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S:\Supply Chain\Permanent\Customer Service\Rebecca NE\Price Posting\2023\June\"/>
    </mc:Choice>
  </mc:AlternateContent>
  <xr:revisionPtr revIDLastSave="0" documentId="13_ncr:1_{F349E6BA-FEC1-4750-B97D-B9E4DB1DCF49}" xr6:coauthVersionLast="47" xr6:coauthVersionMax="47" xr10:uidLastSave="{00000000-0000-0000-0000-000000000000}"/>
  <bookViews>
    <workbookView xWindow="-108" yWindow="-108" windowWidth="23256" windowHeight="12576" xr2:uid="{00000000-000D-0000-FFFF-FFFF00000000}"/>
  </bookViews>
  <sheets>
    <sheet name="June" sheetId="1" r:id="rId1"/>
    <sheet name="Sheet1" sheetId="2" state="hidden" r:id="rId2"/>
  </sheets>
  <externalReferences>
    <externalReference r:id="rId3"/>
    <externalReference r:id="rId4"/>
    <externalReference r:id="rId5"/>
    <externalReference r:id="rId6"/>
  </externalReferences>
  <definedNames>
    <definedName name="_xlnm._FilterDatabase" localSheetId="0" hidden="1">June!$A$1:$N$252</definedName>
    <definedName name="ID" localSheetId="0" hidden="1">"69bc1bdd-3ad3-4e24-a1a7-16b084460a98"</definedName>
    <definedName name="ID" localSheetId="1" hidden="1">"e3dcf2cc-b835-436a-bc38-37bd75191eea"</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71" i="1" l="1"/>
  <c r="M171" i="1" s="1"/>
  <c r="J171" i="1" l="1"/>
  <c r="K171" i="1" s="1"/>
  <c r="M273" i="1" l="1" a="1"/>
  <c r="M273" i="1" s="1"/>
  <c r="H143" i="1" l="1"/>
  <c r="H144" i="1" s="1"/>
  <c r="M208" i="1" l="1"/>
  <c r="N208" i="1" s="1"/>
  <c r="O208" i="1" s="1"/>
  <c r="J208" i="1"/>
  <c r="K208" i="1" s="1"/>
  <c r="M207" i="1"/>
  <c r="N207" i="1" s="1"/>
  <c r="O207" i="1" s="1"/>
  <c r="J207" i="1"/>
  <c r="K207" i="1" s="1"/>
  <c r="H53" i="1" l="1"/>
  <c r="H149" i="1"/>
  <c r="H150" i="1" s="1"/>
  <c r="H147" i="1"/>
  <c r="H148" i="1" s="1"/>
  <c r="H177" i="1" l="1"/>
  <c r="H169" i="1"/>
  <c r="H170" i="1" s="1"/>
  <c r="H168" i="1"/>
  <c r="H165" i="1"/>
  <c r="H166" i="1" s="1"/>
  <c r="H164" i="1"/>
  <c r="H162" i="1"/>
  <c r="H161" i="1"/>
  <c r="H151" i="1"/>
  <c r="H152" i="1" s="1"/>
  <c r="H145" i="1"/>
  <c r="H146" i="1" s="1"/>
  <c r="H142" i="1"/>
  <c r="H139" i="1"/>
  <c r="H140" i="1" s="1"/>
  <c r="H137" i="1"/>
  <c r="H134" i="1"/>
  <c r="H135" i="1" s="1"/>
  <c r="H132" i="1"/>
  <c r="H133" i="1" s="1"/>
  <c r="H128" i="1"/>
  <c r="H129" i="1" s="1"/>
  <c r="H125" i="1"/>
  <c r="H123" i="1"/>
  <c r="H121" i="1"/>
  <c r="H127" i="1" s="1"/>
  <c r="H118" i="1"/>
  <c r="H115" i="1"/>
  <c r="H116" i="1" s="1"/>
  <c r="H61" i="1"/>
  <c r="H59" i="1"/>
  <c r="H55" i="1"/>
  <c r="H44" i="1"/>
  <c r="H30" i="1"/>
  <c r="H28" i="1"/>
  <c r="H27" i="1" s="1"/>
  <c r="A95" i="1"/>
  <c r="J95" i="1" s="1"/>
  <c r="H95" i="1"/>
  <c r="H92" i="1"/>
  <c r="H89" i="1"/>
  <c r="H88" i="1"/>
  <c r="H85" i="1"/>
  <c r="H86" i="1" s="1"/>
  <c r="K95" i="1" l="1"/>
  <c r="M95" i="1"/>
  <c r="N95" i="1" s="1"/>
  <c r="O95" i="1" s="1"/>
  <c r="J251" i="1" l="1"/>
  <c r="K251" i="1" s="1"/>
  <c r="M251" i="1"/>
  <c r="N251" i="1" s="1"/>
  <c r="O251" i="1" s="1"/>
  <c r="M238" i="1"/>
  <c r="N238" i="1" s="1"/>
  <c r="M237" i="1"/>
  <c r="N237" i="1" s="1"/>
  <c r="M236" i="1"/>
  <c r="N236" i="1" s="1"/>
  <c r="M235" i="1"/>
  <c r="N235" i="1" s="1"/>
  <c r="M233" i="1"/>
  <c r="N233" i="1" s="1"/>
  <c r="M231" i="1"/>
  <c r="N231" i="1" s="1"/>
  <c r="M227" i="1"/>
  <c r="N227" i="1" s="1"/>
  <c r="M223" i="1"/>
  <c r="N223" i="1" s="1"/>
  <c r="M222" i="1"/>
  <c r="N222" i="1" s="1"/>
  <c r="M221" i="1"/>
  <c r="N221" i="1" s="1"/>
  <c r="M206" i="1"/>
  <c r="N206" i="1" s="1"/>
  <c r="O206" i="1" s="1"/>
  <c r="M205" i="1"/>
  <c r="N205" i="1" s="1"/>
  <c r="O205" i="1" s="1"/>
  <c r="M146" i="1"/>
  <c r="M145" i="1"/>
  <c r="N145" i="1" s="1"/>
  <c r="M140" i="1"/>
  <c r="M139" i="1"/>
  <c r="M127" i="1"/>
  <c r="N127" i="1" s="1"/>
  <c r="O127" i="1" s="1"/>
  <c r="M92" i="1"/>
  <c r="N92" i="1" s="1"/>
  <c r="M44" i="1"/>
  <c r="M43" i="1"/>
  <c r="M40" i="1"/>
  <c r="M39" i="1"/>
  <c r="M34" i="1"/>
  <c r="M32" i="1"/>
  <c r="N32" i="1" l="1"/>
  <c r="O32" i="1" s="1"/>
  <c r="N43" i="1"/>
  <c r="O43" i="1" s="1"/>
  <c r="N34" i="1"/>
  <c r="O34" i="1" s="1"/>
  <c r="N40" i="1"/>
  <c r="O40" i="1" s="1"/>
  <c r="N139" i="1"/>
  <c r="O139" i="1" s="1"/>
  <c r="A243" i="1"/>
  <c r="J243" i="1" l="1"/>
  <c r="K243" i="1" s="1"/>
  <c r="M243" i="1"/>
  <c r="N243" i="1" s="1"/>
  <c r="O243" i="1" s="1"/>
  <c r="M28" i="1" l="1"/>
  <c r="N28" i="1" s="1"/>
  <c r="J28" i="1" l="1"/>
  <c r="J40" i="1"/>
  <c r="K40" i="1" s="1"/>
  <c r="J139" i="1"/>
  <c r="K139" i="1" s="1"/>
  <c r="J205" i="1"/>
  <c r="K205" i="1" s="1"/>
  <c r="J223" i="1"/>
  <c r="K223" i="1" s="1"/>
  <c r="J235" i="1"/>
  <c r="K235" i="1" s="1"/>
  <c r="J34" i="1"/>
  <c r="K34" i="1" s="1"/>
  <c r="J44" i="1"/>
  <c r="K44" i="1" s="1"/>
  <c r="J145" i="1"/>
  <c r="J221" i="1"/>
  <c r="K221" i="1" s="1"/>
  <c r="J237" i="1"/>
  <c r="K237" i="1" s="1"/>
  <c r="J222" i="1"/>
  <c r="K222" i="1" s="1"/>
  <c r="J238" i="1"/>
  <c r="K238" i="1" s="1"/>
  <c r="J32" i="1"/>
  <c r="K32" i="1" s="1"/>
  <c r="J43" i="1"/>
  <c r="K43" i="1" s="1"/>
  <c r="J92" i="1"/>
  <c r="J140" i="1"/>
  <c r="J206" i="1"/>
  <c r="K206" i="1" s="1"/>
  <c r="J227" i="1"/>
  <c r="K227" i="1" s="1"/>
  <c r="J236" i="1"/>
  <c r="K236" i="1" s="1"/>
  <c r="J231" i="1"/>
  <c r="K231" i="1" s="1"/>
  <c r="J39" i="1"/>
  <c r="J146" i="1"/>
  <c r="J233" i="1"/>
  <c r="K233" i="1" s="1"/>
  <c r="H36" i="1" l="1"/>
  <c r="H35" i="1" s="1"/>
  <c r="H57" i="1"/>
  <c r="H56" i="1" s="1"/>
  <c r="O92" i="1"/>
  <c r="K92" i="1" l="1"/>
  <c r="K140" i="1" l="1"/>
  <c r="K146" i="1" l="1"/>
  <c r="O145" i="1"/>
  <c r="H154" i="1"/>
  <c r="K145" i="1" l="1"/>
  <c r="H39" i="1"/>
  <c r="K39" i="1" s="1"/>
  <c r="H196" i="1" l="1"/>
  <c r="H62" i="1" l="1"/>
  <c r="H49" i="1"/>
  <c r="H47" i="1"/>
  <c r="H37" i="1"/>
  <c r="O28" i="1"/>
  <c r="K28" i="1" l="1"/>
  <c r="A137" i="1" l="1"/>
  <c r="M137" i="1" s="1"/>
  <c r="N137" i="1" s="1"/>
  <c r="O137" i="1" s="1"/>
  <c r="A245" i="1"/>
  <c r="M245" i="1" s="1"/>
  <c r="N245" i="1" s="1"/>
  <c r="O245" i="1" s="1"/>
  <c r="A244" i="1"/>
  <c r="M244" i="1" s="1"/>
  <c r="N244" i="1" s="1"/>
  <c r="O244" i="1" s="1"/>
  <c r="A249" i="1"/>
  <c r="M249" i="1" s="1"/>
  <c r="N249" i="1" s="1"/>
  <c r="O249" i="1" s="1"/>
  <c r="A246" i="1"/>
  <c r="M246" i="1" s="1"/>
  <c r="N246" i="1" s="1"/>
  <c r="O246" i="1" s="1"/>
  <c r="A248" i="1"/>
  <c r="M248" i="1" s="1"/>
  <c r="N248" i="1" s="1"/>
  <c r="O248" i="1" s="1"/>
  <c r="A242" i="1"/>
  <c r="M242" i="1" s="1"/>
  <c r="N242" i="1" s="1"/>
  <c r="O242" i="1" s="1"/>
  <c r="A178" i="1"/>
  <c r="M178" i="1" s="1"/>
  <c r="N178" i="1" s="1"/>
  <c r="O178" i="1" s="1"/>
  <c r="A162" i="1"/>
  <c r="M162" i="1" s="1"/>
  <c r="N162" i="1" s="1"/>
  <c r="O162" i="1" s="1"/>
  <c r="A161" i="1"/>
  <c r="M161" i="1" s="1"/>
  <c r="N161" i="1" s="1"/>
  <c r="O161" i="1" s="1"/>
  <c r="A176" i="1"/>
  <c r="M176" i="1" s="1"/>
  <c r="N176" i="1" s="1"/>
  <c r="O176" i="1" s="1"/>
  <c r="A240" i="1"/>
  <c r="M240" i="1" s="1"/>
  <c r="N240" i="1" s="1"/>
  <c r="A239" i="1"/>
  <c r="M239" i="1" s="1"/>
  <c r="N239" i="1" s="1"/>
  <c r="A234" i="1"/>
  <c r="M234" i="1" s="1"/>
  <c r="N234" i="1" s="1"/>
  <c r="A232" i="1"/>
  <c r="M232" i="1" s="1"/>
  <c r="N232" i="1" s="1"/>
  <c r="A230" i="1"/>
  <c r="M230" i="1" s="1"/>
  <c r="N230" i="1" s="1"/>
  <c r="A229" i="1"/>
  <c r="M229" i="1" s="1"/>
  <c r="N229" i="1" s="1"/>
  <c r="A228" i="1"/>
  <c r="M228" i="1" s="1"/>
  <c r="N228" i="1" s="1"/>
  <c r="A226" i="1"/>
  <c r="M226" i="1" s="1"/>
  <c r="N226" i="1" s="1"/>
  <c r="A225" i="1"/>
  <c r="M225" i="1" s="1"/>
  <c r="N225" i="1" s="1"/>
  <c r="A224" i="1"/>
  <c r="M224" i="1" s="1"/>
  <c r="N224" i="1" s="1"/>
  <c r="A219" i="1"/>
  <c r="M219" i="1" s="1"/>
  <c r="N219" i="1" s="1"/>
  <c r="A218" i="1"/>
  <c r="M218" i="1" s="1"/>
  <c r="N218" i="1" s="1"/>
  <c r="A217" i="1"/>
  <c r="M217" i="1" s="1"/>
  <c r="N217" i="1" s="1"/>
  <c r="A216" i="1"/>
  <c r="M216" i="1" s="1"/>
  <c r="N216" i="1" s="1"/>
  <c r="A215" i="1"/>
  <c r="M215" i="1" s="1"/>
  <c r="N215" i="1" s="1"/>
  <c r="A196" i="1"/>
  <c r="M196" i="1" s="1"/>
  <c r="N196" i="1" s="1"/>
  <c r="A197" i="1"/>
  <c r="M197" i="1" s="1"/>
  <c r="N197" i="1" s="1"/>
  <c r="A198" i="1"/>
  <c r="M198" i="1" s="1"/>
  <c r="N198" i="1" s="1"/>
  <c r="A199" i="1"/>
  <c r="M199" i="1" s="1"/>
  <c r="N199" i="1" s="1"/>
  <c r="A193" i="1"/>
  <c r="M193" i="1" s="1"/>
  <c r="N193" i="1" s="1"/>
  <c r="A186" i="1"/>
  <c r="M186" i="1" s="1"/>
  <c r="N186" i="1" s="1"/>
  <c r="A200" i="1"/>
  <c r="M200" i="1" s="1"/>
  <c r="N200" i="1" s="1"/>
  <c r="A191" i="1"/>
  <c r="M191" i="1" s="1"/>
  <c r="N191" i="1" s="1"/>
  <c r="A184" i="1"/>
  <c r="M184" i="1" s="1"/>
  <c r="N184" i="1" s="1"/>
  <c r="A201" i="1"/>
  <c r="M201" i="1" s="1"/>
  <c r="N201" i="1" s="1"/>
  <c r="A195" i="1"/>
  <c r="M195" i="1" s="1"/>
  <c r="N195" i="1" s="1"/>
  <c r="A188" i="1"/>
  <c r="M188" i="1" s="1"/>
  <c r="N188" i="1" s="1"/>
  <c r="A189" i="1"/>
  <c r="M189" i="1" s="1"/>
  <c r="N189" i="1" s="1"/>
  <c r="A182" i="1"/>
  <c r="M182" i="1" s="1"/>
  <c r="N182" i="1" s="1"/>
  <c r="A204" i="1"/>
  <c r="M204" i="1" s="1"/>
  <c r="N204" i="1" s="1"/>
  <c r="A202" i="1"/>
  <c r="M202" i="1" s="1"/>
  <c r="N202" i="1" s="1"/>
  <c r="A192" i="1"/>
  <c r="M192" i="1" s="1"/>
  <c r="N192" i="1" s="1"/>
  <c r="A185" i="1"/>
  <c r="M185" i="1" s="1"/>
  <c r="N185" i="1" s="1"/>
  <c r="A203" i="1"/>
  <c r="M203" i="1" s="1"/>
  <c r="N203" i="1" s="1"/>
  <c r="A194" i="1"/>
  <c r="M194" i="1" s="1"/>
  <c r="N194" i="1" s="1"/>
  <c r="A187" i="1"/>
  <c r="M187" i="1" s="1"/>
  <c r="N187" i="1" s="1"/>
  <c r="A190" i="1"/>
  <c r="M190" i="1" s="1"/>
  <c r="N190" i="1" s="1"/>
  <c r="A183" i="1"/>
  <c r="M183" i="1" s="1"/>
  <c r="N183" i="1" s="1"/>
  <c r="J127" i="1"/>
  <c r="K127" i="1" s="1"/>
  <c r="A119" i="1"/>
  <c r="M119" i="1" s="1"/>
  <c r="N119" i="1" s="1"/>
  <c r="O119" i="1" s="1"/>
  <c r="A177" i="1"/>
  <c r="M177" i="1" s="1"/>
  <c r="N177" i="1" s="1"/>
  <c r="O177" i="1" s="1"/>
  <c r="A27" i="1"/>
  <c r="A45" i="1"/>
  <c r="M45" i="1" s="1"/>
  <c r="A61" i="1"/>
  <c r="M61" i="1" s="1"/>
  <c r="A94" i="1"/>
  <c r="M94" i="1" s="1"/>
  <c r="A78" i="1"/>
  <c r="M78" i="1" s="1"/>
  <c r="N78" i="1" s="1"/>
  <c r="A79" i="1"/>
  <c r="M79" i="1" s="1"/>
  <c r="N79" i="1" s="1"/>
  <c r="A80" i="1"/>
  <c r="M80" i="1" s="1"/>
  <c r="N80" i="1" s="1"/>
  <c r="A81" i="1"/>
  <c r="M81" i="1" s="1"/>
  <c r="N81" i="1" s="1"/>
  <c r="A82" i="1"/>
  <c r="M82" i="1" s="1"/>
  <c r="A83" i="1"/>
  <c r="M83" i="1" s="1"/>
  <c r="A91" i="1"/>
  <c r="M91" i="1" s="1"/>
  <c r="N45" i="1" l="1"/>
  <c r="O45" i="1" s="1"/>
  <c r="N61" i="1"/>
  <c r="O61" i="1" s="1"/>
  <c r="N82" i="1"/>
  <c r="O82" i="1" s="1"/>
  <c r="N94" i="1"/>
  <c r="O94" i="1" s="1"/>
  <c r="N91" i="1"/>
  <c r="O91" i="1" s="1"/>
  <c r="N83" i="1"/>
  <c r="O83" i="1" s="1"/>
  <c r="J27" i="1"/>
  <c r="K27" i="1" s="1"/>
  <c r="M27" i="1"/>
  <c r="J79" i="1"/>
  <c r="K79" i="1" s="1"/>
  <c r="J82" i="1"/>
  <c r="K82" i="1" s="1"/>
  <c r="J91" i="1"/>
  <c r="K91" i="1" s="1"/>
  <c r="J80" i="1"/>
  <c r="K80" i="1" s="1"/>
  <c r="J61" i="1"/>
  <c r="K61" i="1" s="1"/>
  <c r="J119" i="1"/>
  <c r="K119" i="1" s="1"/>
  <c r="J187" i="1"/>
  <c r="K187" i="1" s="1"/>
  <c r="J192" i="1"/>
  <c r="K192" i="1" s="1"/>
  <c r="J189" i="1"/>
  <c r="K189" i="1" s="1"/>
  <c r="J184" i="1"/>
  <c r="K184" i="1" s="1"/>
  <c r="J193" i="1"/>
  <c r="K193" i="1" s="1"/>
  <c r="J196" i="1"/>
  <c r="K196" i="1" s="1"/>
  <c r="J218" i="1"/>
  <c r="K218" i="1" s="1"/>
  <c r="J226" i="1"/>
  <c r="K226" i="1" s="1"/>
  <c r="J232" i="1"/>
  <c r="K232" i="1" s="1"/>
  <c r="J176" i="1"/>
  <c r="K176" i="1" s="1"/>
  <c r="J242" i="1"/>
  <c r="K242" i="1" s="1"/>
  <c r="J244" i="1"/>
  <c r="K244" i="1" s="1"/>
  <c r="J194" i="1"/>
  <c r="K194" i="1" s="1"/>
  <c r="J202" i="1"/>
  <c r="K202" i="1" s="1"/>
  <c r="J188" i="1"/>
  <c r="K188" i="1" s="1"/>
  <c r="J191" i="1"/>
  <c r="K191" i="1" s="1"/>
  <c r="J199" i="1"/>
  <c r="K199" i="1" s="1"/>
  <c r="J215" i="1"/>
  <c r="K215" i="1" s="1"/>
  <c r="J219" i="1"/>
  <c r="K219" i="1" s="1"/>
  <c r="J228" i="1"/>
  <c r="K228" i="1" s="1"/>
  <c r="J234" i="1"/>
  <c r="K234" i="1" s="1"/>
  <c r="J161" i="1"/>
  <c r="K161" i="1" s="1"/>
  <c r="J248" i="1"/>
  <c r="K248" i="1" s="1"/>
  <c r="J245" i="1"/>
  <c r="K245" i="1" s="1"/>
  <c r="J183" i="1"/>
  <c r="K183" i="1" s="1"/>
  <c r="J203" i="1"/>
  <c r="K203" i="1" s="1"/>
  <c r="J204" i="1"/>
  <c r="K204" i="1" s="1"/>
  <c r="J195" i="1"/>
  <c r="K195" i="1" s="1"/>
  <c r="J200" i="1"/>
  <c r="K200" i="1" s="1"/>
  <c r="J198" i="1"/>
  <c r="K198" i="1" s="1"/>
  <c r="J216" i="1"/>
  <c r="K216" i="1" s="1"/>
  <c r="J224" i="1"/>
  <c r="K224" i="1" s="1"/>
  <c r="J229" i="1"/>
  <c r="K229" i="1" s="1"/>
  <c r="J239" i="1"/>
  <c r="K239" i="1" s="1"/>
  <c r="J162" i="1"/>
  <c r="K162" i="1" s="1"/>
  <c r="J246" i="1"/>
  <c r="K246" i="1" s="1"/>
  <c r="J137" i="1"/>
  <c r="K137" i="1" s="1"/>
  <c r="J83" i="1"/>
  <c r="K83" i="1" s="1"/>
  <c r="J45" i="1"/>
  <c r="K45" i="1" s="1"/>
  <c r="J78" i="1"/>
  <c r="K78" i="1" s="1"/>
  <c r="J81" i="1"/>
  <c r="K81" i="1" s="1"/>
  <c r="J94" i="1"/>
  <c r="K94" i="1" s="1"/>
  <c r="J177" i="1"/>
  <c r="K177" i="1" s="1"/>
  <c r="J190" i="1"/>
  <c r="K190" i="1" s="1"/>
  <c r="J185" i="1"/>
  <c r="K185" i="1" s="1"/>
  <c r="J182" i="1"/>
  <c r="K182" i="1" s="1"/>
  <c r="J201" i="1"/>
  <c r="K201" i="1" s="1"/>
  <c r="J186" i="1"/>
  <c r="K186" i="1" s="1"/>
  <c r="J197" i="1"/>
  <c r="K197" i="1" s="1"/>
  <c r="J217" i="1"/>
  <c r="K217" i="1" s="1"/>
  <c r="J225" i="1"/>
  <c r="K225" i="1" s="1"/>
  <c r="J230" i="1"/>
  <c r="K230" i="1" s="1"/>
  <c r="J240" i="1"/>
  <c r="K240" i="1" s="1"/>
  <c r="J178" i="1"/>
  <c r="K178" i="1" s="1"/>
  <c r="J249" i="1"/>
  <c r="K249" i="1" s="1"/>
  <c r="A62" i="1"/>
  <c r="A63" i="1"/>
  <c r="M63" i="1" s="1"/>
  <c r="A158" i="1"/>
  <c r="M158" i="1" s="1"/>
  <c r="N158" i="1" s="1"/>
  <c r="O158" i="1" s="1"/>
  <c r="A157" i="1"/>
  <c r="A149" i="1"/>
  <c r="M149" i="1" s="1"/>
  <c r="N149" i="1" s="1"/>
  <c r="O149" i="1" s="1"/>
  <c r="A150" i="1"/>
  <c r="A110" i="1"/>
  <c r="M110" i="1" s="1"/>
  <c r="N110" i="1" s="1"/>
  <c r="O110" i="1" s="1"/>
  <c r="A112" i="1"/>
  <c r="A111" i="1"/>
  <c r="M111" i="1" s="1"/>
  <c r="N111" i="1" s="1"/>
  <c r="O111" i="1" s="1"/>
  <c r="A113" i="1"/>
  <c r="A98" i="1"/>
  <c r="M98" i="1" s="1"/>
  <c r="N98" i="1" s="1"/>
  <c r="O98" i="1" s="1"/>
  <c r="A102" i="1"/>
  <c r="A96" i="1"/>
  <c r="M96" i="1" s="1"/>
  <c r="N96" i="1" s="1"/>
  <c r="O96" i="1" s="1"/>
  <c r="A100" i="1"/>
  <c r="A132" i="1"/>
  <c r="M132" i="1" s="1"/>
  <c r="N132" i="1" s="1"/>
  <c r="O132" i="1" s="1"/>
  <c r="A133" i="1"/>
  <c r="A69" i="1"/>
  <c r="M69" i="1" s="1"/>
  <c r="A70" i="1"/>
  <c r="M70" i="1" s="1"/>
  <c r="A14" i="1"/>
  <c r="M14" i="1" s="1"/>
  <c r="N14" i="1" s="1"/>
  <c r="O14" i="1" s="1"/>
  <c r="A18" i="1"/>
  <c r="A13" i="1"/>
  <c r="M13" i="1" s="1"/>
  <c r="N13" i="1" s="1"/>
  <c r="O13" i="1" s="1"/>
  <c r="A17" i="1"/>
  <c r="A89" i="1"/>
  <c r="A90" i="1"/>
  <c r="M90" i="1" s="1"/>
  <c r="A75" i="1"/>
  <c r="M75" i="1" s="1"/>
  <c r="A73" i="1"/>
  <c r="M73" i="1" s="1"/>
  <c r="A74" i="1"/>
  <c r="M74" i="1" s="1"/>
  <c r="A72" i="1"/>
  <c r="M72" i="1" s="1"/>
  <c r="A51" i="1"/>
  <c r="A50" i="1"/>
  <c r="M50" i="1" s="1"/>
  <c r="A57" i="1"/>
  <c r="M57" i="1" s="1"/>
  <c r="A56" i="1"/>
  <c r="A152" i="1"/>
  <c r="A151" i="1"/>
  <c r="M151" i="1" s="1"/>
  <c r="N151" i="1" s="1"/>
  <c r="O151" i="1" s="1"/>
  <c r="A163" i="1"/>
  <c r="M163" i="1" s="1"/>
  <c r="N163" i="1" s="1"/>
  <c r="O163" i="1" s="1"/>
  <c r="A164" i="1"/>
  <c r="A167" i="1"/>
  <c r="M167" i="1" s="1"/>
  <c r="N167" i="1" s="1"/>
  <c r="O167" i="1" s="1"/>
  <c r="A168" i="1"/>
  <c r="A170" i="1"/>
  <c r="A169" i="1"/>
  <c r="M169" i="1" s="1"/>
  <c r="N169" i="1" s="1"/>
  <c r="O169" i="1" s="1"/>
  <c r="A54" i="1"/>
  <c r="M54" i="1" s="1"/>
  <c r="A55" i="1"/>
  <c r="A6" i="1"/>
  <c r="M6" i="1" s="1"/>
  <c r="N6" i="1" s="1"/>
  <c r="O6" i="1" s="1"/>
  <c r="A11" i="1"/>
  <c r="A29" i="1"/>
  <c r="M29" i="1" s="1"/>
  <c r="A30" i="1"/>
  <c r="A24" i="1"/>
  <c r="A22" i="1"/>
  <c r="M22" i="1" s="1"/>
  <c r="N22" i="1" s="1"/>
  <c r="O22" i="1" s="1"/>
  <c r="A87" i="1"/>
  <c r="M87" i="1" s="1"/>
  <c r="A88" i="1"/>
  <c r="M88" i="1" s="1"/>
  <c r="A71" i="1"/>
  <c r="M71" i="1" s="1"/>
  <c r="A46" i="1"/>
  <c r="M46" i="1" s="1"/>
  <c r="A47" i="1"/>
  <c r="A122" i="1"/>
  <c r="M122" i="1" s="1"/>
  <c r="N122" i="1" s="1"/>
  <c r="O122" i="1" s="1"/>
  <c r="A123" i="1"/>
  <c r="A153" i="1"/>
  <c r="M153" i="1" s="1"/>
  <c r="N153" i="1" s="1"/>
  <c r="O153" i="1" s="1"/>
  <c r="A154" i="1"/>
  <c r="A175" i="1"/>
  <c r="M175" i="1" s="1"/>
  <c r="N175" i="1" s="1"/>
  <c r="O175" i="1" s="1"/>
  <c r="A174" i="1"/>
  <c r="M174" i="1" s="1"/>
  <c r="N174" i="1" s="1"/>
  <c r="O174" i="1" s="1"/>
  <c r="A134" i="1"/>
  <c r="M134" i="1" s="1"/>
  <c r="N134" i="1" s="1"/>
  <c r="O134" i="1" s="1"/>
  <c r="A135" i="1"/>
  <c r="A106" i="1"/>
  <c r="M106" i="1" s="1"/>
  <c r="N106" i="1" s="1"/>
  <c r="O106" i="1" s="1"/>
  <c r="A108" i="1"/>
  <c r="A97" i="1"/>
  <c r="M97" i="1" s="1"/>
  <c r="N97" i="1" s="1"/>
  <c r="O97" i="1" s="1"/>
  <c r="A101" i="1"/>
  <c r="A35" i="1"/>
  <c r="A36" i="1"/>
  <c r="M36" i="1" s="1"/>
  <c r="A148" i="1"/>
  <c r="A147" i="1"/>
  <c r="M147" i="1" s="1"/>
  <c r="N147" i="1" s="1"/>
  <c r="O147" i="1" s="1"/>
  <c r="A8" i="1"/>
  <c r="A3" i="1"/>
  <c r="M3" i="1" s="1"/>
  <c r="N3" i="1" s="1"/>
  <c r="O3" i="1" s="1"/>
  <c r="A21" i="1"/>
  <c r="M21" i="1" s="1"/>
  <c r="N21" i="1" s="1"/>
  <c r="O21" i="1" s="1"/>
  <c r="A23" i="1"/>
  <c r="A60" i="1"/>
  <c r="M60" i="1" s="1"/>
  <c r="A77" i="1"/>
  <c r="M77" i="1" s="1"/>
  <c r="N77" i="1" s="1"/>
  <c r="A84" i="1"/>
  <c r="M84" i="1" s="1"/>
  <c r="N84" i="1" s="1"/>
  <c r="A5" i="1"/>
  <c r="M5" i="1" s="1"/>
  <c r="N5" i="1" s="1"/>
  <c r="O5" i="1" s="1"/>
  <c r="A10" i="1"/>
  <c r="A4" i="1"/>
  <c r="M4" i="1" s="1"/>
  <c r="N4" i="1" s="1"/>
  <c r="O4" i="1" s="1"/>
  <c r="A9" i="1"/>
  <c r="A25" i="1"/>
  <c r="M25" i="1" s="1"/>
  <c r="N25" i="1" s="1"/>
  <c r="O25" i="1" s="1"/>
  <c r="A26" i="1"/>
  <c r="A12" i="1"/>
  <c r="A7" i="1"/>
  <c r="M7" i="1" s="1"/>
  <c r="N7" i="1" s="1"/>
  <c r="O7" i="1" s="1"/>
  <c r="A15" i="1"/>
  <c r="M15" i="1" s="1"/>
  <c r="N15" i="1" s="1"/>
  <c r="O15" i="1" s="1"/>
  <c r="A19" i="1"/>
  <c r="A16" i="1"/>
  <c r="M16" i="1" s="1"/>
  <c r="N16" i="1" s="1"/>
  <c r="O16" i="1" s="1"/>
  <c r="A20" i="1"/>
  <c r="A85" i="1"/>
  <c r="M85" i="1" s="1"/>
  <c r="A86" i="1"/>
  <c r="A49" i="1"/>
  <c r="M49" i="1" s="1"/>
  <c r="A48" i="1"/>
  <c r="M48" i="1" s="1"/>
  <c r="A37" i="1"/>
  <c r="A38" i="1"/>
  <c r="M38" i="1" s="1"/>
  <c r="A31" i="1"/>
  <c r="A33" i="1"/>
  <c r="A121" i="1"/>
  <c r="A120" i="1"/>
  <c r="M120" i="1" s="1"/>
  <c r="N120" i="1" s="1"/>
  <c r="O120" i="1" s="1"/>
  <c r="A125" i="1"/>
  <c r="A124" i="1"/>
  <c r="M124" i="1" s="1"/>
  <c r="N124" i="1" s="1"/>
  <c r="O124" i="1" s="1"/>
  <c r="A115" i="1"/>
  <c r="M115" i="1" s="1"/>
  <c r="N115" i="1" s="1"/>
  <c r="O115" i="1" s="1"/>
  <c r="A116" i="1"/>
  <c r="A159" i="1"/>
  <c r="A160" i="1"/>
  <c r="M160" i="1" s="1"/>
  <c r="N160" i="1" s="1"/>
  <c r="O160" i="1" s="1"/>
  <c r="A118" i="1"/>
  <c r="A117" i="1"/>
  <c r="M117" i="1" s="1"/>
  <c r="N117" i="1" s="1"/>
  <c r="O117" i="1" s="1"/>
  <c r="A142" i="1"/>
  <c r="A141" i="1"/>
  <c r="M141" i="1" s="1"/>
  <c r="N141" i="1" s="1"/>
  <c r="O141" i="1" s="1"/>
  <c r="A166" i="1"/>
  <c r="A165" i="1"/>
  <c r="M165" i="1" s="1"/>
  <c r="N165" i="1" s="1"/>
  <c r="O165" i="1" s="1"/>
  <c r="A172" i="1"/>
  <c r="M172" i="1" s="1"/>
  <c r="N172" i="1" s="1"/>
  <c r="O172" i="1" s="1"/>
  <c r="A173" i="1"/>
  <c r="A99" i="1"/>
  <c r="M99" i="1" s="1"/>
  <c r="N99" i="1" s="1"/>
  <c r="O99" i="1" s="1"/>
  <c r="A103" i="1"/>
  <c r="A104" i="1"/>
  <c r="M104" i="1" s="1"/>
  <c r="N104" i="1" s="1"/>
  <c r="O104" i="1" s="1"/>
  <c r="A105" i="1"/>
  <c r="A107" i="1"/>
  <c r="M107" i="1" s="1"/>
  <c r="N107" i="1" s="1"/>
  <c r="O107" i="1" s="1"/>
  <c r="A109" i="1"/>
  <c r="A128" i="1"/>
  <c r="M128" i="1" s="1"/>
  <c r="N128" i="1" s="1"/>
  <c r="O128" i="1" s="1"/>
  <c r="A129" i="1"/>
  <c r="A59" i="1"/>
  <c r="A58" i="1"/>
  <c r="M58" i="1" s="1"/>
  <c r="N58" i="1" l="1"/>
  <c r="O58" i="1" s="1"/>
  <c r="N38" i="1"/>
  <c r="O38" i="1" s="1"/>
  <c r="N48" i="1"/>
  <c r="O48" i="1" s="1"/>
  <c r="N60" i="1"/>
  <c r="O60" i="1" s="1"/>
  <c r="N36" i="1"/>
  <c r="O36" i="1" s="1"/>
  <c r="N46" i="1"/>
  <c r="O46" i="1" s="1"/>
  <c r="N54" i="1"/>
  <c r="O54" i="1" s="1"/>
  <c r="N57" i="1"/>
  <c r="O57" i="1" s="1"/>
  <c r="N50" i="1"/>
  <c r="O50" i="1" s="1"/>
  <c r="N63" i="1"/>
  <c r="O63" i="1" s="1"/>
  <c r="N29" i="1"/>
  <c r="O29" i="1" s="1"/>
  <c r="N85" i="1"/>
  <c r="O85" i="1" s="1"/>
  <c r="N71" i="1"/>
  <c r="O71" i="1" s="1"/>
  <c r="N74" i="1"/>
  <c r="O74" i="1" s="1"/>
  <c r="N69" i="1"/>
  <c r="O69" i="1" s="1"/>
  <c r="N88" i="1"/>
  <c r="O88" i="1" s="1"/>
  <c r="N73" i="1"/>
  <c r="O73" i="1" s="1"/>
  <c r="N87" i="1"/>
  <c r="O87" i="1" s="1"/>
  <c r="N75" i="1"/>
  <c r="O75" i="1" s="1"/>
  <c r="N72" i="1"/>
  <c r="O72" i="1" s="1"/>
  <c r="N90" i="1"/>
  <c r="O90" i="1" s="1"/>
  <c r="N70" i="1"/>
  <c r="O70" i="1" s="1"/>
  <c r="J59" i="1"/>
  <c r="K59" i="1" s="1"/>
  <c r="M59" i="1"/>
  <c r="J166" i="1"/>
  <c r="K166" i="1" s="1"/>
  <c r="M166" i="1"/>
  <c r="J118" i="1"/>
  <c r="K118" i="1" s="1"/>
  <c r="M118" i="1"/>
  <c r="J159" i="1"/>
  <c r="K159" i="1" s="1"/>
  <c r="M159" i="1"/>
  <c r="J121" i="1"/>
  <c r="K121" i="1" s="1"/>
  <c r="M121" i="1"/>
  <c r="J37" i="1"/>
  <c r="K37" i="1" s="1"/>
  <c r="M37" i="1"/>
  <c r="J12" i="1"/>
  <c r="K12" i="1" s="1"/>
  <c r="M12" i="1"/>
  <c r="J148" i="1"/>
  <c r="K148" i="1" s="1"/>
  <c r="M148" i="1"/>
  <c r="J152" i="1"/>
  <c r="K152" i="1" s="1"/>
  <c r="M152" i="1"/>
  <c r="J51" i="1"/>
  <c r="K51" i="1" s="1"/>
  <c r="M51" i="1"/>
  <c r="J62" i="1"/>
  <c r="K62" i="1" s="1"/>
  <c r="M62" i="1"/>
  <c r="J129" i="1"/>
  <c r="K129" i="1" s="1"/>
  <c r="M129" i="1"/>
  <c r="J105" i="1"/>
  <c r="K105" i="1" s="1"/>
  <c r="M105" i="1"/>
  <c r="J173" i="1"/>
  <c r="K173" i="1" s="1"/>
  <c r="M173" i="1"/>
  <c r="J33" i="1"/>
  <c r="K33" i="1" s="1"/>
  <c r="M33" i="1"/>
  <c r="J86" i="1"/>
  <c r="K86" i="1" s="1"/>
  <c r="M86" i="1"/>
  <c r="J19" i="1"/>
  <c r="K19" i="1" s="1"/>
  <c r="M19" i="1"/>
  <c r="J26" i="1"/>
  <c r="K26" i="1" s="1"/>
  <c r="M26" i="1"/>
  <c r="J10" i="1"/>
  <c r="K10" i="1" s="1"/>
  <c r="M10" i="1"/>
  <c r="J108" i="1"/>
  <c r="K108" i="1" s="1"/>
  <c r="M108" i="1"/>
  <c r="J135" i="1"/>
  <c r="K135" i="1" s="1"/>
  <c r="M135" i="1"/>
  <c r="J154" i="1"/>
  <c r="K154" i="1" s="1"/>
  <c r="M154" i="1"/>
  <c r="J123" i="1"/>
  <c r="K123" i="1" s="1"/>
  <c r="M123" i="1"/>
  <c r="J47" i="1"/>
  <c r="K47" i="1" s="1"/>
  <c r="M47" i="1"/>
  <c r="J11" i="1"/>
  <c r="K11" i="1" s="1"/>
  <c r="M11" i="1"/>
  <c r="J164" i="1"/>
  <c r="K164" i="1" s="1"/>
  <c r="M164" i="1"/>
  <c r="J56" i="1"/>
  <c r="K56" i="1" s="1"/>
  <c r="M56" i="1"/>
  <c r="J17" i="1"/>
  <c r="K17" i="1" s="1"/>
  <c r="M17" i="1"/>
  <c r="J133" i="1"/>
  <c r="K133" i="1" s="1"/>
  <c r="M133" i="1"/>
  <c r="J102" i="1"/>
  <c r="K102" i="1" s="1"/>
  <c r="M102" i="1"/>
  <c r="J112" i="1"/>
  <c r="K112" i="1" s="1"/>
  <c r="M112" i="1"/>
  <c r="J150" i="1"/>
  <c r="K150" i="1" s="1"/>
  <c r="M150" i="1"/>
  <c r="J157" i="1"/>
  <c r="K157" i="1" s="1"/>
  <c r="M157" i="1"/>
  <c r="J142" i="1"/>
  <c r="K142" i="1" s="1"/>
  <c r="M142" i="1"/>
  <c r="J125" i="1"/>
  <c r="K125" i="1" s="1"/>
  <c r="M125" i="1"/>
  <c r="J31" i="1"/>
  <c r="K31" i="1" s="1"/>
  <c r="M31" i="1"/>
  <c r="J49" i="1"/>
  <c r="K49" i="1" s="1"/>
  <c r="J8" i="1"/>
  <c r="K8" i="1" s="1"/>
  <c r="M8" i="1"/>
  <c r="J35" i="1"/>
  <c r="K35" i="1" s="1"/>
  <c r="M35" i="1"/>
  <c r="J24" i="1"/>
  <c r="K24" i="1" s="1"/>
  <c r="M24" i="1"/>
  <c r="J170" i="1"/>
  <c r="K170" i="1" s="1"/>
  <c r="M170" i="1"/>
  <c r="J89" i="1"/>
  <c r="K89" i="1" s="1"/>
  <c r="M89" i="1"/>
  <c r="N89" i="1" s="1"/>
  <c r="J109" i="1"/>
  <c r="K109" i="1" s="1"/>
  <c r="M109" i="1"/>
  <c r="J103" i="1"/>
  <c r="K103" i="1" s="1"/>
  <c r="M103" i="1"/>
  <c r="J116" i="1"/>
  <c r="K116" i="1" s="1"/>
  <c r="M116" i="1"/>
  <c r="J20" i="1"/>
  <c r="K20" i="1" s="1"/>
  <c r="M20" i="1"/>
  <c r="J9" i="1"/>
  <c r="K9" i="1" s="1"/>
  <c r="M9" i="1"/>
  <c r="J23" i="1"/>
  <c r="K23" i="1" s="1"/>
  <c r="M23" i="1"/>
  <c r="J101" i="1"/>
  <c r="K101" i="1" s="1"/>
  <c r="M101" i="1"/>
  <c r="J30" i="1"/>
  <c r="K30" i="1" s="1"/>
  <c r="M30" i="1"/>
  <c r="J55" i="1"/>
  <c r="K55" i="1" s="1"/>
  <c r="M55" i="1"/>
  <c r="J168" i="1"/>
  <c r="K168" i="1" s="1"/>
  <c r="M168" i="1"/>
  <c r="J18" i="1"/>
  <c r="K18" i="1" s="1"/>
  <c r="M18" i="1"/>
  <c r="J100" i="1"/>
  <c r="K100" i="1" s="1"/>
  <c r="M100" i="1"/>
  <c r="J113" i="1"/>
  <c r="K113" i="1" s="1"/>
  <c r="M113" i="1"/>
  <c r="J58" i="1"/>
  <c r="K58" i="1" s="1"/>
  <c r="J128" i="1"/>
  <c r="K128" i="1" s="1"/>
  <c r="J107" i="1"/>
  <c r="K107" i="1" s="1"/>
  <c r="J104" i="1"/>
  <c r="K104" i="1" s="1"/>
  <c r="J99" i="1"/>
  <c r="K99" i="1" s="1"/>
  <c r="J172" i="1"/>
  <c r="K172" i="1" s="1"/>
  <c r="J165" i="1"/>
  <c r="K165" i="1" s="1"/>
  <c r="J141" i="1"/>
  <c r="K141" i="1" s="1"/>
  <c r="J117" i="1"/>
  <c r="K117" i="1" s="1"/>
  <c r="J160" i="1"/>
  <c r="K160" i="1" s="1"/>
  <c r="J115" i="1"/>
  <c r="K115" i="1" s="1"/>
  <c r="J124" i="1"/>
  <c r="K124" i="1" s="1"/>
  <c r="J120" i="1"/>
  <c r="K120" i="1" s="1"/>
  <c r="J38" i="1"/>
  <c r="K38" i="1" s="1"/>
  <c r="J48" i="1"/>
  <c r="K48" i="1" s="1"/>
  <c r="J85" i="1"/>
  <c r="K85" i="1" s="1"/>
  <c r="J16" i="1"/>
  <c r="K16" i="1" s="1"/>
  <c r="J15" i="1"/>
  <c r="K15" i="1" s="1"/>
  <c r="J7" i="1"/>
  <c r="K7" i="1" s="1"/>
  <c r="J25" i="1"/>
  <c r="K25" i="1" s="1"/>
  <c r="J4" i="1"/>
  <c r="K4" i="1" s="1"/>
  <c r="J5" i="1"/>
  <c r="K5" i="1" s="1"/>
  <c r="J84" i="1"/>
  <c r="K84" i="1" s="1"/>
  <c r="J77" i="1"/>
  <c r="K77" i="1" s="1"/>
  <c r="J60" i="1"/>
  <c r="K60" i="1" s="1"/>
  <c r="J21" i="1"/>
  <c r="K21" i="1" s="1"/>
  <c r="J147" i="1"/>
  <c r="K147" i="1" s="1"/>
  <c r="J36" i="1"/>
  <c r="K36" i="1" s="1"/>
  <c r="J97" i="1"/>
  <c r="K97" i="1" s="1"/>
  <c r="J106" i="1"/>
  <c r="K106" i="1" s="1"/>
  <c r="J134" i="1"/>
  <c r="K134" i="1" s="1"/>
  <c r="J174" i="1"/>
  <c r="K174" i="1" s="1"/>
  <c r="J175" i="1"/>
  <c r="K175" i="1" s="1"/>
  <c r="J153" i="1"/>
  <c r="K153" i="1" s="1"/>
  <c r="J122" i="1"/>
  <c r="K122" i="1" s="1"/>
  <c r="J46" i="1"/>
  <c r="K46" i="1" s="1"/>
  <c r="J71" i="1"/>
  <c r="K71" i="1" s="1"/>
  <c r="J88" i="1"/>
  <c r="K88" i="1" s="1"/>
  <c r="J87" i="1"/>
  <c r="K87" i="1" s="1"/>
  <c r="J22" i="1"/>
  <c r="K22" i="1" s="1"/>
  <c r="J29" i="1"/>
  <c r="K29" i="1" s="1"/>
  <c r="J6" i="1"/>
  <c r="K6" i="1" s="1"/>
  <c r="J54" i="1"/>
  <c r="K54" i="1" s="1"/>
  <c r="J169" i="1"/>
  <c r="K169" i="1" s="1"/>
  <c r="J167" i="1"/>
  <c r="K167" i="1" s="1"/>
  <c r="J163" i="1"/>
  <c r="K163" i="1" s="1"/>
  <c r="J151" i="1"/>
  <c r="K151" i="1" s="1"/>
  <c r="J57" i="1"/>
  <c r="K57" i="1" s="1"/>
  <c r="J50" i="1"/>
  <c r="K50" i="1" s="1"/>
  <c r="J72" i="1"/>
  <c r="K72" i="1" s="1"/>
  <c r="J74" i="1"/>
  <c r="K74" i="1" s="1"/>
  <c r="J73" i="1"/>
  <c r="K73" i="1" s="1"/>
  <c r="J75" i="1"/>
  <c r="K75" i="1" s="1"/>
  <c r="J90" i="1"/>
  <c r="K90" i="1" s="1"/>
  <c r="J13" i="1"/>
  <c r="K13" i="1" s="1"/>
  <c r="J14" i="1"/>
  <c r="K14" i="1" s="1"/>
  <c r="J70" i="1"/>
  <c r="K70" i="1" s="1"/>
  <c r="J69" i="1"/>
  <c r="K69" i="1" s="1"/>
  <c r="J132" i="1"/>
  <c r="K132" i="1" s="1"/>
  <c r="J96" i="1"/>
  <c r="K96" i="1" s="1"/>
  <c r="J98" i="1"/>
  <c r="K98" i="1" s="1"/>
  <c r="J111" i="1"/>
  <c r="K111" i="1" s="1"/>
  <c r="J110" i="1"/>
  <c r="K110" i="1" s="1"/>
  <c r="J149" i="1"/>
  <c r="K149" i="1" s="1"/>
  <c r="J158" i="1"/>
  <c r="K158" i="1" s="1"/>
  <c r="J63" i="1"/>
  <c r="K63" i="1" s="1"/>
  <c r="J3" i="1"/>
  <c r="K3" i="1" s="1"/>
</calcChain>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<sst xmlns="http://schemas.openxmlformats.org/spreadsheetml/2006/main" count="1793" uniqueCount="618">
  <si>
    <t>Client Code</t>
  </si>
  <si>
    <t>NEW ITEM CODE</t>
  </si>
  <si>
    <t>BRAND NAME</t>
  </si>
  <si>
    <t>CLASS/TYPE</t>
  </si>
  <si>
    <t>VINTAGE/AGE</t>
  </si>
  <si>
    <t>UNITS/SIZE</t>
  </si>
  <si>
    <t>PRICE</t>
  </si>
  <si>
    <t>REG #</t>
  </si>
  <si>
    <t>Edrington</t>
  </si>
  <si>
    <t/>
  </si>
  <si>
    <t>5U</t>
  </si>
  <si>
    <t>BRUGAL '1888' Ron Gran Reserva Familiar</t>
  </si>
  <si>
    <t>RUM</t>
  </si>
  <si>
    <t>N/A</t>
  </si>
  <si>
    <t>6 / 750ML</t>
  </si>
  <si>
    <t>0107112</t>
  </si>
  <si>
    <t>BRUGAL '1888' Ron Gran Reserva Familiar (DI)</t>
  </si>
  <si>
    <t>BRUGAL 'Anejo' Superior Rum</t>
  </si>
  <si>
    <t>12 / 1L</t>
  </si>
  <si>
    <t>0012306</t>
  </si>
  <si>
    <t>24 / 375ML</t>
  </si>
  <si>
    <t>12 / 750ML</t>
  </si>
  <si>
    <t>6 / 1.75L</t>
  </si>
  <si>
    <t>120 / 50ML</t>
  </si>
  <si>
    <t>BRUGAL 'Anejo' Superior Rum (DI)</t>
  </si>
  <si>
    <t>BRUGAL 'Especial' Extra Dry Rum</t>
  </si>
  <si>
    <t>0107108</t>
  </si>
  <si>
    <t>BRUGAL 'Especial' Extra Dry Rum (DI)</t>
  </si>
  <si>
    <t>BRUGAL 'Extra Viejo' Rum</t>
  </si>
  <si>
    <t>BRUGAL 'Extra Viejo' Rum (DI)</t>
  </si>
  <si>
    <t>SCOTCH WHISKY</t>
  </si>
  <si>
    <t>12 / 375ML</t>
  </si>
  <si>
    <t>HIGHLAND PARK '25 Year' Single Malt Scotch Whisky</t>
  </si>
  <si>
    <t>HIGHLAND PARK '25 Year' Single Malt Scotch Whisky (DI)</t>
  </si>
  <si>
    <t>HIGHLAND PARK '30 Year' Single Malt Scotch Whisky</t>
  </si>
  <si>
    <t>HIGHLAND PARK '30 Year' Single Malt Scotch Whisky (DI)</t>
  </si>
  <si>
    <t>HIGHLAND PARK 40 Yr Old Single Malt Scotch Whisky</t>
  </si>
  <si>
    <t>1 / 750ML</t>
  </si>
  <si>
    <t>0066360</t>
  </si>
  <si>
    <t>HIGHLAND PARK 'Ice Edition' Aged 17 Years Single Malt Scotch Whisky</t>
  </si>
  <si>
    <t>MALT SCOTCH WHISKY</t>
  </si>
  <si>
    <t>3 / 750ML</t>
  </si>
  <si>
    <t>0122356</t>
  </si>
  <si>
    <t>THE FAMOUS GROUSE Blended Scotch Whisky</t>
  </si>
  <si>
    <t>0010137</t>
  </si>
  <si>
    <t>THE FAMOUS GROUSE Blended Scotch Whisky (DI)</t>
  </si>
  <si>
    <t>THE FAMOUS GROUSE Blended Scotch Whisky NV</t>
  </si>
  <si>
    <t>THE FAMOUS GROUSE Blended Scotch Whisky NV (DI)</t>
  </si>
  <si>
    <t>THE FAMOUS GROUSE Blended Scotch Whisky NW</t>
  </si>
  <si>
    <t>THE FAMOUS GROUSE Blended Scotch Whisky NW (DI)</t>
  </si>
  <si>
    <t>THE FAMOUS GROUSE 'Smoky Black' Blended Scotch Whisky</t>
  </si>
  <si>
    <t>BLENDED SCOTCH WHISKY</t>
  </si>
  <si>
    <t>0118879</t>
  </si>
  <si>
    <t>THE FAMOUS GROUSE 'Smoky Black' Blended Scotch Whisky (DI)</t>
  </si>
  <si>
    <t>THE MACALLAN '12 Year Old' Sherry Oak SIngle Malt Scotch Whisky</t>
  </si>
  <si>
    <t>THE MACALLAN '12 Year Old' Sherry Oak SIngle Malt Scotch Whisky (DI)</t>
  </si>
  <si>
    <t>WHISKY</t>
  </si>
  <si>
    <t>0122348</t>
  </si>
  <si>
    <t>0122350</t>
  </si>
  <si>
    <t>0122349</t>
  </si>
  <si>
    <t>2 / 750ML</t>
  </si>
  <si>
    <t>0122345</t>
  </si>
  <si>
    <t>THE MACALLAN 'In Lalique' N.6 Highland Single Malt Scotch Whisky</t>
  </si>
  <si>
    <t>0122344</t>
  </si>
  <si>
    <t>THE MACALLAN 'In Lalique' N.6 Highland Single Malt Scotch Whisky (DI)</t>
  </si>
  <si>
    <t>0123924</t>
  </si>
  <si>
    <t>THE MACALLAN Double Cask '12 Year Old' Single Malt Scotch Whisky</t>
  </si>
  <si>
    <t>THE MACALLAN Double Cask '12 Year Old' Single Malt Scotch Whisky (DI)</t>
  </si>
  <si>
    <t>THE MACALLAN '40 Year Old' Sherry Oak Single Malt Scotch Whisky</t>
  </si>
  <si>
    <t>THE MACALLAN '40 Year Old' Sherry Oak Single Malt Scotch Whisky (DI)</t>
  </si>
  <si>
    <t>HIGHLAND PARK 'Fire Edition' Single Malt Scotch Whisky</t>
  </si>
  <si>
    <t>0129288</t>
  </si>
  <si>
    <t>HIGHLAND PARK 'Fire Edition' Single Malt Scotch Whisky (DI)</t>
  </si>
  <si>
    <t>0122346</t>
  </si>
  <si>
    <t>HIGHLAND PARK Valkyrie (DI)</t>
  </si>
  <si>
    <t>0130800</t>
  </si>
  <si>
    <t xml:space="preserve">HIGHLAND PARK Valkyrie </t>
  </si>
  <si>
    <t>HIGHLAND PARK Magnus (DI)</t>
  </si>
  <si>
    <t>0133808</t>
  </si>
  <si>
    <t>HIGHLAND PARK Magnus</t>
  </si>
  <si>
    <t>HIGHLAND PARK '12 Year' VIKING HONOUR Single Malt Scotch Whisky</t>
  </si>
  <si>
    <t>0132147</t>
  </si>
  <si>
    <t>HIGHLAND PARK '12 Year' VIKING HONOUR Single Malt Scotch Whisky (DI)</t>
  </si>
  <si>
    <t>HIGHLAND PARK '18 Year' VIKING PRIDE Single Malt Scotch Whisky</t>
  </si>
  <si>
    <t>0133778</t>
  </si>
  <si>
    <t>HIGHLAND PARK '18 Year' VIKING PRIDE Single Malt Scotch Whisky (DI)</t>
  </si>
  <si>
    <t>0146178</t>
  </si>
  <si>
    <t>0129795</t>
  </si>
  <si>
    <t>THE GLENROTHES Vintage Reserve Speyside Single Malt Scotch Whisky</t>
  </si>
  <si>
    <t>0135717</t>
  </si>
  <si>
    <t>THE GLENROTHES Bourbon Cask Reserve Speyside Single Malt Scotch Whisky</t>
  </si>
  <si>
    <t>0135740</t>
  </si>
  <si>
    <t>THE GLENROTHES Sherry Cask Reserve Speyside Single Malt Scotch Whisky</t>
  </si>
  <si>
    <t>0135719</t>
  </si>
  <si>
    <t>THE GLENROTHES Peated Cask Reserve Speyside Single Malt Scotch Whisky</t>
  </si>
  <si>
    <t>0135739 </t>
  </si>
  <si>
    <t>THE GLENROTHES 2001 Speyside Single Malt Scotch Whisky</t>
  </si>
  <si>
    <t>0135742</t>
  </si>
  <si>
    <t>THE GLENROTHES 1998 Speyside Single Malt Scotch Whisky</t>
  </si>
  <si>
    <t>0135718</t>
  </si>
  <si>
    <t>THE GLENROTHES 1995 Speyside Single Malt Scotch Whisky</t>
  </si>
  <si>
    <t>0135720</t>
  </si>
  <si>
    <t>THE GLENROTHES 1992 Speyside Single Malt Scotch Whisky</t>
  </si>
  <si>
    <t>0135741</t>
  </si>
  <si>
    <t>THE GLENROTHES 1978 Speyside Single Malt Scotch Whisky</t>
  </si>
  <si>
    <t>4 / 750ML</t>
  </si>
  <si>
    <t>0135736</t>
  </si>
  <si>
    <t>THE GLENROTHES Select Reserve Speyside Single Malt Scotch Whisky</t>
  </si>
  <si>
    <t>0135737</t>
  </si>
  <si>
    <t>6 / 1 L</t>
  </si>
  <si>
    <t>HIGHLAND PARK Full Volume (DI)</t>
  </si>
  <si>
    <t>0135076</t>
  </si>
  <si>
    <t>HIGHLAND PARK Full Volume</t>
  </si>
  <si>
    <t>HIGHLAND PARK 'The Dark Edition' Single Malt Scotch Whisky</t>
  </si>
  <si>
    <t>0138210</t>
  </si>
  <si>
    <t>HIGHLAND PARK 'The Light Edition' Single Malt Scotch Whisky</t>
  </si>
  <si>
    <t>0138209</t>
  </si>
  <si>
    <t>0139571</t>
  </si>
  <si>
    <t>0139569</t>
  </si>
  <si>
    <t>0139567</t>
  </si>
  <si>
    <t>THE GLENROTHES 2004 Speyside Single Malt Scotch Whisky</t>
  </si>
  <si>
    <t>0139065</t>
  </si>
  <si>
    <t>0138212</t>
  </si>
  <si>
    <t>THE MACALLAN Exceptional Cask #5235 12 Year Old Single Malt Scotch Whisky 63.8%</t>
  </si>
  <si>
    <t>THE MACALLAN Exceptional Cask #11650 12 Year Old Single Malt Scotch Whisky 65.2%</t>
  </si>
  <si>
    <t>THE MACALLAN Exceptional Cask #8841 14 Year Old Single Malt Scotch Whisky 60.8%</t>
  </si>
  <si>
    <t>THE MACALLAN Exceptional Cask #2339 15 Year Old Single Malt Scotch Whisky 58.5%</t>
  </si>
  <si>
    <t>THE MACALLAN Exceptional Cask #9182 20 Year Old Single Malt Scotch Whisky 46.6%</t>
  </si>
  <si>
    <t>THE MACALLAN Exceptional Cask #13561 20 Year Old Single Malt Scotch Whisky 54.6%</t>
  </si>
  <si>
    <t>THE MACALLAN Exceptional Cask #5326 22 Year Old Single Malt Scotch Whisky 52.7%</t>
  </si>
  <si>
    <t>HIGHLAND PARK Helluland Single Cask Series 13 Year Old Single Malt Scotch Whisky (DI)</t>
  </si>
  <si>
    <t>0139929</t>
  </si>
  <si>
    <t>HIGHLAND PARK Helluland Single Cask Series 13 Year Old Single Malt Scotch Whisky</t>
  </si>
  <si>
    <t>THE MACALLAN Double Cask CHINESE NEW YEAR '12 Year Old' Single Malt Scotch Whisky</t>
  </si>
  <si>
    <t>THE MACALLAN 'Triple Cask 15 Year Old' Single Malt Scotch Whisky</t>
  </si>
  <si>
    <t>0141178</t>
  </si>
  <si>
    <t>THE MACALLAN 'Triple Cask 15 Year Old' Single Malt Scotch Whisky (DI)</t>
  </si>
  <si>
    <t>THE MACALLAN '18 Year Old' Sherry Oak Single Malt Scotch Whisky (DI)</t>
  </si>
  <si>
    <t>0141179</t>
  </si>
  <si>
    <t>THE MACALLAN Double Cask Gold Single Malt Scotch Whisky</t>
  </si>
  <si>
    <t>0141180</t>
  </si>
  <si>
    <t>THE MACALLAN Double Cask Gold Single Malt Scotch Whisky (DI)</t>
  </si>
  <si>
    <t>HIGHLAND PARK Valknut (DI)</t>
  </si>
  <si>
    <t>0146176</t>
  </si>
  <si>
    <t>HIGHLAND PARK Valknut</t>
  </si>
  <si>
    <t>HIGHLAND PARK 50 Yr Old Single Malt Scotch Whisky</t>
  </si>
  <si>
    <t>THE MACALLAN 50 Year Old Single Malt Scotch Whisky</t>
  </si>
  <si>
    <t>0140637</t>
  </si>
  <si>
    <t>THE MACALLAN '25 Year Old' Single Malt Scotch Whisky</t>
  </si>
  <si>
    <t>THE MACALLAN '25 Year Old' Single Malt Scotch Whisky (DI)</t>
  </si>
  <si>
    <t>THE MACALLAN '30 Year Old' Single Malt Scotch Whisky</t>
  </si>
  <si>
    <t>THE MACALLAN '30 Year Old' Single Malt Scotch Whisky (DI)</t>
  </si>
  <si>
    <t>THE GLENROTHES 10 Year Old Single Malt Scotch Whisky</t>
  </si>
  <si>
    <t xml:space="preserve">0147257 </t>
  </si>
  <si>
    <t>THE GLENROTHES 12 Year Old Single Malt Scotch Whisky</t>
  </si>
  <si>
    <t>0147259</t>
  </si>
  <si>
    <t>THE GLENROTHES 18 Year Old Single Malt Scotch Whisky</t>
  </si>
  <si>
    <t xml:space="preserve">0147263 </t>
  </si>
  <si>
    <t>THE GLENROTHES 25 Year Old Single Malt Scotch Whisky</t>
  </si>
  <si>
    <t>THE GLENROTHES Whisky Makers Cut Single Malt Scotch Whisky</t>
  </si>
  <si>
    <t>0146520</t>
  </si>
  <si>
    <t>0147740</t>
  </si>
  <si>
    <t>Pending</t>
  </si>
  <si>
    <t>0147733</t>
  </si>
  <si>
    <t>0147734</t>
  </si>
  <si>
    <t>0147735</t>
  </si>
  <si>
    <t>0147736</t>
  </si>
  <si>
    <t>0147737</t>
  </si>
  <si>
    <t>0147738</t>
  </si>
  <si>
    <t>0147739</t>
  </si>
  <si>
    <t>0147741</t>
  </si>
  <si>
    <t>STRAIGHT BOURBON WHISKY</t>
  </si>
  <si>
    <t>WHISKEY</t>
  </si>
  <si>
    <t>WYOMING WHISKEY SMALL BATCH 750ml</t>
  </si>
  <si>
    <t>WYOMING WHISKEY SMALL BATCH 375ml</t>
  </si>
  <si>
    <t>WYOMING WHISKEY OUTRYDER</t>
  </si>
  <si>
    <t>WYOMING WHISKEY DOUBLE CASK</t>
  </si>
  <si>
    <t>WYOMING WHISKEY SINGLE BARREL</t>
  </si>
  <si>
    <t>30010101WC</t>
  </si>
  <si>
    <t>10020091WC</t>
  </si>
  <si>
    <t>10020091DI</t>
  </si>
  <si>
    <t>10010149WC</t>
  </si>
  <si>
    <t>10010149DI</t>
  </si>
  <si>
    <t>10020320WC</t>
  </si>
  <si>
    <t>10020320DI</t>
  </si>
  <si>
    <t>10010942WC</t>
  </si>
  <si>
    <t>10010942DI</t>
  </si>
  <si>
    <t>10200413DI</t>
  </si>
  <si>
    <t>100200413WC</t>
  </si>
  <si>
    <t>10200961WC</t>
  </si>
  <si>
    <t>10030382WC</t>
  </si>
  <si>
    <t>10011005WC</t>
  </si>
  <si>
    <t>10011023WC</t>
  </si>
  <si>
    <t>10011023DI</t>
  </si>
  <si>
    <t>10011083WC</t>
  </si>
  <si>
    <t>10011083DI</t>
  </si>
  <si>
    <t>14010018WC</t>
  </si>
  <si>
    <t>14010017WC</t>
  </si>
  <si>
    <t>14010035WC</t>
  </si>
  <si>
    <t>14010025WC</t>
  </si>
  <si>
    <t>10060850WC</t>
  </si>
  <si>
    <t>10060848WC</t>
  </si>
  <si>
    <t>10060845WC</t>
  </si>
  <si>
    <t>10060838WC</t>
  </si>
  <si>
    <t>10061013WC</t>
  </si>
  <si>
    <t>13020001WC</t>
  </si>
  <si>
    <t>14100002WC</t>
  </si>
  <si>
    <t>14100003WC</t>
  </si>
  <si>
    <t>14100004WC</t>
  </si>
  <si>
    <t>14100005WC</t>
  </si>
  <si>
    <t>14100006WC</t>
  </si>
  <si>
    <t>10320078WC</t>
  </si>
  <si>
    <t>10320080WC</t>
  </si>
  <si>
    <t>10320077WC</t>
  </si>
  <si>
    <t>10320079WC</t>
  </si>
  <si>
    <t>10320093WC</t>
  </si>
  <si>
    <t>10320078DI</t>
  </si>
  <si>
    <t>10320080DI</t>
  </si>
  <si>
    <t>10320077DI</t>
  </si>
  <si>
    <t>10320079DI</t>
  </si>
  <si>
    <t>10320093DI</t>
  </si>
  <si>
    <t>10360054WC</t>
  </si>
  <si>
    <t>10360055WC</t>
  </si>
  <si>
    <t>10360056WC</t>
  </si>
  <si>
    <t>10360057WC</t>
  </si>
  <si>
    <t>10360054DI</t>
  </si>
  <si>
    <t>10360055DI</t>
  </si>
  <si>
    <t>10360056DI</t>
  </si>
  <si>
    <t>10360057DI</t>
  </si>
  <si>
    <t>10330014WC</t>
  </si>
  <si>
    <t>10330015WC</t>
  </si>
  <si>
    <t>10330014DI</t>
  </si>
  <si>
    <t>10330015DI</t>
  </si>
  <si>
    <t>30200011WC</t>
  </si>
  <si>
    <t>10200331WC</t>
  </si>
  <si>
    <t>10070325WC</t>
  </si>
  <si>
    <t>10070384WC</t>
  </si>
  <si>
    <t>10070320WC</t>
  </si>
  <si>
    <t>10070322WC</t>
  </si>
  <si>
    <t>10070325DI</t>
  </si>
  <si>
    <t>10070384DI</t>
  </si>
  <si>
    <t>10070320DI</t>
  </si>
  <si>
    <t>10070322DI</t>
  </si>
  <si>
    <t>10070321WC</t>
  </si>
  <si>
    <t>10070321DI</t>
  </si>
  <si>
    <t>10070323WC</t>
  </si>
  <si>
    <t>10070326WC</t>
  </si>
  <si>
    <t>10070323DI</t>
  </si>
  <si>
    <t>10070326DI</t>
  </si>
  <si>
    <t>10080077WC</t>
  </si>
  <si>
    <t>10080079WC</t>
  </si>
  <si>
    <t>10080077DI</t>
  </si>
  <si>
    <t>10080079DI</t>
  </si>
  <si>
    <t>10010116WC</t>
  </si>
  <si>
    <t>10010116DI</t>
  </si>
  <si>
    <t>10030177WC</t>
  </si>
  <si>
    <t>10030177DI</t>
  </si>
  <si>
    <t>10030046WC</t>
  </si>
  <si>
    <t>10030046DI</t>
  </si>
  <si>
    <t>10010021WC</t>
  </si>
  <si>
    <t>10010031WC</t>
  </si>
  <si>
    <t>10010031DI</t>
  </si>
  <si>
    <t>10010576WC</t>
  </si>
  <si>
    <t>10010576DI</t>
  </si>
  <si>
    <t>10440024WC</t>
  </si>
  <si>
    <t>10440024DI</t>
  </si>
  <si>
    <t>10200343WC</t>
  </si>
  <si>
    <t>10200343DI</t>
  </si>
  <si>
    <t>10030206DI</t>
  </si>
  <si>
    <t>10030206WC</t>
  </si>
  <si>
    <t>10200457DI</t>
  </si>
  <si>
    <t>100200457WC</t>
  </si>
  <si>
    <t>10200428WC</t>
  </si>
  <si>
    <t>10200428DI</t>
  </si>
  <si>
    <t>10200437WC</t>
  </si>
  <si>
    <t>10200437DI</t>
  </si>
  <si>
    <t>10011161WC</t>
  </si>
  <si>
    <t>10050002WC</t>
  </si>
  <si>
    <t>10601129WC</t>
  </si>
  <si>
    <t>10601064WC</t>
  </si>
  <si>
    <t>10601105WC</t>
  </si>
  <si>
    <t>10601066WC</t>
  </si>
  <si>
    <t>10600920WC</t>
  </si>
  <si>
    <t>10600924WC</t>
  </si>
  <si>
    <t>10601115WC</t>
  </si>
  <si>
    <t>10601031WC</t>
  </si>
  <si>
    <t>10600915WC</t>
  </si>
  <si>
    <t>10600925WC</t>
  </si>
  <si>
    <t>10600930WC</t>
  </si>
  <si>
    <t>10010786WC</t>
  </si>
  <si>
    <t>10010730WC</t>
  </si>
  <si>
    <t>10010729WC</t>
  </si>
  <si>
    <t>10010592WC</t>
  </si>
  <si>
    <t>10200511DI</t>
  </si>
  <si>
    <t>10200511WC</t>
  </si>
  <si>
    <t>10200638WC</t>
  </si>
  <si>
    <t>10200638DI</t>
  </si>
  <si>
    <t>10200646WC</t>
  </si>
  <si>
    <t>10200646DI</t>
  </si>
  <si>
    <t>10601129EDGWC</t>
  </si>
  <si>
    <t>10601105EDGWC</t>
  </si>
  <si>
    <t>10601066EDGWC</t>
  </si>
  <si>
    <t>10600920EDGWC</t>
  </si>
  <si>
    <t>10010862WC</t>
  </si>
  <si>
    <t>10010858WC</t>
  </si>
  <si>
    <t>10010860WC</t>
  </si>
  <si>
    <t>10010863WC</t>
  </si>
  <si>
    <t>10010855WC</t>
  </si>
  <si>
    <t>10010868WC</t>
  </si>
  <si>
    <t>10010866WC</t>
  </si>
  <si>
    <t>10200662DI</t>
  </si>
  <si>
    <t>10200662WC</t>
  </si>
  <si>
    <t>30010100WC</t>
  </si>
  <si>
    <t>30010099WC</t>
  </si>
  <si>
    <t>30010098WC</t>
  </si>
  <si>
    <t>30010096WC</t>
  </si>
  <si>
    <t>30010103WC</t>
  </si>
  <si>
    <t>30010102WC</t>
  </si>
  <si>
    <t>10011200WC</t>
  </si>
  <si>
    <t>10011174WC</t>
  </si>
  <si>
    <t>10011199WC</t>
  </si>
  <si>
    <t>10011201WC</t>
  </si>
  <si>
    <t>THE MACALLAN Exceptional Cask #9064 14 Year Old Single Malt Scotch Whisky 61.6%</t>
  </si>
  <si>
    <t>THE MACALLAN Exceptional Cask #6513 13 Year Old Single Malt Scotch Whisky 59.6%</t>
  </si>
  <si>
    <t>THE MACALLAN Exceptional Cask #3019 16 Year Old Single Malt Scotch Whisky 56.1%</t>
  </si>
  <si>
    <t>THE MACALLAN Exceptional Cask #21156 12 Year Old Single Malt Scotch Whisky 64.8%</t>
  </si>
  <si>
    <t>8 / 750ML</t>
  </si>
  <si>
    <t>10011166WC</t>
  </si>
  <si>
    <t>0149581</t>
  </si>
  <si>
    <t>0149077</t>
  </si>
  <si>
    <t>30010014WC</t>
  </si>
  <si>
    <t>30010119WC</t>
  </si>
  <si>
    <t>30010015WC</t>
  </si>
  <si>
    <t>30010013WC</t>
  </si>
  <si>
    <t>10060844WC</t>
  </si>
  <si>
    <t>10010592DI</t>
  </si>
  <si>
    <t>10010730DI</t>
  </si>
  <si>
    <t>0147469</t>
  </si>
  <si>
    <t>0147472</t>
  </si>
  <si>
    <t>0147470</t>
  </si>
  <si>
    <t>0147473</t>
  </si>
  <si>
    <t>10011300WC</t>
  </si>
  <si>
    <t>30011300WC</t>
  </si>
  <si>
    <t>THE MACALLAN 52 Year Old Single Malt Scotch Whisky</t>
  </si>
  <si>
    <t>0149588</t>
  </si>
  <si>
    <t>10060859WC</t>
  </si>
  <si>
    <t>0149586</t>
  </si>
  <si>
    <t>THE MACALLAN Exceptional Cask #3917 25 Year Old Single Malt Scotch Whisky 51.4%</t>
  </si>
  <si>
    <t>0151499</t>
  </si>
  <si>
    <t>0151501</t>
  </si>
  <si>
    <t>HIGHLAND PARK Twisted Tattoo (DI)</t>
  </si>
  <si>
    <t>HIGHLAND PARK Twisted Tattoo</t>
  </si>
  <si>
    <t>0149579</t>
  </si>
  <si>
    <t>10201137DI</t>
  </si>
  <si>
    <t>10201137WC</t>
  </si>
  <si>
    <t>14010035DI</t>
  </si>
  <si>
    <t>THE GLENROTHES 18 Year Old Single Malt Scotch Whisky (DI)</t>
  </si>
  <si>
    <t>THE MACALLAN '25 Year Old' Single Malt Scotch Whisky 2019 Release</t>
  </si>
  <si>
    <t>THE MACALLAN '25 Year Old' Single Malt Scotch Whisky 2019 Release (DI)</t>
  </si>
  <si>
    <t>0152418</t>
  </si>
  <si>
    <t>THE MACALLAN '30 Year Old' Single Malt Scotch Whisky 2019 Release</t>
  </si>
  <si>
    <t>THE MACALLAN '30 Year Old' Single Malt Scotch Whisky 2019 Release (DI)</t>
  </si>
  <si>
    <t>0152421</t>
  </si>
  <si>
    <t>THE MACALLAN '18 Year Old' Sherry Oak Single Malt Scotch Whisky 2019 Release</t>
  </si>
  <si>
    <t>THE MACALLAN '18 Year Old' Sherry Oak Single Malt Scotch Whisky 2019 Release (DI)</t>
  </si>
  <si>
    <t>0152422</t>
  </si>
  <si>
    <t>10011336WC</t>
  </si>
  <si>
    <t>10011336DI</t>
  </si>
  <si>
    <t>10011328WC</t>
  </si>
  <si>
    <t>10011328DI</t>
  </si>
  <si>
    <t>THE MACALLAN 'Edition No 5' Single Malt Scotch Whisky (DI)</t>
  </si>
  <si>
    <t>THE MACALLAN 'Edition No 5' Single Malt Scotch Whisky</t>
  </si>
  <si>
    <t>THE MACALLAN Classic Cut 2019 Edition</t>
  </si>
  <si>
    <t>THE MACALLAN Classic Cut 2019 Edition (DI)</t>
  </si>
  <si>
    <t>HIGHLAND PARK Valfather (DI)</t>
  </si>
  <si>
    <t>HIGHLAND PARK Valfather</t>
  </si>
  <si>
    <t>0154034</t>
  </si>
  <si>
    <t>10201498WC</t>
  </si>
  <si>
    <t>10201498DI</t>
  </si>
  <si>
    <t>0154035</t>
  </si>
  <si>
    <t>0154018</t>
  </si>
  <si>
    <t>THE MACALLAN 'Rare Cask' 2019 Batch 2 Highland Single Malt Scotch Whisky</t>
  </si>
  <si>
    <t>THE MACALLAN 'Rare Cask' 2019 Batch 2 Highland Single Malt Scotch Whisky (DI)</t>
  </si>
  <si>
    <t>10030567WC</t>
  </si>
  <si>
    <t>10030567DI</t>
  </si>
  <si>
    <t>10011382WC</t>
  </si>
  <si>
    <t>10011382DI</t>
  </si>
  <si>
    <t>10011357WC</t>
  </si>
  <si>
    <t>10011357DI</t>
  </si>
  <si>
    <t>THE GLENROTHES 40 Year Old Single Malt Scotch Whisky</t>
  </si>
  <si>
    <t>0151419</t>
  </si>
  <si>
    <t>0151414</t>
  </si>
  <si>
    <t>0151412</t>
  </si>
  <si>
    <t>0151416</t>
  </si>
  <si>
    <t>THE MACALLAN Triple Cask 18 Year Old 2019 Release Single Malt Scotch Whisky</t>
  </si>
  <si>
    <t>THE MACALLAN Triple Cask 18 Year Old 2019 Release Single Malt Scotch Whisky (DI)</t>
  </si>
  <si>
    <t>THE MACALLAN 'Triple Cask 18 Year Old' Single Malt Scotch Whisky</t>
  </si>
  <si>
    <t>THE MACALLAN 'Triple Cask 18 Year Old' Single Malt Scotch Whisky (DI)</t>
  </si>
  <si>
    <t>0154237</t>
  </si>
  <si>
    <t>0154241</t>
  </si>
  <si>
    <t>0154226</t>
  </si>
  <si>
    <t>0141067</t>
  </si>
  <si>
    <t>0133147</t>
  </si>
  <si>
    <t>HIGHLAND PARK 'The Dark Edition' Single Malt Scotch Whisky (DI)</t>
  </si>
  <si>
    <t>HIGHLAND PARK 'The Light Edition' Single Malt Scotch Whisky (DI)</t>
  </si>
  <si>
    <t>HIGHLAND PARK Soren 26 Year Single Malt Scotch Whiskey</t>
  </si>
  <si>
    <t>0151498</t>
  </si>
  <si>
    <t>0146175</t>
  </si>
  <si>
    <t>THE GLENROTHES 10 Year Old Single Malt Scotch Whisky (DI)</t>
  </si>
  <si>
    <t>14010018DI</t>
  </si>
  <si>
    <t>14010017DI</t>
  </si>
  <si>
    <t>0139089</t>
  </si>
  <si>
    <t>0140409</t>
  </si>
  <si>
    <t>0140415</t>
  </si>
  <si>
    <t>0140416</t>
  </si>
  <si>
    <t>0140413</t>
  </si>
  <si>
    <t>0140411</t>
  </si>
  <si>
    <t>0140410</t>
  </si>
  <si>
    <t>THE MACALLAN V5 Reflexion Single Malt Scotch Whisky</t>
  </si>
  <si>
    <t>THE MACALLAN V5 Reflexion Single Malt Scotch Whisky (DI)</t>
  </si>
  <si>
    <t>THE MACALLAN M DECANTER 45% 1X0.75L (DI)</t>
  </si>
  <si>
    <t>THE MACALLAN M DECANTER 45% 1X0.75L</t>
  </si>
  <si>
    <t>THE MACALLAN M BLACK DECANTER</t>
  </si>
  <si>
    <t>THE MACALLAN “In Lalique’ 65 Year Old Highland Single Malt Scotch Whisky</t>
  </si>
  <si>
    <t>THE MACALLAN 72 Year Old Single Malt Scotch Whisky</t>
  </si>
  <si>
    <t>THE MACALLAN Masters of Photography 7 'Magnum'</t>
  </si>
  <si>
    <t>10201303WC</t>
  </si>
  <si>
    <t>10201303DI</t>
  </si>
  <si>
    <t>HIGHLAND PARK Soren 26 Year Single Malt Scotch Whiskey (DI)</t>
  </si>
  <si>
    <t>0154236</t>
  </si>
  <si>
    <t>0147474</t>
  </si>
  <si>
    <t>0140991</t>
  </si>
  <si>
    <t>10030583WC</t>
  </si>
  <si>
    <t>THE MACALLAN M BLACK DECANTER 2018 Release</t>
  </si>
  <si>
    <t>0154225</t>
  </si>
  <si>
    <t>THE MACALLAN M DECANTER 2018 Release (DI)</t>
  </si>
  <si>
    <t>THE MACALLAN M DECANTER 2018 Release</t>
  </si>
  <si>
    <t>0139930</t>
  </si>
  <si>
    <t>0146180</t>
  </si>
  <si>
    <t>10030546DI</t>
  </si>
  <si>
    <t>10030546WC</t>
  </si>
  <si>
    <t>10030555WC</t>
  </si>
  <si>
    <t>0146185</t>
  </si>
  <si>
    <t>10020412DI</t>
  </si>
  <si>
    <t>10020412WC</t>
  </si>
  <si>
    <t>10010150WC</t>
  </si>
  <si>
    <t>10010150DI</t>
  </si>
  <si>
    <t>10201490WC</t>
  </si>
  <si>
    <t>10201490DI</t>
  </si>
  <si>
    <t>10201463WC</t>
  </si>
  <si>
    <t>10201463DI</t>
  </si>
  <si>
    <t>0151504</t>
  </si>
  <si>
    <t>0152419</t>
  </si>
  <si>
    <t>104010156WC</t>
  </si>
  <si>
    <t>THE MACALLAN 'Estate Reserve Single Malt Scotch Whisky</t>
  </si>
  <si>
    <t>0155478</t>
  </si>
  <si>
    <t>THE MACALLAN Fine &amp; Rare 1937 B1969</t>
  </si>
  <si>
    <t>THE MACALLAN Fine &amp; Rare 1937 B1974</t>
  </si>
  <si>
    <t>THE MACALLAN Fine &amp; Rare 1938 B1969</t>
  </si>
  <si>
    <t>THE MACALLAN Fine &amp; Rare 1940 B1975</t>
  </si>
  <si>
    <t>THE MACALLAN Fine &amp; Rare 1940 B1977</t>
  </si>
  <si>
    <t>THE MACALLAN Fine &amp; Rare 1946 #46/3m</t>
  </si>
  <si>
    <t>THE MACALLAN Fine &amp; Rare 1947 B1962</t>
  </si>
  <si>
    <t>THE MACALLAN Fine &amp; Rare 1949 #935</t>
  </si>
  <si>
    <t>THE MACALLAN Fine &amp; Rare 1950 #598</t>
  </si>
  <si>
    <t>THE MACALLAN Fine &amp; Rare 1950 #600</t>
  </si>
  <si>
    <t>THE MACALLAN Fine &amp; Rare 1952 #627</t>
  </si>
  <si>
    <t>THE MACALLAN Fine &amp; Rare 1952 #1250</t>
  </si>
  <si>
    <t>THE MACALLAN Fine &amp; Rare 1954 #1902</t>
  </si>
  <si>
    <t>THE MACALLAN Fine &amp; Rare 1963 B1978</t>
  </si>
  <si>
    <t>THE MACALLAN Fine &amp; Rare 1965 #4402</t>
  </si>
  <si>
    <t>THE MACALLAN Fine &amp; Rare 1969 #9369</t>
  </si>
  <si>
    <t>THE MACALLAN Fine &amp; Rare 1976 #11354</t>
  </si>
  <si>
    <t>THE MACALLAN Fine &amp; Rare 1977 #8661</t>
  </si>
  <si>
    <t>THE MACALLAN Fine &amp; Rare 1978 #13810</t>
  </si>
  <si>
    <t>THE MACALLAN Fine &amp; Rare 1979 #2803</t>
  </si>
  <si>
    <t>THE MACALLAN Fine &amp; Rare 1985 #190413</t>
  </si>
  <si>
    <t>THE MACALLAN Fine &amp; Rare 1988 #12202</t>
  </si>
  <si>
    <t>THE MACALLAN Fine &amp; Rare 1989 #3247</t>
  </si>
  <si>
    <t>THE MACALLAN Fine &amp; Rare 1990 #24706</t>
  </si>
  <si>
    <t>THE MACALLAN Fine &amp; Rare 1991 #7021</t>
  </si>
  <si>
    <t>10060849WC</t>
  </si>
  <si>
    <t>10060646WC</t>
  </si>
  <si>
    <t>10060661WC</t>
  </si>
  <si>
    <t>10060642WC</t>
  </si>
  <si>
    <t>10060837WC</t>
  </si>
  <si>
    <t>10060835WC</t>
  </si>
  <si>
    <t>10060636WC</t>
  </si>
  <si>
    <t>10060832WC</t>
  </si>
  <si>
    <t>10060827WC</t>
  </si>
  <si>
    <t>10060656WC</t>
  </si>
  <si>
    <t>10060855WC</t>
  </si>
  <si>
    <t>10050017WC</t>
  </si>
  <si>
    <t>10050026WC</t>
  </si>
  <si>
    <t>10050027WC</t>
  </si>
  <si>
    <t>10060706WC</t>
  </si>
  <si>
    <t>10060707WC</t>
  </si>
  <si>
    <t>10060673WC</t>
  </si>
  <si>
    <t>THE MACALLAN Exceptional Cask #1683 Single Malt Scotch Whisky 53.4%</t>
  </si>
  <si>
    <t>0151500</t>
  </si>
  <si>
    <t>0149580</t>
  </si>
  <si>
    <t>HP Magnus.750-6</t>
  </si>
  <si>
    <t>HP Valk.750-6</t>
  </si>
  <si>
    <t>HP FullVol/Tattoo.750-6</t>
  </si>
  <si>
    <t>Macallan F&amp;R 1946 #46/3m.750-1</t>
  </si>
  <si>
    <t>Macallan F&amp;R 1947 B1962.750-1</t>
  </si>
  <si>
    <t>HP 18YO.750-6</t>
  </si>
  <si>
    <t>Glenrothes 40YO.750-1</t>
  </si>
  <si>
    <t>Macallan Rare Cask.750-3</t>
  </si>
  <si>
    <t>Macallan 18YO.750-6</t>
  </si>
  <si>
    <t>WW Private Stock Barrel.750-6</t>
  </si>
  <si>
    <t>F&amp;R</t>
  </si>
  <si>
    <t>Special</t>
  </si>
  <si>
    <t>Calendar</t>
  </si>
  <si>
    <t>Variance</t>
  </si>
  <si>
    <t>Checked</t>
  </si>
  <si>
    <t>THE GLENROTHES 12 Year Old Single Malt Scotch Whisky (DI)</t>
  </si>
  <si>
    <t>10011389WC</t>
  </si>
  <si>
    <t>NOBLE OAK Bourbon</t>
  </si>
  <si>
    <t>13020004WC</t>
  </si>
  <si>
    <t>NOBLE OAK Rye</t>
  </si>
  <si>
    <t>0159958</t>
  </si>
  <si>
    <t>0151415</t>
  </si>
  <si>
    <t xml:space="preserve">WYOMING WHISKEY PRIVATE STOCK </t>
  </si>
  <si>
    <t>14100022WC</t>
  </si>
  <si>
    <t>10200320WC</t>
  </si>
  <si>
    <t>HIGHLAND PARK 1968 Vintage</t>
  </si>
  <si>
    <t>10200322WC</t>
  </si>
  <si>
    <t>HIGHLAND PARK 1971 Vintage</t>
  </si>
  <si>
    <t>10200323WC</t>
  </si>
  <si>
    <t>0160816</t>
  </si>
  <si>
    <t>0160810</t>
  </si>
  <si>
    <t>0160813</t>
  </si>
  <si>
    <t>THE GLENROTHES Whisky Makers Cut Single Malt Scotch Whisky (DI)</t>
  </si>
  <si>
    <t>HIGHLAND PARK '21 Year' Single Malt Scotch Whisky</t>
  </si>
  <si>
    <t>HIGHLAND PARK '21 Year' Single Malt Scotch Whisky (DI)</t>
  </si>
  <si>
    <t>0159305</t>
  </si>
  <si>
    <t>10201539WC</t>
  </si>
  <si>
    <t>10201539DI</t>
  </si>
  <si>
    <t>HIGHLAND PARK 1976 Vintage</t>
  </si>
  <si>
    <t>HIGHLAND PARK 1970 Vintage</t>
  </si>
  <si>
    <t>10200321WC</t>
  </si>
  <si>
    <t>10011481WC</t>
  </si>
  <si>
    <t>10011529WC</t>
  </si>
  <si>
    <t>THE MACALLAN Exceptional Cask #14812 Single Malt Scotch Whisky 53.4%</t>
  </si>
  <si>
    <t>THE MACALLAN Exceptional Cask #6355 Single Malt Scotch Whisky 50.8%</t>
  </si>
  <si>
    <t>0162969</t>
  </si>
  <si>
    <t>0162977</t>
  </si>
  <si>
    <t>10201907WC</t>
  </si>
  <si>
    <t>HIGHLAND PARK Kirkwall Single Malt Scotch Whisky</t>
  </si>
  <si>
    <t>10011569WC</t>
  </si>
  <si>
    <t>THE MACALLAN Double Cask '15 Year Old' Single Malt Scotch Whisky</t>
  </si>
  <si>
    <t>10011612WC</t>
  </si>
  <si>
    <t>THE MACALLAN Double Cask '18 Year Old' Single Malt Scotch Whisky</t>
  </si>
  <si>
    <t>0166887</t>
  </si>
  <si>
    <t>0166874</t>
  </si>
  <si>
    <t>THE MACALLAN '18 Year Old' Sherry Oak Single Malt Scotch Whisky 2020 Release (DI)</t>
  </si>
  <si>
    <t>THE MACALLAN '18 Year Old' Sherry Oak Single Malt Scotch Whisky 2020 Release</t>
  </si>
  <si>
    <t>10011588DI</t>
  </si>
  <si>
    <t>10011588WC</t>
  </si>
  <si>
    <t>10011635WC</t>
  </si>
  <si>
    <t>THE MACALLAN 'Edition No 6' Single Malt Scotch Whisky</t>
  </si>
  <si>
    <t>THE MACALLAN Classic Cut 2020 Edition</t>
  </si>
  <si>
    <t>10202045WC</t>
  </si>
  <si>
    <t>HIGHLAND PARK Cask Strength</t>
  </si>
  <si>
    <t>THE GLENROTHES 50 Year Old Single Malt Scotch Whisky</t>
  </si>
  <si>
    <t>14010342WC</t>
  </si>
  <si>
    <t>$19,691.32+M267:M271+D250</t>
  </si>
  <si>
    <t>10100054wc</t>
  </si>
  <si>
    <t>NAKED GROUSE MALT</t>
  </si>
  <si>
    <t>10011813WC</t>
  </si>
  <si>
    <t>THE MACALLAN Distill Your World London</t>
  </si>
  <si>
    <t>10011848WC</t>
  </si>
  <si>
    <t>10011833WC</t>
  </si>
  <si>
    <t>THE MACALLAN Exceptional Cask #10935 Single Malt Scotch Whisky 61.5% SILVER</t>
  </si>
  <si>
    <t>10011856WC</t>
  </si>
  <si>
    <t>THE MACALLAN Exceptional Cask #13921 Single Malt Scotch Whisky 59.9% GOLD</t>
  </si>
  <si>
    <t>10011836WC</t>
  </si>
  <si>
    <t>THE MACALLAN Fine &amp; Rare 1946</t>
  </si>
  <si>
    <t>10060106WC</t>
  </si>
  <si>
    <t>THE MACALLAN Fine &amp; Rare MILLENIUM DECANTER</t>
  </si>
  <si>
    <t>10060121WC</t>
  </si>
  <si>
    <t>0173221</t>
  </si>
  <si>
    <t>0171782</t>
  </si>
  <si>
    <t>10011824WC</t>
  </si>
  <si>
    <t>0173209</t>
  </si>
  <si>
    <t xml:space="preserve">Anecdotes of Ages: An Estate, A Community and A Distillery </t>
  </si>
  <si>
    <t>13970005WC</t>
  </si>
  <si>
    <t>NOBLE OAK Trinity</t>
  </si>
  <si>
    <t>10012026WC</t>
  </si>
  <si>
    <t>THE MACALLAN Double Cask '30 Year Old' Single Malt Scotch Whisky</t>
  </si>
  <si>
    <t>10202381WC</t>
  </si>
  <si>
    <t>HIGHLAND PARK '15 Year' Single Malt Scotch Whisky</t>
  </si>
  <si>
    <t>0181493</t>
  </si>
  <si>
    <t>0180941</t>
  </si>
  <si>
    <t>14190002WC</t>
  </si>
  <si>
    <t>NO 3 LONDON DRY GIN 46% 6X75CL US</t>
  </si>
  <si>
    <t>GIN</t>
  </si>
  <si>
    <t>10030783WC</t>
  </si>
  <si>
    <t>THE MACALLAN 'Rare Cask'  2021 Highland Single Malt Scotch Whisky</t>
  </si>
  <si>
    <t>14010516WC</t>
  </si>
  <si>
    <t>THE GLENROTHES Platinmun Cask #3631 Single Malt Scotch Whisky</t>
  </si>
  <si>
    <t>14100007WC</t>
  </si>
  <si>
    <t>WYOMING WHISKEY BARREL STRENGTH</t>
  </si>
  <si>
    <t>10012173WC</t>
  </si>
  <si>
    <t>THE MACALLAN Classic Cut 2022 Edition</t>
  </si>
  <si>
    <t>865.82 </t>
  </si>
  <si>
    <t>THE MACALLAN '18 Year Old' Sherry Oak Single Malt Scotch Whisky</t>
  </si>
  <si>
    <t>10012242WC</t>
  </si>
  <si>
    <t>THE MACALLAN Harmony</t>
  </si>
  <si>
    <t>THE MACALLAN A Night On Earth</t>
  </si>
  <si>
    <t>10012224WC</t>
  </si>
  <si>
    <t xml:space="preserve">THE MACALLAN M </t>
  </si>
  <si>
    <t>10030846WC</t>
  </si>
  <si>
    <t>THE MACALLAN M BLACK</t>
  </si>
  <si>
    <t>10030855WC</t>
  </si>
  <si>
    <t>14010564WC</t>
  </si>
  <si>
    <t>3 / 700ML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</si>
</sst>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8" x14ac:knownFonts="1">
    <font>
      <sz val="11"/>
      <color theme="1"/>
      <name val="Calibri"/>
      <family val="2"/>
      <scheme val="minor"/>
    </font>
    <font>
      <sz val="11"/>
      <color theme="1"/>
      <name val="Calibri"/>
      <family val="2"/>
      <scheme val="minor"/>
    </font>
    <font>
      <sz val="10"/>
      <name val="Arial"/>
      <family val="2"/>
    </font>
    <font>
      <b/>
      <u/>
      <sz val="10"/>
      <name val="Arial"/>
      <family val="2"/>
    </font>
    <font>
      <sz val="11"/>
      <color indexed="8"/>
      <name val="Calibri"/>
      <family val="2"/>
    </font>
    <font>
      <sz val="10"/>
      <color indexed="8"/>
      <name val="Arial"/>
      <family val="2"/>
    </font>
    <font>
      <sz val="10"/>
      <color theme="1"/>
      <name val="Arial"/>
      <family val="2"/>
    </font>
    <font>
      <sz val="11"/>
      <color theme="0"/>
      <name val="Calibri Light"/>
      <family val="2"/>
      <scheme val="major"/>
    </font>
  </fonts>
  <fills count="6">
    <fill>
      <patternFill patternType="none"/>
    </fill>
    <fill>
      <patternFill patternType="gray125"/>
    </fill>
    <fill>
      <patternFill patternType="solid">
        <fgColor theme="2"/>
        <bgColor indexed="64"/>
      </patternFill>
    </fill>
    <fill>
      <patternFill patternType="solid">
        <fgColor rgb="FFFFFF00"/>
        <bgColor indexed="64"/>
      </patternFill>
    </fill>
    <fill>
      <patternFill patternType="solid">
        <fgColor theme="5" tint="0.59999389629810485"/>
        <bgColor indexed="64"/>
      </patternFill>
    </fill>
    <fill>
      <patternFill patternType="solid">
        <fgColor theme="3" tint="-0.249977111117893"/>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5">
    <xf numFmtId="0" fontId="0" fillId="0" borderId="0"/>
    <xf numFmtId="44" fontId="1" fillId="0" borderId="0" applyFont="0" applyFill="0" applyBorder="0" applyAlignment="0" applyProtection="0"/>
    <xf numFmtId="0" fontId="2" fillId="0" borderId="0"/>
    <xf numFmtId="0" fontId="4" fillId="0" borderId="0"/>
    <xf numFmtId="0" fontId="2" fillId="0" borderId="0"/>
  </cellStyleXfs>
  <cellXfs count="41">
    <xf numFmtId="0" fontId="0" fillId="0" borderId="0" xfId="0"/>
    <xf numFmtId="0" fontId="3" fillId="2" borderId="1" xfId="2" applyFont="1" applyFill="1" applyBorder="1" applyAlignment="1">
      <alignment horizontal="center" vertical="center" wrapText="1"/>
    </xf>
    <xf numFmtId="1" fontId="3" fillId="3" borderId="1" xfId="2" applyNumberFormat="1" applyFont="1" applyFill="1" applyBorder="1" applyAlignment="1">
      <alignment horizontal="center" vertical="center"/>
    </xf>
    <xf numFmtId="0" fontId="3" fillId="2" borderId="1" xfId="2" applyFont="1" applyFill="1" applyBorder="1" applyAlignment="1">
      <alignment horizontal="center" vertical="center"/>
    </xf>
    <xf numFmtId="44" fontId="3" fillId="2" borderId="1" xfId="1" applyFont="1" applyFill="1" applyBorder="1" applyAlignment="1">
      <alignment horizontal="center" vertical="center"/>
    </xf>
    <xf numFmtId="1" fontId="3" fillId="2" borderId="1" xfId="2" applyNumberFormat="1" applyFont="1" applyFill="1" applyBorder="1" applyAlignment="1">
      <alignment horizontal="center" vertical="center"/>
    </xf>
    <xf numFmtId="49" fontId="2" fillId="0" borderId="1" xfId="3" applyNumberFormat="1" applyFont="1" applyBorder="1" applyAlignment="1">
      <alignment horizontal="center"/>
    </xf>
    <xf numFmtId="0" fontId="3" fillId="0" borderId="1" xfId="3" applyFont="1" applyBorder="1" applyAlignment="1">
      <alignment horizontal="left"/>
    </xf>
    <xf numFmtId="0" fontId="2" fillId="0" borderId="1" xfId="3" applyFont="1" applyBorder="1"/>
    <xf numFmtId="0" fontId="2" fillId="0" borderId="1" xfId="3" applyFont="1" applyBorder="1" applyAlignment="1">
      <alignment horizontal="center"/>
    </xf>
    <xf numFmtId="164" fontId="2" fillId="0" borderId="1" xfId="1" applyNumberFormat="1" applyFont="1" applyFill="1" applyBorder="1" applyAlignment="1" applyProtection="1">
      <alignment horizontal="center"/>
    </xf>
    <xf numFmtId="0" fontId="5" fillId="0" borderId="1" xfId="0" applyFont="1" applyBorder="1" applyAlignment="1">
      <alignment horizontal="center"/>
    </xf>
    <xf numFmtId="0" fontId="6" fillId="3" borderId="1" xfId="0" applyFont="1" applyFill="1" applyBorder="1" applyAlignment="1">
      <alignment horizontal="center"/>
    </xf>
    <xf numFmtId="0" fontId="5" fillId="0" borderId="1" xfId="0" applyFont="1" applyBorder="1" applyAlignment="1">
      <alignment horizontal="left"/>
    </xf>
    <xf numFmtId="164" fontId="5" fillId="0" borderId="1" xfId="0" applyNumberFormat="1" applyFont="1" applyBorder="1" applyAlignment="1">
      <alignment horizontal="center"/>
    </xf>
    <xf numFmtId="0" fontId="6" fillId="0" borderId="1" xfId="0" applyFont="1" applyBorder="1" applyAlignment="1">
      <alignment horizontal="center"/>
    </xf>
    <xf numFmtId="0" fontId="6" fillId="0" borderId="1" xfId="0" applyFont="1" applyBorder="1"/>
    <xf numFmtId="164" fontId="6" fillId="0" borderId="1" xfId="0" applyNumberFormat="1" applyFont="1" applyBorder="1" applyAlignment="1">
      <alignment horizontal="center"/>
    </xf>
    <xf numFmtId="0" fontId="2" fillId="0" borderId="1" xfId="0" applyFont="1" applyBorder="1" applyAlignment="1">
      <alignment horizontal="left"/>
    </xf>
    <xf numFmtId="0" fontId="2" fillId="0" borderId="1" xfId="0" applyFont="1" applyBorder="1" applyAlignment="1">
      <alignment horizontal="center"/>
    </xf>
    <xf numFmtId="0" fontId="5" fillId="3" borderId="1" xfId="0" applyFont="1" applyFill="1" applyBorder="1" applyAlignment="1">
      <alignment horizontal="center"/>
    </xf>
    <xf numFmtId="0" fontId="6" fillId="3" borderId="1" xfId="0" applyFont="1" applyFill="1" applyBorder="1" applyAlignment="1">
      <alignment horizontal="center" vertical="center"/>
    </xf>
    <xf numFmtId="0" fontId="6" fillId="0" borderId="1" xfId="0" applyFont="1" applyBorder="1" applyAlignment="1">
      <alignment horizontal="left" vertical="center"/>
    </xf>
    <xf numFmtId="0" fontId="6" fillId="0" borderId="1" xfId="0" applyFont="1" applyBorder="1" applyAlignment="1">
      <alignment horizontal="center" vertical="center"/>
    </xf>
    <xf numFmtId="0" fontId="6" fillId="0" borderId="0" xfId="0" applyFont="1" applyAlignment="1">
      <alignment horizontal="center" vertical="center"/>
    </xf>
    <xf numFmtId="164" fontId="6" fillId="0" borderId="0" xfId="0" applyNumberFormat="1" applyFont="1" applyAlignment="1">
      <alignment horizontal="center" vertical="center"/>
    </xf>
    <xf numFmtId="2" fontId="6" fillId="0" borderId="0" xfId="0" applyNumberFormat="1" applyFont="1" applyAlignment="1">
      <alignment horizontal="center" vertical="center"/>
    </xf>
    <xf numFmtId="0" fontId="5" fillId="0" borderId="1" xfId="0" applyFont="1" applyBorder="1"/>
    <xf numFmtId="0" fontId="6" fillId="0" borderId="1" xfId="0" applyFont="1" applyBorder="1" applyAlignment="1">
      <alignment vertical="center"/>
    </xf>
    <xf numFmtId="0" fontId="0" fillId="4" borderId="0" xfId="0" applyFill="1"/>
    <xf numFmtId="0" fontId="7" fillId="5" borderId="1" xfId="0" applyFont="1" applyFill="1" applyBorder="1"/>
    <xf numFmtId="0" fontId="3" fillId="2" borderId="2" xfId="2" applyFont="1" applyFill="1" applyBorder="1" applyAlignment="1">
      <alignment horizontal="center" vertical="center"/>
    </xf>
    <xf numFmtId="164" fontId="0" fillId="0" borderId="0" xfId="0" applyNumberFormat="1"/>
    <xf numFmtId="0" fontId="5" fillId="0" borderId="1" xfId="0" quotePrefix="1" applyFont="1" applyBorder="1" applyAlignment="1">
      <alignment horizontal="center"/>
    </xf>
    <xf numFmtId="0" fontId="0" fillId="0" borderId="0" xfId="0" quotePrefix="1" applyAlignment="1">
      <alignment horizontal="center"/>
    </xf>
    <xf numFmtId="0" fontId="7" fillId="5" borderId="0" xfId="0" applyFont="1" applyFill="1"/>
    <xf numFmtId="0" fontId="5" fillId="0" borderId="0" xfId="0" applyFont="1" applyAlignment="1">
      <alignment horizontal="center" vertical="center"/>
    </xf>
    <xf numFmtId="0" fontId="5" fillId="3" borderId="0" xfId="0" applyFont="1" applyFill="1" applyAlignment="1">
      <alignment horizontal="center"/>
    </xf>
    <xf numFmtId="0" fontId="6" fillId="0" borderId="0" xfId="0" applyFont="1" applyAlignment="1">
      <alignment horizontal="left" vertical="center"/>
    </xf>
    <xf numFmtId="0" fontId="6" fillId="0" borderId="0" xfId="0" applyFont="1" applyAlignment="1">
      <alignment vertical="center"/>
    </xf>
    <xf numFmtId="164" fontId="5" fillId="0" borderId="0" xfId="0" applyNumberFormat="1" applyFont="1" applyAlignment="1">
      <alignment horizontal="center"/>
    </xf>
  </cellXfs>
  <cellStyles count="5">
    <cellStyle name="Currency" xfId="1" builtinId="4"/>
    <cellStyle name="Normal" xfId="0" builtinId="0"/>
    <cellStyle name="Normal 2" xfId="4" xr:uid="{00000000-0005-0000-0000-000002000000}"/>
    <cellStyle name="Normal 9" xfId="2" xr:uid="{00000000-0005-0000-0000-000003000000}"/>
    <cellStyle name="Normal_Sheet1" xfId="3" xr:uid="{00000000-0005-0000-0000-000004000000}"/>
  </cellStyles>
  <dxfs count="3567">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calcChain" Target="calcChain.xml"/><Relationship Id="rId5" Type="http://schemas.openxmlformats.org/officeDocument/2006/relationships/externalLink" Target="externalLinks/externalLink3.xml"/><Relationship Id="rId10" Type="http://schemas.openxmlformats.org/officeDocument/2006/relationships/sheetMetadata" Target="metadata.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ommercial%20Finance/2019/Pricing/1%20Process/Database/Pricing_SKU%20Master.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ommercial%20Finance/2019/Pricing/1%20Process/Database/FY1920%20Master%20Pricing%20Calendar.xlsb"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mperincheril\Downloads\PSM_MR_PG_20190905105113.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mperincheril\Downloads\PSM_MR_PG_201912050443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KUs"/>
      <sheetName val="SKUs 4.26.19"/>
      <sheetName val="US SKU's"/>
      <sheetName val="Cleansed_V_Product"/>
      <sheetName val="V_Product Active Valid Combos"/>
      <sheetName val="d_product Attributes"/>
      <sheetName val="VIP Item Master"/>
      <sheetName val="Cutty LM"/>
      <sheetName val="70cL"/>
    </sheetNames>
    <sheetDataSet>
      <sheetData sheetId="0" refreshError="1">
        <row r="1">
          <cell r="A1" t="str">
            <v>SKU_Code</v>
          </cell>
          <cell r="B1" t="str">
            <v>Description</v>
          </cell>
          <cell r="C1" t="str">
            <v>SKU Status</v>
          </cell>
          <cell r="D1" t="str">
            <v>SizeSKU</v>
          </cell>
          <cell r="E1" t="str">
            <v>SizeSKU PG</v>
          </cell>
          <cell r="F1" t="str">
            <v>Price Group</v>
          </cell>
          <cell r="G1" t="str">
            <v>PGiD</v>
          </cell>
        </row>
        <row r="2">
          <cell r="A2">
            <v>30440002</v>
          </cell>
          <cell r="B2" t="str">
            <v>BRUGAL 1888 40% 3X0.75L NW US</v>
          </cell>
          <cell r="C2" t="str">
            <v>Obsolete</v>
          </cell>
          <cell r="D2" t="str">
            <v>4 - Brugal 1888 0.75L</v>
          </cell>
          <cell r="E2" t="str">
            <v>4 - Brugal 1888 0.75L3</v>
          </cell>
          <cell r="F2" t="str">
            <v>Brugal 1888</v>
          </cell>
          <cell r="G2" t="str">
            <v>Brugal 1888.750-3</v>
          </cell>
        </row>
        <row r="3">
          <cell r="A3">
            <v>30440001</v>
          </cell>
          <cell r="B3" t="str">
            <v>BRUGAL 1888 40% 3X0.75L US</v>
          </cell>
          <cell r="C3" t="str">
            <v>Active</v>
          </cell>
          <cell r="D3" t="str">
            <v>4 - Brugal 1888 0.75L</v>
          </cell>
          <cell r="E3" t="str">
            <v>4 - Brugal 1888 0.75L3</v>
          </cell>
          <cell r="F3" t="str">
            <v>Brugal 1888</v>
          </cell>
          <cell r="G3" t="str">
            <v>Brugal 1888.750-3</v>
          </cell>
        </row>
        <row r="4">
          <cell r="A4">
            <v>10440024</v>
          </cell>
          <cell r="B4" t="str">
            <v>BRUGAL 1888 40% 6X0.75L NW US</v>
          </cell>
          <cell r="C4" t="str">
            <v>Obsolete</v>
          </cell>
          <cell r="D4" t="str">
            <v>4 - Brugal 1888 0.75L</v>
          </cell>
          <cell r="E4" t="str">
            <v>4 - Brugal 1888 0.75L6</v>
          </cell>
          <cell r="F4" t="str">
            <v>Brugal 1888</v>
          </cell>
          <cell r="G4" t="str">
            <v>Brugal 1888.750-6</v>
          </cell>
        </row>
        <row r="5">
          <cell r="A5">
            <v>10440023</v>
          </cell>
          <cell r="B5" t="str">
            <v>BRUGAL 1888 40% 6X0.75L US</v>
          </cell>
          <cell r="C5" t="e">
            <v>#N/A</v>
          </cell>
          <cell r="D5" t="str">
            <v>4 - Brugal 1888 0.75L</v>
          </cell>
          <cell r="E5" t="str">
            <v>4 - Brugal 1888 0.75L6</v>
          </cell>
          <cell r="F5" t="str">
            <v>Brugal 1888</v>
          </cell>
          <cell r="G5" t="str">
            <v>Brugal 1888.750-6</v>
          </cell>
        </row>
        <row r="6">
          <cell r="A6">
            <v>10320007</v>
          </cell>
          <cell r="B6" t="str">
            <v>BRUGAL ANEJO 120X5CL 40% JKT 14 US</v>
          </cell>
          <cell r="C6" t="str">
            <v>Active</v>
          </cell>
          <cell r="D6" t="str">
            <v>4 - Brugal Anejo 0.05L</v>
          </cell>
          <cell r="E6" t="str">
            <v>4 - Brugal Anejo 0.05L12</v>
          </cell>
          <cell r="F6" t="str">
            <v>Brugal Anejo</v>
          </cell>
          <cell r="G6" t="str">
            <v>Brugal Anejo.50-12</v>
          </cell>
        </row>
        <row r="7">
          <cell r="A7">
            <v>10320010</v>
          </cell>
          <cell r="B7" t="str">
            <v>BRUGAL ANEJO 120X5CL 40% JKT 17 US</v>
          </cell>
          <cell r="C7" t="str">
            <v>Obsolete</v>
          </cell>
          <cell r="D7" t="str">
            <v>4 - Brugal Anejo 0.05L</v>
          </cell>
          <cell r="E7" t="str">
            <v>4 - Brugal Anejo 0.05L120</v>
          </cell>
          <cell r="F7" t="str">
            <v>Brugal Anejo</v>
          </cell>
          <cell r="G7" t="str">
            <v>Brugal Anejo.50-120</v>
          </cell>
        </row>
        <row r="8">
          <cell r="A8">
            <v>10320093</v>
          </cell>
          <cell r="B8" t="str">
            <v>BRUGAL ANEJO 40% 120X0.05L</v>
          </cell>
          <cell r="C8" t="str">
            <v>Active</v>
          </cell>
          <cell r="D8" t="str">
            <v>4 - Brugal Anejo 0.05L</v>
          </cell>
          <cell r="E8" t="str">
            <v>4 - Brugal Anejo 0.05L120</v>
          </cell>
          <cell r="F8" t="str">
            <v>Brugal Anejo</v>
          </cell>
          <cell r="G8" t="str">
            <v>Brugal Anejo.50-120</v>
          </cell>
        </row>
        <row r="9">
          <cell r="A9">
            <v>10320077</v>
          </cell>
          <cell r="B9" t="str">
            <v>BRUGAL ANEJO 40% 12X0.75L US</v>
          </cell>
          <cell r="C9" t="str">
            <v>Active</v>
          </cell>
          <cell r="D9" t="str">
            <v>4 - Brugal Anejo 0.75L</v>
          </cell>
          <cell r="E9" t="str">
            <v>4 - Brugal Anejo 0.75L12</v>
          </cell>
          <cell r="F9" t="str">
            <v>Brugal Anejo</v>
          </cell>
          <cell r="G9" t="str">
            <v>Brugal Anejo.750-12</v>
          </cell>
        </row>
        <row r="10">
          <cell r="A10">
            <v>10320090</v>
          </cell>
          <cell r="B10" t="str">
            <v>BRUGAL ANEJO 40% 12X0.75L US OLD RF</v>
          </cell>
          <cell r="C10" t="str">
            <v>Active</v>
          </cell>
          <cell r="D10" t="str">
            <v>4 - Brugal Anejo 0.75L</v>
          </cell>
          <cell r="E10" t="str">
            <v>4 - Brugal Anejo 0.75L12</v>
          </cell>
          <cell r="F10" t="str">
            <v>Brugal Anejo</v>
          </cell>
          <cell r="G10" t="str">
            <v>Brugal Anejo.750-12</v>
          </cell>
        </row>
        <row r="11">
          <cell r="A11">
            <v>10320078</v>
          </cell>
          <cell r="B11" t="str">
            <v>BRUGAL ANEJO 40% 12X1L US GTR</v>
          </cell>
          <cell r="C11" t="str">
            <v>Active</v>
          </cell>
          <cell r="D11" t="str">
            <v>4 - Brugal Anejo 1L</v>
          </cell>
          <cell r="E11" t="str">
            <v>4 - Brugal Anejo 1L12</v>
          </cell>
          <cell r="F11" t="str">
            <v>Brugal Anejo</v>
          </cell>
          <cell r="G11" t="str">
            <v>Brugal Anejo.1000-12</v>
          </cell>
        </row>
        <row r="12">
          <cell r="A12">
            <v>10320091</v>
          </cell>
          <cell r="B12" t="str">
            <v>BRUGAL ANEJO 40% 12X1L US OLD RF</v>
          </cell>
          <cell r="C12" t="str">
            <v>Active</v>
          </cell>
          <cell r="D12" t="str">
            <v>4 - Brugal Anejo 1L</v>
          </cell>
          <cell r="E12" t="str">
            <v>4 - Brugal Anejo 1L12</v>
          </cell>
          <cell r="F12" t="str">
            <v>Brugal Anejo</v>
          </cell>
          <cell r="G12" t="str">
            <v>Brugal Anejo.1000-12</v>
          </cell>
        </row>
        <row r="13">
          <cell r="A13">
            <v>10320080</v>
          </cell>
          <cell r="B13" t="str">
            <v>BRUGAL ANEJO 40% 24X0.375L US</v>
          </cell>
          <cell r="C13" t="str">
            <v>Active</v>
          </cell>
          <cell r="D13" t="str">
            <v>4 - Brugal Anejo 0.375L</v>
          </cell>
          <cell r="E13" t="str">
            <v>4 - Brugal Anejo 0.375L24</v>
          </cell>
          <cell r="F13" t="str">
            <v>Brugal Anejo</v>
          </cell>
          <cell r="G13" t="str">
            <v>Brugal Anejo.375-24</v>
          </cell>
        </row>
        <row r="14">
          <cell r="A14">
            <v>10320089</v>
          </cell>
          <cell r="B14" t="str">
            <v>BRUGAL ANEJO 40% 24X0.375L US OLD RF</v>
          </cell>
          <cell r="C14" t="str">
            <v>Active</v>
          </cell>
          <cell r="D14" t="str">
            <v>4 - Brugal Anejo 0.375L</v>
          </cell>
          <cell r="E14" t="str">
            <v>4 - Brugal Anejo 0.375L24</v>
          </cell>
          <cell r="F14" t="str">
            <v>Brugal Anejo</v>
          </cell>
          <cell r="G14" t="str">
            <v>Brugal Anejo.375-24</v>
          </cell>
        </row>
        <row r="15">
          <cell r="A15">
            <v>10320079</v>
          </cell>
          <cell r="B15" t="str">
            <v>BRUGAL ANEJO 40% 6X1.75L US</v>
          </cell>
          <cell r="C15" t="str">
            <v>Sellout</v>
          </cell>
          <cell r="D15" t="str">
            <v>4 - Brugal Anejo 1.75L</v>
          </cell>
          <cell r="E15" t="str">
            <v>4 - Brugal Anejo 1.75L6</v>
          </cell>
          <cell r="F15" t="str">
            <v>Brugal Anejo</v>
          </cell>
          <cell r="G15" t="str">
            <v>Brugal Anejo.1750-6</v>
          </cell>
        </row>
        <row r="16">
          <cell r="A16">
            <v>10320092</v>
          </cell>
          <cell r="B16" t="str">
            <v>BRUGAL ANEJO 40% 6X1.75L US OLD RF</v>
          </cell>
          <cell r="C16" t="str">
            <v>Sellout</v>
          </cell>
          <cell r="D16" t="str">
            <v>4 - Brugal Anejo 1.75L</v>
          </cell>
          <cell r="E16" t="str">
            <v>4 - Brugal Anejo 1.75L6</v>
          </cell>
          <cell r="F16" t="str">
            <v>Brugal Anejo</v>
          </cell>
          <cell r="G16" t="str">
            <v>Brugal Anejo.1750-6</v>
          </cell>
        </row>
        <row r="17">
          <cell r="A17">
            <v>10360072</v>
          </cell>
          <cell r="B17" t="str">
            <v>BRUGAL BLANCO ESP 40% 12X0.75L US OLD RF</v>
          </cell>
          <cell r="C17">
            <v>0</v>
          </cell>
          <cell r="D17" t="str">
            <v>4 - Brugal Blanco Especial 0.75L</v>
          </cell>
          <cell r="E17" t="str">
            <v>4 - Brugal Blanco Especial 0.75L12</v>
          </cell>
          <cell r="F17" t="str">
            <v>Brugal Blanco Especial</v>
          </cell>
          <cell r="G17" t="str">
            <v>Brugal Blanco Especial.750-12</v>
          </cell>
        </row>
        <row r="18">
          <cell r="A18">
            <v>10360073</v>
          </cell>
          <cell r="B18" t="str">
            <v>BRUGAL BLANCO ESP 40% 6X1.75L US OLD RF</v>
          </cell>
          <cell r="C18">
            <v>0</v>
          </cell>
          <cell r="D18" t="str">
            <v>4 - Brugal Blanco Especial 1.75L</v>
          </cell>
          <cell r="E18" t="str">
            <v>4 - Brugal Blanco Especial 1.75L6</v>
          </cell>
          <cell r="F18" t="str">
            <v>Brugal Blanco Especial</v>
          </cell>
          <cell r="G18" t="str">
            <v>Brugal Blanco Especial.1750-6</v>
          </cell>
        </row>
        <row r="19">
          <cell r="A19">
            <v>10340010</v>
          </cell>
          <cell r="B19" t="str">
            <v>BRUGAL GOLD 40% 12X0.75L US OLD RF</v>
          </cell>
          <cell r="C19">
            <v>0</v>
          </cell>
          <cell r="D19" t="str">
            <v>4 - Brugal Carta Dorada Gold 0.75L</v>
          </cell>
          <cell r="E19" t="str">
            <v>4 - Brugal Carta Dorada Gold 0.75L12</v>
          </cell>
          <cell r="F19" t="str">
            <v>Brugal Carta Dorada Gold</v>
          </cell>
          <cell r="G19" t="str">
            <v>Brugal Carta Dorada Gold.750-12</v>
          </cell>
        </row>
        <row r="20">
          <cell r="A20">
            <v>10340011</v>
          </cell>
          <cell r="B20" t="str">
            <v>BRUGAL GOLD 40% 12X1L US OLD RF</v>
          </cell>
          <cell r="C20" t="str">
            <v>Obsolete</v>
          </cell>
          <cell r="D20" t="str">
            <v>4 - Brugal Carta Dorada Gold 1L</v>
          </cell>
          <cell r="E20" t="str">
            <v>4 - Brugal Carta Dorada Gold 1L12</v>
          </cell>
          <cell r="F20" t="str">
            <v>Brugal Carta Dorada Gold</v>
          </cell>
          <cell r="G20" t="str">
            <v>Brugal Carta Dorada Gold.1000-12</v>
          </cell>
        </row>
        <row r="21">
          <cell r="A21">
            <v>10340009</v>
          </cell>
          <cell r="B21" t="str">
            <v>BRUGAL GOLD 40% 24X0.375L US OLD RF</v>
          </cell>
          <cell r="C21" t="str">
            <v>Obsolete</v>
          </cell>
          <cell r="D21" t="str">
            <v>4 - Brugal Carta Dorada Gold 0.375L</v>
          </cell>
          <cell r="E21" t="str">
            <v>4 - Brugal Carta Dorada Gold 0.375L24</v>
          </cell>
          <cell r="F21" t="str">
            <v>Brugal Carta Dorada Gold</v>
          </cell>
          <cell r="G21" t="str">
            <v>Brugal Carta Dorada Gold.375-24</v>
          </cell>
        </row>
        <row r="22">
          <cell r="A22">
            <v>10340012</v>
          </cell>
          <cell r="B22" t="str">
            <v>BRUGAL GOLD 40% 6X1.75L US OLD RF</v>
          </cell>
          <cell r="C22" t="str">
            <v>Obsolete</v>
          </cell>
          <cell r="D22" t="str">
            <v>4 - Brugal Carta Dorada Gold 1.75L</v>
          </cell>
          <cell r="E22" t="str">
            <v>4 - Brugal Carta Dorada Gold 1.75L6</v>
          </cell>
          <cell r="F22" t="str">
            <v>Brugal Carta Dorada Gold</v>
          </cell>
          <cell r="G22" t="str">
            <v>Brugal Carta Dorada Gold.1750-6</v>
          </cell>
        </row>
        <row r="23">
          <cell r="A23">
            <v>10340014</v>
          </cell>
          <cell r="B23" t="str">
            <v>BRUGAL GOLD 40% 6X1.75L+ANEJO 40% 0.05L</v>
          </cell>
          <cell r="C23" t="str">
            <v>Obsolete</v>
          </cell>
          <cell r="D23" t="str">
            <v>4 - Brugal Carta Dorada Gold 1.75L</v>
          </cell>
          <cell r="E23" t="str">
            <v>4 - Brugal Carta Dorada Gold 1.75L6</v>
          </cell>
          <cell r="F23" t="str">
            <v>Brugal Carta Dorada Gold</v>
          </cell>
          <cell r="G23" t="str">
            <v>Brugal Carta Dorada Gold.1800-6</v>
          </cell>
        </row>
        <row r="24">
          <cell r="A24">
            <v>10340013</v>
          </cell>
          <cell r="B24" t="str">
            <v>BRUGALGOLD12X0.75L+ANJ 40%12X0.05LOLD RF</v>
          </cell>
          <cell r="C24" t="str">
            <v>Active</v>
          </cell>
          <cell r="D24" t="str">
            <v>4 - Brugal Carta Dorada Gold 0.75L</v>
          </cell>
          <cell r="E24" t="str">
            <v>4 - Brugal Carta Dorada Gold 0.75L12</v>
          </cell>
          <cell r="F24" t="str">
            <v>Brugal Carta Dorada Gold</v>
          </cell>
          <cell r="G24" t="str">
            <v>Brugal Carta Dorada Gold.800-12</v>
          </cell>
        </row>
        <row r="25">
          <cell r="A25">
            <v>10360003</v>
          </cell>
          <cell r="B25" t="str">
            <v>BRUGAL EXT DRY 120X5CL 40% JKT 14 US</v>
          </cell>
          <cell r="C25" t="str">
            <v>Active</v>
          </cell>
          <cell r="D25" t="str">
            <v>4 - Brugal Extra Dry 0.05L</v>
          </cell>
          <cell r="E25" t="str">
            <v>4 - Brugal Extra Dry 0.05L120</v>
          </cell>
          <cell r="F25" t="str">
            <v>Brugal Extra Dry</v>
          </cell>
          <cell r="G25" t="str">
            <v>Brugal Extra Dry.50-120</v>
          </cell>
        </row>
        <row r="26">
          <cell r="A26">
            <v>10360055</v>
          </cell>
          <cell r="B26" t="str">
            <v>BRUGAL EXTRA DRY 40% 12X0.75L US</v>
          </cell>
          <cell r="C26" t="str">
            <v>Active</v>
          </cell>
          <cell r="D26" t="str">
            <v>4 - Brugal Extra Dry 0.75L</v>
          </cell>
          <cell r="E26" t="str">
            <v>4 - Brugal Extra Dry 0.75L12</v>
          </cell>
          <cell r="F26" t="str">
            <v>Brugal Extra Dry</v>
          </cell>
          <cell r="G26" t="str">
            <v>Brugal Extra Dry.750-12</v>
          </cell>
        </row>
        <row r="27">
          <cell r="A27">
            <v>10360069</v>
          </cell>
          <cell r="B27" t="str">
            <v>BRUGAL EXTRA DRY 40% 12X0.75L US OLD</v>
          </cell>
          <cell r="C27" t="str">
            <v>Active</v>
          </cell>
          <cell r="D27" t="str">
            <v>4 - Brugal Extra Dry 0.75L</v>
          </cell>
          <cell r="E27" t="str">
            <v>4 - Brugal Extra Dry 0.75L12</v>
          </cell>
          <cell r="F27" t="str">
            <v>Brugal Extra Dry</v>
          </cell>
          <cell r="G27" t="str">
            <v>Brugal Extra Dry.750-12</v>
          </cell>
        </row>
        <row r="28">
          <cell r="A28">
            <v>10360056</v>
          </cell>
          <cell r="B28" t="str">
            <v>BRUGAL EXTRA DRY 40% 12X1L US</v>
          </cell>
          <cell r="C28" t="str">
            <v>Active</v>
          </cell>
          <cell r="D28" t="str">
            <v>4 - Brugal Extra Dry 1L</v>
          </cell>
          <cell r="E28" t="str">
            <v>4 - Brugal Extra Dry 1L12</v>
          </cell>
          <cell r="F28" t="str">
            <v>Brugal Extra Dry</v>
          </cell>
          <cell r="G28" t="str">
            <v>Brugal Extra Dry.1000-12</v>
          </cell>
        </row>
        <row r="29">
          <cell r="A29">
            <v>10360070</v>
          </cell>
          <cell r="B29" t="str">
            <v>BRUGAL EXTRA DRY 40% 12X1L US OLD</v>
          </cell>
          <cell r="C29" t="str">
            <v>Active</v>
          </cell>
          <cell r="D29" t="str">
            <v>4 - Brugal Extra Dry 1L</v>
          </cell>
          <cell r="E29" t="str">
            <v>4 - Brugal Extra Dry 1L12</v>
          </cell>
          <cell r="F29" t="str">
            <v>Brugal Extra Dry</v>
          </cell>
          <cell r="G29" t="str">
            <v>Brugal Extra Dry.1000-12</v>
          </cell>
        </row>
        <row r="30">
          <cell r="A30">
            <v>10360054</v>
          </cell>
          <cell r="B30" t="str">
            <v>BRUGAL EXTRA DRY 40% 24X0.375L US</v>
          </cell>
          <cell r="C30" t="str">
            <v>Active</v>
          </cell>
          <cell r="D30" t="str">
            <v>4 - Brugal Extra Dry 0.375L</v>
          </cell>
          <cell r="E30" t="str">
            <v>4 - Brugal Extra Dry 0.375L24</v>
          </cell>
          <cell r="F30" t="str">
            <v>Brugal Extra Dry</v>
          </cell>
          <cell r="G30" t="str">
            <v>Brugal Extra Dry.375-24</v>
          </cell>
        </row>
        <row r="31">
          <cell r="A31">
            <v>10360068</v>
          </cell>
          <cell r="B31" t="str">
            <v>BRUGAL EXTRA DRY 40% 24X0.375L US OLD RF</v>
          </cell>
          <cell r="C31" t="str">
            <v>Active</v>
          </cell>
          <cell r="D31" t="str">
            <v>4 - Brugal Extra Dry 0.375L</v>
          </cell>
          <cell r="E31" t="str">
            <v>4 - Brugal Extra Dry 0.375L24</v>
          </cell>
          <cell r="F31" t="str">
            <v>Brugal Extra Dry</v>
          </cell>
          <cell r="G31" t="str">
            <v>Brugal Extra Dry.375-24</v>
          </cell>
        </row>
        <row r="32">
          <cell r="A32">
            <v>10360057</v>
          </cell>
          <cell r="B32" t="str">
            <v>BRUGAL EXTRA DRY 40% 6X1.75L US</v>
          </cell>
          <cell r="C32" t="str">
            <v>Obsolete</v>
          </cell>
          <cell r="D32" t="str">
            <v>4 - Brugal Extra Dry 1.75L</v>
          </cell>
          <cell r="E32" t="str">
            <v>4 - Brugal Extra Dry 1.75L6</v>
          </cell>
          <cell r="F32" t="str">
            <v>Brugal Extra Dry</v>
          </cell>
          <cell r="G32" t="str">
            <v>Brugal Extra Dry.1750-6</v>
          </cell>
        </row>
        <row r="33">
          <cell r="A33">
            <v>10360071</v>
          </cell>
          <cell r="B33" t="str">
            <v>BRUGAL EXTRA DRY 40% 6X1.75L US OLD RF</v>
          </cell>
          <cell r="C33" t="str">
            <v>Obsolete</v>
          </cell>
          <cell r="D33" t="str">
            <v>4 - Brugal Extra Dry 1.75L</v>
          </cell>
          <cell r="E33" t="str">
            <v>4 - Brugal Extra Dry 1.75L6</v>
          </cell>
          <cell r="F33" t="str">
            <v>Brugal Extra Dry</v>
          </cell>
          <cell r="G33" t="str">
            <v>Brugal Extra Dry.1750-6</v>
          </cell>
        </row>
        <row r="34">
          <cell r="A34">
            <v>10360074</v>
          </cell>
          <cell r="B34" t="str">
            <v>BRUGAL EXTRA DRY+SQUEEZER 40% 6X0.75L</v>
          </cell>
          <cell r="C34" t="str">
            <v>Active</v>
          </cell>
          <cell r="D34" t="str">
            <v>4 - Brugal Extra Dry 0.75L</v>
          </cell>
          <cell r="E34" t="str">
            <v>4 - Brugal Extra Dry 0.75L6</v>
          </cell>
          <cell r="F34" t="str">
            <v>Brugal Extra Dry</v>
          </cell>
          <cell r="G34" t="str">
            <v>Brugal Extra Dry.750-6</v>
          </cell>
        </row>
        <row r="35">
          <cell r="A35">
            <v>10330014</v>
          </cell>
          <cell r="B35" t="str">
            <v>BRUGAL EXTRA VIEJO 40% 12X0.75L US</v>
          </cell>
          <cell r="C35" t="str">
            <v>Active</v>
          </cell>
          <cell r="D35" t="str">
            <v>4 - Brugal Extra Viejo 0.75L</v>
          </cell>
          <cell r="E35" t="str">
            <v>4 - Brugal Extra Viejo 0.75L12</v>
          </cell>
          <cell r="F35" t="str">
            <v>Brugal Extra Viejo</v>
          </cell>
          <cell r="G35" t="str">
            <v>Brugal Extra Viejo.750-12</v>
          </cell>
        </row>
        <row r="36">
          <cell r="A36">
            <v>10330027</v>
          </cell>
          <cell r="B36" t="str">
            <v>BRUGAL EXTRA VIEJO 40% 12X0.75L US OLDRF</v>
          </cell>
          <cell r="C36" t="str">
            <v>Active</v>
          </cell>
          <cell r="D36" t="str">
            <v>4 - Brugal Extra Viejo 0.75L</v>
          </cell>
          <cell r="E36" t="str">
            <v>4 - Brugal Extra Viejo 0.75L12</v>
          </cell>
          <cell r="F36" t="str">
            <v>Brugal Extra Viejo</v>
          </cell>
          <cell r="G36" t="str">
            <v>Brugal Extra Viejo.750-12</v>
          </cell>
        </row>
        <row r="37">
          <cell r="A37">
            <v>10330015</v>
          </cell>
          <cell r="B37" t="str">
            <v>BRUGAL EXTRA VIEJO 40% 12X1L US</v>
          </cell>
          <cell r="C37" t="str">
            <v>Obsolete</v>
          </cell>
          <cell r="D37" t="str">
            <v>4 - Brugal Extra Viejo 1L</v>
          </cell>
          <cell r="E37" t="str">
            <v>4 - Brugal Extra Viejo 1L12</v>
          </cell>
          <cell r="F37" t="str">
            <v>Brugal Extra Viejo</v>
          </cell>
          <cell r="G37" t="str">
            <v>Brugal Extra Viejo.1000-12</v>
          </cell>
        </row>
        <row r="38">
          <cell r="A38">
            <v>10470018</v>
          </cell>
          <cell r="B38" t="str">
            <v>BRUGAL PAPA ANDRES 40% 1X0.75L</v>
          </cell>
          <cell r="C38" t="str">
            <v>New</v>
          </cell>
          <cell r="D38" t="str">
            <v>4 - Brugal Papa Andres 0.75L</v>
          </cell>
          <cell r="E38" t="str">
            <v>4 - Brugal Papa Andres 0.75L1</v>
          </cell>
          <cell r="F38" t="str">
            <v>Brugal Papa Andres</v>
          </cell>
          <cell r="G38" t="str">
            <v>Brugal Papa Andres.750-1</v>
          </cell>
        </row>
        <row r="39">
          <cell r="A39">
            <v>10470020</v>
          </cell>
          <cell r="B39" t="str">
            <v>BRUGAL PPA 2015 1x750ML USA</v>
          </cell>
          <cell r="C39" t="str">
            <v>New</v>
          </cell>
          <cell r="D39" t="str">
            <v>4 - Brugal Papa Andres 0.75L</v>
          </cell>
          <cell r="E39" t="str">
            <v>4 - Brugal Papa Andres 0.75L1</v>
          </cell>
          <cell r="F39" t="str">
            <v>Brugal Papa Andres</v>
          </cell>
          <cell r="G39" t="str">
            <v>Brugal Papa Andres.750-1</v>
          </cell>
        </row>
        <row r="40">
          <cell r="A40">
            <v>10470024</v>
          </cell>
          <cell r="B40" t="str">
            <v>BRUGAL PPA 2018 1/750ML USA</v>
          </cell>
          <cell r="C40" t="str">
            <v>Active</v>
          </cell>
          <cell r="D40" t="str">
            <v>4 - Brugal Papa Andres 0.75L</v>
          </cell>
          <cell r="E40" t="str">
            <v>4 - Brugal Papa Andres 0.75L1</v>
          </cell>
          <cell r="F40" t="str">
            <v>Brugal Papa Andres</v>
          </cell>
          <cell r="G40" t="str">
            <v>Brugal Papa Andres.750-1</v>
          </cell>
        </row>
        <row r="41">
          <cell r="A41">
            <v>30320004</v>
          </cell>
          <cell r="B41" t="str">
            <v>BRUGAL RESERVA PACK 40% 3X0.75L AL</v>
          </cell>
          <cell r="C41" t="str">
            <v>Active</v>
          </cell>
          <cell r="D41" t="str">
            <v>4 - Brugal Anejo 0.75L</v>
          </cell>
          <cell r="E41" t="str">
            <v>4 - Brugal Anejo 0.75L3</v>
          </cell>
          <cell r="F41" t="str">
            <v>Brugal Reserva</v>
          </cell>
          <cell r="G41" t="str">
            <v>Brugal Reserva.750-3</v>
          </cell>
        </row>
        <row r="42">
          <cell r="A42">
            <v>10450045</v>
          </cell>
          <cell r="B42" t="str">
            <v>BRUGAL XV 40% 12X0.75L US</v>
          </cell>
          <cell r="C42" t="str">
            <v>Active</v>
          </cell>
          <cell r="D42" t="str">
            <v>4 - Brugal XV 0.75L</v>
          </cell>
          <cell r="E42" t="str">
            <v>4 - Brugal XV 0.75L12</v>
          </cell>
          <cell r="F42" t="str">
            <v>Brugal XV</v>
          </cell>
          <cell r="G42" t="str">
            <v>Brugal XV.750-12</v>
          </cell>
        </row>
        <row r="43">
          <cell r="A43">
            <v>10450046</v>
          </cell>
          <cell r="B43" t="str">
            <v>BRUGAL XV 40% 12X1L US</v>
          </cell>
          <cell r="C43" t="str">
            <v>Obsolete</v>
          </cell>
          <cell r="D43" t="str">
            <v>4 - Brugal XV 1L</v>
          </cell>
          <cell r="E43" t="str">
            <v>4 - Brugal XV 1L12</v>
          </cell>
          <cell r="F43" t="str">
            <v>Brugal XV</v>
          </cell>
          <cell r="G43" t="str">
            <v>Brugal XV.1000-12</v>
          </cell>
        </row>
        <row r="44">
          <cell r="A44">
            <v>10230096</v>
          </cell>
          <cell r="B44" t="str">
            <v>CUTTY SARK 120X5CL 40% TEG JKT 14 US</v>
          </cell>
          <cell r="C44" t="str">
            <v>Obsolete</v>
          </cell>
          <cell r="D44" t="str">
            <v>4 - Cutty Sark Original 0.05L</v>
          </cell>
          <cell r="E44" t="str">
            <v>4 - Cutty Sark Original 0.05L120</v>
          </cell>
          <cell r="F44" t="str">
            <v>CSO</v>
          </cell>
          <cell r="G44" t="str">
            <v>CSO.50-120</v>
          </cell>
        </row>
        <row r="45">
          <cell r="A45">
            <v>10230099</v>
          </cell>
          <cell r="B45" t="str">
            <v>CUTTY SARK 12X37.5CL 40% FLK TEG US</v>
          </cell>
          <cell r="C45" t="str">
            <v>Obsolete</v>
          </cell>
          <cell r="D45" t="str">
            <v>4 - Cutty Sark Original 0.375L</v>
          </cell>
          <cell r="E45" t="str">
            <v>4 - Cutty Sark Original 0.375L12</v>
          </cell>
          <cell r="F45" t="str">
            <v>CSO</v>
          </cell>
          <cell r="G45" t="str">
            <v>CSO.375-12</v>
          </cell>
        </row>
        <row r="46">
          <cell r="A46">
            <v>10230100</v>
          </cell>
          <cell r="B46" t="str">
            <v>CUTTY SARK 6X1.75L 40% TEG US</v>
          </cell>
          <cell r="C46" t="str">
            <v>Obsolete</v>
          </cell>
          <cell r="D46" t="str">
            <v>4 - Cutty Sark Original 1.75L</v>
          </cell>
          <cell r="E46" t="str">
            <v>4 - Cutty Sark Original 1.75L6</v>
          </cell>
          <cell r="F46" t="str">
            <v>CSO</v>
          </cell>
          <cell r="G46" t="str">
            <v>CSO.1750-6</v>
          </cell>
        </row>
        <row r="47">
          <cell r="A47">
            <v>10230101</v>
          </cell>
          <cell r="B47" t="str">
            <v>CUTTY SARK 12X75CL 40% WRP TEG 14 US</v>
          </cell>
          <cell r="C47" t="str">
            <v>Obsolete</v>
          </cell>
          <cell r="D47" t="str">
            <v>4 - Cutty Sark Original 0.75L</v>
          </cell>
          <cell r="E47" t="str">
            <v>4 - Cutty Sark Original 0.75L12</v>
          </cell>
          <cell r="F47" t="str">
            <v>CSO</v>
          </cell>
          <cell r="G47" t="str">
            <v>CSO.750-12</v>
          </cell>
        </row>
        <row r="48">
          <cell r="A48">
            <v>10230103</v>
          </cell>
          <cell r="B48" t="str">
            <v>CUTTY SARK 12X1L 40% TEG WRP 14 US</v>
          </cell>
          <cell r="C48" t="str">
            <v>Obsolete</v>
          </cell>
          <cell r="D48" t="str">
            <v>4 - Cutty Sark Original 1L</v>
          </cell>
          <cell r="E48" t="str">
            <v>4 - Cutty Sark Original 1L12</v>
          </cell>
          <cell r="F48" t="str">
            <v>CSO</v>
          </cell>
          <cell r="G48" t="str">
            <v>CSO.1000-12</v>
          </cell>
        </row>
        <row r="49">
          <cell r="A49">
            <v>10230114</v>
          </cell>
          <cell r="B49" t="str">
            <v>CUTTY SARK + GLASS 40% 6X1.75L</v>
          </cell>
          <cell r="C49" t="str">
            <v>Obsolete</v>
          </cell>
          <cell r="D49" t="str">
            <v>4 - Cutty Sark Original 1.75L</v>
          </cell>
          <cell r="E49" t="str">
            <v>4 - Cutty Sark Original 1.75L6</v>
          </cell>
          <cell r="F49" t="str">
            <v>CSO</v>
          </cell>
          <cell r="G49" t="str">
            <v>CSO.1750-6</v>
          </cell>
        </row>
        <row r="50">
          <cell r="A50">
            <v>10230115</v>
          </cell>
          <cell r="B50" t="str">
            <v>CUTTY SARK + FLASK 40% 6X1.75L</v>
          </cell>
          <cell r="C50" t="str">
            <v>Obsolete</v>
          </cell>
          <cell r="D50" t="str">
            <v>4 - Cutty Sark Original 1.75L</v>
          </cell>
          <cell r="E50" t="str">
            <v>4 - Cutty Sark Original 1.75L6</v>
          </cell>
          <cell r="F50" t="str">
            <v>CSO</v>
          </cell>
          <cell r="G50" t="str">
            <v>CSO.1750-6</v>
          </cell>
        </row>
        <row r="51">
          <cell r="A51">
            <v>10230120</v>
          </cell>
          <cell r="B51" t="str">
            <v>CUTTY SARK 40% 12X0.75L US</v>
          </cell>
          <cell r="C51" t="str">
            <v>Obsolete</v>
          </cell>
          <cell r="D51" t="str">
            <v>4 - Cutty Sark Original 0.75L</v>
          </cell>
          <cell r="E51" t="str">
            <v>4 - Cutty Sark Original 0.75L12</v>
          </cell>
          <cell r="F51" t="str">
            <v>CSO</v>
          </cell>
          <cell r="G51" t="str">
            <v>CSO.750-12</v>
          </cell>
        </row>
        <row r="52">
          <cell r="A52">
            <v>10250011</v>
          </cell>
          <cell r="B52" t="str">
            <v>CUTTY PROHIBITION 120X5CL 50%PET(TEG)US</v>
          </cell>
          <cell r="C52" t="str">
            <v>Obsolete</v>
          </cell>
          <cell r="D52" t="str">
            <v>4 - Cutty Sark Prohibition 0.05L</v>
          </cell>
          <cell r="E52" t="str">
            <v>4 - Cutty Sark Prohibition 0.05L120</v>
          </cell>
          <cell r="F52" t="str">
            <v>Cutty Prohibition</v>
          </cell>
          <cell r="G52" t="str">
            <v>Cutty Prohibition.50-120</v>
          </cell>
        </row>
        <row r="53">
          <cell r="A53">
            <v>10250012</v>
          </cell>
          <cell r="B53" t="str">
            <v>CUTTY PROHIBITION 6X1L 50%(TEG)14 US</v>
          </cell>
          <cell r="C53" t="str">
            <v>Obsolete</v>
          </cell>
          <cell r="D53" t="str">
            <v>4 - Cutty Sark Prohibition 1L</v>
          </cell>
          <cell r="E53" t="str">
            <v>4 - Cutty Sark Prohibition 1L6</v>
          </cell>
          <cell r="F53" t="str">
            <v>Cutty Prohibition</v>
          </cell>
          <cell r="G53" t="str">
            <v>Cutty Prohibition.1000-6</v>
          </cell>
        </row>
        <row r="54">
          <cell r="A54">
            <v>10250013</v>
          </cell>
          <cell r="B54" t="str">
            <v>CUTTY PROHIBITION 6X75CL 50% TEG 14 US</v>
          </cell>
          <cell r="C54" t="str">
            <v>Obsolete</v>
          </cell>
          <cell r="D54" t="str">
            <v>4 - Cutty Sark Prohibition 0.75L</v>
          </cell>
          <cell r="E54" t="str">
            <v>4 - Cutty Sark Prohibition 0.75L6</v>
          </cell>
          <cell r="F54" t="str">
            <v>Cutty Prohibition</v>
          </cell>
          <cell r="G54" t="str">
            <v>Cutty Prohibition.750-6</v>
          </cell>
        </row>
        <row r="55">
          <cell r="A55">
            <v>10250045</v>
          </cell>
          <cell r="B55" t="str">
            <v>CUTTY SARK T.O SHANTER 46.5% 3X0.75L US</v>
          </cell>
          <cell r="C55" t="str">
            <v>Active</v>
          </cell>
          <cell r="D55" t="str">
            <v>4 - Cutty Tam O Shanter 0.75L</v>
          </cell>
          <cell r="E55" t="str">
            <v>4 - Cutty Tam O Shanter 0.75L3</v>
          </cell>
          <cell r="F55" t="str">
            <v>Cutty Tam O Shanter</v>
          </cell>
          <cell r="G55" t="str">
            <v>Cutty Tam O Shanter.750-3</v>
          </cell>
        </row>
        <row r="56">
          <cell r="A56">
            <v>14140004</v>
          </cell>
          <cell r="B56" t="str">
            <v>CUTTY SARK 6X1.75L 40% TEG US</v>
          </cell>
          <cell r="C56" t="str">
            <v>Active</v>
          </cell>
          <cell r="D56" t="str">
            <v>4 - Cutty Sark Original LM 1.75L</v>
          </cell>
          <cell r="E56" t="str">
            <v>4 - Cutty Sark Original LM 1.75L6</v>
          </cell>
          <cell r="F56" t="str">
            <v>CSO</v>
          </cell>
          <cell r="G56" t="str">
            <v>CSO.1750-6</v>
          </cell>
        </row>
        <row r="57">
          <cell r="A57">
            <v>14140009</v>
          </cell>
          <cell r="B57" t="str">
            <v>CUTTY SARK 12X75CL 40% WRP TEG 14 US</v>
          </cell>
          <cell r="C57" t="str">
            <v>Active</v>
          </cell>
          <cell r="D57" t="str">
            <v>4 - Cutty Sark Original LM 0.75L</v>
          </cell>
          <cell r="E57" t="str">
            <v>4 - Cutty Sark Original LM 0.75L12</v>
          </cell>
          <cell r="F57" t="str">
            <v>CSO</v>
          </cell>
          <cell r="G57" t="str">
            <v>CSO.750-12</v>
          </cell>
        </row>
        <row r="58">
          <cell r="A58">
            <v>14140012</v>
          </cell>
          <cell r="B58" t="str">
            <v>CUTTY SARK 12X1L 40% TEG WRP 14 US</v>
          </cell>
          <cell r="C58" t="str">
            <v>Active</v>
          </cell>
          <cell r="D58" t="str">
            <v>4 - Cutty Sark Original LM 1L</v>
          </cell>
          <cell r="E58" t="str">
            <v>4 - Cutty Sark Original LM 1L12</v>
          </cell>
          <cell r="F58" t="str">
            <v>CSO</v>
          </cell>
          <cell r="G58" t="str">
            <v>CSO.1000-12</v>
          </cell>
        </row>
        <row r="59">
          <cell r="A59">
            <v>14140024</v>
          </cell>
          <cell r="B59" t="str">
            <v>CUTTY PROHIBITION 6X75CL 50% TEG 14 US</v>
          </cell>
          <cell r="C59" t="str">
            <v>Active</v>
          </cell>
          <cell r="D59" t="str">
            <v>4 - Cutty Sark Prohibition LM 0.75L</v>
          </cell>
          <cell r="E59" t="str">
            <v>4 - Cutty Sark Prohibition LM 0.75L6</v>
          </cell>
          <cell r="F59" t="str">
            <v>Cutty Prohibition</v>
          </cell>
          <cell r="G59" t="str">
            <v>Cutty Prohibition.750-6</v>
          </cell>
        </row>
        <row r="60">
          <cell r="A60">
            <v>14140033</v>
          </cell>
          <cell r="B60" t="str">
            <v>CUTTY SARK 12X37.5CL 40% FLK TEG US</v>
          </cell>
          <cell r="C60" t="str">
            <v>Active</v>
          </cell>
          <cell r="D60" t="str">
            <v>4 - Cutty Sark Original LM 0.375L</v>
          </cell>
          <cell r="E60" t="str">
            <v>4 - Cutty Sark Original LM 0.375L12</v>
          </cell>
          <cell r="F60" t="str">
            <v>CSO</v>
          </cell>
          <cell r="G60" t="str">
            <v>CSO.375-12</v>
          </cell>
        </row>
        <row r="61">
          <cell r="A61">
            <v>14140042</v>
          </cell>
          <cell r="B61" t="str">
            <v>CUTTY PROHIBITION 6X1L 50%(TEG)14 US</v>
          </cell>
          <cell r="C61" t="str">
            <v>Obsolete</v>
          </cell>
          <cell r="D61" t="str">
            <v>4 - Cutty Sark Prohibition LM 1L</v>
          </cell>
          <cell r="E61" t="str">
            <v>4 - Cutty Sark Prohibition LM 1L6</v>
          </cell>
          <cell r="F61" t="str">
            <v>Cutty Prohibition</v>
          </cell>
          <cell r="G61" t="str">
            <v>Cutty Prohibition.1000-6</v>
          </cell>
        </row>
        <row r="62">
          <cell r="A62">
            <v>14140058</v>
          </cell>
          <cell r="B62" t="str">
            <v>CUTTY SARK 120X5CL 40% TEG JKT 14 US</v>
          </cell>
          <cell r="C62" t="str">
            <v>Sellout</v>
          </cell>
          <cell r="D62" t="str">
            <v>4 - Cutty Sark Original LM 0.05L</v>
          </cell>
          <cell r="E62" t="str">
            <v>4 - Cutty Sark Original LM 0.05L120</v>
          </cell>
          <cell r="F62" t="str">
            <v>CSO</v>
          </cell>
          <cell r="G62" t="str">
            <v>CSO.50-120</v>
          </cell>
        </row>
        <row r="63">
          <cell r="A63">
            <v>14140061</v>
          </cell>
          <cell r="B63" t="str">
            <v>CUTTY SARK + FLASK 40% 6X1.75L</v>
          </cell>
          <cell r="C63" t="str">
            <v>Obsolete</v>
          </cell>
          <cell r="D63" t="str">
            <v>4 - Cutty Sark Original LM 1.75L</v>
          </cell>
          <cell r="E63" t="str">
            <v>4 - Cutty Sark Original LM 1.75L6</v>
          </cell>
          <cell r="F63" t="str">
            <v>CSO</v>
          </cell>
          <cell r="G63" t="str">
            <v>CSO.1750-6</v>
          </cell>
        </row>
        <row r="64">
          <cell r="A64">
            <v>14140062</v>
          </cell>
          <cell r="B64" t="str">
            <v>CUTTY SARK 40% 12X0.75L US</v>
          </cell>
          <cell r="C64" t="str">
            <v>Active</v>
          </cell>
          <cell r="D64" t="str">
            <v>4 - Cutty Sark Original LM 0.75L</v>
          </cell>
          <cell r="E64" t="str">
            <v>4 - Cutty Sark Original LM 0.75L12</v>
          </cell>
          <cell r="F64" t="str">
            <v>CSO</v>
          </cell>
          <cell r="G64" t="str">
            <v>CSO.750-12</v>
          </cell>
        </row>
        <row r="65">
          <cell r="A65">
            <v>14140064</v>
          </cell>
          <cell r="B65" t="str">
            <v>CUTTY PROHIBITION 120X5CL 50%PET(TEG)US</v>
          </cell>
          <cell r="C65" t="str">
            <v>Active</v>
          </cell>
          <cell r="D65" t="str">
            <v>4 - Cutty Sark Prohibition LM 0.05L</v>
          </cell>
          <cell r="E65" t="str">
            <v>4 - Cutty Sark Prohibition LM 0.05L120</v>
          </cell>
          <cell r="F65" t="str">
            <v>Cutty Prohibition</v>
          </cell>
          <cell r="G65" t="str">
            <v>Cutty Prohibition.50-120</v>
          </cell>
        </row>
        <row r="66">
          <cell r="A66">
            <v>14140068</v>
          </cell>
          <cell r="B66" t="str">
            <v>CUTTY SARK T.O SHANTER 46.5% 3X0.75L US</v>
          </cell>
          <cell r="C66" t="str">
            <v>Obsolete</v>
          </cell>
          <cell r="D66" t="str">
            <v>4 - Cutty Tam O Shanter LM 0.75L</v>
          </cell>
          <cell r="E66" t="str">
            <v>4 - Cutty Tam O Shanter LM 0.75L3</v>
          </cell>
          <cell r="F66" t="str">
            <v>Cutty Tam O Shanter</v>
          </cell>
          <cell r="G66" t="str">
            <v>Cutty Tam O Shanter.750-3</v>
          </cell>
        </row>
        <row r="67">
          <cell r="A67">
            <v>30230001</v>
          </cell>
          <cell r="B67" t="str">
            <v>CUTTY SARK + FLASK 40% 3X1.75L</v>
          </cell>
          <cell r="C67" t="str">
            <v>Obsolete</v>
          </cell>
          <cell r="D67" t="str">
            <v>4 - Cutty Sark Original 1.75L</v>
          </cell>
          <cell r="E67" t="str">
            <v>4 - Cutty Sark Original 1.75L3</v>
          </cell>
          <cell r="F67" t="str">
            <v>CSO</v>
          </cell>
          <cell r="G67" t="str">
            <v>CSO.1750-3</v>
          </cell>
        </row>
        <row r="68">
          <cell r="A68">
            <v>30230002</v>
          </cell>
          <cell r="B68" t="str">
            <v>CS CUTTY BACK GPK 40% 6X0.75L</v>
          </cell>
          <cell r="C68" t="str">
            <v>Obsolete</v>
          </cell>
          <cell r="D68" t="str">
            <v>4 - Cutty Sark Original 0.75L</v>
          </cell>
          <cell r="E68" t="str">
            <v>4 - Cutty Sark Original 0.75L6</v>
          </cell>
          <cell r="F68" t="str">
            <v>CSO</v>
          </cell>
          <cell r="G68" t="str">
            <v>CSO.750-6</v>
          </cell>
        </row>
        <row r="69">
          <cell r="A69">
            <v>30230003</v>
          </cell>
          <cell r="B69" t="str">
            <v>CUTTY SARK 40% + ICE MOLD 6X0.75L</v>
          </cell>
          <cell r="C69" t="str">
            <v>Obsolete</v>
          </cell>
          <cell r="D69" t="str">
            <v>4 - Cutty Sark Original 0.75L</v>
          </cell>
          <cell r="E69" t="str">
            <v>4 - Cutty Sark Original 0.75L6</v>
          </cell>
          <cell r="F69" t="str">
            <v>CSO</v>
          </cell>
          <cell r="G69" t="str">
            <v>CSO.750-6</v>
          </cell>
        </row>
        <row r="70">
          <cell r="A70">
            <v>30230004</v>
          </cell>
          <cell r="B70" t="str">
            <v>CUTTY SARK + TFG VALUE PK 40% 6X0.75L U</v>
          </cell>
          <cell r="C70" t="str">
            <v>Obsolete</v>
          </cell>
          <cell r="D70" t="str">
            <v>4 - Cutty Sark Original 0.75L</v>
          </cell>
          <cell r="E70" t="str">
            <v>4 - Cutty Sark Original 0.75L6</v>
          </cell>
          <cell r="F70" t="str">
            <v>CSO/TFG Value Pack</v>
          </cell>
          <cell r="G70" t="str">
            <v>CSO/TFG Value Pack.750-6</v>
          </cell>
        </row>
        <row r="71">
          <cell r="A71">
            <v>30230105</v>
          </cell>
          <cell r="B71" t="str">
            <v>CS 6X0.75L 40% + 2 SHOT GLASSES</v>
          </cell>
          <cell r="C71" t="str">
            <v>Obsolete</v>
          </cell>
          <cell r="D71" t="str">
            <v>4 - Cutty Sark Original 0.75L</v>
          </cell>
          <cell r="E71" t="str">
            <v>4 - Cutty Sark Original 0.75L6</v>
          </cell>
          <cell r="F71" t="str">
            <v>CSO</v>
          </cell>
          <cell r="G71" t="str">
            <v>CSO.750-6</v>
          </cell>
        </row>
        <row r="72">
          <cell r="A72">
            <v>30230106</v>
          </cell>
          <cell r="B72" t="str">
            <v>CUTTY SARK + TFG VALUE PK 40% 6X75CL AL</v>
          </cell>
          <cell r="C72" t="str">
            <v>Obsolete</v>
          </cell>
          <cell r="D72" t="str">
            <v>4 - Cutty Sark Original 0.75L</v>
          </cell>
          <cell r="E72" t="str">
            <v>4 - Cutty Sark Original 0.75L6</v>
          </cell>
          <cell r="F72" t="str">
            <v>CSO/TFG Value Pack</v>
          </cell>
          <cell r="G72" t="str">
            <v>CSO/TFG Value Pack.750-6</v>
          </cell>
        </row>
        <row r="73">
          <cell r="A73">
            <v>30250002</v>
          </cell>
          <cell r="B73" t="str">
            <v>CUTTY SARK PROHIBITION CRATE 50% 6X0.75L</v>
          </cell>
          <cell r="C73" t="str">
            <v>Active</v>
          </cell>
          <cell r="D73" t="str">
            <v>4 - Cutty Sark Prohibition 0.75L</v>
          </cell>
          <cell r="E73" t="str">
            <v>4 - Cutty Sark Prohibition 0.75L6</v>
          </cell>
          <cell r="F73" t="str">
            <v>Cutty Prohibition</v>
          </cell>
          <cell r="G73" t="str">
            <v>Cutty Prohibition.750-6</v>
          </cell>
        </row>
        <row r="74">
          <cell r="A74">
            <v>34140001</v>
          </cell>
          <cell r="B74" t="str">
            <v>CUTTY SARK 40% + ICE MOLD 6X0.75L</v>
          </cell>
          <cell r="C74" t="str">
            <v>Sellout</v>
          </cell>
          <cell r="D74" t="str">
            <v>4 - Cutty Sark Original LM 0.75L</v>
          </cell>
          <cell r="E74" t="str">
            <v>4 - Cutty Sark Original LM 0.75L6</v>
          </cell>
          <cell r="F74" t="str">
            <v>CSO</v>
          </cell>
          <cell r="G74" t="str">
            <v>CSO.750-6</v>
          </cell>
        </row>
        <row r="75">
          <cell r="A75">
            <v>34140002</v>
          </cell>
          <cell r="B75" t="str">
            <v>CUTTY SARK PROHIBITION CRATE 50% 6X0.75L</v>
          </cell>
          <cell r="C75" t="str">
            <v>New</v>
          </cell>
          <cell r="D75" t="str">
            <v>4 - Cutty Sark Prohibition LM 0.75L</v>
          </cell>
          <cell r="E75" t="str">
            <v>4 - Cutty Sark Prohibition LM 0.75L6</v>
          </cell>
          <cell r="F75" t="str">
            <v>Cutty Prohibition</v>
          </cell>
          <cell r="G75" t="str">
            <v>Cutty Prohibition.750-6</v>
          </cell>
        </row>
        <row r="76">
          <cell r="A76">
            <v>14010018</v>
          </cell>
          <cell r="B76" t="str">
            <v>GLENROTHES 10YO 6X75CL 40% IND 18 US</v>
          </cell>
          <cell r="C76" t="str">
            <v>New</v>
          </cell>
          <cell r="D76" t="str">
            <v>4 - Glenrothes 10YO 0.75L</v>
          </cell>
          <cell r="E76" t="str">
            <v>4 - Glenrothes 10YO 0.75L6</v>
          </cell>
          <cell r="F76" t="str">
            <v>Glenrothes 10YO</v>
          </cell>
          <cell r="G76" t="str">
            <v>Glenrothes 10YO.750-6</v>
          </cell>
        </row>
        <row r="77">
          <cell r="A77">
            <v>14010017</v>
          </cell>
          <cell r="B77" t="str">
            <v>GLENROTHES 12YO 6X75CL 40% IND 18 US</v>
          </cell>
          <cell r="C77" t="str">
            <v>New</v>
          </cell>
          <cell r="D77" t="str">
            <v>4 - Glenrothes 12YO 0.75L</v>
          </cell>
          <cell r="E77" t="str">
            <v>4 - Glenrothes 12YO 0.75L6</v>
          </cell>
          <cell r="F77" t="str">
            <v>Glenrothes 12YO</v>
          </cell>
          <cell r="G77" t="str">
            <v>Glenrothes 12YO.750-6</v>
          </cell>
        </row>
        <row r="78">
          <cell r="A78">
            <v>14010035</v>
          </cell>
          <cell r="B78" t="str">
            <v>GLENROTHES 18YO 6X75CL 43% IND 18 US</v>
          </cell>
          <cell r="C78" t="str">
            <v>New</v>
          </cell>
          <cell r="D78" t="str">
            <v>4 - Glenrothes 18YO 0.75L</v>
          </cell>
          <cell r="E78" t="str">
            <v>4 - Glenrothes 18YO 0.75L6</v>
          </cell>
          <cell r="F78" t="str">
            <v>Glenrothes 18YO</v>
          </cell>
          <cell r="G78" t="str">
            <v>Glenrothes 18YO.750-6</v>
          </cell>
        </row>
        <row r="79">
          <cell r="A79">
            <v>14010067</v>
          </cell>
          <cell r="B79" t="str">
            <v>GLENROTHES25YO 4X75CL 43% WDN FRM 18US</v>
          </cell>
          <cell r="C79" t="str">
            <v>Sellout</v>
          </cell>
          <cell r="D79" t="str">
            <v>4 - Glenrothes 25YO 0.75L</v>
          </cell>
          <cell r="E79" t="str">
            <v>4 - Glenrothes 25YO 0.75L4</v>
          </cell>
          <cell r="F79" t="str">
            <v>Glenrothes 25YO</v>
          </cell>
          <cell r="G79" t="str">
            <v>Glenrothes 25YO.750-4</v>
          </cell>
        </row>
        <row r="80">
          <cell r="A80">
            <v>10601306</v>
          </cell>
          <cell r="B80" t="str">
            <v>GLENROTHES ALBRES 6X75CL40%IND(TFL)15 US</v>
          </cell>
          <cell r="C80" t="str">
            <v>Active</v>
          </cell>
          <cell r="D80" t="str">
            <v>4 - Glenrothes Alba Reserve 0.75L</v>
          </cell>
          <cell r="E80" t="str">
            <v>4 - Glenrothes Alba Reserve 0.75L6</v>
          </cell>
          <cell r="F80" t="str">
            <v>Glenrothes Alba Reserve</v>
          </cell>
          <cell r="G80" t="str">
            <v>Glenrothes Alba Reserve.750-6</v>
          </cell>
        </row>
        <row r="81">
          <cell r="A81">
            <v>10600302</v>
          </cell>
          <cell r="B81" t="str">
            <v>GLENROTHES ALBRES 6X75CL40%IND(TFL)15 US</v>
          </cell>
          <cell r="C81" t="str">
            <v>Active</v>
          </cell>
          <cell r="D81" t="str">
            <v>4 - Glenrothes Alba Reserve 0.75L</v>
          </cell>
          <cell r="E81" t="str">
            <v>4 - Glenrothes Alba Reserve 0.75L6</v>
          </cell>
          <cell r="F81" t="str">
            <v>Glenrothes Alba Reserve</v>
          </cell>
          <cell r="G81" t="str">
            <v>Glenrothes Alba Reserve.750-6</v>
          </cell>
        </row>
        <row r="82">
          <cell r="A82">
            <v>10600913</v>
          </cell>
          <cell r="B82" t="str">
            <v>GLENROTHES BOUR RES 24X10CL40%KOSH.15US</v>
          </cell>
          <cell r="C82" t="str">
            <v>New</v>
          </cell>
          <cell r="D82" t="str">
            <v>4 - Glenrothes Bourbon Reserve 0.1L</v>
          </cell>
          <cell r="E82" t="str">
            <v>4 - Glenrothes Bourbon Reserve 0.1L24</v>
          </cell>
          <cell r="F82" t="str">
            <v>Glenrothes Bourbon Reserve</v>
          </cell>
          <cell r="G82" t="str">
            <v>Glenrothes Bourbon Reserve.100-24</v>
          </cell>
        </row>
        <row r="83">
          <cell r="A83">
            <v>10601377</v>
          </cell>
          <cell r="B83" t="str">
            <v>GLENROTHES BOUR RES 6X75CL 40% DRP 18 US</v>
          </cell>
          <cell r="C83" t="str">
            <v>Sellout</v>
          </cell>
          <cell r="D83" t="str">
            <v>4 - Glenrothes Bourbon Reserve 0.75L</v>
          </cell>
          <cell r="E83" t="str">
            <v>4 - Glenrothes Bourbon Reserve 0.75L6</v>
          </cell>
          <cell r="F83" t="str">
            <v>Glenrothes Bourbon Reserve</v>
          </cell>
          <cell r="G83" t="str">
            <v>Glenrothes Bourbon Reserve.750-6</v>
          </cell>
        </row>
        <row r="84">
          <cell r="A84">
            <v>10601319</v>
          </cell>
          <cell r="B84" t="str">
            <v>GLENROTHES BOUR RES 6X75CL 40% IND 17US</v>
          </cell>
          <cell r="C84" t="str">
            <v>Sellout</v>
          </cell>
          <cell r="D84" t="str">
            <v>4 - Glenrothes Bourbon Reserve 0.75L</v>
          </cell>
          <cell r="E84" t="str">
            <v>4 - Glenrothes Bourbon Reserve 0.75L6</v>
          </cell>
          <cell r="F84" t="str">
            <v>Glenrothes Bourbon Reserve</v>
          </cell>
          <cell r="G84" t="str">
            <v>Glenrothes Bourbon Reserve.750-6</v>
          </cell>
        </row>
        <row r="85">
          <cell r="A85">
            <v>10601064</v>
          </cell>
          <cell r="B85" t="str">
            <v>GLENROTHES BOUR RS 6X75CL40% IND16PSL US</v>
          </cell>
          <cell r="C85" t="str">
            <v>Sellout</v>
          </cell>
          <cell r="D85" t="str">
            <v>4 - Glenrothes Bourbon Reserve 0.75L</v>
          </cell>
          <cell r="E85" t="str">
            <v>4 - Glenrothes Bourbon Reserve 0.75L6</v>
          </cell>
          <cell r="F85" t="str">
            <v>Glenrothes Bourbon Reserve</v>
          </cell>
          <cell r="G85" t="str">
            <v>Glenrothes Bourbon Reserve.750-6</v>
          </cell>
        </row>
        <row r="86">
          <cell r="A86">
            <v>10601066</v>
          </cell>
          <cell r="B86" t="str">
            <v>GLENROTHES PEAT CSK RES 6X75CL 40% PSLUS</v>
          </cell>
          <cell r="C86" t="str">
            <v>Sellout</v>
          </cell>
          <cell r="D86" t="str">
            <v>4 - Glenrothes Peated Cask Reserve 0.75L</v>
          </cell>
          <cell r="E86" t="str">
            <v>4 - Glenrothes Peated Cask Reserve 0.75L6</v>
          </cell>
          <cell r="F86" t="str">
            <v>Glenrothes Peated Cask Reserve</v>
          </cell>
          <cell r="G86" t="str">
            <v>Glenrothes Peated Cask Reserve.750-6</v>
          </cell>
        </row>
        <row r="87">
          <cell r="A87">
            <v>10601316</v>
          </cell>
          <cell r="B87" t="str">
            <v>GLENROTHES PEATED CSK RES 6X75CL 40% US</v>
          </cell>
          <cell r="C87" t="str">
            <v>Sellout</v>
          </cell>
          <cell r="D87" t="str">
            <v>4 - Glenrothes Peated Cask Reserve 0.75L</v>
          </cell>
          <cell r="E87" t="str">
            <v>4 - Glenrothes Peated Cask Reserve 0.75L6</v>
          </cell>
          <cell r="F87" t="str">
            <v>Glenrothes Peated Cask Reserve</v>
          </cell>
          <cell r="G87" t="str">
            <v>Glenrothes Peated Cask Reserve.750-6</v>
          </cell>
        </row>
        <row r="88">
          <cell r="A88">
            <v>10601311</v>
          </cell>
          <cell r="B88" t="str">
            <v>GLENROTHES SEL.RES 6X1L 40% GPK US</v>
          </cell>
          <cell r="C88" t="str">
            <v>Sellout</v>
          </cell>
          <cell r="D88" t="str">
            <v>4 - Glenrothes Select Reserve 1L</v>
          </cell>
          <cell r="E88" t="str">
            <v>4 - Glenrothes Select Reserve 1L6</v>
          </cell>
          <cell r="F88" t="str">
            <v>Glenrothes Select Reserve</v>
          </cell>
          <cell r="G88" t="str">
            <v>Glenrothes Select Reserve.1000-6</v>
          </cell>
        </row>
        <row r="89">
          <cell r="A89">
            <v>10600930</v>
          </cell>
          <cell r="B89" t="str">
            <v>Glenrothes Select Reserve</v>
          </cell>
          <cell r="C89" t="str">
            <v>Sellout</v>
          </cell>
          <cell r="D89" t="str">
            <v>4 - Glenrothes Select Reserve 1L</v>
          </cell>
          <cell r="E89" t="str">
            <v>4 - Glenrothes Select Reserve 1L6</v>
          </cell>
          <cell r="F89" t="str">
            <v>Glenrothes Select Reserve</v>
          </cell>
          <cell r="G89" t="str">
            <v>Glenrothes Select Reserve.1000-6</v>
          </cell>
        </row>
        <row r="90">
          <cell r="A90">
            <v>10600910</v>
          </cell>
          <cell r="B90" t="str">
            <v>Glenrothes Select Reserve</v>
          </cell>
          <cell r="C90" t="str">
            <v>Sellout</v>
          </cell>
          <cell r="D90" t="str">
            <v>4 - Glenrothes Select Reserve 0.1L</v>
          </cell>
          <cell r="E90" t="str">
            <v>4 - Glenrothes Select Reserve 0.1L24</v>
          </cell>
          <cell r="F90" t="str">
            <v>Glenrothes Select Reserve</v>
          </cell>
          <cell r="G90" t="str">
            <v>Glenrothes Select Reserve.100-24</v>
          </cell>
        </row>
        <row r="91">
          <cell r="A91">
            <v>10600925</v>
          </cell>
          <cell r="B91" t="str">
            <v>GLENROTHES SELRES 6X75CL40%IND(TFL)15US</v>
          </cell>
          <cell r="C91" t="str">
            <v>Sellout</v>
          </cell>
          <cell r="D91" t="str">
            <v>4 - Glenrothes Select Reserve 0.75L</v>
          </cell>
          <cell r="E91" t="str">
            <v>4 - Glenrothes Select Reserve 0.75L6</v>
          </cell>
          <cell r="F91" t="str">
            <v>Glenrothes Select Reserve</v>
          </cell>
          <cell r="G91" t="str">
            <v>Glenrothes Select Reserve.750-6</v>
          </cell>
        </row>
        <row r="92">
          <cell r="A92">
            <v>10601318</v>
          </cell>
          <cell r="B92" t="str">
            <v>GLENROTHES SHERRY CSK 6X75CL 40% IND US</v>
          </cell>
          <cell r="C92" t="str">
            <v>Sellout</v>
          </cell>
          <cell r="D92" t="str">
            <v>4 - Glenrothes Sherry Cask Reserve 0.75L</v>
          </cell>
          <cell r="E92" t="str">
            <v>4 - Glenrothes Sherry Cask Reserve 0.75L6</v>
          </cell>
          <cell r="F92" t="str">
            <v>Glenrothes Sherry Cask Reserve</v>
          </cell>
          <cell r="G92" t="str">
            <v>Glenrothes Sherry Cask Reserve.750-6</v>
          </cell>
        </row>
        <row r="93">
          <cell r="A93">
            <v>10601030</v>
          </cell>
          <cell r="B93" t="str">
            <v>Glenrothes Sherry Reserve</v>
          </cell>
          <cell r="C93" t="str">
            <v>Sellout</v>
          </cell>
          <cell r="D93" t="str">
            <v>4 - Glenrothes Sherry Cask Reserve 0.1L</v>
          </cell>
          <cell r="E93" t="str">
            <v>4 - Glenrothes Sherry Cask Reserve 0.1L24</v>
          </cell>
          <cell r="F93" t="str">
            <v>Glenrothes Sherry Cask Reserve</v>
          </cell>
          <cell r="G93" t="str">
            <v>Glenrothes Sherry Cask Reserve.100-24</v>
          </cell>
        </row>
        <row r="94">
          <cell r="A94">
            <v>10601105</v>
          </cell>
          <cell r="B94" t="str">
            <v>GLENROTHES SHRY CSK6X75CL 40%(PSL)IND US</v>
          </cell>
          <cell r="C94" t="str">
            <v>Sellout</v>
          </cell>
          <cell r="D94" t="str">
            <v>4 - Glenrothes Sherry Cask Reserve 0.75L</v>
          </cell>
          <cell r="E94" t="str">
            <v>4 - Glenrothes Sherry Cask Reserve 0.75L6</v>
          </cell>
          <cell r="F94" t="str">
            <v>Glenrothes Sherry Cask Reserve</v>
          </cell>
          <cell r="G94" t="str">
            <v>Glenrothes Sherry Cask Reserve.750-6</v>
          </cell>
        </row>
        <row r="95">
          <cell r="A95">
            <v>10600919</v>
          </cell>
          <cell r="B95" t="str">
            <v>GLENROTHES V68#13507 1X75CL 41.9% BOX US</v>
          </cell>
          <cell r="C95" t="str">
            <v>New</v>
          </cell>
          <cell r="D95" t="str">
            <v>4 - Glenrothes 1968 #13507 0.75L</v>
          </cell>
          <cell r="E95" t="str">
            <v>4 - Glenrothes 1968 #13507 0.75L1</v>
          </cell>
          <cell r="F95" t="str">
            <v>Glenrothes V1968 #13507</v>
          </cell>
          <cell r="G95" t="str">
            <v>Glenrothes V1968 #13507.750-1</v>
          </cell>
        </row>
        <row r="96">
          <cell r="A96">
            <v>10601372</v>
          </cell>
          <cell r="B96" t="str">
            <v>GLENROTHESV70#10573 1X75CL 40.6% BOXUS18</v>
          </cell>
          <cell r="C96" t="str">
            <v>New</v>
          </cell>
          <cell r="D96" t="str">
            <v>4 - Glenrothes 1970 #10573 0.75L</v>
          </cell>
          <cell r="E96" t="str">
            <v>4 - Glenrothes 1970 #10573 0.75L1</v>
          </cell>
          <cell r="F96" t="str">
            <v>Glenrothes V1970 #10573</v>
          </cell>
          <cell r="G96" t="str">
            <v>Glenrothes V1970 #10573.750-1</v>
          </cell>
        </row>
        <row r="97">
          <cell r="A97">
            <v>10601373</v>
          </cell>
          <cell r="B97" t="str">
            <v xml:space="preserve">GLENROTHES V70#10576 1X75CL 42.8% BOX US </v>
          </cell>
          <cell r="C97" t="str">
            <v>Sellout</v>
          </cell>
          <cell r="D97" t="str">
            <v>4 - Glenrothes 1970 #10576 0.75L</v>
          </cell>
          <cell r="E97" t="str">
            <v>4 - Glenrothes 1970 #10576 0.75L1</v>
          </cell>
          <cell r="F97" t="str">
            <v>Glenrothes V1970 #10576</v>
          </cell>
          <cell r="G97" t="str">
            <v>Glenrothes V1970 #10576.750-1</v>
          </cell>
        </row>
        <row r="98">
          <cell r="A98">
            <v>10600915</v>
          </cell>
          <cell r="B98" t="str">
            <v>GLENROTHES V78 B08 4X75CL 43%WDN ADC US</v>
          </cell>
          <cell r="C98" t="str">
            <v>Sellout</v>
          </cell>
          <cell r="D98" t="str">
            <v>4 - Glenrothes 1978 0.75L</v>
          </cell>
          <cell r="E98" t="str">
            <v>4 - Glenrothes 1978 0.75L4</v>
          </cell>
          <cell r="F98" t="str">
            <v>Glenrothes V1978</v>
          </cell>
          <cell r="G98" t="str">
            <v>Glenrothes V1978.750-4</v>
          </cell>
        </row>
        <row r="99">
          <cell r="A99">
            <v>10601309</v>
          </cell>
          <cell r="B99" t="str">
            <v>GLENROTHES V88 B11 6X75CL 43% BOX US</v>
          </cell>
          <cell r="C99" t="str">
            <v>Sellout</v>
          </cell>
          <cell r="D99" t="str">
            <v>4 - Glenrothes 1988 0.75L</v>
          </cell>
          <cell r="E99" t="str">
            <v>4 - Glenrothes 1988 0.75L6</v>
          </cell>
          <cell r="F99" t="str">
            <v>Glenrothes V1988</v>
          </cell>
          <cell r="G99" t="str">
            <v>Glenrothes V1988.750-6</v>
          </cell>
        </row>
        <row r="100">
          <cell r="A100">
            <v>10601031</v>
          </cell>
          <cell r="B100" t="str">
            <v>GLENROTHESV92 2NDEDT 6X75CL 44.3%BOX US</v>
          </cell>
          <cell r="C100" t="str">
            <v>Sellout</v>
          </cell>
          <cell r="D100" t="str">
            <v>4 - Glenrothes 1992 0.75L</v>
          </cell>
          <cell r="E100" t="str">
            <v>4 - Glenrothes 1992 0.75L6</v>
          </cell>
          <cell r="F100" t="str">
            <v>Glenrothes V1992</v>
          </cell>
          <cell r="G100" t="str">
            <v>Glenrothes V1992.750-6</v>
          </cell>
        </row>
        <row r="101">
          <cell r="A101">
            <v>10601267</v>
          </cell>
          <cell r="B101" t="str">
            <v>GLENROTHES WMC LUSTAU#4 6X75CL 56.7% US</v>
          </cell>
          <cell r="C101" t="str">
            <v>Sellout</v>
          </cell>
          <cell r="D101" t="str">
            <v>4 - Glenrothes 1992 A203 #4 0.75L</v>
          </cell>
          <cell r="E101" t="str">
            <v>4 - Glenrothes 1992 A203 #4 0.75L6</v>
          </cell>
          <cell r="F101" t="str">
            <v>Glenrothes V1992 A203 #4 WMC Lustau</v>
          </cell>
          <cell r="G101" t="str">
            <v>Glenrothes V1992 A203 #4 WMC Lustau.750-6</v>
          </cell>
        </row>
        <row r="102">
          <cell r="A102">
            <v>10601266</v>
          </cell>
          <cell r="B102" t="str">
            <v>GLENROTHES WMC RIDGE#11 6X75CL 55.2% US</v>
          </cell>
          <cell r="C102" t="str">
            <v>Sellout</v>
          </cell>
          <cell r="D102" t="str">
            <v>4 - Glenrothes 1992 A375 #11 0.75L</v>
          </cell>
          <cell r="E102" t="str">
            <v>4 - Glenrothes 1992 A375 #11 0.75L6</v>
          </cell>
          <cell r="F102" t="str">
            <v>Glenrothes V1992 A375 #11 WMC Ridge</v>
          </cell>
          <cell r="G102" t="str">
            <v>Glenrothes V1992 A375 #11 WMC Ridge.750-6</v>
          </cell>
        </row>
        <row r="103">
          <cell r="A103">
            <v>10601269</v>
          </cell>
          <cell r="B103" t="str">
            <v>GLENROTHES WMC BEAU#5 1X75CL 55.8% US</v>
          </cell>
          <cell r="C103" t="str">
            <v>Sellout</v>
          </cell>
          <cell r="D103" t="str">
            <v>4 - Glenrothes 1992 A375 #5 0.75L</v>
          </cell>
          <cell r="E103" t="str">
            <v>4 - Glenrothes 1992 A375 #5 0.75L1</v>
          </cell>
          <cell r="F103" t="str">
            <v>Glenrothes V1992 A375 #5 WMC Beau</v>
          </cell>
          <cell r="G103" t="str">
            <v>Glenrothes V1992 A375 #5 WMC Beau.750-1</v>
          </cell>
        </row>
        <row r="104">
          <cell r="A104">
            <v>10601268</v>
          </cell>
          <cell r="B104" t="str">
            <v>GLENROTHES WMC BEAU#5 6X75CL 55.8% US</v>
          </cell>
          <cell r="C104" t="str">
            <v>Sellout</v>
          </cell>
          <cell r="D104" t="str">
            <v>4 - Glenrothes 1992 A375 #5 0.75L</v>
          </cell>
          <cell r="E104" t="str">
            <v>4 - Glenrothes 1992 A375 #5 0.75L6</v>
          </cell>
          <cell r="F104" t="str">
            <v>Glenrothes V1992 A375 #5 WMC Beau</v>
          </cell>
          <cell r="G104" t="str">
            <v>Glenrothes V1992 A375 #5 WMC Beau.750-6</v>
          </cell>
        </row>
        <row r="105">
          <cell r="A105">
            <v>10600909</v>
          </cell>
          <cell r="B105" t="str">
            <v>GLENROTHES V95 B11 24X10CL 43% US</v>
          </cell>
          <cell r="C105" t="str">
            <v>Sellout</v>
          </cell>
          <cell r="D105" t="str">
            <v>4 - Glenrothes 1995 0.1L</v>
          </cell>
          <cell r="E105" t="str">
            <v>4 - Glenrothes 1995 0.1L24</v>
          </cell>
          <cell r="F105" t="str">
            <v>Glenrothes V1995</v>
          </cell>
          <cell r="G105" t="str">
            <v>Glenrothes V1995.100-24</v>
          </cell>
        </row>
        <row r="106">
          <cell r="A106">
            <v>10601115</v>
          </cell>
          <cell r="B106" t="str">
            <v>GLENROTHES V95 B16 6X75CL 43% IND PSL US</v>
          </cell>
          <cell r="C106" t="str">
            <v>Sellout</v>
          </cell>
          <cell r="D106" t="str">
            <v>4 - Glenrothes 1995 0.75L</v>
          </cell>
          <cell r="E106" t="str">
            <v>4 - Glenrothes 1995 0.75L6</v>
          </cell>
          <cell r="F106" t="str">
            <v>Glenrothes V1995</v>
          </cell>
          <cell r="G106" t="str">
            <v>Glenrothes V1995.750-6</v>
          </cell>
        </row>
        <row r="107">
          <cell r="A107">
            <v>10601313</v>
          </cell>
          <cell r="B107" t="str">
            <v>GLENROTHES V98 #7 6X75CL 58% BOX US</v>
          </cell>
          <cell r="C107" t="str">
            <v>Sellout</v>
          </cell>
          <cell r="D107" t="str">
            <v>4 - Glenrothes 1998 0.75L</v>
          </cell>
          <cell r="E107" t="str">
            <v>4 - Glenrothes 1998 0.75L6</v>
          </cell>
          <cell r="F107" t="str">
            <v>Glenrothes V1998</v>
          </cell>
          <cell r="G107" t="str">
            <v>Glenrothes V1998.750-6</v>
          </cell>
        </row>
        <row r="108">
          <cell r="A108">
            <v>10601308</v>
          </cell>
          <cell r="B108" t="str">
            <v>GLENROTHES V98 B14 24X10CL 43% (ADC) US</v>
          </cell>
          <cell r="C108" t="str">
            <v>Sellout</v>
          </cell>
          <cell r="D108" t="str">
            <v>4 - Glenrothes 1998 0.1L</v>
          </cell>
          <cell r="E108" t="str">
            <v>4 - Glenrothes 1998 0.1L24</v>
          </cell>
          <cell r="F108" t="str">
            <v>Glenrothes V1998</v>
          </cell>
          <cell r="G108" t="str">
            <v>Glenrothes V1998.100-24</v>
          </cell>
        </row>
        <row r="109">
          <cell r="A109">
            <v>10600924</v>
          </cell>
          <cell r="B109" t="str">
            <v>GLENROTHES V98 B15 6X75CL 43%IND(TFL)US</v>
          </cell>
          <cell r="C109" t="str">
            <v>Sellout</v>
          </cell>
          <cell r="D109" t="str">
            <v>4 - Glenrothes 1998 0.75L</v>
          </cell>
          <cell r="E109" t="str">
            <v>4 - Glenrothes 1998 0.75L6</v>
          </cell>
          <cell r="F109" t="str">
            <v>Glenrothes V1998</v>
          </cell>
          <cell r="G109" t="str">
            <v>Glenrothes V1998.750-6</v>
          </cell>
        </row>
        <row r="110">
          <cell r="A110">
            <v>10601307</v>
          </cell>
          <cell r="B110" t="str">
            <v>GLENROTHES V98#3 6X75CL 58.3% BOX US</v>
          </cell>
          <cell r="C110" t="str">
            <v>Sellout</v>
          </cell>
          <cell r="D110" t="str">
            <v>4 - Glenrothes 1998 0.75L</v>
          </cell>
          <cell r="E110" t="str">
            <v>4 - Glenrothes 1998 0.75L6</v>
          </cell>
          <cell r="F110" t="str">
            <v>Glenrothes V1998</v>
          </cell>
          <cell r="G110" t="str">
            <v>Glenrothes V1998.750-6</v>
          </cell>
        </row>
        <row r="111">
          <cell r="A111">
            <v>10600432</v>
          </cell>
          <cell r="B111" t="str">
            <v>GLENROTHES V98#3 6X75CL 58.3% BOX US</v>
          </cell>
          <cell r="C111" t="str">
            <v>Sellout</v>
          </cell>
          <cell r="D111" t="str">
            <v>4 - Glenrothes 1998 0.75L</v>
          </cell>
          <cell r="E111" t="str">
            <v>4 - Glenrothes 1998 0.75L6</v>
          </cell>
          <cell r="F111" t="str">
            <v>Glenrothes V1998 #3</v>
          </cell>
          <cell r="G111" t="str">
            <v>Glenrothes V1998 #3.750-6</v>
          </cell>
        </row>
        <row r="112">
          <cell r="A112">
            <v>10600285</v>
          </cell>
          <cell r="B112" t="str">
            <v>GLENROTHES V98 B14 24X10CL 43% (ADC) US</v>
          </cell>
          <cell r="C112" t="str">
            <v>Sellout</v>
          </cell>
          <cell r="D112" t="str">
            <v>4 - Glenrothes 1998 0.1L</v>
          </cell>
          <cell r="E112" t="str">
            <v>4 - Glenrothes 1998 0.1L24</v>
          </cell>
          <cell r="F112" t="str">
            <v>Glenrothes V1998 B2014</v>
          </cell>
          <cell r="G112" t="str">
            <v>Glenrothes V1998 B2014.100-24</v>
          </cell>
        </row>
        <row r="113">
          <cell r="A113">
            <v>10600912</v>
          </cell>
          <cell r="B113" t="str">
            <v>GLENROTHES V2001 B14 24X10CL 43% US</v>
          </cell>
          <cell r="C113" t="str">
            <v>Sellout</v>
          </cell>
          <cell r="D113" t="str">
            <v>4 - Glenrothes 2001 0.1L</v>
          </cell>
          <cell r="E113" t="str">
            <v>4 - Glenrothes 2001 0.1L24</v>
          </cell>
          <cell r="F113" t="str">
            <v>Glenrothes V2001</v>
          </cell>
          <cell r="G113" t="str">
            <v>Glenrothes V2001.100-24</v>
          </cell>
        </row>
        <row r="114">
          <cell r="A114">
            <v>10600920</v>
          </cell>
          <cell r="B114" t="str">
            <v>GLENROTHES V2001 B14 6X75CL 43% IND US</v>
          </cell>
          <cell r="C114" t="str">
            <v>Obsolete</v>
          </cell>
          <cell r="D114" t="str">
            <v>4 - Glenrothes 2001 0.75L</v>
          </cell>
          <cell r="E114" t="str">
            <v>4 - Glenrothes 2001 0.75L6</v>
          </cell>
          <cell r="F114" t="str">
            <v>Glenrothes V2001</v>
          </cell>
          <cell r="G114" t="str">
            <v>Glenrothes V2001.750-6</v>
          </cell>
        </row>
        <row r="115">
          <cell r="A115">
            <v>10601257</v>
          </cell>
          <cell r="B115" t="str">
            <v>GLENROTHES V03#5578 6X75CL 56.8% IND US</v>
          </cell>
          <cell r="C115" t="str">
            <v>Sellout</v>
          </cell>
          <cell r="D115" t="str">
            <v>4 - Glenrothes 2003 #5579 0.75L</v>
          </cell>
          <cell r="E115" t="str">
            <v>4 - Glenrothes 2003 #5579 0.75L6</v>
          </cell>
          <cell r="F115" t="str">
            <v>Glenrothes V2003 #5578</v>
          </cell>
          <cell r="G115" t="str">
            <v>Glenrothes V2003 #5578.750-6</v>
          </cell>
        </row>
        <row r="116">
          <cell r="A116">
            <v>10601315</v>
          </cell>
          <cell r="B116" t="str">
            <v>GLENROTHES V04 B17 6X75CL 43% IND US</v>
          </cell>
          <cell r="C116" t="str">
            <v>Sellout</v>
          </cell>
          <cell r="D116" t="str">
            <v>4 - Glenrothes 2004 0.75L</v>
          </cell>
          <cell r="E116" t="str">
            <v>4 - Glenrothes 2004 0.75L6</v>
          </cell>
          <cell r="F116" t="str">
            <v>Glenrothes V2004</v>
          </cell>
          <cell r="G116" t="str">
            <v>Glenrothes V2004.750-6</v>
          </cell>
        </row>
        <row r="117">
          <cell r="A117">
            <v>10601335</v>
          </cell>
          <cell r="B117" t="str">
            <v>GLENROTHES V04 B18 6X75CL 43% IND US</v>
          </cell>
          <cell r="C117" t="str">
            <v>Obsolete</v>
          </cell>
          <cell r="D117" t="str">
            <v>4 - Glenrothes 2004 0.75L</v>
          </cell>
          <cell r="E117" t="str">
            <v>4 - Glenrothes 2004 0.75L6</v>
          </cell>
          <cell r="F117" t="str">
            <v>Glenrothes V2004</v>
          </cell>
          <cell r="G117" t="str">
            <v>Glenrothes V2004.750-6</v>
          </cell>
        </row>
        <row r="118">
          <cell r="A118">
            <v>30600016</v>
          </cell>
          <cell r="B118" t="str">
            <v>GLENROTHES BOUR/SHRY/VIN 6X75CL 40% GX</v>
          </cell>
          <cell r="C118" t="str">
            <v>Obsolete</v>
          </cell>
          <cell r="D118" t="str">
            <v>4 - Glenrothes Variety Pack 2 Vin/Shry/Bour 0.3L</v>
          </cell>
          <cell r="E118" t="str">
            <v>4 - Glenrothes Variety Pack 2 Vin/Shry/Bour 0.3L6</v>
          </cell>
          <cell r="F118" t="str">
            <v>Glenrothes Variety Pack 2 Vin/Shry/Bour</v>
          </cell>
          <cell r="G118" t="str">
            <v>Glenrothes Variety Pack 2 Vin/Shry/Bour.300-6</v>
          </cell>
        </row>
        <row r="119">
          <cell r="A119">
            <v>30600015</v>
          </cell>
          <cell r="B119" t="str">
            <v>GLENROTHES VIN/SHRY/BOUR/36X10CL 40% GX</v>
          </cell>
          <cell r="C119" t="str">
            <v>Sellout</v>
          </cell>
          <cell r="D119" t="str">
            <v>4 - Glenrothes Variety Pack 2 Vin/Shry/Bour 0.3L</v>
          </cell>
          <cell r="E119" t="str">
            <v>4 - Glenrothes Variety Pack 2 Vin/Shry/Bour 0.3L36</v>
          </cell>
          <cell r="F119" t="str">
            <v>Glenrothes Variety Pack 2 Vin/Shry/Bour</v>
          </cell>
          <cell r="G119" t="str">
            <v>Glenrothes Variety Pack 2 Vin/Shry/Bour.300-36</v>
          </cell>
        </row>
        <row r="120">
          <cell r="A120">
            <v>10601310</v>
          </cell>
          <cell r="B120" t="str">
            <v>GLENROTHES V98/V01/SELRES.36X10CL 40% GX</v>
          </cell>
          <cell r="C120" t="str">
            <v>Sellout</v>
          </cell>
          <cell r="D120" t="str">
            <v>4 - Glenrothes Variety Pack V98/V01/SelRes 0.3L</v>
          </cell>
          <cell r="E120" t="str">
            <v>4 - Glenrothes Variety Pack V98/V01/SelRes 0.3L36</v>
          </cell>
          <cell r="F120" t="str">
            <v>Glenrothes Variety Pack V98/V01/SelRes</v>
          </cell>
          <cell r="G120" t="str">
            <v>Glenrothes Variety Pack V98/V01/SelRes.100-36</v>
          </cell>
        </row>
        <row r="121">
          <cell r="A121">
            <v>10601029</v>
          </cell>
          <cell r="B121" t="str">
            <v>GLENROTHES VIN RES 24X10CL 40% 15 US</v>
          </cell>
          <cell r="C121" t="str">
            <v>Sellout</v>
          </cell>
          <cell r="D121" t="str">
            <v>4 - Glenrothes Vintage Reserve 0.1L</v>
          </cell>
          <cell r="E121" t="str">
            <v>4 - Glenrothes Vintage Reserve 0.1L24</v>
          </cell>
          <cell r="F121" t="str">
            <v>Glenrothes Vintage Reserve</v>
          </cell>
          <cell r="G121" t="str">
            <v>Glenrothes Vintage Reserve.100-24</v>
          </cell>
        </row>
        <row r="122">
          <cell r="A122">
            <v>10601322</v>
          </cell>
          <cell r="B122" t="str">
            <v>GLENROTHES VIN RES 6X75CL 40% IND PSL US</v>
          </cell>
          <cell r="C122" t="str">
            <v>Sellout</v>
          </cell>
          <cell r="D122" t="str">
            <v>4 - Glenrothes Vintage Reserve 0.75L</v>
          </cell>
          <cell r="E122" t="str">
            <v>4 - Glenrothes Vintage Reserve 0.75L6</v>
          </cell>
          <cell r="F122" t="str">
            <v>Glenrothes Vintage Reserve</v>
          </cell>
          <cell r="G122" t="str">
            <v>Glenrothes Vintage Reserve.750-6</v>
          </cell>
        </row>
        <row r="123">
          <cell r="A123">
            <v>10601129</v>
          </cell>
          <cell r="B123" t="str">
            <v>GLENROTHES VIN RES 6X75CL 40% IND PSL US</v>
          </cell>
          <cell r="C123" t="str">
            <v>New</v>
          </cell>
          <cell r="D123" t="str">
            <v>4 - Glenrothes Vintage Reserve 0.75L</v>
          </cell>
          <cell r="E123" t="str">
            <v>4 - Glenrothes Vintage Reserve 0.75L6</v>
          </cell>
          <cell r="F123" t="str">
            <v>Glenrothes Vintage Reserve</v>
          </cell>
          <cell r="G123" t="str">
            <v>Glenrothes Vintage Reserve.750-6</v>
          </cell>
        </row>
        <row r="124">
          <cell r="A124">
            <v>14010025</v>
          </cell>
          <cell r="B124" t="str">
            <v>GLENROTHES WMC 6X75CL 48.8% IND 18 US</v>
          </cell>
          <cell r="C124" t="str">
            <v>Sellout</v>
          </cell>
          <cell r="D124" t="str">
            <v>4 - Glenrothes Whisky Makers Cut 0.75L</v>
          </cell>
          <cell r="E124" t="str">
            <v>4 - Glenrothes Whisky Makers Cut 0.75L6</v>
          </cell>
          <cell r="F124" t="str">
            <v>Glenrothes WMC</v>
          </cell>
          <cell r="G124" t="str">
            <v>Glenrothes WMC.750-6</v>
          </cell>
        </row>
        <row r="125">
          <cell r="A125">
            <v>10190026</v>
          </cell>
          <cell r="B125" t="str">
            <v>GEMS G/TURRET 27Y 6X75CL 40% US</v>
          </cell>
          <cell r="C125" t="str">
            <v>Obsolete</v>
          </cell>
          <cell r="D125" t="str">
            <v>4 - Glenturret 27YO 0.75L</v>
          </cell>
          <cell r="E125" t="str">
            <v>4 - Glenturret 27YO 0.75L6</v>
          </cell>
          <cell r="F125" t="str">
            <v>Glenturret 27YO</v>
          </cell>
          <cell r="G125" t="str">
            <v>Glenturret 27YO.750-6</v>
          </cell>
        </row>
        <row r="126">
          <cell r="A126">
            <v>10200216</v>
          </cell>
          <cell r="B126" t="str">
            <v>HIGHLAND PARK 12Y 120X5CL 43% IND US</v>
          </cell>
          <cell r="C126" t="str">
            <v>Active</v>
          </cell>
          <cell r="D126" t="str">
            <v>4 - Highland Park 12YO 0.05L</v>
          </cell>
          <cell r="E126" t="str">
            <v>4 - Highland Park 12YO 0.05L12</v>
          </cell>
          <cell r="F126" t="str">
            <v>HP 12YO</v>
          </cell>
          <cell r="G126" t="str">
            <v>HP 12YO.50-12</v>
          </cell>
        </row>
        <row r="127">
          <cell r="A127">
            <v>10200428</v>
          </cell>
          <cell r="B127" t="str">
            <v>HIGHLAND PARK 12Y 6X75CL 43% IND 17 US</v>
          </cell>
          <cell r="C127" t="str">
            <v>Sellout</v>
          </cell>
          <cell r="D127" t="str">
            <v>4 - Highland Park 12YO 0.75L</v>
          </cell>
          <cell r="E127" t="str">
            <v>4 - Highland Park 12YO 0.75L6</v>
          </cell>
          <cell r="F127" t="str">
            <v>HP 12YO</v>
          </cell>
          <cell r="G127" t="str">
            <v>HP 12YO.750-6</v>
          </cell>
        </row>
        <row r="128">
          <cell r="A128">
            <v>10200219</v>
          </cell>
          <cell r="B128" t="str">
            <v>HIGHLAND PARK 12Y 6X75CL 43% TBS TEG US</v>
          </cell>
          <cell r="C128" t="str">
            <v>Obsolete</v>
          </cell>
          <cell r="D128" t="str">
            <v>4 - Highland Park 12YO 0.75L</v>
          </cell>
          <cell r="E128" t="str">
            <v>4 - Highland Park 12YO 0.75L6</v>
          </cell>
          <cell r="F128" t="str">
            <v>HP 12YO</v>
          </cell>
          <cell r="G128" t="str">
            <v>HP 12YO.750-6</v>
          </cell>
        </row>
        <row r="129">
          <cell r="A129">
            <v>10200220</v>
          </cell>
          <cell r="B129" t="str">
            <v>HIGHLAND PARK 12Y 6X75CL43% DRP TEG US</v>
          </cell>
          <cell r="C129" t="str">
            <v>Active</v>
          </cell>
          <cell r="D129" t="str">
            <v>4 - Highland Park 12YO 0.75L</v>
          </cell>
          <cell r="E129" t="str">
            <v>4 - Highland Park 12YO 0.75L6</v>
          </cell>
          <cell r="F129" t="str">
            <v>HP 12YO</v>
          </cell>
          <cell r="G129" t="str">
            <v>HP 12YO.750-6</v>
          </cell>
        </row>
        <row r="130">
          <cell r="A130">
            <v>10200522</v>
          </cell>
          <cell r="B130" t="str">
            <v>HIGHLANDPARK12Y 6X75CL43%+5CL43% 18YUS</v>
          </cell>
          <cell r="C130" t="str">
            <v>Obsolete</v>
          </cell>
          <cell r="D130" t="str">
            <v>4 - Highland Park 12YO 0.75L</v>
          </cell>
          <cell r="E130" t="str">
            <v>4 - Highland Park 12YO 0.75L6</v>
          </cell>
          <cell r="F130" t="str">
            <v>HP 12YO</v>
          </cell>
          <cell r="G130" t="str">
            <v>HP 12YO.750-6</v>
          </cell>
        </row>
        <row r="131">
          <cell r="A131">
            <v>30200009</v>
          </cell>
          <cell r="B131" t="str">
            <v>HP 12YO 43% 6X0.75L + HP DO 46.8% 6X0.05</v>
          </cell>
          <cell r="C131" t="str">
            <v>Obsolete</v>
          </cell>
          <cell r="D131" t="str">
            <v>4 - Highland Park 12YO 0.75L</v>
          </cell>
          <cell r="E131" t="str">
            <v>4 - Highland Park 12YO 0.75L6</v>
          </cell>
          <cell r="F131" t="str">
            <v>HP 12YO + DO</v>
          </cell>
          <cell r="G131" t="str">
            <v>HP 12YO + DO.750-6</v>
          </cell>
        </row>
        <row r="132">
          <cell r="A132">
            <v>30200037</v>
          </cell>
          <cell r="B132" t="str">
            <v>HIGHLANDPARK 12Y MNVIKING VAP 6X75CL 43%</v>
          </cell>
          <cell r="C132" t="str">
            <v>Sellout</v>
          </cell>
          <cell r="D132" t="str">
            <v>4 - Highland Park 12YO 0.75L</v>
          </cell>
          <cell r="E132" t="str">
            <v>4 - Highland Park 12YO 0.75L6</v>
          </cell>
          <cell r="F132" t="str">
            <v>HP 12YO</v>
          </cell>
          <cell r="G132" t="str">
            <v>HP 12YO.750-6</v>
          </cell>
        </row>
        <row r="133">
          <cell r="A133">
            <v>30200020</v>
          </cell>
          <cell r="B133" t="str">
            <v>HIGHLAND PARK 12Y TS PK 6X75CL AL</v>
          </cell>
          <cell r="C133" t="str">
            <v>Obsolete</v>
          </cell>
          <cell r="D133" t="str">
            <v>4 - Highland Park 12YO 0.75L</v>
          </cell>
          <cell r="E133" t="str">
            <v>4 - Highland Park 12YO 0.75L6</v>
          </cell>
          <cell r="F133" t="str">
            <v>HP 12YO TS Pack</v>
          </cell>
          <cell r="G133" t="str">
            <v>HP 12YO TS Pack.750-6</v>
          </cell>
        </row>
        <row r="134">
          <cell r="A134">
            <v>10200107</v>
          </cell>
          <cell r="B134" t="str">
            <v>HIGHLAND PARK 15Y 6X75CL 43% TBS TEG US</v>
          </cell>
          <cell r="C134" t="str">
            <v>Sellout</v>
          </cell>
          <cell r="D134" t="str">
            <v>4 - Highland Park 15YO 0.75L</v>
          </cell>
          <cell r="E134" t="str">
            <v>4 - Highland Park 15YO 0.75L6</v>
          </cell>
          <cell r="F134" t="str">
            <v>HP 15YO</v>
          </cell>
          <cell r="G134" t="str">
            <v>HP 15YO.750-6</v>
          </cell>
        </row>
        <row r="135">
          <cell r="A135">
            <v>10200740</v>
          </cell>
          <cell r="B135" t="str">
            <v>HIGHLAND PARK 18Y 6X75CL 43% (SEP)17 US</v>
          </cell>
          <cell r="C135" t="str">
            <v>New</v>
          </cell>
          <cell r="D135" t="str">
            <v>4 - Highland Park 18YO 0.75L</v>
          </cell>
          <cell r="E135" t="str">
            <v>4 - Highland Park 18YO 0.75L6</v>
          </cell>
          <cell r="F135" t="str">
            <v>HP 18YO</v>
          </cell>
          <cell r="G135" t="str">
            <v>HP 18YO.750-6</v>
          </cell>
        </row>
        <row r="136">
          <cell r="A136">
            <v>10200921</v>
          </cell>
          <cell r="B136" t="str">
            <v>HIGHLAND PARK 18Y 6X75CL 43% 18 BTCH US</v>
          </cell>
          <cell r="C136" t="str">
            <v>Sellout</v>
          </cell>
          <cell r="D136" t="str">
            <v>4 - Highland Park 18YO 0.75L</v>
          </cell>
          <cell r="E136" t="str">
            <v>4 - Highland Park 18YO 0.75L6</v>
          </cell>
          <cell r="F136" t="str">
            <v>HP 18YO</v>
          </cell>
          <cell r="G136" t="str">
            <v>HP 18YO.750-6</v>
          </cell>
        </row>
        <row r="137">
          <cell r="A137">
            <v>10200473</v>
          </cell>
          <cell r="B137" t="str">
            <v>HIGHLAND PARK 18Y 6X75CL 43% IND 17 US</v>
          </cell>
          <cell r="C137" t="str">
            <v>Sellout</v>
          </cell>
          <cell r="D137" t="str">
            <v>4 - Highland Park 18YO 0.75L</v>
          </cell>
          <cell r="E137" t="str">
            <v>4 - Highland Park 18YO 0.75L6</v>
          </cell>
          <cell r="F137" t="str">
            <v>HP 18YO</v>
          </cell>
          <cell r="G137" t="str">
            <v>HP 18YO.750-6</v>
          </cell>
        </row>
        <row r="138">
          <cell r="A138">
            <v>10200094</v>
          </cell>
          <cell r="B138" t="str">
            <v>HIGHLAND PARK 18Y 6X75CL 43% TBS(TEG)US</v>
          </cell>
          <cell r="C138" t="str">
            <v>Active</v>
          </cell>
          <cell r="D138" t="str">
            <v>4 - Highland Park 18YO 0.75L</v>
          </cell>
          <cell r="E138" t="str">
            <v>4 - Highland Park 18YO 0.75L6</v>
          </cell>
          <cell r="F138" t="str">
            <v>HP 18YO</v>
          </cell>
          <cell r="G138" t="str">
            <v>HP 18YO.750-6</v>
          </cell>
        </row>
        <row r="139">
          <cell r="A139">
            <v>30200006</v>
          </cell>
          <cell r="B139" t="str">
            <v>HIGHLAND PARK 18YO 43% 3X0.75L US</v>
          </cell>
          <cell r="C139" t="str">
            <v>Active</v>
          </cell>
          <cell r="D139" t="str">
            <v>4 - Highland Park 18YO 0.75L</v>
          </cell>
          <cell r="E139" t="str">
            <v>4 - Highland Park 18YO 0.75L3</v>
          </cell>
          <cell r="F139" t="str">
            <v>HP 18YO</v>
          </cell>
          <cell r="G139" t="str">
            <v>HP 18YO.750-3</v>
          </cell>
        </row>
        <row r="140">
          <cell r="A140">
            <v>30200013</v>
          </cell>
          <cell r="B140" t="str">
            <v>HP 18Y TRADE SHOW 1X0.75L 43% TBS(TEG)US</v>
          </cell>
          <cell r="C140" t="str">
            <v>Active</v>
          </cell>
          <cell r="D140" t="str">
            <v>4 - Highland Park 18YO 0.75L</v>
          </cell>
          <cell r="E140" t="str">
            <v>4 - Highland Park 18YO 0.75L1</v>
          </cell>
          <cell r="F140" t="str">
            <v>HP 18YO</v>
          </cell>
          <cell r="G140" t="str">
            <v>HP 18YO.750-1</v>
          </cell>
        </row>
        <row r="141">
          <cell r="A141">
            <v>30200021</v>
          </cell>
          <cell r="B141" t="str">
            <v>HIGHLAND PARK 18Y TS PK 1X75CL 43% AL</v>
          </cell>
          <cell r="C141" t="str">
            <v>Active</v>
          </cell>
          <cell r="D141" t="str">
            <v>4 - Highland Park 18YO 0.75L</v>
          </cell>
          <cell r="E141" t="str">
            <v>4 - Highland Park 18YO 0.75L1</v>
          </cell>
          <cell r="F141" t="str">
            <v>HP 18YO TS Pack</v>
          </cell>
          <cell r="G141" t="str">
            <v>HP 18YO TS Pack.750-1</v>
          </cell>
        </row>
        <row r="142">
          <cell r="A142">
            <v>10200279</v>
          </cell>
          <cell r="B142" t="str">
            <v>HIGHLAND PARK 25Y 6X75CL 45.7%BOX TEG US</v>
          </cell>
          <cell r="C142" t="str">
            <v>Active</v>
          </cell>
          <cell r="D142" t="str">
            <v>4 - Highland Park 25YO 0.75L</v>
          </cell>
          <cell r="E142" t="str">
            <v>4 - Highland Park 25YO 0.75L6</v>
          </cell>
          <cell r="F142" t="str">
            <v>HP 25YO</v>
          </cell>
          <cell r="G142" t="str">
            <v>HP 25YO.750-6</v>
          </cell>
        </row>
        <row r="143">
          <cell r="A143">
            <v>30200008</v>
          </cell>
          <cell r="B143" t="str">
            <v>HIGHLAND PARK 25YO 45.7% 1X0.75L US</v>
          </cell>
          <cell r="C143" t="str">
            <v>Obsolete</v>
          </cell>
          <cell r="D143" t="str">
            <v>4 - Highland Park 25YO 0.75L</v>
          </cell>
          <cell r="E143" t="str">
            <v>4 - Highland Park 25YO 0.75L1</v>
          </cell>
          <cell r="F143" t="str">
            <v>HP 25YO</v>
          </cell>
          <cell r="G143" t="str">
            <v>HP 25YO.750-1</v>
          </cell>
        </row>
        <row r="144">
          <cell r="A144">
            <v>10200344</v>
          </cell>
          <cell r="B144" t="str">
            <v>HIGHLAND PARK 25YO 48.1% 6X0.75L</v>
          </cell>
          <cell r="C144" t="str">
            <v>Active</v>
          </cell>
          <cell r="D144" t="str">
            <v>4 - Highland Park 25YO 0.75L</v>
          </cell>
          <cell r="E144" t="str">
            <v>4 - Highland Park 25YO 0.75L6</v>
          </cell>
          <cell r="F144" t="str">
            <v>HP 25YO</v>
          </cell>
          <cell r="G144" t="str">
            <v>HP 25YO.750-6</v>
          </cell>
        </row>
        <row r="145">
          <cell r="A145">
            <v>10200244</v>
          </cell>
          <cell r="B145" t="str">
            <v>HIGHLAND PARK 30Y 6X75CL 45.7%BOX(TEG)US</v>
          </cell>
          <cell r="C145" t="str">
            <v>Active</v>
          </cell>
          <cell r="D145" t="str">
            <v>4 - Highland Park 30YO 0.75L</v>
          </cell>
          <cell r="E145" t="str">
            <v>4 - Highland Park 30YO 0.75L6</v>
          </cell>
          <cell r="F145" t="str">
            <v>HP 30YO</v>
          </cell>
          <cell r="G145" t="str">
            <v>HP 30YO.750-6</v>
          </cell>
        </row>
        <row r="146">
          <cell r="A146">
            <v>10200608</v>
          </cell>
          <cell r="B146" t="str">
            <v>HIGHLAND PARK 30Y 6X75CL 48.1% BOX 11 US</v>
          </cell>
          <cell r="C146" t="str">
            <v>Active</v>
          </cell>
          <cell r="D146" t="str">
            <v>4 - Highland Park 30YO 0.75L</v>
          </cell>
          <cell r="E146" t="str">
            <v>4 - Highland Park 30YO 0.75L6</v>
          </cell>
          <cell r="F146" t="str">
            <v>HP 30YO</v>
          </cell>
          <cell r="G146" t="str">
            <v>HP 30YO.750-6</v>
          </cell>
        </row>
        <row r="147">
          <cell r="A147">
            <v>30200007</v>
          </cell>
          <cell r="B147" t="str">
            <v>HIGHLAND PARK 30YO 45.7% 1X0.75L US</v>
          </cell>
          <cell r="C147" t="str">
            <v>Active</v>
          </cell>
          <cell r="D147" t="str">
            <v>4 - Highland Park 30YO 0.75L</v>
          </cell>
          <cell r="E147" t="str">
            <v>4 - Highland Park 30YO 0.75L1</v>
          </cell>
          <cell r="F147" t="str">
            <v>HP 30YO</v>
          </cell>
          <cell r="G147" t="str">
            <v>HP 30YO.750-1</v>
          </cell>
        </row>
        <row r="148">
          <cell r="A148">
            <v>30200011</v>
          </cell>
          <cell r="B148" t="str">
            <v>HIGHLAND PARK 40Y 1X75CL 47.5%WDN 16 US</v>
          </cell>
          <cell r="C148" t="str">
            <v>New</v>
          </cell>
          <cell r="D148" t="str">
            <v>4 - Highland Park 40YO 0.75L</v>
          </cell>
          <cell r="E148" t="str">
            <v>4 - Highland Park 40YO 0.75L1</v>
          </cell>
          <cell r="F148" t="str">
            <v>HP 40YO</v>
          </cell>
          <cell r="G148" t="str">
            <v>HP 40YO.750-1</v>
          </cell>
        </row>
        <row r="149">
          <cell r="A149">
            <v>10200064</v>
          </cell>
          <cell r="B149" t="str">
            <v>HIGHLAND PARK 40Y 1X75CL 48.3% BOX US</v>
          </cell>
          <cell r="C149" t="str">
            <v>New</v>
          </cell>
          <cell r="D149">
            <v>0</v>
          </cell>
          <cell r="E149" t="str">
            <v>01</v>
          </cell>
          <cell r="F149" t="str">
            <v>HP 40YO</v>
          </cell>
          <cell r="G149" t="str">
            <v>HP 40YO.750-1</v>
          </cell>
        </row>
        <row r="150">
          <cell r="A150">
            <v>10200905</v>
          </cell>
          <cell r="B150" t="str">
            <v>HIGHLAND PARK 40Y 3X75CL 47.5% 18 US</v>
          </cell>
          <cell r="C150" t="str">
            <v>Obsolete</v>
          </cell>
          <cell r="D150" t="str">
            <v>4 - Highland Park 40YO 0.75L</v>
          </cell>
          <cell r="E150" t="str">
            <v>4 - Highland Park 40YO 0.75L3</v>
          </cell>
          <cell r="F150" t="str">
            <v>HP 40YO</v>
          </cell>
          <cell r="G150" t="str">
            <v>HP 40YO.750-3</v>
          </cell>
        </row>
        <row r="151">
          <cell r="A151">
            <v>10200011</v>
          </cell>
          <cell r="B151" t="str">
            <v>HIGHLAND PARK 40Y 3X75CL 47.5%WDN 16 US</v>
          </cell>
          <cell r="C151" t="str">
            <v>Obsolete</v>
          </cell>
          <cell r="D151" t="str">
            <v>4 - Highland Park 40YO 0.75L</v>
          </cell>
          <cell r="E151" t="str">
            <v>4 - Highland Park 40YO 0.75L3</v>
          </cell>
          <cell r="F151" t="str">
            <v>HP 40YO</v>
          </cell>
          <cell r="G151" t="str">
            <v>HP 40YO.750-3</v>
          </cell>
        </row>
        <row r="152">
          <cell r="A152">
            <v>10200138</v>
          </cell>
          <cell r="B152" t="str">
            <v>HIGHLAND PARK 50Y 1X75CL 44.8% US</v>
          </cell>
          <cell r="C152" t="str">
            <v>New</v>
          </cell>
          <cell r="D152" t="str">
            <v>4 - Highland Park 50YO 0.75L</v>
          </cell>
          <cell r="E152" t="str">
            <v>4 - Highland Park 50YO 0.75L1</v>
          </cell>
          <cell r="F152" t="str">
            <v>HP 50YO</v>
          </cell>
          <cell r="G152" t="str">
            <v>HP 50YO.750-1</v>
          </cell>
        </row>
        <row r="153">
          <cell r="A153">
            <v>10200961</v>
          </cell>
          <cell r="B153" t="str">
            <v>HIGHLAND PARK 50YO 1X75CL 42.5% WDN US18</v>
          </cell>
          <cell r="C153" t="str">
            <v>Active</v>
          </cell>
          <cell r="D153" t="str">
            <v>4 - Highland Park 50YO 0.75L</v>
          </cell>
          <cell r="E153" t="str">
            <v>4 - Highland Park 50YO 0.75L1</v>
          </cell>
          <cell r="F153" t="str">
            <v>HP 50YO</v>
          </cell>
          <cell r="G153" t="str">
            <v>HP 50YO.750-1</v>
          </cell>
        </row>
        <row r="154">
          <cell r="A154">
            <v>10200638</v>
          </cell>
          <cell r="B154" t="str">
            <v>HIGHLAND PARK DARK 3X75CL 52.9% WDN 17US</v>
          </cell>
          <cell r="C154" t="str">
            <v>Active</v>
          </cell>
          <cell r="D154" t="str">
            <v>4 - Highland Park The Dark 0.75L</v>
          </cell>
          <cell r="E154" t="str">
            <v>4 - Highland Park The Dark 0.75L3</v>
          </cell>
          <cell r="F154" t="str">
            <v>HP Dark/Light</v>
          </cell>
          <cell r="G154" t="str">
            <v>HP Dark/Light.750-3</v>
          </cell>
        </row>
        <row r="155">
          <cell r="A155">
            <v>10200343</v>
          </cell>
          <cell r="B155" t="str">
            <v>HIGHLAND PARK FIRE 3X75CL 45.2% FRM US16</v>
          </cell>
          <cell r="C155" t="str">
            <v>Active</v>
          </cell>
          <cell r="D155" t="str">
            <v>4 - Highland Park FIRE Special Edition 0.75L</v>
          </cell>
          <cell r="E155" t="str">
            <v>4 - Highland Park FIRE Special Edition 0.75L3</v>
          </cell>
          <cell r="F155" t="str">
            <v>HP Fire/Ice</v>
          </cell>
          <cell r="G155" t="str">
            <v>HP Fire/Ice.750-3</v>
          </cell>
        </row>
        <row r="156">
          <cell r="A156">
            <v>10200331</v>
          </cell>
          <cell r="B156" t="str">
            <v>HIGHLANDPARK ICE EDT 3X75CL 53.9%BOX US</v>
          </cell>
          <cell r="C156" t="str">
            <v>New</v>
          </cell>
          <cell r="D156" t="str">
            <v>4 - Highland Park ICE Special Edition 0.75L</v>
          </cell>
          <cell r="E156" t="str">
            <v>4 - Highland Park ICE Special Edition 0.75L3</v>
          </cell>
          <cell r="F156" t="str">
            <v>HP Fire/Ice</v>
          </cell>
          <cell r="G156" t="str">
            <v>HP Fire/Ice.750-3</v>
          </cell>
        </row>
        <row r="157">
          <cell r="A157">
            <v>10200646</v>
          </cell>
          <cell r="B157" t="str">
            <v>HIGHLANDPARKLIGHT 3X75CL 52.9% WDN 17US</v>
          </cell>
          <cell r="C157" t="str">
            <v>Obsolete</v>
          </cell>
          <cell r="D157" t="str">
            <v>4 - Highland Park The Light 0.75L</v>
          </cell>
          <cell r="E157" t="str">
            <v>4 - Highland Park The Light 0.75L3</v>
          </cell>
          <cell r="F157" t="str">
            <v>HP Dark/Light</v>
          </cell>
          <cell r="G157" t="str">
            <v>HP Dark/Light.750-3</v>
          </cell>
        </row>
        <row r="158">
          <cell r="A158">
            <v>10200182</v>
          </cell>
          <cell r="B158" t="str">
            <v>HIGHLAND PARK DRK ORG 120X5CL 46.8% US</v>
          </cell>
          <cell r="C158" t="str">
            <v>Sellout</v>
          </cell>
          <cell r="D158">
            <v>0</v>
          </cell>
          <cell r="E158" t="str">
            <v>0120</v>
          </cell>
          <cell r="F158" t="str">
            <v>HP DO</v>
          </cell>
          <cell r="G158" t="str">
            <v>HP DO.50-120</v>
          </cell>
        </row>
        <row r="159">
          <cell r="A159">
            <v>10200183</v>
          </cell>
          <cell r="B159" t="str">
            <v>HIGHLAND PARK DRK ORG 6X75CL 46.8%TBS US</v>
          </cell>
          <cell r="C159" t="str">
            <v>Obsolete</v>
          </cell>
          <cell r="D159" t="str">
            <v>4 - Highland Park Dark Origins 0.75L</v>
          </cell>
          <cell r="E159" t="str">
            <v>4 - Highland Park Dark Origins 0.75L6</v>
          </cell>
          <cell r="F159" t="str">
            <v>HP DO</v>
          </cell>
          <cell r="G159" t="str">
            <v>HP DO.750-6</v>
          </cell>
        </row>
        <row r="160">
          <cell r="A160">
            <v>10200134</v>
          </cell>
          <cell r="B160" t="str">
            <v>HIGHLAND PARK FREYA 6X75CL 51.2% BOX US</v>
          </cell>
          <cell r="C160" t="str">
            <v>Active</v>
          </cell>
          <cell r="D160" t="str">
            <v>4 - Highland Park Freya 0.75L</v>
          </cell>
          <cell r="E160" t="str">
            <v>4 - Highland Park Freya 0.75L6</v>
          </cell>
          <cell r="F160" t="str">
            <v>HP Freya</v>
          </cell>
          <cell r="G160" t="str">
            <v>HP Freya.750-6</v>
          </cell>
        </row>
        <row r="161">
          <cell r="A161">
            <v>10200511</v>
          </cell>
          <cell r="B161" t="str">
            <v>HIGHLANDPARK FULVOLB17 6X75CL47.2% INDUS</v>
          </cell>
          <cell r="C161" t="str">
            <v>Active</v>
          </cell>
          <cell r="D161" t="str">
            <v>4 - Highland Park Full Volume 0.75L</v>
          </cell>
          <cell r="E161" t="str">
            <v>4 - Highland Park Full Volume 0.75L6</v>
          </cell>
          <cell r="F161" t="str">
            <v>HP FullVol/Tattoo</v>
          </cell>
          <cell r="G161" t="str">
            <v>HP FullVol/Tattoo.750-6</v>
          </cell>
        </row>
        <row r="162">
          <cell r="A162">
            <v>30200014</v>
          </cell>
          <cell r="B162" t="str">
            <v>HP GOLD PK 3X0.75L 44.3% TBS TEG US</v>
          </cell>
          <cell r="C162" t="str">
            <v>Sellout</v>
          </cell>
          <cell r="D162" t="str">
            <v>4 - Highland Park 12YO 0.75L</v>
          </cell>
          <cell r="E162" t="str">
            <v>4 - Highland Park 12YO 0.75L3</v>
          </cell>
          <cell r="F162" t="str">
            <v>HP Gold Pack</v>
          </cell>
          <cell r="G162" t="str">
            <v>HP Gold Pack.750-3</v>
          </cell>
        </row>
        <row r="163">
          <cell r="A163">
            <v>10200609</v>
          </cell>
          <cell r="B163" t="str">
            <v>HIGHLAND PARK LOKI 6X75CL 48.7% US</v>
          </cell>
          <cell r="C163" t="str">
            <v>Sellout</v>
          </cell>
          <cell r="D163" t="str">
            <v>4 - Highland Park Loki 0.75L</v>
          </cell>
          <cell r="E163" t="str">
            <v>4 - Highland Park Loki 0.75L6</v>
          </cell>
          <cell r="F163" t="str">
            <v>HP Loki</v>
          </cell>
          <cell r="G163" t="str">
            <v>HP Loki.750-6</v>
          </cell>
        </row>
        <row r="164">
          <cell r="A164">
            <v>10200727</v>
          </cell>
          <cell r="B164" t="str">
            <v>HIGHLAND PARK MAGNUS 120X5CL 40% US</v>
          </cell>
          <cell r="C164" t="str">
            <v>New</v>
          </cell>
          <cell r="D164" t="str">
            <v>4 - Highland Park Magnus 0.05L</v>
          </cell>
          <cell r="E164" t="str">
            <v>4 - Highland Park Magnus 0.05L120</v>
          </cell>
          <cell r="F164" t="str">
            <v>HP Magnus</v>
          </cell>
          <cell r="G164" t="str">
            <v>HP Magnus.50-120</v>
          </cell>
        </row>
        <row r="165">
          <cell r="A165">
            <v>10200926</v>
          </cell>
          <cell r="B165" t="str">
            <v>HIGHLAND PARK MAGNUS 120X5CL 40% V2US18</v>
          </cell>
          <cell r="C165" t="str">
            <v>Sellout</v>
          </cell>
          <cell r="D165" t="str">
            <v>4 - Highland Park Magnus  USA 0.05L</v>
          </cell>
          <cell r="E165" t="str">
            <v>4 - Highland Park Magnus  USA 0.05L120</v>
          </cell>
          <cell r="F165" t="str">
            <v>HP Magnus</v>
          </cell>
          <cell r="G165" t="str">
            <v>HP Magnus.50-120</v>
          </cell>
        </row>
        <row r="166">
          <cell r="A166">
            <v>10200457</v>
          </cell>
          <cell r="B166" t="str">
            <v>HIGHLAND PARK MAGNUS 6X75CL 40% DRP US</v>
          </cell>
          <cell r="C166" t="str">
            <v>New</v>
          </cell>
          <cell r="D166" t="str">
            <v>4 - Highland Park Magnus 0.75L</v>
          </cell>
          <cell r="E166" t="str">
            <v>4 - Highland Park Magnus 0.75L6</v>
          </cell>
          <cell r="F166" t="str">
            <v>HP Magnus</v>
          </cell>
          <cell r="G166" t="str">
            <v>HP Magnus.750-6</v>
          </cell>
        </row>
        <row r="167">
          <cell r="A167">
            <v>10200925</v>
          </cell>
          <cell r="B167" t="str">
            <v>HIGHLAND PARK MAGNUS6X75CL 40% DRP V2US</v>
          </cell>
          <cell r="C167" t="str">
            <v>Obsolete</v>
          </cell>
          <cell r="D167" t="str">
            <v>4 - Highland Park Magnus  USA 0.75L</v>
          </cell>
          <cell r="E167" t="str">
            <v>4 - Highland Park Magnus  USA 0.75L6</v>
          </cell>
          <cell r="F167" t="str">
            <v>HP Magnus</v>
          </cell>
          <cell r="G167" t="str">
            <v>HP Magnus.750-6</v>
          </cell>
        </row>
        <row r="168">
          <cell r="A168">
            <v>30200010</v>
          </cell>
          <cell r="B168" t="str">
            <v>HIGHLAND PARK ODIN 55.8% 1X0.75L</v>
          </cell>
          <cell r="C168" t="str">
            <v>Obsolete</v>
          </cell>
          <cell r="D168" t="str">
            <v>4 - Highland Park Odin 0.75L</v>
          </cell>
          <cell r="E168" t="str">
            <v>4 - Highland Park Odin 0.75L1</v>
          </cell>
          <cell r="F168" t="str">
            <v>HP Odin</v>
          </cell>
          <cell r="G168" t="str">
            <v>HP Odin.750-1</v>
          </cell>
        </row>
        <row r="169">
          <cell r="A169">
            <v>10200135</v>
          </cell>
          <cell r="B169" t="str">
            <v>HIGHLAND PARK ODIN 6X75CL 55.8% BOX US</v>
          </cell>
          <cell r="C169" t="str">
            <v>New</v>
          </cell>
          <cell r="D169" t="str">
            <v>4 - Highland Park Odin 0.75L</v>
          </cell>
          <cell r="E169" t="str">
            <v>4 - Highland Park Odin 0.75L6</v>
          </cell>
          <cell r="F169" t="str">
            <v>HP Odin</v>
          </cell>
          <cell r="G169" t="str">
            <v>HP Odin.750-6</v>
          </cell>
        </row>
        <row r="170">
          <cell r="A170">
            <v>10201074</v>
          </cell>
          <cell r="B170" t="str">
            <v>HIGHLANDPARKV05#2865 6X75CL 64.3% BAGUS</v>
          </cell>
          <cell r="C170" t="str">
            <v>New</v>
          </cell>
          <cell r="D170" t="str">
            <v>4 - Highland Single Cask #2865 0.75L</v>
          </cell>
          <cell r="E170" t="str">
            <v>4 - Highland Single Cask #2865 0.75L6</v>
          </cell>
          <cell r="F170" t="str">
            <v>HP Single Cask #2865 Draken</v>
          </cell>
          <cell r="G170" t="str">
            <v>HP Single Cask #2865 Draken.750-6</v>
          </cell>
        </row>
        <row r="171">
          <cell r="A171">
            <v>10200647</v>
          </cell>
          <cell r="B171" t="str">
            <v>HIGHLAND PARK V02#3233 6X75CL 57.8%US 18</v>
          </cell>
          <cell r="C171" t="str">
            <v>Obsolete</v>
          </cell>
          <cell r="D171" t="str">
            <v>4 - Highland Single Cask #3233 0.75L</v>
          </cell>
          <cell r="E171" t="str">
            <v>4 - Highland Single Cask #3233 0.75L6</v>
          </cell>
          <cell r="F171" t="str">
            <v>HP Single Cask #3233 FL</v>
          </cell>
          <cell r="G171" t="str">
            <v>HP Single Cask #3233 FL.750-6</v>
          </cell>
        </row>
        <row r="172">
          <cell r="A172">
            <v>10200655</v>
          </cell>
          <cell r="B172" t="str">
            <v>HIGHLANDPARKV02#3249 6X75CL 56.9%BAG US</v>
          </cell>
          <cell r="C172" t="str">
            <v>Obsolete</v>
          </cell>
          <cell r="D172" t="str">
            <v>4 - Highland Single Cask #3249 0.75L</v>
          </cell>
          <cell r="E172" t="str">
            <v>4 - Highland Single Cask #3249 0.75L6</v>
          </cell>
          <cell r="F172" t="str">
            <v>HP Single Cask #3249</v>
          </cell>
          <cell r="G172" t="str">
            <v>HP Single Cask #3249.750-6</v>
          </cell>
        </row>
        <row r="173">
          <cell r="A173">
            <v>10200656</v>
          </cell>
          <cell r="B173" t="str">
            <v>HIGHLAND PARKV02#3250 6X75CL 57.5% BAGUS</v>
          </cell>
          <cell r="C173" t="str">
            <v>New</v>
          </cell>
          <cell r="D173" t="str">
            <v>4 - Highland Single Cask #3250 0.75L</v>
          </cell>
          <cell r="E173" t="str">
            <v>4 - Highland Single Cask #3250 0.75L6</v>
          </cell>
          <cell r="F173" t="str">
            <v>HP Single Cask #3250</v>
          </cell>
          <cell r="G173" t="str">
            <v>HP Single Cask #3250.750-6</v>
          </cell>
        </row>
        <row r="174">
          <cell r="A174">
            <v>10200934</v>
          </cell>
          <cell r="B174" t="str">
            <v>HIGHLANDPARK V05#3294 6X75CL 64.5%BAG US</v>
          </cell>
          <cell r="C174" t="str">
            <v>Obsolete</v>
          </cell>
          <cell r="D174" t="str">
            <v>4 - Highland Single Cask #3294 0.75L</v>
          </cell>
          <cell r="E174" t="str">
            <v>4 - Highland Single Cask #3294 0.75L6</v>
          </cell>
          <cell r="F174" t="str">
            <v>HP Single Cask #3294</v>
          </cell>
          <cell r="G174" t="str">
            <v>HP Single Cask #3294.750-6</v>
          </cell>
        </row>
        <row r="175">
          <cell r="A175">
            <v>10200658</v>
          </cell>
          <cell r="B175" t="str">
            <v>HIGHLAND PARKV02#3297 6X75CL 59.6% BAGUS</v>
          </cell>
          <cell r="C175" t="str">
            <v>New</v>
          </cell>
          <cell r="D175" t="str">
            <v>4 - Highland Single Cask #3297 0.75L</v>
          </cell>
          <cell r="E175" t="str">
            <v>4 - Highland Single Cask #3297 0.75L6</v>
          </cell>
          <cell r="F175" t="str">
            <v>HP Single Cask #3297</v>
          </cell>
          <cell r="G175" t="str">
            <v>HP Single Cask #3297.750-6</v>
          </cell>
        </row>
        <row r="176">
          <cell r="A176">
            <v>10200659</v>
          </cell>
          <cell r="B176" t="str">
            <v>HIGHLANDPARK V02#3297 1X75CL 59.6% BAGUS</v>
          </cell>
          <cell r="C176" t="str">
            <v>New</v>
          </cell>
          <cell r="D176" t="str">
            <v>4 - Highland Single Cask #3297 0.75L</v>
          </cell>
          <cell r="E176" t="str">
            <v>4 - Highland Single Cask #3297 0.75L1</v>
          </cell>
          <cell r="F176" t="str">
            <v>HP Single Cask #3297</v>
          </cell>
          <cell r="G176" t="str">
            <v>HP Single Cask #3297.750-1</v>
          </cell>
        </row>
        <row r="177">
          <cell r="A177">
            <v>10201130</v>
          </cell>
          <cell r="B177" t="str">
            <v>HIGHLANDPARK V05#3600 6X75CL62.7% BAG US</v>
          </cell>
          <cell r="C177" t="str">
            <v>New</v>
          </cell>
          <cell r="D177">
            <v>0</v>
          </cell>
          <cell r="E177" t="str">
            <v>06</v>
          </cell>
          <cell r="F177" t="str">
            <v>HP Single Cask #3600</v>
          </cell>
          <cell r="G177" t="str">
            <v>HP Single Cask #3600.750-6</v>
          </cell>
        </row>
        <row r="178">
          <cell r="A178">
            <v>10201293</v>
          </cell>
          <cell r="B178" t="str">
            <v>HIGHLAND PARK V05#3609 6X75CL 62.7% US18</v>
          </cell>
          <cell r="C178" t="str">
            <v>New</v>
          </cell>
          <cell r="D178" t="str">
            <v>4 - Highland Single Cask #3609 0.75L</v>
          </cell>
          <cell r="E178" t="str">
            <v>4 - Highland Single Cask #3609 0.75L6</v>
          </cell>
          <cell r="F178" t="str">
            <v>HP Single Cask #3609 CA</v>
          </cell>
          <cell r="G178" t="str">
            <v>HP Single Cask #3609 CA.750-6</v>
          </cell>
        </row>
        <row r="179">
          <cell r="A179">
            <v>10201132</v>
          </cell>
          <cell r="B179" t="str">
            <v>HIGHLANDPARK#3693 6X75CL 60.7% BAG US18</v>
          </cell>
          <cell r="C179" t="str">
            <v>New</v>
          </cell>
          <cell r="D179" t="str">
            <v>4 - Highland Single Cask #3693 0.75L</v>
          </cell>
          <cell r="E179" t="str">
            <v>4 - Highland Single Cask #3693 0.75L6</v>
          </cell>
          <cell r="F179" t="str">
            <v>HP Single Cask #3693</v>
          </cell>
          <cell r="G179" t="str">
            <v>HP Single Cask #3693.750-6</v>
          </cell>
        </row>
        <row r="180">
          <cell r="A180">
            <v>10201124</v>
          </cell>
          <cell r="B180" t="str">
            <v>HIGHLANDPARK V04#3832 6X75CL59.2%BAG US</v>
          </cell>
          <cell r="C180" t="str">
            <v xml:space="preserve">New </v>
          </cell>
          <cell r="D180" t="str">
            <v>4 - Highland Single Cask #3832 0.75L</v>
          </cell>
          <cell r="E180" t="str">
            <v>4 - Highland Single Cask #3832 0.75L6</v>
          </cell>
          <cell r="F180" t="str">
            <v>HP Single Cask #3832 Renaissance</v>
          </cell>
          <cell r="G180" t="str">
            <v>HP Single Cask #3832 Renaissance.750-6</v>
          </cell>
        </row>
        <row r="181">
          <cell r="A181">
            <v>10201076</v>
          </cell>
          <cell r="B181" t="str">
            <v>HIGHLANDPARKV05#5187 6X75CL 65.5% BAGUS</v>
          </cell>
          <cell r="C181" t="str">
            <v>New</v>
          </cell>
          <cell r="D181" t="str">
            <v>4 - Highland Single Cask #5187 0.75L</v>
          </cell>
          <cell r="E181" t="str">
            <v>4 - Highland Single Cask #5187 0.75L6</v>
          </cell>
          <cell r="F181" t="str">
            <v>HP Single Cask #5187 Riptide</v>
          </cell>
          <cell r="G181" t="str">
            <v>HP Single Cask #5187 Riptide.750-6</v>
          </cell>
        </row>
        <row r="182">
          <cell r="A182">
            <v>10201072</v>
          </cell>
          <cell r="B182" t="str">
            <v>HIGHLANDPARK V04#6046 6X75CL 65.8% BAGUS</v>
          </cell>
          <cell r="C182" t="str">
            <v>New</v>
          </cell>
          <cell r="D182" t="str">
            <v>4 - Highland Single Cask #6046 0.75L</v>
          </cell>
          <cell r="E182" t="str">
            <v>4 - Highland Single Cask #6046 0.75L6</v>
          </cell>
          <cell r="F182" t="str">
            <v>HP Single Cask #6046 Empire State</v>
          </cell>
          <cell r="G182" t="str">
            <v>HP Single Cask #6046 Empire State.750-6</v>
          </cell>
        </row>
        <row r="183">
          <cell r="A183">
            <v>10201129</v>
          </cell>
          <cell r="B183" t="str">
            <v>HIGHLANDPARK#6122 6X75CL 63.2% BAG US18</v>
          </cell>
          <cell r="C183" t="str">
            <v>Obsolete</v>
          </cell>
          <cell r="D183" t="str">
            <v>4 - Highland Single Cask #6122 0.75L</v>
          </cell>
          <cell r="E183" t="str">
            <v>4 - Highland Single Cask #6122 0.75L6</v>
          </cell>
          <cell r="F183" t="str">
            <v>HP Single Cask #6122</v>
          </cell>
          <cell r="G183" t="str">
            <v>HP Single Cask #6122.750-6</v>
          </cell>
        </row>
        <row r="184">
          <cell r="A184">
            <v>10200662</v>
          </cell>
          <cell r="B184" t="str">
            <v>HIGHLAND PARK V03#6313 6X75CL61.3%BAG US</v>
          </cell>
          <cell r="C184" t="str">
            <v>New</v>
          </cell>
          <cell r="D184" t="str">
            <v>4 - Highland Single Cask #6313 0.75L</v>
          </cell>
          <cell r="E184" t="str">
            <v>4 - Highland Single Cask #6313 0.75L6</v>
          </cell>
          <cell r="F184" t="str">
            <v>HP Single Cask #6313</v>
          </cell>
          <cell r="G184" t="str">
            <v>HP Single Cask #6313.750-6</v>
          </cell>
        </row>
        <row r="185">
          <cell r="A185">
            <v>10201377</v>
          </cell>
          <cell r="B185" t="str">
            <v xml:space="preserve"> HIGHLAND PARK V04#6481 6X75CL64.5% US 18 </v>
          </cell>
          <cell r="C185" t="str">
            <v>New</v>
          </cell>
          <cell r="D185" t="str">
            <v>4 - Highland Park Single Casks 0.75L</v>
          </cell>
          <cell r="E185" t="str">
            <v>4 - Highland Park Single Casks 0.75L6</v>
          </cell>
          <cell r="F185" t="str">
            <v>HP Single Cask #6481</v>
          </cell>
          <cell r="G185" t="str">
            <v>HP Single Cask #6481.750-6</v>
          </cell>
        </row>
        <row r="186">
          <cell r="A186">
            <v>10201407</v>
          </cell>
          <cell r="B186" t="str">
            <v>HIGHLANDPARK V04#6492 6X75CL 61.1% BAGUS</v>
          </cell>
          <cell r="C186" t="str">
            <v>New</v>
          </cell>
          <cell r="D186" t="str">
            <v>4 - Highland Park Single Casks 0.75L</v>
          </cell>
          <cell r="E186" t="str">
            <v>4 - Highland Park Single Casks 0.75L6</v>
          </cell>
          <cell r="F186" t="str">
            <v>HP Single Cask #6492</v>
          </cell>
          <cell r="G186" t="str">
            <v>HP Single Cask #6492.750-6</v>
          </cell>
        </row>
        <row r="187">
          <cell r="A187">
            <v>10201126</v>
          </cell>
          <cell r="B187" t="str">
            <v>HIGHLAND PARK #6493 6X75CL 63%BAG US 18</v>
          </cell>
          <cell r="C187" t="str">
            <v xml:space="preserve">New </v>
          </cell>
          <cell r="D187">
            <v>0</v>
          </cell>
          <cell r="E187" t="str">
            <v>06</v>
          </cell>
          <cell r="F187" t="str">
            <v>HP Single Cask #6493</v>
          </cell>
          <cell r="G187" t="str">
            <v>HP Single Cask #6493.750-6</v>
          </cell>
        </row>
        <row r="188">
          <cell r="A188">
            <v>10201070</v>
          </cell>
          <cell r="B188" t="str">
            <v>HIGHLAND PARK #6501 6X75CL 63.4% US 18</v>
          </cell>
          <cell r="C188" t="str">
            <v>Obsolete</v>
          </cell>
          <cell r="D188" t="str">
            <v>4 - Highland Single Cask #6501 0.75L</v>
          </cell>
          <cell r="E188" t="str">
            <v>4 - Highland Single Cask #6501 0.75L6</v>
          </cell>
          <cell r="F188" t="str">
            <v>HP Single Cask #6501 Rockies</v>
          </cell>
          <cell r="G188" t="str">
            <v>HP Single Cask #6501 Rockies.750-6</v>
          </cell>
        </row>
        <row r="189">
          <cell r="A189">
            <v>10200669</v>
          </cell>
          <cell r="B189" t="str">
            <v>HIGHLANDPARK#6551 6X75CL 65.6% AR BAG US</v>
          </cell>
          <cell r="C189" t="str">
            <v>Obsolete</v>
          </cell>
          <cell r="D189" t="str">
            <v>4 - Highland Single Cask #6551 AR 0.75L</v>
          </cell>
          <cell r="E189" t="str">
            <v>4 - Highland Single Cask #6551 AR 0.75L6</v>
          </cell>
          <cell r="F189" t="str">
            <v>HP Single Cask #6551 AR</v>
          </cell>
          <cell r="G189" t="str">
            <v>HP Single Cask #6551 AR.750-6</v>
          </cell>
        </row>
        <row r="190">
          <cell r="A190">
            <v>10200830</v>
          </cell>
          <cell r="B190" t="str">
            <v>HIGHLANDPARK#6551 6X75CL 65.6% SD BAG US</v>
          </cell>
          <cell r="C190" t="str">
            <v>New</v>
          </cell>
          <cell r="D190" t="str">
            <v>4 - Highland Single Cask #6551 SD 0.75L</v>
          </cell>
          <cell r="E190" t="str">
            <v>4 - Highland Single Cask #6551 SD 0.75L6</v>
          </cell>
          <cell r="F190" t="str">
            <v>HP Single Cask #6551 SD</v>
          </cell>
          <cell r="G190" t="str">
            <v>HP Single Cask #6551 SD.750-6</v>
          </cell>
        </row>
        <row r="191">
          <cell r="A191">
            <v>10201315</v>
          </cell>
          <cell r="B191" t="str">
            <v>HIGHLAND PARK #6574 6X75CL 63.2% BAG US</v>
          </cell>
          <cell r="C191" t="str">
            <v>New</v>
          </cell>
          <cell r="D191">
            <v>0</v>
          </cell>
          <cell r="E191" t="str">
            <v>06</v>
          </cell>
          <cell r="F191" t="str">
            <v>HP Single Cask #6574 OH</v>
          </cell>
          <cell r="G191" t="str">
            <v>HP Single Cask #6574 OH.750-6</v>
          </cell>
        </row>
        <row r="192">
          <cell r="A192">
            <v>10200670</v>
          </cell>
          <cell r="B192" t="str">
            <v>HIGHLANDPARK V04#6702 6X75CL64.8%BAG US</v>
          </cell>
          <cell r="C192" t="str">
            <v>Obsolete</v>
          </cell>
          <cell r="D192" t="str">
            <v>4 - Highland Single Cask #6702 0.75L</v>
          </cell>
          <cell r="E192" t="str">
            <v>4 - Highland Single Cask #6702 0.75L6</v>
          </cell>
          <cell r="F192" t="str">
            <v>HP Single Cask #6702 Commonwealth</v>
          </cell>
          <cell r="G192" t="str">
            <v>HP Single Cask #6702 Commonwealth.750-6</v>
          </cell>
        </row>
        <row r="193">
          <cell r="A193">
            <v>10200671</v>
          </cell>
          <cell r="B193" t="str">
            <v>HIGHLAND PARKV04#6737 6X75CL 65.3% BAGUS</v>
          </cell>
          <cell r="C193" t="str">
            <v>New</v>
          </cell>
          <cell r="D193" t="str">
            <v>4 - Highland Single Cask #6737 0.75L</v>
          </cell>
          <cell r="E193" t="str">
            <v>4 - Highland Single Cask #6737 0.75L6</v>
          </cell>
          <cell r="F193" t="str">
            <v>HP Single Cask #6737</v>
          </cell>
          <cell r="G193" t="str">
            <v>HP Single Cask #6737.750-6</v>
          </cell>
        </row>
        <row r="194">
          <cell r="A194">
            <v>10200672</v>
          </cell>
          <cell r="B194" t="str">
            <v>HIGHLANDPARK V07#699 6X75CL 64.5%BAG US</v>
          </cell>
          <cell r="C194" t="str">
            <v>New</v>
          </cell>
          <cell r="D194" t="str">
            <v>4 - Highland Single Cask #699 0.75L</v>
          </cell>
          <cell r="E194" t="str">
            <v>4 - Highland Single Cask #699 0.75L6</v>
          </cell>
          <cell r="F194" t="str">
            <v>HP Single Cask #699</v>
          </cell>
          <cell r="G194" t="str">
            <v>HP Single Cask #699.750-6</v>
          </cell>
        </row>
        <row r="195">
          <cell r="A195">
            <v>10201303</v>
          </cell>
          <cell r="B195" t="str">
            <v xml:space="preserve">HIGHLANDPARKSOREN26Y 2X75CL 40.5% INDUS </v>
          </cell>
          <cell r="C195" t="str">
            <v>New</v>
          </cell>
          <cell r="D195" t="str">
            <v>4 - Highland Park Soren 0.75L</v>
          </cell>
          <cell r="E195" t="str">
            <v>4 - Highland Park Soren 0.75L2</v>
          </cell>
          <cell r="F195" t="str">
            <v>HP Soren</v>
          </cell>
          <cell r="G195" t="str">
            <v>HP Soren.750-2</v>
          </cell>
        </row>
        <row r="196">
          <cell r="A196">
            <v>10201149</v>
          </cell>
          <cell r="B196" t="str">
            <v>HIGHLANDPARKTATTOO6X75CL 46.7% IND US18</v>
          </cell>
          <cell r="C196" t="str">
            <v>Obsolete</v>
          </cell>
          <cell r="D196" t="str">
            <v>4 - Highland Park Tattoo 0.75L</v>
          </cell>
          <cell r="E196" t="str">
            <v>4 - Highland Park Tattoo 0.75L6</v>
          </cell>
          <cell r="F196" t="str">
            <v>HP FullVol/Tattoo</v>
          </cell>
          <cell r="G196" t="str">
            <v>HP FullVol/Tattoo.750-6</v>
          </cell>
        </row>
        <row r="197">
          <cell r="A197">
            <v>10200319</v>
          </cell>
          <cell r="B197" t="str">
            <v>HIGHLAND PARK V64 1X75CL 42.2% BOX v2 US</v>
          </cell>
          <cell r="C197" t="str">
            <v>Obsolete</v>
          </cell>
          <cell r="D197" t="str">
            <v>4 - Highland Park 1964 0.75L</v>
          </cell>
          <cell r="E197" t="str">
            <v>4 - Highland Park 1964 0.75L1</v>
          </cell>
          <cell r="F197" t="str">
            <v>HP V1964</v>
          </cell>
          <cell r="G197" t="str">
            <v>HP V1964.750-1</v>
          </cell>
        </row>
        <row r="198">
          <cell r="A198">
            <v>10200176</v>
          </cell>
          <cell r="B198" t="str">
            <v>HIGHLAND PARK V68 1X75CL 45.6% BOX 14US</v>
          </cell>
          <cell r="C198" t="str">
            <v>Active</v>
          </cell>
          <cell r="D198">
            <v>0</v>
          </cell>
          <cell r="E198" t="str">
            <v>01</v>
          </cell>
          <cell r="F198" t="str">
            <v>HP V1968</v>
          </cell>
          <cell r="G198" t="str">
            <v>HP V1968.750-1</v>
          </cell>
        </row>
        <row r="199">
          <cell r="A199">
            <v>10200320</v>
          </cell>
          <cell r="B199" t="str">
            <v>HIGHLAND PARK V68 1X75CL 45.6% BOX 16 US</v>
          </cell>
          <cell r="C199" t="str">
            <v>Obsolete</v>
          </cell>
          <cell r="D199" t="str">
            <v>4 - Highland Park 1968 0.75L</v>
          </cell>
          <cell r="E199" t="str">
            <v>4 - Highland Park 1968 0.75L1</v>
          </cell>
          <cell r="F199" t="str">
            <v>HP V1968</v>
          </cell>
          <cell r="G199" t="str">
            <v>HP V1968.750-1</v>
          </cell>
        </row>
        <row r="200">
          <cell r="A200">
            <v>10200175</v>
          </cell>
          <cell r="B200" t="str">
            <v>HIGHLAND PARK V68 1X75CL 45.6% BOX US</v>
          </cell>
          <cell r="C200" t="str">
            <v>Active</v>
          </cell>
          <cell r="D200" t="str">
            <v>4 - Highland Park 1968 0.75L</v>
          </cell>
          <cell r="E200" t="str">
            <v>4 - Highland Park 1968 0.75L1</v>
          </cell>
          <cell r="F200" t="str">
            <v>HP V1968</v>
          </cell>
          <cell r="G200" t="str">
            <v>HP V1968.750-1</v>
          </cell>
        </row>
        <row r="201">
          <cell r="A201">
            <v>10200321</v>
          </cell>
          <cell r="B201" t="str">
            <v>HIGHLAND PARK V70 1X75CL48.0% BOX v2 US</v>
          </cell>
          <cell r="C201" t="str">
            <v>Active</v>
          </cell>
          <cell r="D201" t="str">
            <v>4 - Highland Park 1970 0.75L</v>
          </cell>
          <cell r="E201" t="str">
            <v>4 - Highland Park 1970 0.75L1</v>
          </cell>
          <cell r="F201" t="str">
            <v>HP V1970</v>
          </cell>
          <cell r="G201" t="str">
            <v>HP V1970.750-1</v>
          </cell>
        </row>
        <row r="202">
          <cell r="A202">
            <v>10200322</v>
          </cell>
          <cell r="B202" t="str">
            <v>HIGHLAND PARK V71 1X75CL 46.9%BOX V2 US</v>
          </cell>
          <cell r="C202" t="str">
            <v>Active</v>
          </cell>
          <cell r="D202" t="str">
            <v>4 - Highland Park 1971 0.75L</v>
          </cell>
          <cell r="E202" t="str">
            <v>4 - Highland Park 1971 0.75L1</v>
          </cell>
          <cell r="F202" t="str">
            <v>HP V1971</v>
          </cell>
          <cell r="G202" t="str">
            <v>HP V1971.750-1</v>
          </cell>
        </row>
        <row r="203">
          <cell r="A203">
            <v>10200323</v>
          </cell>
          <cell r="B203" t="str">
            <v>HIGHLAND PARK V76 1X75CL49.1% BOX v2 US</v>
          </cell>
          <cell r="C203" t="str">
            <v>New</v>
          </cell>
          <cell r="D203" t="str">
            <v>4 - Highland Park 1976 0.75L</v>
          </cell>
          <cell r="E203" t="str">
            <v>4 - Highland Park 1976 0.75L1</v>
          </cell>
          <cell r="F203" t="str">
            <v>HP V1976</v>
          </cell>
          <cell r="G203" t="str">
            <v>HP V1976.750-1</v>
          </cell>
        </row>
        <row r="204">
          <cell r="A204">
            <v>10200661</v>
          </cell>
          <cell r="B204" t="str">
            <v>HIGHLANDPARK V02#3346 6X75CL 58.5%BAG US</v>
          </cell>
          <cell r="C204" t="str">
            <v>Active</v>
          </cell>
          <cell r="D204" t="str">
            <v>4 - Highland Single Cask #3346 0.75L</v>
          </cell>
          <cell r="E204" t="str">
            <v>4 - Highland Single Cask #3346 0.75L6</v>
          </cell>
          <cell r="F204" t="str">
            <v>HP V2002 #3346</v>
          </cell>
          <cell r="G204" t="str">
            <v>HP V2002 #3346.750-6</v>
          </cell>
        </row>
        <row r="205">
          <cell r="A205">
            <v>10200413</v>
          </cell>
          <cell r="B205" t="str">
            <v>HIGHLAND PARK VALKYR 6X75CL45.9%IND17 US</v>
          </cell>
          <cell r="C205" t="str">
            <v>New</v>
          </cell>
          <cell r="D205" t="str">
            <v>4 - Highland Park Valkyrie 0.75L</v>
          </cell>
          <cell r="E205" t="str">
            <v>4 - Highland Park Valkyrie 0.75L6</v>
          </cell>
          <cell r="F205" t="str">
            <v>HP Valk</v>
          </cell>
          <cell r="G205" t="str">
            <v>HP Valk.750-6</v>
          </cell>
        </row>
        <row r="206">
          <cell r="A206">
            <v>10200917</v>
          </cell>
          <cell r="B206" t="str">
            <v>HIGHLANDPARK VALKNUT6X75CL46.8% IND 18US</v>
          </cell>
          <cell r="C206" t="str">
            <v>Active</v>
          </cell>
          <cell r="D206" t="str">
            <v>4 - Highland Park Valknut 0.75L</v>
          </cell>
          <cell r="E206" t="str">
            <v>4 - Highland Park Valknut 0.75L6</v>
          </cell>
          <cell r="F206" t="str">
            <v>HP Valk</v>
          </cell>
          <cell r="G206" t="str">
            <v>HP Valk.750-6</v>
          </cell>
        </row>
        <row r="207">
          <cell r="A207">
            <v>30030114</v>
          </cell>
          <cell r="B207" t="str">
            <v>DBL CASK/MAC 12 TWINPACK 3X2X75CL 43% US</v>
          </cell>
          <cell r="C207" t="str">
            <v>Active</v>
          </cell>
          <cell r="D207" t="str">
            <v>4 - Macallan 12YO + Macallan Double Cask 12YO Valet 1.5L</v>
          </cell>
          <cell r="E207" t="str">
            <v>4 - Macallan 12YO + Macallan Double Cask 12YO Valet 1.5L6</v>
          </cell>
          <cell r="F207" t="str">
            <v>Mac SO 12/DC 12 Twin Pack</v>
          </cell>
          <cell r="G207" t="str">
            <v>Mac SO 12/DC 12 Twin Pack.750-6</v>
          </cell>
        </row>
        <row r="208">
          <cell r="A208">
            <v>30030113</v>
          </cell>
          <cell r="B208" t="str">
            <v>MAC GOLD/MAC 12 TWIN PACK 3X2X75CL US</v>
          </cell>
          <cell r="C208" t="str">
            <v>New</v>
          </cell>
          <cell r="D208">
            <v>0</v>
          </cell>
          <cell r="E208" t="str">
            <v>06</v>
          </cell>
          <cell r="F208" t="str">
            <v>Mac SO 12/Mac Gold Twin Pack</v>
          </cell>
          <cell r="G208" t="str">
            <v>Mac SO 12/Mac Gold Twin Pack.750-6</v>
          </cell>
        </row>
        <row r="209">
          <cell r="A209">
            <v>10011261</v>
          </cell>
          <cell r="B209" t="str">
            <v>MACALLAN 52Y 1X75L 48% BOX US 18</v>
          </cell>
          <cell r="C209" t="str">
            <v>New</v>
          </cell>
          <cell r="D209" t="str">
            <v>4 - Macallan 52YO 0.75L</v>
          </cell>
          <cell r="E209" t="str">
            <v>4 - Macallan 52YO 0.75L1</v>
          </cell>
          <cell r="F209" t="str">
            <v>Macallan 52YO</v>
          </cell>
          <cell r="G209" t="str">
            <v>Macallan 52YO.750-1</v>
          </cell>
        </row>
        <row r="210">
          <cell r="A210">
            <v>10011166</v>
          </cell>
          <cell r="B210" t="str">
            <v>MACALLANGENESIS(K)72YO 1X750ML42%BOX US</v>
          </cell>
          <cell r="C210" t="str">
            <v>Obsolete</v>
          </cell>
          <cell r="D210" t="str">
            <v>4 - Macallan Genesis 72YO 0.75L</v>
          </cell>
          <cell r="E210" t="str">
            <v>4 - Macallan Genesis 72YO 0.75L1</v>
          </cell>
          <cell r="F210" t="str">
            <v>Macallan 72YO</v>
          </cell>
          <cell r="G210" t="str">
            <v>Macallan 72YO.750-1</v>
          </cell>
        </row>
        <row r="211">
          <cell r="A211">
            <v>10030346</v>
          </cell>
          <cell r="B211" t="str">
            <v>MACALLAN AMBER 12X75CL 40% IND WRP17 US</v>
          </cell>
          <cell r="C211" t="str">
            <v>Sellout</v>
          </cell>
          <cell r="D211" t="str">
            <v>4 - Macallan Amber 0.75L</v>
          </cell>
          <cell r="E211" t="str">
            <v>4 - Macallan Amber 0.75L12</v>
          </cell>
          <cell r="F211" t="str">
            <v>Macallan Amber</v>
          </cell>
          <cell r="G211" t="str">
            <v>Macallan Amber.750-12</v>
          </cell>
        </row>
        <row r="212">
          <cell r="A212">
            <v>10010801</v>
          </cell>
          <cell r="B212" t="str">
            <v>MACALLAN CLAS CUT 12X75CL 58.4% WRP US</v>
          </cell>
          <cell r="C212" t="str">
            <v>Sellout</v>
          </cell>
          <cell r="D212" t="str">
            <v>4 - Macallan Classic Cut 0.75L</v>
          </cell>
          <cell r="E212" t="str">
            <v>4 - Macallan Classic Cut 0.75L12</v>
          </cell>
          <cell r="F212" t="str">
            <v>Macallan Classic Cut</v>
          </cell>
          <cell r="G212" t="str">
            <v>Macallan Classic Cut.750-12</v>
          </cell>
        </row>
        <row r="213">
          <cell r="A213">
            <v>30010086</v>
          </cell>
          <cell r="B213" t="str">
            <v>MACALLAN CLAS CUT 6X75CL 58.4%WRP US</v>
          </cell>
          <cell r="C213" t="str">
            <v>New</v>
          </cell>
          <cell r="D213" t="str">
            <v>4 - Macallan Classic Cut 0.75L</v>
          </cell>
          <cell r="E213" t="str">
            <v>4 - Macallan Classic Cut 0.75L6</v>
          </cell>
          <cell r="F213" t="str">
            <v>Macallan Classic Cut</v>
          </cell>
          <cell r="G213" t="str">
            <v>Macallan Classic Cut.750-6</v>
          </cell>
        </row>
        <row r="214">
          <cell r="A214">
            <v>10011157</v>
          </cell>
          <cell r="B214" t="str">
            <v>MACALLAN CLASCUT12X75CL 51.2% INDWRP18US</v>
          </cell>
          <cell r="C214" t="str">
            <v>New</v>
          </cell>
          <cell r="D214" t="str">
            <v>4 - Macallan Classic Cut 0.75L</v>
          </cell>
          <cell r="E214" t="str">
            <v>4 - Macallan Classic Cut 0.75L12</v>
          </cell>
          <cell r="F214" t="str">
            <v>Macallan Classic Cut</v>
          </cell>
          <cell r="G214" t="str">
            <v>Macallan Classic Cut.750-12</v>
          </cell>
        </row>
        <row r="215">
          <cell r="A215">
            <v>30010019</v>
          </cell>
          <cell r="B215" t="str">
            <v>MACALLAN CLASCUT6X75CL 51.2% INDWRP18US</v>
          </cell>
          <cell r="C215" t="str">
            <v>Active</v>
          </cell>
          <cell r="D215" t="str">
            <v>4 - Macallan Classic Cut 0.75L</v>
          </cell>
          <cell r="E215" t="str">
            <v>4 - Macallan Classic Cut 0.75L6</v>
          </cell>
          <cell r="F215" t="str">
            <v>Macallan Classic Cut</v>
          </cell>
          <cell r="G215" t="str">
            <v>Macallan Classic Cut.750-6</v>
          </cell>
        </row>
        <row r="216">
          <cell r="A216">
            <v>30010129</v>
          </cell>
          <cell r="B216" t="str">
            <v>MACALLAN 12Y DBLCSK 40X5CL 43% IND18 US</v>
          </cell>
          <cell r="C216" t="str">
            <v>Sellout</v>
          </cell>
          <cell r="D216" t="str">
            <v>4 - Macallan Double Cask 12YO 0.05L</v>
          </cell>
          <cell r="E216" t="str">
            <v>4 - Macallan Double Cask 12YO 0.05L40</v>
          </cell>
          <cell r="F216" t="str">
            <v>Macallan DC 12YO</v>
          </cell>
          <cell r="G216" t="str">
            <v>Macallan DC 12YO.50-40</v>
          </cell>
        </row>
        <row r="217">
          <cell r="A217">
            <v>10010031</v>
          </cell>
          <cell r="B217" t="str">
            <v>MACALLAN 12Y DBL CSK 12X75CL 43% WRP US</v>
          </cell>
          <cell r="C217" t="str">
            <v>Obsolete</v>
          </cell>
          <cell r="D217" t="str">
            <v>4 - Macallan Double Cask 12YO 0.75L</v>
          </cell>
          <cell r="E217" t="str">
            <v>4 - Macallan Double Cask 12YO 0.75L12</v>
          </cell>
          <cell r="F217" t="str">
            <v>Macallan DC 12YO</v>
          </cell>
          <cell r="G217" t="str">
            <v>Macallan DC 12YO.750-12</v>
          </cell>
        </row>
        <row r="218">
          <cell r="A218">
            <v>10010597</v>
          </cell>
          <cell r="B218" t="str">
            <v>MACALLAN 12Y DBL CSK 12X75CL 43% WRP WV</v>
          </cell>
          <cell r="C218" t="str">
            <v>Active</v>
          </cell>
          <cell r="D218" t="str">
            <v>4 - Macallan Double Cask 12YO 0.75L</v>
          </cell>
          <cell r="E218" t="str">
            <v>4 - Macallan Double Cask 12YO 0.75L12</v>
          </cell>
          <cell r="F218" t="str">
            <v>Macallan DC 12YO</v>
          </cell>
          <cell r="G218" t="str">
            <v>Macallan DC 12YO.750-12</v>
          </cell>
        </row>
        <row r="219">
          <cell r="A219">
            <v>30010112</v>
          </cell>
          <cell r="B219" t="str">
            <v>MACALLAN 12Y DBL CSK 3X1.75L 43% 18 US</v>
          </cell>
          <cell r="C219" t="str">
            <v>Sellout</v>
          </cell>
          <cell r="D219" t="str">
            <v>4 - Macallan Double Cask 12YO 1.75L</v>
          </cell>
          <cell r="E219" t="str">
            <v>4 - Macallan Double Cask 12YO 1.75L3</v>
          </cell>
          <cell r="F219" t="str">
            <v>Macallan DC 12YO</v>
          </cell>
          <cell r="G219" t="str">
            <v>Macallan DC 12YO.1750-3</v>
          </cell>
        </row>
        <row r="220">
          <cell r="A220">
            <v>30010088</v>
          </cell>
          <cell r="B220" t="str">
            <v>MACALLAN 12Y DBL CSK 3X1.75L 43% PSL16US</v>
          </cell>
          <cell r="C220" t="str">
            <v>Sellout</v>
          </cell>
          <cell r="D220" t="str">
            <v>4 - Macallan Double Cask 12YO 1.75L</v>
          </cell>
          <cell r="E220" t="str">
            <v>4 - Macallan Double Cask 12YO 1.75L3</v>
          </cell>
          <cell r="F220" t="str">
            <v>Macallan DC 12YO</v>
          </cell>
          <cell r="G220" t="str">
            <v>Macallan DC 12YO.1750-3</v>
          </cell>
        </row>
        <row r="221">
          <cell r="A221">
            <v>10010592</v>
          </cell>
          <cell r="B221" t="str">
            <v>MACALLAN 12Y DBL CSK 6X1.75L 43% 17 US</v>
          </cell>
          <cell r="C221" t="str">
            <v>New</v>
          </cell>
          <cell r="D221" t="str">
            <v>4 - Macallan Double Cask 12YO 1.75L</v>
          </cell>
          <cell r="E221" t="str">
            <v>4 - Macallan Double Cask 12YO 1.75L6</v>
          </cell>
          <cell r="F221" t="str">
            <v>Macallan DC 12YO</v>
          </cell>
          <cell r="G221" t="str">
            <v>Macallan DC 12YO.1750-6</v>
          </cell>
        </row>
        <row r="222">
          <cell r="A222">
            <v>10010998</v>
          </cell>
          <cell r="B222" t="str">
            <v>MACALLAN 12Y DBL CSK 6X1.75L 43% 18 US</v>
          </cell>
          <cell r="C222" t="str">
            <v>Obsolete</v>
          </cell>
          <cell r="D222" t="str">
            <v>4 - Macallan Double Cask 12YO 1.75L</v>
          </cell>
          <cell r="E222" t="str">
            <v>4 - Macallan Double Cask 12YO 1.75L6</v>
          </cell>
          <cell r="F222" t="str">
            <v>Macallan DC 12YO</v>
          </cell>
          <cell r="G222" t="str">
            <v>Macallan DC 12YO.1750-6</v>
          </cell>
        </row>
        <row r="223">
          <cell r="A223">
            <v>10010726</v>
          </cell>
          <cell r="B223" t="str">
            <v>MACALLAN 12Y DBLCSK 120X5CL 43% DELTA US</v>
          </cell>
          <cell r="C223" t="str">
            <v>New</v>
          </cell>
          <cell r="D223" t="str">
            <v>4 - Macallan Double Cask 12YO 0.05L</v>
          </cell>
          <cell r="E223" t="str">
            <v>4 - Macallan Double Cask 12YO 0.05L120</v>
          </cell>
          <cell r="F223" t="str">
            <v>Macallan DC 12YO</v>
          </cell>
          <cell r="G223" t="str">
            <v>Macallan DC 12YO.50-120</v>
          </cell>
        </row>
        <row r="224">
          <cell r="A224">
            <v>10011000</v>
          </cell>
          <cell r="B224" t="str">
            <v>MACALLAN 12Y DBLCSK 120X5CL 43% IND18 US</v>
          </cell>
          <cell r="C224" t="str">
            <v>Sellout</v>
          </cell>
          <cell r="D224" t="str">
            <v>4 - Macallan Double Cask 12YO 0.05L</v>
          </cell>
          <cell r="E224" t="str">
            <v>4 - Macallan Double Cask 12YO 0.05L120</v>
          </cell>
          <cell r="F224" t="str">
            <v>Macallan DC 12YO</v>
          </cell>
          <cell r="G224" t="str">
            <v>Macallan DC 12YO.50-120</v>
          </cell>
        </row>
        <row r="225">
          <cell r="A225">
            <v>10010729</v>
          </cell>
          <cell r="B225" t="str">
            <v>MACALLAN 12Y DBLCSK 120X5CL 43%IND17 US</v>
          </cell>
          <cell r="C225" t="str">
            <v>Sellout</v>
          </cell>
          <cell r="D225" t="str">
            <v>4 - Macallan Double Cask 12YO 0.05L</v>
          </cell>
          <cell r="E225" t="str">
            <v>4 - Macallan Double Cask 12YO 0.05L120</v>
          </cell>
          <cell r="F225" t="str">
            <v>Macallan DC 12YO</v>
          </cell>
          <cell r="G225" t="str">
            <v>Macallan DC 12YO.50-120</v>
          </cell>
        </row>
        <row r="226">
          <cell r="A226">
            <v>10010730</v>
          </cell>
          <cell r="B226" t="str">
            <v>MACALLAN 12Y DBLCSK 12X37.5CL 43% IND US</v>
          </cell>
          <cell r="C226" t="str">
            <v>Active</v>
          </cell>
          <cell r="D226" t="str">
            <v>4 - Macallan Double Cask 12YO 0.375L</v>
          </cell>
          <cell r="E226" t="str">
            <v>4 - Macallan Double Cask 12YO 0.375L12</v>
          </cell>
          <cell r="F226" t="str">
            <v>Macallan DC 12YO</v>
          </cell>
          <cell r="G226" t="str">
            <v>Macallan DC 12YO.375-12</v>
          </cell>
        </row>
        <row r="227">
          <cell r="A227">
            <v>10010937</v>
          </cell>
          <cell r="B227" t="str">
            <v>MACALLAN 12Y DBLCSK 12X75CL 43%WRP18 US</v>
          </cell>
          <cell r="C227" t="str">
            <v>Obsolete</v>
          </cell>
          <cell r="D227" t="str">
            <v>4 - Macallan Double Cask 12YO 0.75L</v>
          </cell>
          <cell r="E227" t="str">
            <v>4 - Macallan Double Cask 12YO 0.75L12</v>
          </cell>
          <cell r="F227" t="str">
            <v>Macallan DC 12YO</v>
          </cell>
          <cell r="G227" t="str">
            <v>Macallan DC 12YO.750-12</v>
          </cell>
        </row>
        <row r="228">
          <cell r="A228">
            <v>10010826</v>
          </cell>
          <cell r="B228" t="str">
            <v>MACALLAN 12Y DBLCSK 4X2X75CL43% CNY18 US</v>
          </cell>
          <cell r="C228" t="str">
            <v>New</v>
          </cell>
          <cell r="D228" t="str">
            <v>4 - Macallan Double Cask 12YO 0.75L</v>
          </cell>
          <cell r="E228" t="str">
            <v>4 - Macallan Double Cask 12YO 0.75L8</v>
          </cell>
          <cell r="F228" t="str">
            <v>Macallan DC 12YO</v>
          </cell>
          <cell r="G228" t="str">
            <v>Macallan DC 12YO.750-8</v>
          </cell>
        </row>
        <row r="229">
          <cell r="A229">
            <v>10011001</v>
          </cell>
          <cell r="B229" t="str">
            <v>MACALLAN 12YDBLCSK 120X5CL 43% DELTA18US</v>
          </cell>
          <cell r="C229" t="str">
            <v>New</v>
          </cell>
          <cell r="D229" t="str">
            <v>4 - Macallan Double Cask 12YO Delta 0.05L</v>
          </cell>
          <cell r="E229" t="str">
            <v>4 - Macallan Double Cask 12YO Delta 0.05L120</v>
          </cell>
          <cell r="F229" t="str">
            <v>Macallan DC 12YO</v>
          </cell>
          <cell r="G229" t="str">
            <v>Macallan DC 12YO.50-120</v>
          </cell>
        </row>
        <row r="230">
          <cell r="A230">
            <v>10010999</v>
          </cell>
          <cell r="B230" t="str">
            <v>MACALLAN 12YDBLCSK 12X37.5CL43% IND18 US</v>
          </cell>
          <cell r="C230" t="str">
            <v>Sellout</v>
          </cell>
          <cell r="D230" t="str">
            <v>4 - Macallan Double Cask 12YO 0.375L</v>
          </cell>
          <cell r="E230" t="str">
            <v>4 - Macallan Double Cask 12YO 0.375L12</v>
          </cell>
          <cell r="F230" t="str">
            <v>Macallan DC 12YO</v>
          </cell>
          <cell r="G230" t="str">
            <v>Macallan DC 12YO.375-12</v>
          </cell>
        </row>
        <row r="231">
          <cell r="A231">
            <v>10010786</v>
          </cell>
          <cell r="B231" t="str">
            <v>MACALLAN 12YDBLCSK 12X75CL 43%GFTG WRPUS</v>
          </cell>
          <cell r="C231" t="str">
            <v>New</v>
          </cell>
          <cell r="D231" t="str">
            <v>4 - Macallan Double Cask 12YO 0.75L</v>
          </cell>
          <cell r="E231" t="str">
            <v>4 - Macallan Double Cask 12YO 0.75L12</v>
          </cell>
          <cell r="F231" t="str">
            <v>Macallan DC 12YO</v>
          </cell>
          <cell r="G231" t="str">
            <v>Macallan DC 12YO.750-12</v>
          </cell>
        </row>
        <row r="232">
          <cell r="A232">
            <v>10011210</v>
          </cell>
          <cell r="B232" t="str">
            <v>MACALLAN DBLCSK 12 CNY19 4X2X75CL 43%US</v>
          </cell>
          <cell r="C232" t="str">
            <v>Active</v>
          </cell>
          <cell r="D232" t="str">
            <v>4 - Macallan Double Cask 12YO CNY 0.75L</v>
          </cell>
          <cell r="E232" t="str">
            <v>4 - Macallan Double Cask 12YO CNY 0.75L8</v>
          </cell>
          <cell r="F232" t="str">
            <v>Macallan DC 12YO CNY</v>
          </cell>
          <cell r="G232" t="str">
            <v>Macallan DC 12YO CNY.750-8</v>
          </cell>
        </row>
        <row r="233">
          <cell r="A233">
            <v>10010942</v>
          </cell>
          <cell r="B233" t="str">
            <v>MACALLAN GOLD DBLCSK 12X75CL40%WRP 18US</v>
          </cell>
          <cell r="C233" t="str">
            <v>New</v>
          </cell>
          <cell r="D233" t="str">
            <v>4 - Macallan Double Cask Gold 0.75L</v>
          </cell>
          <cell r="E233" t="str">
            <v>4 - Macallan Double Cask Gold 0.75L12</v>
          </cell>
          <cell r="F233" t="str">
            <v>Macallan DC Gold</v>
          </cell>
          <cell r="G233" t="str">
            <v>Macallan DC Gold.750-12</v>
          </cell>
        </row>
        <row r="234">
          <cell r="A234">
            <v>30010107</v>
          </cell>
          <cell r="B234" t="str">
            <v>MACALLAN GOLD DBLCSK 6X75CL 40% WRP 18US</v>
          </cell>
          <cell r="C234" t="str">
            <v>Obsolete</v>
          </cell>
          <cell r="D234" t="str">
            <v>4 - Macallan Double Cask Gold 0.75L</v>
          </cell>
          <cell r="E234" t="str">
            <v>4 - Macallan Double Cask Gold 0.75L6</v>
          </cell>
          <cell r="F234" t="str">
            <v>Macallan DC Gold</v>
          </cell>
          <cell r="G234" t="str">
            <v>Macallan DC Gold.750-6</v>
          </cell>
        </row>
        <row r="235">
          <cell r="A235">
            <v>10020185</v>
          </cell>
          <cell r="B235" t="str">
            <v>MACALLAN EDIT 1 12X75CL 48% IND WRP US</v>
          </cell>
          <cell r="C235" t="str">
            <v>Sellout</v>
          </cell>
          <cell r="D235" t="str">
            <v>4 - Macallan Editions 1 0.75L</v>
          </cell>
          <cell r="E235" t="str">
            <v>4 - Macallan Editions 1 0.75L12</v>
          </cell>
          <cell r="F235" t="str">
            <v>Macallan Editions</v>
          </cell>
          <cell r="G235" t="str">
            <v>Macallan Editions.750-12</v>
          </cell>
        </row>
        <row r="236">
          <cell r="A236">
            <v>10010055</v>
          </cell>
          <cell r="B236" t="str">
            <v>MACALLAN EDIT 2 12X75CL 48.2% IND WRP US</v>
          </cell>
          <cell r="C236" t="str">
            <v>Sellout</v>
          </cell>
          <cell r="D236" t="str">
            <v>4 - Macallan Editions 2 0.75L</v>
          </cell>
          <cell r="E236" t="str">
            <v>4 - Macallan Editions 2 0.75L12</v>
          </cell>
          <cell r="F236" t="str">
            <v>Macallan Editions</v>
          </cell>
          <cell r="G236" t="str">
            <v>Macallan Editions.750-12</v>
          </cell>
        </row>
        <row r="237">
          <cell r="A237">
            <v>30010063</v>
          </cell>
          <cell r="B237" t="str">
            <v>MACALLAN EDIT 2 6X75CL 48.2% IND WRP US</v>
          </cell>
          <cell r="C237" t="str">
            <v>Sellout</v>
          </cell>
          <cell r="D237" t="str">
            <v>4 - Macallan Editions 2 0.75L</v>
          </cell>
          <cell r="E237" t="str">
            <v>4 - Macallan Editions 2 0.75L6</v>
          </cell>
          <cell r="F237" t="str">
            <v>Macallan Editions</v>
          </cell>
          <cell r="G237" t="str">
            <v>Macallan Editions.750-6</v>
          </cell>
        </row>
        <row r="238">
          <cell r="A238">
            <v>10010753</v>
          </cell>
          <cell r="B238" t="str">
            <v>MACALLAN EDIT3 12X75CL 48.3% IND WRP US</v>
          </cell>
          <cell r="C238" t="str">
            <v>Sellout</v>
          </cell>
          <cell r="D238" t="str">
            <v>4 - Macallan Editions 3 0.75L</v>
          </cell>
          <cell r="E238" t="str">
            <v>4 - Macallan Editions 3 0.75L12</v>
          </cell>
          <cell r="F238" t="str">
            <v>Macallan Editions</v>
          </cell>
          <cell r="G238" t="str">
            <v>Macallan Editions.750-12</v>
          </cell>
        </row>
        <row r="239">
          <cell r="A239">
            <v>10010810</v>
          </cell>
          <cell r="B239" t="str">
            <v>MACALLAN EDIT3 20X5CL 48.3% SMPL US 17</v>
          </cell>
          <cell r="C239" t="str">
            <v>Sellout</v>
          </cell>
          <cell r="D239" t="str">
            <v>4 - Macallan Editions 3 0.05L</v>
          </cell>
          <cell r="E239" t="str">
            <v>4 - Macallan Editions 3 0.05L20</v>
          </cell>
          <cell r="F239" t="str">
            <v>Macallan Editions</v>
          </cell>
          <cell r="G239" t="str">
            <v>Macallan Editions.50-20</v>
          </cell>
        </row>
        <row r="240">
          <cell r="A240">
            <v>30010083</v>
          </cell>
          <cell r="B240" t="str">
            <v>MACALLAN EDIT3 6X75CL 48.3% IND WRP US</v>
          </cell>
          <cell r="C240" t="str">
            <v>New</v>
          </cell>
          <cell r="D240" t="str">
            <v>4 - Macallan Editions 3 0.75L</v>
          </cell>
          <cell r="E240" t="str">
            <v>4 - Macallan Editions 3 0.75L6</v>
          </cell>
          <cell r="F240" t="str">
            <v>Macallan Editions</v>
          </cell>
          <cell r="G240" t="str">
            <v>Macallan Editions.750-6</v>
          </cell>
        </row>
        <row r="241">
          <cell r="A241">
            <v>10010993</v>
          </cell>
          <cell r="B241" t="str">
            <v>MACALLAN EDIT4 12X75CL 48.4% IND WRP US</v>
          </cell>
          <cell r="C241" t="str">
            <v>New</v>
          </cell>
          <cell r="D241" t="str">
            <v>4 - Macallan Editions 4 0.75L</v>
          </cell>
          <cell r="E241" t="str">
            <v>4 - Macallan Editions 4 0.75L12</v>
          </cell>
          <cell r="F241" t="str">
            <v>Macallan Editions</v>
          </cell>
          <cell r="G241" t="str">
            <v>Macallan Editions.750-12</v>
          </cell>
        </row>
        <row r="242">
          <cell r="A242">
            <v>10011092</v>
          </cell>
          <cell r="B242" t="str">
            <v>MACALLAN EDIT4 1X75CL 48.4% COMMPACK US</v>
          </cell>
          <cell r="C242" t="str">
            <v>New</v>
          </cell>
          <cell r="D242" t="str">
            <v>4 - Macallan Editions 3 0.75L</v>
          </cell>
          <cell r="E242" t="str">
            <v>4 - Macallan Editions 3 0.75L1</v>
          </cell>
          <cell r="F242" t="str">
            <v>Macallan Editions</v>
          </cell>
          <cell r="G242" t="str">
            <v>Macallan Editions.750-1</v>
          </cell>
        </row>
        <row r="243">
          <cell r="A243">
            <v>30010111</v>
          </cell>
          <cell r="B243" t="str">
            <v>MACALLAN EDIT4 6X75CL 48.4% IND WRP US</v>
          </cell>
          <cell r="C243" t="str">
            <v>Obsolete</v>
          </cell>
          <cell r="D243" t="str">
            <v>4 - Macallan Editions 4 0.75L</v>
          </cell>
          <cell r="E243" t="str">
            <v>4 - Macallan Editions 4 0.75L6</v>
          </cell>
          <cell r="F243" t="str">
            <v>Macallan Editions</v>
          </cell>
          <cell r="G243" t="str">
            <v>Macallan Editions.750-6</v>
          </cell>
        </row>
        <row r="244">
          <cell r="A244">
            <v>30060001</v>
          </cell>
          <cell r="B244" t="str">
            <v>MACALLAN EDITION NO. 1 48% 6X0.75L</v>
          </cell>
          <cell r="C244" t="str">
            <v>Active</v>
          </cell>
          <cell r="D244" t="str">
            <v>4 - Macallan Editions 1 0.75L</v>
          </cell>
          <cell r="E244" t="str">
            <v>4 - Macallan Editions 1 0.75L6</v>
          </cell>
          <cell r="F244" t="str">
            <v>Macallan Editions</v>
          </cell>
          <cell r="G244" t="str">
            <v>Macallan Editions.750-6</v>
          </cell>
        </row>
        <row r="245">
          <cell r="A245">
            <v>10010858</v>
          </cell>
          <cell r="B245" t="str">
            <v>MACALLAN ESC17#11650/02 6X75CL 65.2%US</v>
          </cell>
          <cell r="C245" t="str">
            <v>Active</v>
          </cell>
          <cell r="D245" t="str">
            <v>4 - Macallan Exceptional Cask #11650 0.75L</v>
          </cell>
          <cell r="E245" t="str">
            <v>4 - Macallan Exceptional Cask #11650 0.75L6</v>
          </cell>
          <cell r="F245" t="str">
            <v>Macallan Exceptional Cask #11650</v>
          </cell>
          <cell r="G245" t="str">
            <v>Macallan Exceptional Cask #11650.750-6</v>
          </cell>
        </row>
        <row r="246">
          <cell r="A246">
            <v>30010099</v>
          </cell>
          <cell r="B246" t="str">
            <v>MACALLAN V04#11650/02 1X75CL 65.2%BOXUS</v>
          </cell>
          <cell r="C246" t="str">
            <v>Active</v>
          </cell>
          <cell r="D246" t="str">
            <v>4 - Macallan Exceptional Cask #11650 0.75L</v>
          </cell>
          <cell r="E246" t="str">
            <v>4 - Macallan Exceptional Cask #11650 0.75L1</v>
          </cell>
          <cell r="F246" t="str">
            <v>Macallan Exceptional Cask #11650</v>
          </cell>
          <cell r="G246" t="str">
            <v>Macallan Exceptional Cask #11650.750-1</v>
          </cell>
        </row>
        <row r="247">
          <cell r="A247">
            <v>10010868</v>
          </cell>
          <cell r="B247" t="str">
            <v>MACALLAN ESC17#13561/07 6X75CL 54.6%US</v>
          </cell>
          <cell r="C247" t="str">
            <v>Active</v>
          </cell>
          <cell r="D247" t="str">
            <v>4 - Macallan Exceptional Cask #13561 0.75L</v>
          </cell>
          <cell r="E247" t="str">
            <v>4 - Macallan Exceptional Cask #13561 0.75L6</v>
          </cell>
          <cell r="F247" t="str">
            <v>Macallan Exceptional Cask #13561</v>
          </cell>
          <cell r="G247" t="str">
            <v>Macallan Exceptional Cask #13561.750-6</v>
          </cell>
        </row>
        <row r="248">
          <cell r="A248">
            <v>30010102</v>
          </cell>
          <cell r="B248" t="str">
            <v>MACALLAN V96#13561/07 1X75CL 54.6%BOX US</v>
          </cell>
          <cell r="C248" t="str">
            <v>New</v>
          </cell>
          <cell r="D248" t="str">
            <v>4 - Macallan Exceptional Cask #13561 0.75L</v>
          </cell>
          <cell r="E248" t="str">
            <v>4 - Macallan Exceptional Cask #13561 0.75L1</v>
          </cell>
          <cell r="F248" t="str">
            <v>Macallan Exceptional Cask #13561</v>
          </cell>
          <cell r="G248" t="str">
            <v>Macallan Exceptional Cask #13561.750-1</v>
          </cell>
        </row>
        <row r="249">
          <cell r="A249">
            <v>30010013</v>
          </cell>
          <cell r="B249" t="str">
            <v>MACALLAN ESC18#21156/7 1X75CL64.8% BOXUS</v>
          </cell>
          <cell r="C249" t="str">
            <v>Active</v>
          </cell>
          <cell r="D249" t="str">
            <v>4 - Macallan Exceptional Cask #21156 0.75L</v>
          </cell>
          <cell r="E249" t="str">
            <v>4 - Macallan Exceptional Cask #21156 0.75L1</v>
          </cell>
          <cell r="F249" t="str">
            <v>Macallan Exceptional Cask #21156/7</v>
          </cell>
          <cell r="G249" t="str">
            <v>Macallan Exceptional Cask #21156/7.750-1</v>
          </cell>
        </row>
        <row r="250">
          <cell r="A250">
            <v>10010863</v>
          </cell>
          <cell r="B250" t="str">
            <v>MACALLAN ESC17#2339/05 6X75CL 58.5%US</v>
          </cell>
          <cell r="C250" t="str">
            <v>Active</v>
          </cell>
          <cell r="D250" t="str">
            <v>4 - Macallan Exceptional Cask #2339 0.75L</v>
          </cell>
          <cell r="E250" t="str">
            <v>4 - Macallan Exceptional Cask #2339 0.75L6</v>
          </cell>
          <cell r="F250" t="str">
            <v>Macallan Exceptional Cask #2339</v>
          </cell>
          <cell r="G250" t="str">
            <v>Macallan Exceptional Cask #2339.750-6</v>
          </cell>
        </row>
        <row r="251">
          <cell r="A251">
            <v>30010096</v>
          </cell>
          <cell r="B251" t="str">
            <v>MACALLAN V02#2339/05 1X75CL 58.5%BOX US</v>
          </cell>
          <cell r="C251" t="str">
            <v>New</v>
          </cell>
          <cell r="D251" t="str">
            <v>4 - Macallan Exceptional Cask #2339 0.75L</v>
          </cell>
          <cell r="E251" t="str">
            <v>4 - Macallan Exceptional Cask #2339 0.75L1</v>
          </cell>
          <cell r="F251" t="str">
            <v>Macallan Exceptional Cask #2339</v>
          </cell>
          <cell r="G251" t="str">
            <v>Macallan Exceptional Cask #2339.750-1</v>
          </cell>
        </row>
        <row r="252">
          <cell r="A252">
            <v>30010015</v>
          </cell>
          <cell r="B252" t="str">
            <v>MACALLAN ESC18#3019/6 1X75CL 56.1% BOXUS</v>
          </cell>
          <cell r="C252" t="str">
            <v>New</v>
          </cell>
          <cell r="D252" t="str">
            <v>4 - Macallan Exceptional Cask #3019 0.75L</v>
          </cell>
          <cell r="E252" t="str">
            <v>4 - Macallan Exceptional Cask #3019 0.75L1</v>
          </cell>
          <cell r="F252" t="str">
            <v>Macallan Exceptional Cask #3019/6</v>
          </cell>
          <cell r="G252" t="str">
            <v>Macallan Exceptional Cask #3019/6.750-1</v>
          </cell>
        </row>
        <row r="253">
          <cell r="A253">
            <v>10011300</v>
          </cell>
          <cell r="B253" t="str">
            <v>MACALLAN ESC18#3917/10 6X75CL 51.4% US</v>
          </cell>
          <cell r="C253" t="str">
            <v>New</v>
          </cell>
          <cell r="D253">
            <v>0</v>
          </cell>
          <cell r="E253" t="str">
            <v>06</v>
          </cell>
          <cell r="F253" t="str">
            <v>Macallan Exceptional Cask #3917/10</v>
          </cell>
          <cell r="G253" t="str">
            <v>Macallan Exceptional Cask #3917/10.750-6</v>
          </cell>
        </row>
        <row r="254">
          <cell r="A254">
            <v>30010124</v>
          </cell>
          <cell r="B254" t="str">
            <v>MACALLAN ESC18#3917/10 1X75CL 51.4% US</v>
          </cell>
          <cell r="C254" t="str">
            <v>Active</v>
          </cell>
          <cell r="D254">
            <v>0</v>
          </cell>
          <cell r="E254" t="str">
            <v>01</v>
          </cell>
          <cell r="F254" t="str">
            <v>Macallan Exceptional Cask #3917/10</v>
          </cell>
          <cell r="G254" t="str">
            <v>Macallan Exceptional Cask #3917/10.750-1</v>
          </cell>
        </row>
        <row r="255">
          <cell r="A255">
            <v>10010862</v>
          </cell>
          <cell r="B255" t="str">
            <v>MACALLAN ESC17#5235/04 6X75CL 63.8%US</v>
          </cell>
          <cell r="C255" t="str">
            <v>Active</v>
          </cell>
          <cell r="D255" t="str">
            <v>4 - Macallan Exceptional Cask #5235 0.75L</v>
          </cell>
          <cell r="E255" t="str">
            <v>4 - Macallan Exceptional Cask #5235 0.75L6</v>
          </cell>
          <cell r="F255" t="str">
            <v>Macallan Exceptional Cask #5235</v>
          </cell>
          <cell r="G255" t="str">
            <v>Macallan Exceptional Cask #5235.750-6</v>
          </cell>
        </row>
        <row r="256">
          <cell r="A256">
            <v>30010100</v>
          </cell>
          <cell r="B256" t="str">
            <v>MACALLAN V05#5235/04 1X75CL 63.8%BOX US</v>
          </cell>
          <cell r="C256" t="str">
            <v>Active</v>
          </cell>
          <cell r="D256" t="str">
            <v>4 - Macallan Exceptional Cask #5235 0.75L</v>
          </cell>
          <cell r="E256" t="str">
            <v>4 - Macallan Exceptional Cask #5235 0.75L1</v>
          </cell>
          <cell r="F256" t="str">
            <v>Macallan Exceptional Cask #5235</v>
          </cell>
          <cell r="G256" t="str">
            <v>Macallan Exceptional Cask #5235.750-1</v>
          </cell>
        </row>
        <row r="257">
          <cell r="A257">
            <v>10010866</v>
          </cell>
          <cell r="B257" t="str">
            <v>MACALLAN ESC17#5326/06 6X75CL 52.7%US</v>
          </cell>
          <cell r="C257" t="str">
            <v>Active</v>
          </cell>
          <cell r="D257" t="str">
            <v>4 - Macallan Exceptional Cask #5326 0.75L</v>
          </cell>
          <cell r="E257" t="str">
            <v>4 - Macallan Exceptional Cask #5326 0.75L6</v>
          </cell>
          <cell r="F257" t="str">
            <v>Macallan Exceptional Cask #5326</v>
          </cell>
          <cell r="G257" t="str">
            <v>Macallan Exceptional Cask #5326.750-6</v>
          </cell>
        </row>
        <row r="258">
          <cell r="A258">
            <v>30010101</v>
          </cell>
          <cell r="B258" t="str">
            <v>MACALLAN V95#5326/06 1X75CL 52.7% BOX US</v>
          </cell>
          <cell r="C258" t="str">
            <v>New</v>
          </cell>
          <cell r="D258" t="str">
            <v>4 - Macallan Exceptional Cask #5326 0.75L</v>
          </cell>
          <cell r="E258" t="str">
            <v>4 - Macallan Exceptional Cask #5326 0.75L1</v>
          </cell>
          <cell r="F258" t="str">
            <v>Macallan Exceptional Cask #5326</v>
          </cell>
          <cell r="G258" t="str">
            <v>Macallan Exceptional Cask #5326.750-1</v>
          </cell>
        </row>
        <row r="259">
          <cell r="A259">
            <v>30010119</v>
          </cell>
          <cell r="B259" t="str">
            <v>MACALLANESC18#6513/5 1X75CL59.6% BOX US</v>
          </cell>
          <cell r="C259" t="str">
            <v xml:space="preserve">Active </v>
          </cell>
          <cell r="D259" t="str">
            <v>4 - Macallan Exceptional Cask #6513 0.75L</v>
          </cell>
          <cell r="E259" t="str">
            <v>4 - Macallan Exceptional Cask #6513 0.75L1</v>
          </cell>
          <cell r="F259" t="str">
            <v>Macallan Exceptional Cask #6513/5</v>
          </cell>
          <cell r="G259" t="str">
            <v>Macallan Exceptional Cask #6513/5.750-1</v>
          </cell>
        </row>
        <row r="260">
          <cell r="A260">
            <v>10010939</v>
          </cell>
          <cell r="B260" t="str">
            <v>MACALLAN ESC17#7802/11 6X75L 63.4% US</v>
          </cell>
          <cell r="C260" t="str">
            <v>Active</v>
          </cell>
          <cell r="D260" t="str">
            <v>4 - Macallan Exceptional Cask #7802 0.75L</v>
          </cell>
          <cell r="E260" t="str">
            <v>4 - Macallan Exceptional Cask #7802 0.75L6</v>
          </cell>
          <cell r="F260" t="str">
            <v>Macallan Exceptional Cask #7802</v>
          </cell>
          <cell r="G260" t="str">
            <v>Macallan Exceptional Cask #7802.750-6</v>
          </cell>
        </row>
        <row r="261">
          <cell r="A261">
            <v>10010860</v>
          </cell>
          <cell r="B261" t="str">
            <v>MACALLAN ESC17#8841/03 6X75CL 60.8% US</v>
          </cell>
          <cell r="C261" t="str">
            <v>Active</v>
          </cell>
          <cell r="D261" t="str">
            <v>4 - Macallan Exceptional Cask #8841 0.75L</v>
          </cell>
          <cell r="E261" t="str">
            <v>4 - Macallan Exceptional Cask #8841 0.75L6</v>
          </cell>
          <cell r="F261" t="str">
            <v>Macallan Exceptional Cask #8841</v>
          </cell>
          <cell r="G261" t="str">
            <v>Macallan Exceptional Cask #8841.750-6</v>
          </cell>
        </row>
        <row r="262">
          <cell r="A262">
            <v>30010098</v>
          </cell>
          <cell r="B262" t="str">
            <v>MACALLAN V03#8841/03 1X75CL 60.8% BOX US</v>
          </cell>
          <cell r="C262" t="str">
            <v>New</v>
          </cell>
          <cell r="D262" t="str">
            <v>4 - Macallan Exceptional Cask #8841 0.75L</v>
          </cell>
          <cell r="E262" t="str">
            <v>4 - Macallan Exceptional Cask #8841 0.75L1</v>
          </cell>
          <cell r="F262" t="str">
            <v>Macallan Exceptional Cask #8841</v>
          </cell>
          <cell r="G262" t="str">
            <v>Macallan Exceptional Cask #8841.750-1</v>
          </cell>
        </row>
        <row r="263">
          <cell r="A263">
            <v>30010014</v>
          </cell>
          <cell r="B263" t="str">
            <v>MACALLAN ESC18#9064/3 1X75CL 61.6% BOXUS</v>
          </cell>
          <cell r="C263" t="str">
            <v>Active</v>
          </cell>
          <cell r="D263" t="str">
            <v>4 - Macallan Exceptional Cask #9064 0.75L</v>
          </cell>
          <cell r="E263" t="str">
            <v>4 - Macallan Exceptional Cask #9064 0.75L1</v>
          </cell>
          <cell r="F263" t="str">
            <v>Macallan Exceptional Cask #9064/6</v>
          </cell>
          <cell r="G263" t="str">
            <v>Macallan Exceptional Cask #9064/6.750-1</v>
          </cell>
        </row>
        <row r="264">
          <cell r="A264">
            <v>10010855</v>
          </cell>
          <cell r="B264" t="str">
            <v>MACALLAN ESC17#9182/01 6X75CL 46.6%US</v>
          </cell>
          <cell r="C264" t="str">
            <v>Active</v>
          </cell>
          <cell r="D264" t="str">
            <v>4 - Macallan Exceptional Cask #9182 0.75L</v>
          </cell>
          <cell r="E264" t="str">
            <v>4 - Macallan Exceptional Cask #9182 0.75L6</v>
          </cell>
          <cell r="F264" t="str">
            <v>Macallan Exceptional Cask #9182</v>
          </cell>
          <cell r="G264" t="str">
            <v>Macallan Exceptional Cask #9182.750-6</v>
          </cell>
        </row>
        <row r="265">
          <cell r="A265">
            <v>30010103</v>
          </cell>
          <cell r="B265" t="str">
            <v>MACALLAN V97#9182/01 1X75CL 46.6%BOX US</v>
          </cell>
          <cell r="C265" t="str">
            <v>New</v>
          </cell>
          <cell r="D265" t="str">
            <v>4 - Macallan Exceptional Cask #9182 0.75L</v>
          </cell>
          <cell r="E265" t="str">
            <v>4 - Macallan Exceptional Cask #9182 0.75L1</v>
          </cell>
          <cell r="F265" t="str">
            <v>Macallan Exceptional Cask #9182</v>
          </cell>
          <cell r="G265" t="str">
            <v>Macallan Exceptional Cask #9182.750-1</v>
          </cell>
        </row>
        <row r="266">
          <cell r="A266">
            <v>10011201</v>
          </cell>
          <cell r="B266" t="str">
            <v>MACALLANESC18#21156/7 6X75CL64.8% BOXUS</v>
          </cell>
          <cell r="C266" t="str">
            <v>New</v>
          </cell>
          <cell r="D266" t="str">
            <v>4 - Macallan Exceptional Cask #21156 0.75L</v>
          </cell>
          <cell r="E266" t="str">
            <v>4 - Macallan Exceptional Cask #21156 0.75L6</v>
          </cell>
          <cell r="F266" t="str">
            <v>Macallan Exceptional Cask18 #21156/7</v>
          </cell>
          <cell r="G266" t="str">
            <v>Macallan Exceptional Cask18 #21156/7.750-6</v>
          </cell>
        </row>
        <row r="267">
          <cell r="A267">
            <v>10011199</v>
          </cell>
          <cell r="B267" t="str">
            <v>MACALLANESC18#3019/6 6X75CL 56.1% BOXUS</v>
          </cell>
          <cell r="C267" t="str">
            <v>New</v>
          </cell>
          <cell r="D267" t="str">
            <v>4 - Macallan Exceptional Cask #3019 0.75L</v>
          </cell>
          <cell r="E267" t="str">
            <v>4 - Macallan Exceptional Cask #3019 0.75L6</v>
          </cell>
          <cell r="F267" t="str">
            <v>Macallan Exceptional Cask18 #3019/6</v>
          </cell>
          <cell r="G267" t="str">
            <v>Macallan Exceptional Cask18 #3019/6.750-6</v>
          </cell>
        </row>
        <row r="268">
          <cell r="A268">
            <v>10011200</v>
          </cell>
          <cell r="B268" t="str">
            <v>MACALLANESC18#6513/5 6X75CL59.6% BOX US</v>
          </cell>
          <cell r="C268" t="str">
            <v>New</v>
          </cell>
          <cell r="D268" t="str">
            <v>4 - Macallan Exceptional Cask #6513 0.75L</v>
          </cell>
          <cell r="E268" t="str">
            <v>4 - Macallan Exceptional Cask #6513 0.75L6</v>
          </cell>
          <cell r="F268" t="str">
            <v>Macallan Exceptional Cask18 #6513/5</v>
          </cell>
          <cell r="G268" t="str">
            <v>Macallan Exceptional Cask18 #6513/5.750-6</v>
          </cell>
        </row>
        <row r="269">
          <cell r="A269">
            <v>10011174</v>
          </cell>
          <cell r="B269" t="str">
            <v>MACALLAN ESC18#9064/3 6X75CL61.6% BOXUS</v>
          </cell>
          <cell r="C269" t="str">
            <v>Active</v>
          </cell>
          <cell r="D269" t="str">
            <v>4 - Macallan Exceptional Cask #9064 0.75L</v>
          </cell>
          <cell r="E269" t="str">
            <v>4 - Macallan Exceptional Cask #9064 0.75L6</v>
          </cell>
          <cell r="F269" t="str">
            <v>Macallan Exceptional Cask18 #9064/3</v>
          </cell>
          <cell r="G269" t="str">
            <v>Macallan Exceptional Cask18 #9064/3.750-6</v>
          </cell>
        </row>
        <row r="270">
          <cell r="A270">
            <v>10060850</v>
          </cell>
          <cell r="B270" t="str">
            <v>MACALLAN F&amp;R 1937 B69 1X75CL 43% US</v>
          </cell>
          <cell r="C270" t="str">
            <v>Active</v>
          </cell>
          <cell r="D270" t="str">
            <v>4 - Macallan F&amp;R 1937 B1969 0.75L</v>
          </cell>
          <cell r="E270" t="str">
            <v>4 - Macallan F&amp;R 1937 B1969 0.75L1</v>
          </cell>
          <cell r="F270" t="str">
            <v>Macallan F&amp;R 1937 B1969</v>
          </cell>
          <cell r="G270" t="str">
            <v>Macallan F&amp;R 1937 B1969.750-1</v>
          </cell>
        </row>
        <row r="271">
          <cell r="A271">
            <v>10060849</v>
          </cell>
          <cell r="B271" t="str">
            <v>MACALLAN F&amp;R 1937 B74 1X75CL 43% US</v>
          </cell>
          <cell r="C271" t="str">
            <v>Active</v>
          </cell>
          <cell r="D271" t="str">
            <v>4 - Macallan F&amp;R 1937 B1974 0.75L</v>
          </cell>
          <cell r="E271" t="str">
            <v>4 - Macallan F&amp;R 1937 B1974 0.75L1</v>
          </cell>
          <cell r="F271" t="str">
            <v>Macallan F&amp;R 1937 B1974</v>
          </cell>
          <cell r="G271" t="str">
            <v>Macallan F&amp;R 1937 B1974.750-1</v>
          </cell>
        </row>
        <row r="272">
          <cell r="A272">
            <v>10060848</v>
          </cell>
          <cell r="B272" t="str">
            <v>MACALLAN F&amp;R 1938 B69 1X75CL 43% US</v>
          </cell>
          <cell r="C272" t="str">
            <v>Obsolete</v>
          </cell>
          <cell r="D272" t="str">
            <v>4 - Macallan F&amp;R 1938 B1969 0.75L</v>
          </cell>
          <cell r="E272" t="str">
            <v>4 - Macallan F&amp;R 1938 B1969 0.75L1</v>
          </cell>
          <cell r="F272" t="str">
            <v>Macallan F&amp;R 1938 B1969</v>
          </cell>
          <cell r="G272" t="str">
            <v>Macallan F&amp;R 1938 B1969.750-1</v>
          </cell>
        </row>
        <row r="273">
          <cell r="A273">
            <v>10060847</v>
          </cell>
          <cell r="B273" t="str">
            <v>MACALLAN F&amp;R 1938 B73 1X75CL 43% US</v>
          </cell>
          <cell r="C273" t="str">
            <v>Active</v>
          </cell>
          <cell r="D273">
            <v>0</v>
          </cell>
          <cell r="E273" t="str">
            <v>01</v>
          </cell>
          <cell r="F273" t="str">
            <v>Macallan F&amp;R 1938 B1973</v>
          </cell>
          <cell r="G273" t="str">
            <v>Macallan F&amp;R 1938 B1973.750-1</v>
          </cell>
        </row>
        <row r="274">
          <cell r="A274">
            <v>10060846</v>
          </cell>
          <cell r="B274" t="str">
            <v>MACALLAN F&amp;R 1939 B79 1X75CL 43% US</v>
          </cell>
          <cell r="C274" t="str">
            <v>Active</v>
          </cell>
          <cell r="D274" t="str">
            <v>4 - Macallan F&amp;R 1939 B1979 0.75L</v>
          </cell>
          <cell r="E274" t="str">
            <v>4 - Macallan F&amp;R 1939 B1979 0.75L1</v>
          </cell>
          <cell r="F274" t="str">
            <v>Macallan F&amp;R 1939 B1979</v>
          </cell>
          <cell r="G274" t="str">
            <v>Macallan F&amp;R 1939 B1979.750-1</v>
          </cell>
        </row>
        <row r="275">
          <cell r="A275">
            <v>10060845</v>
          </cell>
          <cell r="B275" t="str">
            <v>MACALLAN F&amp;R 1940 B75 1X75CL 43% US</v>
          </cell>
          <cell r="C275" t="str">
            <v>Active</v>
          </cell>
          <cell r="D275" t="str">
            <v>4 - Macallan F&amp;R 1940 B1975 0.75L</v>
          </cell>
          <cell r="E275" t="str">
            <v>4 - Macallan F&amp;R 1940 B1975 0.75L1</v>
          </cell>
          <cell r="F275" t="str">
            <v>Macallan F&amp;R 1940 B1975</v>
          </cell>
          <cell r="G275" t="str">
            <v>Macallan F&amp;R 1940 B1975.750-1</v>
          </cell>
        </row>
        <row r="276">
          <cell r="A276">
            <v>10060844</v>
          </cell>
          <cell r="B276" t="str">
            <v>MACALLAN F&amp;R 1940 B77 1X75CL 43% US</v>
          </cell>
          <cell r="C276" t="str">
            <v>Active</v>
          </cell>
          <cell r="D276" t="str">
            <v>4 - Macallan F&amp;R 1940 B1977 0.75L</v>
          </cell>
          <cell r="E276" t="str">
            <v>4 - Macallan F&amp;R 1940 B1977 0.75L1</v>
          </cell>
          <cell r="F276" t="str">
            <v>Macallan F&amp;R 1940 B1977</v>
          </cell>
          <cell r="G276" t="str">
            <v>Macallan F&amp;R 1940 B1977.750-1</v>
          </cell>
        </row>
        <row r="277">
          <cell r="A277">
            <v>10060843</v>
          </cell>
          <cell r="B277" t="str">
            <v>MACALLAN F&amp;R 1945 #262 1X75CL 51.5% US</v>
          </cell>
          <cell r="C277" t="str">
            <v>Active</v>
          </cell>
          <cell r="D277" t="str">
            <v>4 - Macallan F&amp;R 1945 #262 0.75L</v>
          </cell>
          <cell r="E277" t="str">
            <v>4 - Macallan F&amp;R 1945 #262 0.75L1</v>
          </cell>
          <cell r="F277" t="str">
            <v>Macallan F&amp;R 1945 #262</v>
          </cell>
          <cell r="G277" t="str">
            <v>Macallan F&amp;R 1945 #262.750-1</v>
          </cell>
        </row>
        <row r="278">
          <cell r="A278">
            <v>10060842</v>
          </cell>
          <cell r="B278" t="str">
            <v>MACALLAN F&amp;R 1946 CSK46/3M 1X75CL44.3%US</v>
          </cell>
          <cell r="C278" t="str">
            <v>Active</v>
          </cell>
          <cell r="D278" t="str">
            <v>4 - Macallan F&amp;R 1946 #46/3m 0.75L</v>
          </cell>
          <cell r="E278" t="str">
            <v>4 - Macallan F&amp;R 1946 #46/3m 0.75L1</v>
          </cell>
          <cell r="F278" t="str">
            <v>Macallan F&amp;R 1946 #46/3m</v>
          </cell>
          <cell r="G278" t="str">
            <v>Macallan F&amp;R 1946 #46/3m.750-1</v>
          </cell>
        </row>
        <row r="279">
          <cell r="A279">
            <v>10060856</v>
          </cell>
          <cell r="B279" t="str">
            <v>MACALLAN F&amp;R 1947(B62)1X75L 45.4% US</v>
          </cell>
          <cell r="C279" t="str">
            <v>Obsolete</v>
          </cell>
          <cell r="D279" t="str">
            <v>4 - Macallan F&amp;R 1947 B1962 0.75L</v>
          </cell>
          <cell r="E279" t="str">
            <v>4 - Macallan F&amp;R 1947 B1962 0.75L1</v>
          </cell>
          <cell r="F279" t="str">
            <v>Macallan F&amp;R 1947 B1962</v>
          </cell>
          <cell r="G279" t="str">
            <v>Macallan F&amp;R 1947 B1962.750-1</v>
          </cell>
        </row>
        <row r="280">
          <cell r="A280">
            <v>10060841</v>
          </cell>
          <cell r="B280" t="str">
            <v>MACALLAN F&amp;R 1948 #609 1X75CL 45.3% US</v>
          </cell>
          <cell r="C280" t="str">
            <v>Active</v>
          </cell>
          <cell r="D280" t="str">
            <v>4 - Macallan F&amp;R 1948 #609 0.75L</v>
          </cell>
          <cell r="E280" t="str">
            <v>4 - Macallan F&amp;R 1948 #609 0.75L1</v>
          </cell>
          <cell r="F280" t="str">
            <v>Macallan F&amp;R 1948 #609</v>
          </cell>
          <cell r="G280" t="str">
            <v>Macallan F&amp;R 1948 #609.750-1</v>
          </cell>
        </row>
        <row r="281">
          <cell r="A281">
            <v>10060840</v>
          </cell>
          <cell r="B281" t="str">
            <v>MACALLAN F&amp;R 1949 #136 1X75CL 49.8%US</v>
          </cell>
          <cell r="C281" t="str">
            <v>Active</v>
          </cell>
          <cell r="D281" t="str">
            <v>4 - Macallan F&amp;R 1949 #136 0.75L</v>
          </cell>
          <cell r="E281" t="str">
            <v>4 - Macallan F&amp;R 1949 #136 0.75L1</v>
          </cell>
          <cell r="F281" t="str">
            <v>Macallan F&amp;R 1949 #136</v>
          </cell>
          <cell r="G281" t="str">
            <v>Macallan F&amp;R 1949 #136.750-1</v>
          </cell>
        </row>
        <row r="282">
          <cell r="A282">
            <v>10060839</v>
          </cell>
          <cell r="B282" t="str">
            <v>MACALLAN F&amp;R 1949 #935 1X75CL 41.1%US</v>
          </cell>
          <cell r="C282" t="str">
            <v>Active</v>
          </cell>
          <cell r="D282" t="str">
            <v>4 - Macallan F&amp;R 1949 #935 0.75L</v>
          </cell>
          <cell r="E282" t="str">
            <v>4 - Macallan F&amp;R 1949 #935 0.75L1</v>
          </cell>
          <cell r="F282" t="str">
            <v>Macallan F&amp;R 1949 #935</v>
          </cell>
          <cell r="G282" t="str">
            <v>Macallan F&amp;R 1949 #935.750-1</v>
          </cell>
        </row>
        <row r="283">
          <cell r="A283">
            <v>10060838</v>
          </cell>
          <cell r="B283" t="str">
            <v>MACALLAN F&amp;R 1950 #598 1X75CL 46.7% US</v>
          </cell>
          <cell r="C283" t="str">
            <v>Active</v>
          </cell>
          <cell r="D283" t="str">
            <v>4 - Macallan F&amp;R 1950 #598 0.75L</v>
          </cell>
          <cell r="E283" t="str">
            <v>4 - Macallan F&amp;R 1950 #598 0.75L1</v>
          </cell>
          <cell r="F283" t="str">
            <v>Macallan F&amp;R 1950 #598</v>
          </cell>
          <cell r="G283" t="str">
            <v>Macallan F&amp;R 1950 #598.750-1</v>
          </cell>
        </row>
        <row r="284">
          <cell r="A284">
            <v>10060837</v>
          </cell>
          <cell r="B284" t="str">
            <v>MACALLAN F&amp;R 1950 #600 1X75CL 51.7%US</v>
          </cell>
          <cell r="C284" t="str">
            <v>Active</v>
          </cell>
          <cell r="D284" t="str">
            <v>4 - Macallan F&amp;R 1950 #600 0.75L</v>
          </cell>
          <cell r="E284" t="str">
            <v>4 - Macallan F&amp;R 1950 #600 0.75L1</v>
          </cell>
          <cell r="F284" t="str">
            <v>Macallan F&amp;R 1950 #600</v>
          </cell>
          <cell r="G284" t="str">
            <v>Macallan F&amp;R 1950 #600.750-1</v>
          </cell>
        </row>
        <row r="285">
          <cell r="A285">
            <v>10060836</v>
          </cell>
          <cell r="B285" t="str">
            <v>MACALLAN F&amp;R 1951 #644 1X75CL 52.3% US</v>
          </cell>
          <cell r="C285" t="str">
            <v>Active</v>
          </cell>
          <cell r="D285" t="str">
            <v>4 - Macallan F&amp;R 1951 #644 0.75L</v>
          </cell>
          <cell r="E285" t="str">
            <v>4 - Macallan F&amp;R 1951 #644 0.75L1</v>
          </cell>
          <cell r="F285" t="str">
            <v>Macallan F&amp;R 1951 #644</v>
          </cell>
          <cell r="G285" t="str">
            <v>Macallan F&amp;R 1951 #644.750-1</v>
          </cell>
        </row>
        <row r="286">
          <cell r="A286">
            <v>10060834</v>
          </cell>
          <cell r="B286" t="str">
            <v>MACALLAN F&amp;R 1952 #1250 1X75CL 48% US</v>
          </cell>
          <cell r="C286" t="str">
            <v>Active</v>
          </cell>
          <cell r="D286" t="str">
            <v>4 - Macallan F&amp;R 1952 #1250 0.75L</v>
          </cell>
          <cell r="E286" t="str">
            <v>4 - Macallan F&amp;R 1952 #1250 0.75L1</v>
          </cell>
          <cell r="F286" t="str">
            <v>Macallan F&amp;R 1952 #1250</v>
          </cell>
          <cell r="G286" t="str">
            <v>Macallan F&amp;R 1952 #1250.750-1</v>
          </cell>
        </row>
        <row r="287">
          <cell r="A287">
            <v>10060835</v>
          </cell>
          <cell r="B287" t="str">
            <v>MACALLAN F&amp;R 1952 #627 1X75CL 50.8% US</v>
          </cell>
          <cell r="C287" t="str">
            <v>Obsolete</v>
          </cell>
          <cell r="D287" t="str">
            <v>4 - Macallan F&amp;R 1952 #627 0.75L</v>
          </cell>
          <cell r="E287" t="str">
            <v>4 - Macallan F&amp;R 1952 #627 0.75L1</v>
          </cell>
          <cell r="F287" t="str">
            <v>Macallan F&amp;R 1952 #627</v>
          </cell>
          <cell r="G287" t="str">
            <v>Macallan F&amp;R 1952 #627.750-1</v>
          </cell>
        </row>
        <row r="288">
          <cell r="A288">
            <v>10060833</v>
          </cell>
          <cell r="B288" t="str">
            <v>MACALLAN F&amp;R 1953 #516 1X75CL 51% US</v>
          </cell>
          <cell r="C288" t="str">
            <v>Active</v>
          </cell>
          <cell r="D288">
            <v>0</v>
          </cell>
          <cell r="E288" t="str">
            <v>01</v>
          </cell>
          <cell r="F288" t="str">
            <v>Macallan F&amp;R 1953 #516</v>
          </cell>
          <cell r="G288" t="str">
            <v>Macallan F&amp;R 1953 #516.750-1</v>
          </cell>
        </row>
        <row r="289">
          <cell r="A289">
            <v>10060832</v>
          </cell>
          <cell r="B289" t="str">
            <v>MACALLAN F&amp;R 1954 #1902 1X75CL 50.2% US</v>
          </cell>
          <cell r="C289" t="str">
            <v>Obsolete</v>
          </cell>
          <cell r="D289" t="str">
            <v>4 - Macallan F&amp;R 1954 #1902 0.75L</v>
          </cell>
          <cell r="E289" t="str">
            <v>4 - Macallan F&amp;R 1954 #1902 0.75L1</v>
          </cell>
          <cell r="F289" t="str">
            <v>Macallan F&amp;R 1954 #1902</v>
          </cell>
          <cell r="G289" t="str">
            <v>Macallan F&amp;R 1954 #1902.750-1</v>
          </cell>
        </row>
        <row r="290">
          <cell r="A290">
            <v>10060831</v>
          </cell>
          <cell r="B290" t="str">
            <v>MACALLAN F&amp;R 1955 #1851 1X75CL 45.9% US</v>
          </cell>
          <cell r="C290" t="str">
            <v>Active</v>
          </cell>
          <cell r="D290" t="str">
            <v>4 - Macallan F&amp;R 1955 #1851 0.75L</v>
          </cell>
          <cell r="E290" t="str">
            <v>4 - Macallan F&amp;R 1955 #1851 0.75L1</v>
          </cell>
          <cell r="F290" t="str">
            <v>Macallan F&amp;R 1955 #1851</v>
          </cell>
          <cell r="G290" t="str">
            <v>Macallan F&amp;R 1955 #1851.750-1</v>
          </cell>
        </row>
        <row r="291">
          <cell r="A291">
            <v>10050009</v>
          </cell>
          <cell r="B291" t="str">
            <v>MACALLAN F&amp;R 1956 B71 1X75CL 46.2% 16 US</v>
          </cell>
          <cell r="C291" t="str">
            <v>Obsolete</v>
          </cell>
          <cell r="D291" t="str">
            <v>4 - Macallan F&amp;R 1956 B1971 0.75L</v>
          </cell>
          <cell r="E291" t="str">
            <v>4 - Macallan F&amp;R 1956 B1971 0.75L1</v>
          </cell>
          <cell r="F291" t="str">
            <v>Macallan F&amp;R 1956 B1971</v>
          </cell>
          <cell r="G291" t="str">
            <v>Macallan F&amp;R 1956 B1971.750-1</v>
          </cell>
        </row>
        <row r="292">
          <cell r="A292">
            <v>10060860</v>
          </cell>
          <cell r="B292" t="str">
            <v>MACALLAN F&amp;R 1956 B71 1X75CL 46.2% US</v>
          </cell>
          <cell r="C292" t="str">
            <v>Obsolete</v>
          </cell>
          <cell r="D292" t="str">
            <v>4 - Macallan F&amp;R 1956 B1971 0.75L</v>
          </cell>
          <cell r="E292" t="str">
            <v>4 - Macallan F&amp;R 1956 B1971 0.75L1</v>
          </cell>
          <cell r="F292" t="str">
            <v>Macallan F&amp;R 1956 B1971</v>
          </cell>
          <cell r="G292" t="str">
            <v>Macallan F&amp;R 1956 B1971.750-1</v>
          </cell>
        </row>
        <row r="293">
          <cell r="A293">
            <v>10060861</v>
          </cell>
          <cell r="B293" t="str">
            <v>MACALLAN F&amp;R 1957 B72 1X75CL 45.9% US</v>
          </cell>
          <cell r="C293" t="str">
            <v>Obsolete</v>
          </cell>
          <cell r="D293">
            <v>0</v>
          </cell>
          <cell r="E293" t="str">
            <v>01</v>
          </cell>
          <cell r="F293" t="str">
            <v>Macallan F&amp;R 1957 B1972</v>
          </cell>
          <cell r="G293" t="str">
            <v>Macallan F&amp;R 1957 B1972.750-1</v>
          </cell>
        </row>
        <row r="294">
          <cell r="A294">
            <v>10060830</v>
          </cell>
          <cell r="B294" t="str">
            <v>MACALLAN F&amp;R 1958 #2682 1X75CL 52.9% US</v>
          </cell>
          <cell r="C294" t="str">
            <v>Obsolete</v>
          </cell>
          <cell r="D294">
            <v>0</v>
          </cell>
          <cell r="E294" t="str">
            <v>01</v>
          </cell>
          <cell r="F294" t="str">
            <v>Macallan F&amp;R 1958 #2682</v>
          </cell>
          <cell r="G294" t="str">
            <v>Macallan F&amp;R 1958 #2682.750-1</v>
          </cell>
        </row>
        <row r="295">
          <cell r="A295">
            <v>10060829</v>
          </cell>
          <cell r="B295" t="str">
            <v>MACALLAN F&amp;R 1959 #360 1X75CL 46.7% US</v>
          </cell>
          <cell r="C295" t="str">
            <v>Obsolete</v>
          </cell>
          <cell r="D295">
            <v>0</v>
          </cell>
          <cell r="E295" t="str">
            <v>01</v>
          </cell>
          <cell r="F295" t="str">
            <v>Macallan F&amp;R 1959 #360</v>
          </cell>
          <cell r="G295" t="str">
            <v>Macallan F&amp;R 1959 #360.750-1</v>
          </cell>
        </row>
        <row r="296">
          <cell r="A296">
            <v>10060862</v>
          </cell>
          <cell r="B296" t="str">
            <v>MACALLAN F&amp;R 1960 B75 1X75CL 47% US</v>
          </cell>
          <cell r="C296" t="str">
            <v>Obsolete</v>
          </cell>
          <cell r="D296" t="str">
            <v>4 - Macallan F&amp;R 1960 B1975 0.75L</v>
          </cell>
          <cell r="E296" t="str">
            <v>4 - Macallan F&amp;R 1960 B1975 0.75L1</v>
          </cell>
          <cell r="F296" t="str">
            <v>Macallan F&amp;R 1960 B1975</v>
          </cell>
          <cell r="G296" t="str">
            <v>Macallan F&amp;R 1960 B1975.750-1</v>
          </cell>
        </row>
        <row r="297">
          <cell r="A297">
            <v>10060863</v>
          </cell>
          <cell r="B297" t="str">
            <v>MACALLAN F&amp;R 1961 B76 1X75CL 47.3% US</v>
          </cell>
          <cell r="C297" t="str">
            <v>Active</v>
          </cell>
          <cell r="D297">
            <v>0</v>
          </cell>
          <cell r="E297" t="str">
            <v>01</v>
          </cell>
          <cell r="F297" t="str">
            <v>Macallan F&amp;R 1961 B1976</v>
          </cell>
          <cell r="G297" t="str">
            <v>Macallan F&amp;R 1961 B1976.750-1</v>
          </cell>
        </row>
        <row r="298">
          <cell r="A298">
            <v>10060858</v>
          </cell>
          <cell r="B298" t="str">
            <v>MACALLAN F&amp;R 1962 B77 1X75CL 44.1% US</v>
          </cell>
          <cell r="C298" t="str">
            <v>Active</v>
          </cell>
          <cell r="D298" t="str">
            <v>4 - Macallan F&amp;R 1962 B1977 0.75L</v>
          </cell>
          <cell r="E298" t="str">
            <v>4 - Macallan F&amp;R 1962 B1977 0.75L1</v>
          </cell>
          <cell r="F298" t="str">
            <v>Macallan F&amp;R 1962 B1977</v>
          </cell>
          <cell r="G298" t="str">
            <v>Macallan F&amp;R 1962 B1977.750-1</v>
          </cell>
        </row>
        <row r="299">
          <cell r="A299">
            <v>10060859</v>
          </cell>
          <cell r="B299" t="str">
            <v>MACALLAN F&amp;R 1963 B78 1X75CL 42.5% US</v>
          </cell>
          <cell r="C299" t="str">
            <v>Obsolete</v>
          </cell>
          <cell r="D299" t="str">
            <v>4 - Macallan F&amp;R 1963 B1978 0.75L</v>
          </cell>
          <cell r="E299" t="str">
            <v>4 - Macallan F&amp;R 1963 B1978 0.75L1</v>
          </cell>
          <cell r="F299" t="str">
            <v>Macallan F&amp;R 1963 B1978</v>
          </cell>
          <cell r="G299" t="str">
            <v>Macallan F&amp;R 1963 B1978.750-1</v>
          </cell>
        </row>
        <row r="300">
          <cell r="A300">
            <v>10060828</v>
          </cell>
          <cell r="B300" t="str">
            <v>MACALLAN F&amp;R 1964 #3312 1X75CL 58.2% US</v>
          </cell>
          <cell r="C300" t="str">
            <v>Active</v>
          </cell>
          <cell r="D300">
            <v>0</v>
          </cell>
          <cell r="E300" t="str">
            <v>01</v>
          </cell>
          <cell r="F300" t="str">
            <v>Macallan F&amp;R 1964 #3312</v>
          </cell>
          <cell r="G300" t="str">
            <v>Macallan F&amp;R 1964 #3312.750-1</v>
          </cell>
        </row>
        <row r="301">
          <cell r="A301">
            <v>10060827</v>
          </cell>
          <cell r="B301" t="str">
            <v>MACALLAN F&amp;R 1965 #4402 1X75CL 56.3% US</v>
          </cell>
          <cell r="C301" t="str">
            <v>Active</v>
          </cell>
          <cell r="D301">
            <v>0</v>
          </cell>
          <cell r="E301" t="str">
            <v>01</v>
          </cell>
          <cell r="F301" t="str">
            <v>Macallan F&amp;R 1965 #4402</v>
          </cell>
          <cell r="G301" t="str">
            <v>Macallan F&amp;R 1965 #4402.750-1</v>
          </cell>
        </row>
        <row r="302">
          <cell r="A302">
            <v>10060826</v>
          </cell>
          <cell r="B302" t="str">
            <v>MACALLAN F&amp;R 1966 #7878 1X75CL 55.5% US</v>
          </cell>
          <cell r="C302" t="str">
            <v>Active</v>
          </cell>
          <cell r="D302" t="str">
            <v>4 - Macallan F&amp;R 1966 #7878 0.75L</v>
          </cell>
          <cell r="E302" t="str">
            <v>4 - Macallan F&amp;R 1966 #7878 0.75L1</v>
          </cell>
          <cell r="F302" t="str">
            <v>Macallan F&amp;R 1966 #7878</v>
          </cell>
          <cell r="G302" t="str">
            <v>Macallan F&amp;R 1966 #7878.750-1</v>
          </cell>
        </row>
        <row r="303">
          <cell r="A303">
            <v>10060825</v>
          </cell>
          <cell r="B303" t="str">
            <v>MACALLAN F&amp;R 1967 #1195 1X75CL 55.9% US</v>
          </cell>
          <cell r="C303" t="str">
            <v>Obsolete</v>
          </cell>
          <cell r="D303" t="str">
            <v>4 - Macallan F&amp;R 1967 #1195 0.75L</v>
          </cell>
          <cell r="E303" t="str">
            <v>4 - Macallan F&amp;R 1967 #1195 0.75L1</v>
          </cell>
          <cell r="F303" t="str">
            <v>Macallan F&amp;R 1967 #1195</v>
          </cell>
          <cell r="G303" t="str">
            <v>Macallan F&amp;R 1967 #1195.750-1</v>
          </cell>
        </row>
        <row r="304">
          <cell r="A304">
            <v>10060823</v>
          </cell>
          <cell r="B304" t="str">
            <v>MACALLAN F&amp;R 1968 #2875 1X75CL 51% US</v>
          </cell>
          <cell r="C304" t="str">
            <v>Obsolete</v>
          </cell>
          <cell r="D304" t="str">
            <v>4 - Macallan F&amp;R 1968 #2875 0.75L</v>
          </cell>
          <cell r="E304" t="str">
            <v>4 - Macallan F&amp;R 1968 #2875 0.75L1</v>
          </cell>
          <cell r="F304" t="str">
            <v>Macallan F&amp;R 1968 #2875</v>
          </cell>
          <cell r="G304" t="str">
            <v>Macallan F&amp;R 1968 #2875.750-1</v>
          </cell>
        </row>
        <row r="305">
          <cell r="A305">
            <v>10060824</v>
          </cell>
          <cell r="B305" t="str">
            <v>MACALLAN F&amp;R 1968 #5913 1X75CL 46.6% US</v>
          </cell>
          <cell r="C305" t="str">
            <v>Active</v>
          </cell>
          <cell r="D305" t="str">
            <v>4 - Macallan F&amp;R 1968 #5913 0.75L</v>
          </cell>
          <cell r="E305" t="str">
            <v>4 - Macallan F&amp;R 1968 #5913 0.75L1</v>
          </cell>
          <cell r="F305" t="str">
            <v>Macallan F&amp;R 1968 #5913</v>
          </cell>
          <cell r="G305" t="str">
            <v>Macallan F&amp;R 1968 #5913.750-1</v>
          </cell>
        </row>
        <row r="306">
          <cell r="A306">
            <v>10060821</v>
          </cell>
          <cell r="B306" t="str">
            <v>MACALLAN F&amp;R 1969 #10412 1X75CL 59% US</v>
          </cell>
          <cell r="C306" t="str">
            <v>Active</v>
          </cell>
          <cell r="D306" t="str">
            <v>4 - Macallan F&amp;R 1969 #10412 0.75L</v>
          </cell>
          <cell r="E306" t="str">
            <v>4 - Macallan F&amp;R 1969 #10412 0.75L1</v>
          </cell>
          <cell r="F306" t="str">
            <v>Macallan F&amp;R 1969 #10412</v>
          </cell>
          <cell r="G306" t="str">
            <v>Macallan F&amp;R 1969 #10412.750-1</v>
          </cell>
        </row>
        <row r="307">
          <cell r="A307">
            <v>10060822</v>
          </cell>
          <cell r="B307" t="str">
            <v>MACALLAN F&amp;R 1969 #9369 1X75CL 50.6% US</v>
          </cell>
          <cell r="C307" t="str">
            <v>Obsolete</v>
          </cell>
          <cell r="D307" t="str">
            <v>4 - Macallan F&amp;R 1969 #9369 0.75L</v>
          </cell>
          <cell r="E307" t="str">
            <v>4 - Macallan F&amp;R 1969 #9369 0.75L1</v>
          </cell>
          <cell r="F307" t="str">
            <v>Macallan F&amp;R 1969 #9369</v>
          </cell>
          <cell r="G307" t="str">
            <v>Macallan F&amp;R 1969 #9369.750-1</v>
          </cell>
        </row>
        <row r="308">
          <cell r="A308">
            <v>10060819</v>
          </cell>
          <cell r="B308" t="str">
            <v>MACALLAN F&amp;R 1970 #241 1X75CL 54.9% US</v>
          </cell>
          <cell r="C308" t="str">
            <v>Obsolete</v>
          </cell>
          <cell r="D308">
            <v>0</v>
          </cell>
          <cell r="E308" t="str">
            <v>01</v>
          </cell>
          <cell r="F308" t="str">
            <v xml:space="preserve">Macallan F&amp;R 1970 #241 </v>
          </cell>
          <cell r="G308" t="str">
            <v>Macallan F&amp;R 1970 #241 .750-1</v>
          </cell>
        </row>
        <row r="309">
          <cell r="A309">
            <v>10060820</v>
          </cell>
          <cell r="B309" t="str">
            <v>MACALLAN F&amp;R 1970 #9033 1X75CL 52.4% US</v>
          </cell>
          <cell r="C309" t="str">
            <v>Obsolete</v>
          </cell>
          <cell r="D309" t="str">
            <v>4 - Macallan F&amp;R 1970 #9033 0.75L</v>
          </cell>
          <cell r="E309" t="str">
            <v>4 - Macallan F&amp;R 1970 #9033 0.75L1</v>
          </cell>
          <cell r="F309" t="str">
            <v>Macallan F&amp;R 1970 #9033</v>
          </cell>
          <cell r="G309" t="str">
            <v>Macallan F&amp;R 1970 #9033.750-1</v>
          </cell>
        </row>
        <row r="310">
          <cell r="A310">
            <v>10060818</v>
          </cell>
          <cell r="B310" t="str">
            <v>MACALLAN F&amp;R 1971 #4280 1X75CL 56.4% US</v>
          </cell>
          <cell r="C310" t="str">
            <v>Obsolete</v>
          </cell>
          <cell r="D310" t="str">
            <v>4 - Macallan F&amp;R 1971 #4280 0.75L</v>
          </cell>
          <cell r="E310" t="str">
            <v>4 - Macallan F&amp;R 1971 #4280 0.75L1</v>
          </cell>
          <cell r="F310" t="str">
            <v>Macallan F&amp;R 1971 #4280</v>
          </cell>
          <cell r="G310" t="str">
            <v>Macallan F&amp;R 1971 #4280.750-1</v>
          </cell>
        </row>
        <row r="311">
          <cell r="A311">
            <v>10060817</v>
          </cell>
          <cell r="B311" t="str">
            <v>MACALLAN F&amp;R 1971 #7556 1X75CL 55.9% US</v>
          </cell>
          <cell r="C311" t="str">
            <v>Obsolete</v>
          </cell>
          <cell r="D311" t="str">
            <v>4 - Macallan F&amp;R 1971 #7556 0.75L</v>
          </cell>
          <cell r="E311" t="str">
            <v>4 - Macallan F&amp;R 1971 #7556 0.75L1</v>
          </cell>
          <cell r="F311" t="str">
            <v>Macallan F&amp;R 1971 #7556</v>
          </cell>
          <cell r="G311" t="str">
            <v>Macallan F&amp;R 1971 #7556.750-1</v>
          </cell>
        </row>
        <row r="312">
          <cell r="A312">
            <v>10060816</v>
          </cell>
          <cell r="B312" t="str">
            <v>MACALLAN F&amp;R 1972 #4043 1X75CL 58.4% US</v>
          </cell>
          <cell r="C312" t="str">
            <v>Obsolete</v>
          </cell>
          <cell r="D312">
            <v>0</v>
          </cell>
          <cell r="E312" t="str">
            <v>01</v>
          </cell>
          <cell r="F312" t="str">
            <v>Macallan F&amp;R 1972 #4043</v>
          </cell>
          <cell r="G312" t="str">
            <v>Macallan F&amp;R 1972 #4043.750-1</v>
          </cell>
        </row>
        <row r="313">
          <cell r="A313">
            <v>10060852</v>
          </cell>
          <cell r="B313" t="str">
            <v>MACALLAN F&amp;R 1973 #6098 1X75CL 60.6% US</v>
          </cell>
          <cell r="C313" t="str">
            <v>Obsolete</v>
          </cell>
          <cell r="D313">
            <v>0</v>
          </cell>
          <cell r="E313" t="str">
            <v>01</v>
          </cell>
          <cell r="F313" t="str">
            <v>Macallan F&amp;R 1973 #6098</v>
          </cell>
          <cell r="G313" t="str">
            <v>Macallan F&amp;R 1973 #6098.750-1</v>
          </cell>
        </row>
        <row r="314">
          <cell r="A314">
            <v>10060853</v>
          </cell>
          <cell r="B314" t="str">
            <v>MACALLAN F&amp;R 1974#929038 1X75CL 56.5% US</v>
          </cell>
          <cell r="C314" t="str">
            <v>Obsolete</v>
          </cell>
          <cell r="D314" t="str">
            <v>4 - Macallan F&amp;R 1974 #929038 0.75L</v>
          </cell>
          <cell r="E314" t="str">
            <v>4 - Macallan F&amp;R 1974 #929038 0.75L1</v>
          </cell>
          <cell r="F314" t="str">
            <v>Macallan F&amp;R 1974 #929038</v>
          </cell>
          <cell r="G314" t="str">
            <v>Macallan F&amp;R 1974 #929038.750-1</v>
          </cell>
        </row>
        <row r="315">
          <cell r="A315">
            <v>10060854</v>
          </cell>
          <cell r="B315" t="str">
            <v>MACALLAN F&amp;R 1975 #8845 1X75CL 51% US</v>
          </cell>
          <cell r="C315" t="str">
            <v>Active</v>
          </cell>
          <cell r="D315">
            <v>0</v>
          </cell>
          <cell r="E315" t="str">
            <v>01</v>
          </cell>
          <cell r="F315" t="str">
            <v>Macallan F&amp;R 1975 #8845</v>
          </cell>
          <cell r="G315" t="str">
            <v>Macallan F&amp;R 1975 #8845.750-1</v>
          </cell>
        </row>
        <row r="316">
          <cell r="A316">
            <v>10060855</v>
          </cell>
          <cell r="B316" t="str">
            <v>MACALLAN F&amp;R 1976#11354 1X75CL 45.5% US</v>
          </cell>
          <cell r="C316" t="str">
            <v>Active</v>
          </cell>
          <cell r="D316" t="str">
            <v>4 - Macallan F&amp;R 1976 #11354 0.75L</v>
          </cell>
          <cell r="E316" t="str">
            <v>4 - Macallan F&amp;R 1976 #11354 0.75L1</v>
          </cell>
          <cell r="F316" t="str">
            <v>Macallan F&amp;R 1976 #11354</v>
          </cell>
          <cell r="G316" t="str">
            <v>Macallan F&amp;R 1976 #11354.750-1</v>
          </cell>
        </row>
        <row r="317">
          <cell r="A317">
            <v>10050015</v>
          </cell>
          <cell r="B317" t="str">
            <v>MACALLAN F&amp;R 1977#8661 1X75CL 48.5%17 US</v>
          </cell>
          <cell r="C317" t="str">
            <v>New</v>
          </cell>
          <cell r="D317" t="str">
            <v>4 - Macallan F&amp;R 1977 #8661 0.75L</v>
          </cell>
          <cell r="E317" t="str">
            <v>4 - Macallan F&amp;R 1977 #8661 0.75L1</v>
          </cell>
          <cell r="F317" t="str">
            <v>Macallan F&amp;R 1977 #8661</v>
          </cell>
          <cell r="G317" t="str">
            <v>Macallan F&amp;R 1977 #8661.750-1</v>
          </cell>
        </row>
        <row r="318">
          <cell r="A318">
            <v>10050026</v>
          </cell>
          <cell r="B318" t="str">
            <v>MACALLANF&amp;R 1978#13810 1X75CL 59.2%US18</v>
          </cell>
          <cell r="C318" t="str">
            <v>Active</v>
          </cell>
          <cell r="D318" t="str">
            <v>4 - Macallan F&amp;R 1978 #13810 0.75L</v>
          </cell>
          <cell r="E318" t="str">
            <v>4 - Macallan F&amp;R 1978 #13810 0.75L1</v>
          </cell>
          <cell r="F318" t="str">
            <v>Macallan F&amp;R 1978 #13810</v>
          </cell>
          <cell r="G318" t="str">
            <v>Macallan F&amp;R 1978 #13810.750-1</v>
          </cell>
        </row>
        <row r="319">
          <cell r="A319">
            <v>10061015</v>
          </cell>
          <cell r="B319" t="str">
            <v>MACALLAN F&amp;R1985#190413 1X75CL46.8%BX US</v>
          </cell>
          <cell r="C319" t="str">
            <v>Active</v>
          </cell>
          <cell r="D319" t="str">
            <v>4 - Macallan F&amp;R 1985 #190413 0.75L</v>
          </cell>
          <cell r="E319" t="str">
            <v>4 - Macallan F&amp;R 1985 #190413 0.75L1</v>
          </cell>
          <cell r="F319" t="str">
            <v>Macallan F&amp;R 1985 #190413</v>
          </cell>
          <cell r="G319" t="str">
            <v>Macallan F&amp;R 1985 #190413.750-1</v>
          </cell>
        </row>
        <row r="320">
          <cell r="A320">
            <v>10061012</v>
          </cell>
          <cell r="B320" t="str">
            <v>MACALLAN F&amp;R 1988#12202 1X75CL 46.7% US</v>
          </cell>
          <cell r="C320" t="str">
            <v>Active</v>
          </cell>
          <cell r="D320" t="str">
            <v>4 - Macallan F&amp;R 1988 #12202 0.75L</v>
          </cell>
          <cell r="E320" t="str">
            <v>4 - Macallan F&amp;R 1988 #12202 0.75L1</v>
          </cell>
          <cell r="F320" t="str">
            <v>Macallan F&amp;R 1988 #12202</v>
          </cell>
          <cell r="G320" t="str">
            <v>Macallan F&amp;R 1988 #12202.750-1</v>
          </cell>
        </row>
        <row r="321">
          <cell r="A321">
            <v>10060866</v>
          </cell>
          <cell r="B321" t="str">
            <v>MACALLAN F&amp;R 1989#3247 1X75CL 55.2% US</v>
          </cell>
          <cell r="C321" t="str">
            <v>Active</v>
          </cell>
          <cell r="D321" t="str">
            <v>4 - Macallan F&amp;R 1989 #3247 0.75L</v>
          </cell>
          <cell r="E321" t="str">
            <v>4 - Macallan F&amp;R 1989 #3247 0.75L1</v>
          </cell>
          <cell r="F321" t="str">
            <v>Macallan F&amp;R 1989 #3247</v>
          </cell>
          <cell r="G321" t="str">
            <v>Macallan F&amp;R 1989 #3247.750-1</v>
          </cell>
        </row>
        <row r="322">
          <cell r="A322">
            <v>10061013</v>
          </cell>
          <cell r="B322" t="str">
            <v>MACALLAN F&amp;R#24706 1990 1X75CL 58.2%BOX</v>
          </cell>
          <cell r="C322" t="str">
            <v>Active</v>
          </cell>
          <cell r="D322" t="str">
            <v>4 - Macallan F&amp;R 1990#24706 0.75L</v>
          </cell>
          <cell r="E322" t="str">
            <v>4 - Macallan F&amp;R 1990#24706 0.75L1</v>
          </cell>
          <cell r="F322" t="str">
            <v>Macallan F&amp;R 1990 #24706</v>
          </cell>
          <cell r="G322" t="str">
            <v>Macallan F&amp;R 1990 #24706.750-1</v>
          </cell>
        </row>
        <row r="323">
          <cell r="A323">
            <v>10050002</v>
          </cell>
          <cell r="B323" t="str">
            <v>MACALLAN F&amp;R 1991#7021 1X75CL49.4% 16 US</v>
          </cell>
          <cell r="C323" t="str">
            <v>Sellout</v>
          </cell>
          <cell r="D323" t="str">
            <v>4 - Macallan F&amp;R 1991 #7021 0.75L</v>
          </cell>
          <cell r="E323" t="str">
            <v>4 - Macallan F&amp;R 1991 #7021 0.75L1</v>
          </cell>
          <cell r="F323" t="str">
            <v>Macallan F&amp;R 1991 #7021</v>
          </cell>
          <cell r="G323" t="str">
            <v>Macallan F&amp;R 1991 #7021.750-1</v>
          </cell>
        </row>
        <row r="324">
          <cell r="A324">
            <v>30020009</v>
          </cell>
          <cell r="B324" t="str">
            <v>MACALLAN FO 10YO 40% 6X0.75L US</v>
          </cell>
          <cell r="C324" t="str">
            <v>Obsolete</v>
          </cell>
          <cell r="D324" t="str">
            <v>4 - Macallan Fine Oak 10YO 0.75L</v>
          </cell>
          <cell r="E324" t="str">
            <v>4 - Macallan Fine Oak 10YO 0.75L6</v>
          </cell>
          <cell r="F324" t="str">
            <v>Macallan FO 10YO</v>
          </cell>
          <cell r="G324" t="str">
            <v>Macallan FO 10YO.750-6</v>
          </cell>
        </row>
        <row r="325">
          <cell r="A325">
            <v>10020025</v>
          </cell>
          <cell r="B325" t="str">
            <v>MACALLAN FO10Y 120X5CL 40% IND US</v>
          </cell>
          <cell r="C325" t="str">
            <v>Sellout</v>
          </cell>
          <cell r="D325" t="str">
            <v>4 - Macallan Fine Oak 10YO 0.05L</v>
          </cell>
          <cell r="E325" t="str">
            <v>4 - Macallan Fine Oak 10YO 0.05L120</v>
          </cell>
          <cell r="F325" t="str">
            <v>Macallan FO 10YO</v>
          </cell>
          <cell r="G325" t="str">
            <v>Macallan FO 10YO.50-120</v>
          </cell>
        </row>
        <row r="326">
          <cell r="A326">
            <v>10020026</v>
          </cell>
          <cell r="B326" t="str">
            <v>MACALLAN FO10Y 12X75CL 40%(PSL)WRP US</v>
          </cell>
          <cell r="C326" t="str">
            <v>Sellout</v>
          </cell>
          <cell r="D326" t="str">
            <v>4 - Macallan Fine Oak 10YO 0.75L</v>
          </cell>
          <cell r="E326" t="str">
            <v>4 - Macallan Fine Oak 10YO 0.75L12</v>
          </cell>
          <cell r="F326" t="str">
            <v>Macallan FO 10YO</v>
          </cell>
          <cell r="G326" t="str">
            <v>Macallan FO 10YO.750-12</v>
          </cell>
        </row>
        <row r="327">
          <cell r="A327">
            <v>30020012</v>
          </cell>
          <cell r="B327" t="str">
            <v>MACALLAN FO 17YO 43% 3X0.75L US</v>
          </cell>
          <cell r="C327" t="str">
            <v>Sellout</v>
          </cell>
          <cell r="D327" t="str">
            <v>4 - Macallan Fine Oak 17YO 0.75L</v>
          </cell>
          <cell r="E327" t="str">
            <v>4 - Macallan Fine Oak 17YO 0.75L3</v>
          </cell>
          <cell r="F327" t="str">
            <v>Macallan FO 17YO</v>
          </cell>
          <cell r="G327" t="str">
            <v>Macallan FO 17YO.750-3</v>
          </cell>
        </row>
        <row r="328">
          <cell r="A328">
            <v>10020014</v>
          </cell>
          <cell r="B328" t="str">
            <v>MACALLAN FO17Y 12X75CL43% IND WRP TEG US</v>
          </cell>
          <cell r="C328" t="str">
            <v>Obsolete</v>
          </cell>
          <cell r="D328" t="str">
            <v>4 - Macallan Fine Oak 17YO 0.75L</v>
          </cell>
          <cell r="E328" t="str">
            <v>4 - Macallan Fine Oak 17YO 0.75L12</v>
          </cell>
          <cell r="F328" t="str">
            <v>Macallan FO 17YO</v>
          </cell>
          <cell r="G328" t="str">
            <v>Macallan FO 17YO.750-12</v>
          </cell>
        </row>
        <row r="329">
          <cell r="A329">
            <v>30020013</v>
          </cell>
          <cell r="B329" t="str">
            <v>MACALLAN FO 21YO 43% 1X0.75L US</v>
          </cell>
          <cell r="C329" t="str">
            <v>Sellout</v>
          </cell>
          <cell r="D329" t="str">
            <v>4 - Macallan Fine Oak 21YO 0.75L</v>
          </cell>
          <cell r="E329" t="str">
            <v>4 - Macallan Fine Oak 21YO 0.75L1</v>
          </cell>
          <cell r="F329" t="str">
            <v>Macallan FO 21YO</v>
          </cell>
          <cell r="G329" t="str">
            <v>Macallan FO 21YO.750-1</v>
          </cell>
        </row>
        <row r="330">
          <cell r="A330">
            <v>30020014</v>
          </cell>
          <cell r="B330" t="str">
            <v>MACALLAN FO 21YO 43% 3X0.75L US</v>
          </cell>
          <cell r="C330" t="str">
            <v>Sellout</v>
          </cell>
          <cell r="D330" t="str">
            <v>4 - Macallan Fine Oak 21YO 0.75L</v>
          </cell>
          <cell r="E330" t="str">
            <v>4 - Macallan Fine Oak 21YO 0.75L3</v>
          </cell>
          <cell r="F330" t="str">
            <v>Macallan FO 21YO</v>
          </cell>
          <cell r="G330" t="str">
            <v>Macallan FO 21YO.750-3</v>
          </cell>
        </row>
        <row r="331">
          <cell r="A331">
            <v>10020118</v>
          </cell>
          <cell r="B331" t="str">
            <v>MACALLAN FO21Y 6X75CL 43%BOX TEG 14 US</v>
          </cell>
          <cell r="C331" t="str">
            <v>Sellout</v>
          </cell>
          <cell r="D331" t="str">
            <v>4 - Macallan Fine Oak 21YO 0.75L</v>
          </cell>
          <cell r="E331" t="str">
            <v>4 - Macallan Fine Oak 21YO 0.75L6</v>
          </cell>
          <cell r="F331" t="str">
            <v>Macallan FO 21YO</v>
          </cell>
          <cell r="G331" t="str">
            <v>Macallan FO 21YO.750-6</v>
          </cell>
        </row>
        <row r="332">
          <cell r="A332">
            <v>10020211</v>
          </cell>
          <cell r="B332" t="str">
            <v>MACALLAN FO21Y 6X75CL 43%BOX TEG 16 US</v>
          </cell>
          <cell r="C332" t="str">
            <v>Obsolete</v>
          </cell>
          <cell r="D332" t="str">
            <v>4 - Macallan Fine Oak 21YO 0.75L</v>
          </cell>
          <cell r="E332" t="str">
            <v>4 - Macallan Fine Oak 21YO 0.75L6</v>
          </cell>
          <cell r="F332" t="str">
            <v>Macallan FO 21YO</v>
          </cell>
          <cell r="G332" t="str">
            <v>Macallan FO 21YO.750-6</v>
          </cell>
        </row>
        <row r="333">
          <cell r="A333">
            <v>30020015</v>
          </cell>
          <cell r="B333" t="str">
            <v>MACALLAN FO 30YO 43% 1X0.75L US</v>
          </cell>
          <cell r="C333" t="str">
            <v>Sellout</v>
          </cell>
          <cell r="D333" t="str">
            <v>4 - Macallan Fine Oak 30YO 0.75L</v>
          </cell>
          <cell r="E333" t="str">
            <v>4 - Macallan Fine Oak 30YO 0.75L1</v>
          </cell>
          <cell r="F333" t="str">
            <v>Macallan FO 30YO</v>
          </cell>
          <cell r="G333" t="str">
            <v>Macallan FO 30YO.750-1</v>
          </cell>
        </row>
        <row r="334">
          <cell r="A334">
            <v>10020141</v>
          </cell>
          <cell r="B334" t="str">
            <v>MACALLAN FO30Y 6X75CL 43% BOX(TEG)US</v>
          </cell>
          <cell r="C334" t="str">
            <v>Obsolete</v>
          </cell>
          <cell r="D334" t="str">
            <v>4 - Macallan Fine Oak 30YO 0.75L</v>
          </cell>
          <cell r="E334" t="str">
            <v>4 - Macallan Fine Oak 30YO 0.75L6</v>
          </cell>
          <cell r="F334" t="str">
            <v>Macallan FO 30YO</v>
          </cell>
          <cell r="G334" t="str">
            <v>Macallan FO 30YO.750-6</v>
          </cell>
        </row>
        <row r="335">
          <cell r="A335">
            <v>10020219</v>
          </cell>
          <cell r="B335" t="str">
            <v>MACALLAN FO30Y 6X75CL 43% BOX(TEG)US17</v>
          </cell>
          <cell r="C335" t="str">
            <v>Active</v>
          </cell>
          <cell r="D335" t="str">
            <v>4 - Macallan Fine Oak 30YO 0.75L</v>
          </cell>
          <cell r="E335" t="str">
            <v>4 - Macallan Fine Oak 30YO 0.75L6</v>
          </cell>
          <cell r="F335" t="str">
            <v>Macallan FO 30YO</v>
          </cell>
          <cell r="G335" t="str">
            <v>Macallan FO 30YO.750-6</v>
          </cell>
        </row>
        <row r="336">
          <cell r="A336">
            <v>10030058</v>
          </cell>
          <cell r="B336" t="str">
            <v>MACALLAN GOLD 12X75CL 40% IND WRP 15 US</v>
          </cell>
          <cell r="C336" t="str">
            <v>Obsolete</v>
          </cell>
          <cell r="D336" t="str">
            <v>4 - Macallan Gold 0.75L</v>
          </cell>
          <cell r="E336" t="str">
            <v>4 - Macallan Gold 0.75L12</v>
          </cell>
          <cell r="F336" t="str">
            <v>Macallan Gold</v>
          </cell>
          <cell r="G336" t="str">
            <v>Macallan Gold.750-12</v>
          </cell>
        </row>
        <row r="337">
          <cell r="A337">
            <v>10010021</v>
          </cell>
          <cell r="B337" t="str">
            <v>MACALLAN LLQ6 65Y 1X75CL 46.3%BOX 16 US</v>
          </cell>
          <cell r="C337" t="str">
            <v>Sellout</v>
          </cell>
          <cell r="D337" t="str">
            <v>4 - Macallan Lalique 6 0.75L</v>
          </cell>
          <cell r="E337" t="str">
            <v>4 - Macallan Lalique 6 0.75L1</v>
          </cell>
          <cell r="F337" t="str">
            <v>Macallan Lalique 6</v>
          </cell>
          <cell r="G337" t="str">
            <v>Macallan Lalique 6.750-1</v>
          </cell>
        </row>
        <row r="338">
          <cell r="A338">
            <v>10030382</v>
          </cell>
          <cell r="B338" t="str">
            <v>MACALLAN M BLK 1X75CL 45% BOX 17 US</v>
          </cell>
          <cell r="C338" t="str">
            <v>New</v>
          </cell>
          <cell r="D338" t="str">
            <v>4 - Macallan M Black Decanter 0.75L</v>
          </cell>
          <cell r="E338" t="str">
            <v>4 - Macallan M Black Decanter 0.75L1</v>
          </cell>
          <cell r="F338" t="str">
            <v>Macallan M Black</v>
          </cell>
          <cell r="G338" t="str">
            <v>Macallan M Black.750-1</v>
          </cell>
        </row>
        <row r="339">
          <cell r="A339">
            <v>10030654</v>
          </cell>
          <cell r="B339" t="str">
            <v>MACALLAN M BLK 1X75CL46.5% BOX (19REL)US</v>
          </cell>
          <cell r="C339" t="str">
            <v>New</v>
          </cell>
          <cell r="D339" t="str">
            <v>4 - Macallan M Black Decanter 0.75L</v>
          </cell>
          <cell r="E339" t="str">
            <v>4 - Macallan M Black Decanter 0.75L1</v>
          </cell>
          <cell r="F339" t="str">
            <v>Macallan M Black</v>
          </cell>
          <cell r="G339" t="str">
            <v>Macallan M Black.750-1</v>
          </cell>
        </row>
        <row r="340">
          <cell r="A340">
            <v>10030555</v>
          </cell>
          <cell r="B340" t="str">
            <v>MACALLAN M BLK 1X75CL 44.8% BOX 18 US</v>
          </cell>
          <cell r="C340" t="str">
            <v>New</v>
          </cell>
          <cell r="D340" t="str">
            <v>4 - Macallan M Black Decanter 0.75L</v>
          </cell>
          <cell r="E340" t="str">
            <v>4 - Macallan M Black Decanter 0.75L1</v>
          </cell>
          <cell r="F340" t="str">
            <v>Macallan M Black</v>
          </cell>
          <cell r="G340" t="str">
            <v>Macallan M Black.750-1</v>
          </cell>
        </row>
        <row r="341">
          <cell r="A341">
            <v>10030206</v>
          </cell>
          <cell r="B341" t="str">
            <v>MACALLAN M DEC 1X75CL 45% BOX 16 US</v>
          </cell>
          <cell r="C341" t="str">
            <v>Sellout</v>
          </cell>
          <cell r="D341" t="str">
            <v>4 - Macallan M Decanter 0.75L</v>
          </cell>
          <cell r="E341" t="str">
            <v>4 - Macallan M Decanter 0.75L1</v>
          </cell>
          <cell r="F341" t="str">
            <v>Macallan M Decanter</v>
          </cell>
          <cell r="G341" t="str">
            <v>Macallan M Decanter.750-1</v>
          </cell>
        </row>
        <row r="342">
          <cell r="A342">
            <v>10030364</v>
          </cell>
          <cell r="B342" t="str">
            <v>MACALLAN M DEC 1X75CL 45% BOX 17 US</v>
          </cell>
          <cell r="C342" t="str">
            <v>Sellout</v>
          </cell>
          <cell r="D342" t="str">
            <v>4 - Macallan M Decanter 0.75L</v>
          </cell>
          <cell r="E342" t="str">
            <v>4 - Macallan M Decanter 0.75L1</v>
          </cell>
          <cell r="F342" t="str">
            <v>Macallan M Decanter</v>
          </cell>
          <cell r="G342" t="str">
            <v>Macallan M Decanter.750-1</v>
          </cell>
        </row>
        <row r="343">
          <cell r="A343">
            <v>10030226</v>
          </cell>
          <cell r="B343" t="str">
            <v>MACALLAN M DEC 1X75CL 45% BOX 17 US</v>
          </cell>
          <cell r="C343" t="str">
            <v>Sellout</v>
          </cell>
          <cell r="D343" t="str">
            <v>4 - Macallan M Decanter 0.75L</v>
          </cell>
          <cell r="E343" t="str">
            <v>4 - Macallan M Decanter 0.75L1</v>
          </cell>
          <cell r="F343" t="str">
            <v>Macallan M Decanter</v>
          </cell>
          <cell r="G343" t="str">
            <v>Macallan M Decanter.750-1</v>
          </cell>
        </row>
        <row r="344">
          <cell r="A344">
            <v>10030086</v>
          </cell>
          <cell r="B344" t="str">
            <v>MACALLAN M DEC.1X75CL 44% BOX 15 US</v>
          </cell>
          <cell r="C344" t="str">
            <v>Obsolete</v>
          </cell>
          <cell r="D344" t="str">
            <v>4 - Macallan M Decanter 0.75L</v>
          </cell>
          <cell r="E344" t="str">
            <v>4 - Macallan M Decanter 0.75L1</v>
          </cell>
          <cell r="F344" t="str">
            <v>Macallan M Decanter</v>
          </cell>
          <cell r="G344" t="str">
            <v>Macallan M Decanter.750-1</v>
          </cell>
        </row>
        <row r="345">
          <cell r="A345">
            <v>10030085</v>
          </cell>
          <cell r="B345" t="str">
            <v>MACALLAN M DEC.1X75CL 44.5% BOX TEG US</v>
          </cell>
          <cell r="C345" t="str">
            <v>New</v>
          </cell>
          <cell r="D345" t="str">
            <v>4 - Macallan M Decanter 0.75L</v>
          </cell>
          <cell r="E345" t="str">
            <v>4 - Macallan M Decanter 0.75L1</v>
          </cell>
          <cell r="F345" t="str">
            <v>Macallan M Decanter</v>
          </cell>
          <cell r="G345" t="str">
            <v>Macallan M Decanter.750-1</v>
          </cell>
        </row>
        <row r="346">
          <cell r="A346">
            <v>10030546</v>
          </cell>
          <cell r="B346" t="str">
            <v>MACALLAN M DEC 1X75CL 44.5% BOX 18REL US</v>
          </cell>
          <cell r="C346" t="str">
            <v>Obsolete</v>
          </cell>
          <cell r="D346" t="str">
            <v>4 - Macallan M Decanter 0.75L</v>
          </cell>
          <cell r="E346" t="str">
            <v>4 - Macallan M Decanter 0.75L1</v>
          </cell>
          <cell r="F346" t="str">
            <v>Macallan M Decanter</v>
          </cell>
          <cell r="G346" t="str">
            <v>Macallan M Decanter.750-1</v>
          </cell>
        </row>
        <row r="347">
          <cell r="A347">
            <v>10030046</v>
          </cell>
          <cell r="B347" t="str">
            <v>MACALLAN NO6 1X75CL 43% BOX 14 US</v>
          </cell>
          <cell r="C347" t="str">
            <v>Active</v>
          </cell>
          <cell r="D347" t="str">
            <v>4 - Macallan No 6 0.75L</v>
          </cell>
          <cell r="E347" t="str">
            <v>4 - Macallan No 6 0.75L1</v>
          </cell>
          <cell r="F347" t="str">
            <v>Macallan No 6</v>
          </cell>
          <cell r="G347" t="str">
            <v>Macallan No 6.750-1</v>
          </cell>
        </row>
        <row r="348">
          <cell r="A348">
            <v>10030233</v>
          </cell>
          <cell r="B348" t="str">
            <v>MACALLAN NO6 1X75CL 43% BOX 17 US</v>
          </cell>
          <cell r="C348" t="str">
            <v>Obsolete</v>
          </cell>
          <cell r="D348" t="str">
            <v>4 - Macallan No 6 0.75L</v>
          </cell>
          <cell r="E348" t="str">
            <v>4 - Macallan No 6 0.75L1</v>
          </cell>
          <cell r="F348" t="str">
            <v>Macallan No 6</v>
          </cell>
          <cell r="G348" t="str">
            <v>Macallan No 6.750-1</v>
          </cell>
        </row>
        <row r="349">
          <cell r="A349">
            <v>30010084</v>
          </cell>
          <cell r="B349" t="str">
            <v>MACALLAN PREMIER PK 3X75CL AL</v>
          </cell>
          <cell r="C349" t="str">
            <v>Obsolete</v>
          </cell>
          <cell r="D349" t="str">
            <v>4 - Macallan Double Cask 12YO 0.75L</v>
          </cell>
          <cell r="E349" t="str">
            <v>4 - Macallan Double Cask 12YO 0.75L3</v>
          </cell>
          <cell r="F349" t="str">
            <v>Macallan Premium Pack</v>
          </cell>
          <cell r="G349" t="str">
            <v>Macallan Premium Pack.750-3</v>
          </cell>
        </row>
        <row r="350">
          <cell r="A350">
            <v>30010060</v>
          </cell>
          <cell r="B350" t="str">
            <v>MACALLAN PREMIUM PK 3X0.75L 43% TEG US</v>
          </cell>
          <cell r="C350" t="str">
            <v>Active</v>
          </cell>
          <cell r="D350" t="str">
            <v>4 - Macallan 12YO 0.75L</v>
          </cell>
          <cell r="E350" t="str">
            <v>4 - Macallan 12YO 0.75L3</v>
          </cell>
          <cell r="F350" t="str">
            <v>Macallan Premium Pack</v>
          </cell>
          <cell r="G350" t="str">
            <v>Macallan Premium Pack.750-3</v>
          </cell>
        </row>
        <row r="351">
          <cell r="A351">
            <v>30030009</v>
          </cell>
          <cell r="B351" t="str">
            <v>MACALLAN RARE CASK 43% 1X0.75L</v>
          </cell>
          <cell r="C351" t="str">
            <v>Obsolete</v>
          </cell>
          <cell r="D351" t="str">
            <v>4 - Macallan Rare Cask 0.75L</v>
          </cell>
          <cell r="E351" t="str">
            <v>4 - Macallan Rare Cask 0.75L1</v>
          </cell>
          <cell r="F351" t="str">
            <v>Macallan Rare Cask</v>
          </cell>
          <cell r="G351" t="str">
            <v>Macallan Rare Cask.750-1</v>
          </cell>
        </row>
        <row r="352">
          <cell r="A352">
            <v>30030020</v>
          </cell>
          <cell r="B352" t="str">
            <v>MACALLAN RARE CASK 43% 1X0.75L AL</v>
          </cell>
          <cell r="C352" t="str">
            <v>Active</v>
          </cell>
          <cell r="D352" t="str">
            <v>4 - Macallan Rare Cask 0.75L</v>
          </cell>
          <cell r="E352" t="str">
            <v>4 - Macallan Rare Cask 0.75L1</v>
          </cell>
          <cell r="F352" t="str">
            <v>Macallan Rare Cask</v>
          </cell>
          <cell r="G352" t="str">
            <v>Macallan Rare Cask.750-1</v>
          </cell>
        </row>
        <row r="353">
          <cell r="A353">
            <v>30030010</v>
          </cell>
          <cell r="B353" t="str">
            <v>MACALLAN RARE CASK 43% 3X0.75L</v>
          </cell>
          <cell r="C353" t="str">
            <v>New</v>
          </cell>
          <cell r="D353" t="str">
            <v>4 - Macallan Rare Cask 0.75L</v>
          </cell>
          <cell r="E353" t="str">
            <v>4 - Macallan Rare Cask 0.75L3</v>
          </cell>
          <cell r="F353" t="str">
            <v>Macallan Rare Cask</v>
          </cell>
          <cell r="G353" t="str">
            <v>Macallan Rare Cask.750-3</v>
          </cell>
        </row>
        <row r="354">
          <cell r="A354">
            <v>30030021</v>
          </cell>
          <cell r="B354" t="str">
            <v>MACALLAN RARE CASK TS PK 1X75CL AL</v>
          </cell>
          <cell r="C354" t="str">
            <v>New</v>
          </cell>
          <cell r="D354" t="str">
            <v>4 - Macallan Rare Cask 0.75L</v>
          </cell>
          <cell r="E354" t="str">
            <v>4 - Macallan Rare Cask 0.75L1</v>
          </cell>
          <cell r="F354" t="str">
            <v>Macallan Rare Cask</v>
          </cell>
          <cell r="G354" t="str">
            <v>Macallan Rare Cask.750-1</v>
          </cell>
        </row>
        <row r="355">
          <cell r="A355">
            <v>10030566</v>
          </cell>
          <cell r="B355" t="str">
            <v>MACALLAN RARE CSK 3X75CL 43% 19 US BCH1</v>
          </cell>
          <cell r="C355" t="str">
            <v>Sellout</v>
          </cell>
          <cell r="D355" t="str">
            <v>4 - Macallan Rare Cask 0.75L</v>
          </cell>
          <cell r="E355" t="str">
            <v>4 - Macallan Rare Cask 0.75L3</v>
          </cell>
          <cell r="F355" t="str">
            <v>Macallan Rare Cask</v>
          </cell>
          <cell r="G355" t="str">
            <v>Macallan Rare Cask.750-3</v>
          </cell>
        </row>
        <row r="356">
          <cell r="A356">
            <v>10030427</v>
          </cell>
          <cell r="B356" t="str">
            <v>MACALLAN RARE CSK 6X75CL 43% B1 BOX 18US</v>
          </cell>
          <cell r="C356" t="str">
            <v>Sellout</v>
          </cell>
          <cell r="D356" t="str">
            <v>4 - Macallan Rare Cask 0.75L</v>
          </cell>
          <cell r="E356" t="str">
            <v>4 - Macallan Rare Cask 0.75L6</v>
          </cell>
          <cell r="F356" t="str">
            <v>Macallan Rare Cask</v>
          </cell>
          <cell r="G356" t="str">
            <v>Macallan Rare Cask.750-6</v>
          </cell>
        </row>
        <row r="357">
          <cell r="A357">
            <v>10030363</v>
          </cell>
          <cell r="B357" t="str">
            <v>MACALLAN RARE CSK 6X75CL 43% B2 BOX 17US</v>
          </cell>
          <cell r="C357" t="str">
            <v>Obsolete</v>
          </cell>
          <cell r="D357" t="str">
            <v>4 - Macallan Rare Cask 0.75L</v>
          </cell>
          <cell r="E357" t="str">
            <v>4 - Macallan Rare Cask 0.75L6</v>
          </cell>
          <cell r="F357" t="str">
            <v>Macallan Rare Cask</v>
          </cell>
          <cell r="G357" t="str">
            <v>Macallan Rare Cask.750-6</v>
          </cell>
        </row>
        <row r="358">
          <cell r="A358">
            <v>10030134</v>
          </cell>
          <cell r="B358" t="str">
            <v>MACALLAN RARE CSK 6X75CL 43% BOX 15 US</v>
          </cell>
          <cell r="C358" t="str">
            <v>Obsolete</v>
          </cell>
          <cell r="D358" t="str">
            <v>4 - Macallan Rare Cask 0.75L</v>
          </cell>
          <cell r="E358" t="str">
            <v>4 - Macallan Rare Cask 0.75L6</v>
          </cell>
          <cell r="F358" t="str">
            <v>Macallan Rare Cask</v>
          </cell>
          <cell r="G358" t="str">
            <v>Macallan Rare Cask.750-6</v>
          </cell>
        </row>
        <row r="359">
          <cell r="A359">
            <v>10030276</v>
          </cell>
          <cell r="B359" t="str">
            <v>MACALLAN RARE CSK 6X75CL 43% BOX 17 US</v>
          </cell>
          <cell r="C359" t="str">
            <v>Obsolete</v>
          </cell>
          <cell r="D359" t="str">
            <v>4 - Macallan Rare Cask 0.75L</v>
          </cell>
          <cell r="E359" t="str">
            <v>4 - Macallan Rare Cask 0.75L6</v>
          </cell>
          <cell r="F359" t="str">
            <v>Macallan Rare Cask</v>
          </cell>
          <cell r="G359" t="str">
            <v>Macallan Rare Cask.750-6</v>
          </cell>
        </row>
        <row r="360">
          <cell r="A360">
            <v>10030339</v>
          </cell>
          <cell r="B360" t="str">
            <v>MACALLAN RARE CSK 6X75CL 43%BCH1 BOX US</v>
          </cell>
          <cell r="C360" t="str">
            <v>New</v>
          </cell>
          <cell r="D360" t="str">
            <v>4 - Macallan Rare Cask 0.75L</v>
          </cell>
          <cell r="E360" t="str">
            <v>4 - Macallan Rare Cask 0.75L6</v>
          </cell>
          <cell r="F360" t="str">
            <v>Macallan Rare Cask</v>
          </cell>
          <cell r="G360" t="str">
            <v>Macallan Rare Cask.750-6</v>
          </cell>
        </row>
        <row r="361">
          <cell r="A361">
            <v>10030407</v>
          </cell>
          <cell r="B361" t="str">
            <v>MACALLAN RARECSK 6X75CL 43% 18 US BCH2</v>
          </cell>
          <cell r="C361" t="str">
            <v>New</v>
          </cell>
          <cell r="D361" t="str">
            <v>4 - Macallan Rare Cask 0.75L</v>
          </cell>
          <cell r="E361" t="str">
            <v>4 - Macallan Rare Cask 0.75L6</v>
          </cell>
          <cell r="F361" t="str">
            <v>Macallan Rare Cask</v>
          </cell>
          <cell r="G361" t="str">
            <v>Macallan Rare Cask.750-6</v>
          </cell>
        </row>
        <row r="362">
          <cell r="A362">
            <v>10030519</v>
          </cell>
          <cell r="B362" t="str">
            <v>MACALLAN RARECSK 6X75CL 43% 18 US BCH3</v>
          </cell>
          <cell r="C362" t="str">
            <v>Active</v>
          </cell>
          <cell r="D362" t="str">
            <v>4 - Macallan Rare Cask 0.75L</v>
          </cell>
          <cell r="E362" t="str">
            <v>4 - Macallan Rare Cask 0.75L6</v>
          </cell>
          <cell r="F362" t="str">
            <v>Macallan Rare Cask</v>
          </cell>
          <cell r="G362" t="str">
            <v>Macallan Rare Cask.750-6</v>
          </cell>
        </row>
        <row r="363">
          <cell r="A363">
            <v>30030023</v>
          </cell>
          <cell r="B363" t="str">
            <v>MACALLAN REFLEXION 1X75CL(PSL)43% BOX US</v>
          </cell>
          <cell r="C363" t="str">
            <v>Active</v>
          </cell>
          <cell r="D363" t="str">
            <v>4 - Macallan Reflexion 0.75L</v>
          </cell>
          <cell r="E363" t="str">
            <v>4 - Macallan Reflexion 0.75L1</v>
          </cell>
          <cell r="F363" t="str">
            <v>Macallan Reflexion</v>
          </cell>
          <cell r="G363" t="str">
            <v>Macallan Reflexion.750-1</v>
          </cell>
        </row>
        <row r="364">
          <cell r="A364">
            <v>10030177</v>
          </cell>
          <cell r="B364" t="str">
            <v>MACALLAN REFLEXION 2X75CL(PSL)43% BOX US</v>
          </cell>
          <cell r="C364" t="str">
            <v>Obsolete</v>
          </cell>
          <cell r="D364" t="str">
            <v>4 - Macallan Reflexion 0.75L</v>
          </cell>
          <cell r="E364" t="str">
            <v>4 - Macallan Reflexion 0.75L2</v>
          </cell>
          <cell r="F364" t="str">
            <v>Macallan Reflexion</v>
          </cell>
          <cell r="G364" t="str">
            <v>Macallan Reflexion.750-2</v>
          </cell>
        </row>
        <row r="365">
          <cell r="A365">
            <v>10010617</v>
          </cell>
          <cell r="B365" t="str">
            <v>MACALLAN SO 10YO CS 60.1% 12X0.75L US</v>
          </cell>
          <cell r="C365" t="str">
            <v>New</v>
          </cell>
          <cell r="D365" t="str">
            <v>4 - Macallan 10YO 0.75L</v>
          </cell>
          <cell r="E365" t="str">
            <v>4 - Macallan 10YO 0.75L12</v>
          </cell>
          <cell r="F365" t="str">
            <v>Macallan SO 10YO</v>
          </cell>
          <cell r="G365" t="str">
            <v>Macallan SO 10YO.750-12</v>
          </cell>
        </row>
        <row r="366">
          <cell r="A366">
            <v>10010936</v>
          </cell>
          <cell r="B366" t="str">
            <v>MACALLAN 12Y 120X5CL 43% IND 18 US</v>
          </cell>
          <cell r="C366" t="str">
            <v>Sellout</v>
          </cell>
          <cell r="D366" t="str">
            <v>4 - Macallan 12YO 0.05L</v>
          </cell>
          <cell r="E366" t="str">
            <v>4 - Macallan 12YO 0.05L120</v>
          </cell>
          <cell r="F366" t="str">
            <v>Macallan SO 12YO</v>
          </cell>
          <cell r="G366" t="str">
            <v>Macallan SO 12YO.50-120</v>
          </cell>
        </row>
        <row r="367">
          <cell r="A367">
            <v>10010112</v>
          </cell>
          <cell r="B367" t="str">
            <v>MACALLAN 12Y 120X5CL 43% IND(TEG) US</v>
          </cell>
          <cell r="C367" t="str">
            <v>Sellout</v>
          </cell>
          <cell r="D367" t="str">
            <v>4 - Macallan 12YO 0.05L</v>
          </cell>
          <cell r="E367" t="str">
            <v>4 - Macallan 12YO 0.05L120</v>
          </cell>
          <cell r="F367" t="str">
            <v>Macallan SO 12YO</v>
          </cell>
          <cell r="G367" t="str">
            <v>Macallan SO 12YO.50-120</v>
          </cell>
        </row>
        <row r="368">
          <cell r="A368">
            <v>10010601</v>
          </cell>
          <cell r="B368" t="str">
            <v>MACALLAN 12Y 12X37.5CL 43%IND 15 US</v>
          </cell>
          <cell r="C368" t="str">
            <v>Active</v>
          </cell>
          <cell r="D368" t="str">
            <v>4 - Macallan 12YO 0.375L</v>
          </cell>
          <cell r="E368" t="str">
            <v>4 - Macallan 12YO 0.375L12</v>
          </cell>
          <cell r="F368" t="str">
            <v>Macallan SO 12YO</v>
          </cell>
          <cell r="G368" t="str">
            <v>Macallan SO 12YO.375-12</v>
          </cell>
        </row>
        <row r="369">
          <cell r="A369">
            <v>10010934</v>
          </cell>
          <cell r="B369" t="str">
            <v>MACALLAN 12Y 12X75CL 43% IND WRP 18 US</v>
          </cell>
          <cell r="C369" t="str">
            <v>Sellout</v>
          </cell>
          <cell r="D369" t="str">
            <v>4 - Macallan 12YO 0.75L</v>
          </cell>
          <cell r="E369" t="str">
            <v>4 - Macallan 12YO 0.75L12</v>
          </cell>
          <cell r="F369" t="str">
            <v>Macallan SO 12YO</v>
          </cell>
          <cell r="G369" t="str">
            <v>Macallan SO 12YO.750-12</v>
          </cell>
        </row>
        <row r="370">
          <cell r="A370">
            <v>10010116</v>
          </cell>
          <cell r="B370" t="str">
            <v>MACALLAN 12Y 12X75CL 43% IND WRP(TEG) US</v>
          </cell>
          <cell r="C370" t="str">
            <v>Active</v>
          </cell>
          <cell r="D370" t="str">
            <v>4 - Macallan 12YO 0.75L</v>
          </cell>
          <cell r="E370" t="str">
            <v>4 - Macallan 12YO 0.75L12</v>
          </cell>
          <cell r="F370" t="str">
            <v>Macallan SO 12YO</v>
          </cell>
          <cell r="G370" t="str">
            <v>Macallan SO 12YO.750-12</v>
          </cell>
        </row>
        <row r="371">
          <cell r="A371">
            <v>30010109</v>
          </cell>
          <cell r="B371" t="str">
            <v>MACALLAN 12Y 40X5CL 43% IND 18 US</v>
          </cell>
          <cell r="C371" t="str">
            <v>Sellout</v>
          </cell>
          <cell r="D371" t="str">
            <v>4 - Macallan 12YO 0.05L</v>
          </cell>
          <cell r="E371" t="str">
            <v>4 - Macallan 12YO 0.05L40</v>
          </cell>
          <cell r="F371" t="str">
            <v>Macallan SO 12YO</v>
          </cell>
          <cell r="G371" t="str">
            <v>Macallan SO 12YO.50-40</v>
          </cell>
        </row>
        <row r="372">
          <cell r="A372">
            <v>10010118</v>
          </cell>
          <cell r="B372" t="str">
            <v>MACALLAN 12Y 6X1.75CL 43% TEG 14 US</v>
          </cell>
          <cell r="C372" t="str">
            <v>Active</v>
          </cell>
          <cell r="D372" t="str">
            <v>4 - Macallan 12YO 1.75L</v>
          </cell>
          <cell r="E372" t="str">
            <v>4 - Macallan 12YO 1.75L6</v>
          </cell>
          <cell r="F372" t="str">
            <v>Macallan SO 12YO</v>
          </cell>
          <cell r="G372" t="str">
            <v>Macallan SO 12YO.1750-6</v>
          </cell>
        </row>
        <row r="373">
          <cell r="A373">
            <v>30010108</v>
          </cell>
          <cell r="B373" t="str">
            <v>MACALLAN 12Y 6X75CL 43% IND WRP 18 US</v>
          </cell>
          <cell r="C373" t="str">
            <v>Sellout</v>
          </cell>
          <cell r="D373" t="str">
            <v>4 - Macallan 12YO 0.75L</v>
          </cell>
          <cell r="E373" t="str">
            <v>4 - Macallan 12YO 0.75L6</v>
          </cell>
          <cell r="F373" t="str">
            <v>Macallan SO 12YO</v>
          </cell>
          <cell r="G373" t="str">
            <v>Macallan SO 12YO.750-6</v>
          </cell>
        </row>
        <row r="374">
          <cell r="A374">
            <v>30010059</v>
          </cell>
          <cell r="B374" t="str">
            <v>MACALLAN SO 12YO 43% 3X1.75L US</v>
          </cell>
          <cell r="C374" t="str">
            <v>Sellout</v>
          </cell>
          <cell r="D374" t="str">
            <v>4 - Macallan 12YO 1.75L</v>
          </cell>
          <cell r="E374" t="str">
            <v>4 - Macallan 12YO 1.75L3</v>
          </cell>
          <cell r="F374" t="str">
            <v>Macallan SO 12YO</v>
          </cell>
          <cell r="G374" t="str">
            <v>Macallan SO 12YO.1750-3</v>
          </cell>
        </row>
        <row r="375">
          <cell r="A375">
            <v>30010056</v>
          </cell>
          <cell r="B375" t="str">
            <v>MACALLAN SO 12YO 43% 40X0.05L</v>
          </cell>
          <cell r="C375" t="str">
            <v>Obsolete</v>
          </cell>
          <cell r="D375" t="str">
            <v>4 - Macallan 12YO 0.05L</v>
          </cell>
          <cell r="E375" t="str">
            <v>4 - Macallan 12YO 0.05L40</v>
          </cell>
          <cell r="F375" t="str">
            <v>Macallan SO 12YO</v>
          </cell>
          <cell r="G375" t="str">
            <v>Macallan SO 12YO.50-40</v>
          </cell>
        </row>
        <row r="376">
          <cell r="A376">
            <v>30010058</v>
          </cell>
          <cell r="B376" t="str">
            <v>MACALLAN SO 12YO 43% 6X0.75L US</v>
          </cell>
          <cell r="C376" t="str">
            <v>Obsolete</v>
          </cell>
          <cell r="D376" t="str">
            <v>4 - Macallan 12YO 0.75L</v>
          </cell>
          <cell r="E376" t="str">
            <v>4 - Macallan 12YO 0.75L6</v>
          </cell>
          <cell r="F376" t="str">
            <v>Macallan SO 12YO</v>
          </cell>
          <cell r="G376" t="str">
            <v>Macallan SO 12YO.750-6</v>
          </cell>
        </row>
        <row r="377">
          <cell r="A377">
            <v>10010010</v>
          </cell>
          <cell r="B377" t="str">
            <v>MACALLAN 18Y 12X75CL 43% IND WRP 16 US</v>
          </cell>
          <cell r="C377" t="str">
            <v>Sellout</v>
          </cell>
          <cell r="D377" t="str">
            <v>4 - Macallan 18YO 0.75L</v>
          </cell>
          <cell r="E377" t="str">
            <v>4 - Macallan 18YO 0.75L12</v>
          </cell>
          <cell r="F377" t="str">
            <v>Macallan 18YO</v>
          </cell>
          <cell r="G377" t="str">
            <v>Macallan 18YO.750-12</v>
          </cell>
        </row>
        <row r="378">
          <cell r="A378">
            <v>10010773</v>
          </cell>
          <cell r="B378" t="str">
            <v>MACALLAN 18Y 12X75CL 43% WRP INSP 17 US</v>
          </cell>
          <cell r="C378" t="str">
            <v>Sellout</v>
          </cell>
          <cell r="D378" t="str">
            <v>4 - Macallan 18YO 0.75L</v>
          </cell>
          <cell r="E378" t="str">
            <v>4 - Macallan 18YO 0.75L12</v>
          </cell>
          <cell r="F378" t="str">
            <v>Macallan 18YO</v>
          </cell>
          <cell r="G378" t="str">
            <v>Macallan 18YO.750-12</v>
          </cell>
        </row>
        <row r="379">
          <cell r="A379">
            <v>10010723</v>
          </cell>
          <cell r="B379" t="str">
            <v>MACALLAN 18Y 12X75CL 43% WRP TMP 17 US</v>
          </cell>
          <cell r="C379" t="str">
            <v>Active</v>
          </cell>
          <cell r="D379" t="str">
            <v>4 - Macallan 18YO 0.75L</v>
          </cell>
          <cell r="E379" t="str">
            <v>4 - Macallan 18YO 0.75L12</v>
          </cell>
          <cell r="F379" t="str">
            <v>Macallan 18YO</v>
          </cell>
          <cell r="G379" t="str">
            <v>Macallan 18YO.750-12</v>
          </cell>
        </row>
        <row r="380">
          <cell r="A380">
            <v>30010110</v>
          </cell>
          <cell r="B380" t="str">
            <v>MACALLAN 18Y 3X75CL 43% BOX 18 US</v>
          </cell>
          <cell r="C380" t="str">
            <v>Active</v>
          </cell>
          <cell r="D380" t="str">
            <v>4 - Macallan 18YO 0.75L</v>
          </cell>
          <cell r="E380" t="str">
            <v>4 - Macallan 18YO 0.75L3</v>
          </cell>
          <cell r="F380" t="str">
            <v>Macallan 18YO</v>
          </cell>
          <cell r="G380" t="str">
            <v>Macallan 18YO.750-3</v>
          </cell>
        </row>
        <row r="381">
          <cell r="A381">
            <v>10010978</v>
          </cell>
          <cell r="B381" t="str">
            <v>MACALLAN 18Y 6X75CL 43% BOX 18 US</v>
          </cell>
          <cell r="C381" t="str">
            <v>Obsolete</v>
          </cell>
          <cell r="D381" t="str">
            <v>4 - Macallan 18YO 0.75L</v>
          </cell>
          <cell r="E381" t="str">
            <v>4 - Macallan 18YO 0.75L6</v>
          </cell>
          <cell r="F381" t="str">
            <v>Macallan 18YO</v>
          </cell>
          <cell r="G381" t="str">
            <v>Macallan 18YO.750-6</v>
          </cell>
        </row>
        <row r="382">
          <cell r="A382">
            <v>10010149</v>
          </cell>
          <cell r="B382" t="str">
            <v>MACALLAN 18Y(97)12X75CL43%IND WRP TEG US</v>
          </cell>
          <cell r="C382" t="str">
            <v>Obsolete</v>
          </cell>
          <cell r="D382" t="str">
            <v>4 - Macallan 18YO 0.75L</v>
          </cell>
          <cell r="E382" t="str">
            <v>4 - Macallan 18YO 0.75L12</v>
          </cell>
          <cell r="F382" t="str">
            <v>Macallan 18YO</v>
          </cell>
          <cell r="G382" t="str">
            <v>Macallan 18YO.750-12</v>
          </cell>
        </row>
        <row r="383">
          <cell r="A383">
            <v>30010050</v>
          </cell>
          <cell r="B383" t="str">
            <v>MACALLAN SO 18YO 43% 2X0.75L US</v>
          </cell>
          <cell r="C383" t="str">
            <v>Sellout</v>
          </cell>
          <cell r="D383" t="str">
            <v>4 - Macallan 18YO 0.75L</v>
          </cell>
          <cell r="E383" t="str">
            <v>4 - Macallan 18YO 0.75L2</v>
          </cell>
          <cell r="F383" t="str">
            <v>Macallan 18YO</v>
          </cell>
          <cell r="G383" t="str">
            <v>Macallan 18YO.750-2</v>
          </cell>
        </row>
        <row r="384">
          <cell r="A384">
            <v>30010051</v>
          </cell>
          <cell r="B384" t="str">
            <v>MACALLAN SO 18YO 43% 3X0.75L US</v>
          </cell>
          <cell r="C384" t="str">
            <v>Sellout</v>
          </cell>
          <cell r="D384" t="str">
            <v>4 - Macallan 18YO 0.75L</v>
          </cell>
          <cell r="E384" t="str">
            <v>4 - Macallan 18YO 0.75L3</v>
          </cell>
          <cell r="F384" t="str">
            <v>Macallan 18YO</v>
          </cell>
          <cell r="G384" t="str">
            <v>Macallan 18YO.750-3</v>
          </cell>
        </row>
        <row r="385">
          <cell r="A385">
            <v>30010052</v>
          </cell>
          <cell r="B385" t="str">
            <v>MACALLAN SO 18YO 43% 6X0.75L US</v>
          </cell>
          <cell r="C385" t="str">
            <v>New</v>
          </cell>
          <cell r="D385" t="str">
            <v>4 - Macallan 18YO 0.75L</v>
          </cell>
          <cell r="E385" t="str">
            <v>4 - Macallan 18YO 0.75L6</v>
          </cell>
          <cell r="F385" t="str">
            <v>Macallan 18YO</v>
          </cell>
          <cell r="G385" t="str">
            <v>Macallan 18YO.750-6</v>
          </cell>
        </row>
        <row r="386">
          <cell r="A386">
            <v>10011362</v>
          </cell>
          <cell r="B386" t="str">
            <v>MACALLAN 18Y 6X75CL43% RGDBOX INSP 19US</v>
          </cell>
          <cell r="C386" t="str">
            <v>Active</v>
          </cell>
          <cell r="D386" t="str">
            <v>4 - Macallan 18YO 0.75L</v>
          </cell>
          <cell r="E386" t="str">
            <v>4 - Macallan 18YO 0.75L6</v>
          </cell>
          <cell r="F386" t="str">
            <v>Macallan 18YO</v>
          </cell>
          <cell r="G386" t="str">
            <v>Macallan 18YO.750-6</v>
          </cell>
        </row>
        <row r="387">
          <cell r="A387">
            <v>30010113</v>
          </cell>
          <cell r="B387" t="str">
            <v>MACALLAN 25Y 1X75CL 43% BOX US 18</v>
          </cell>
          <cell r="C387" t="str">
            <v>New</v>
          </cell>
          <cell r="D387" t="str">
            <v>4 - Macallan 25YO 0.75L</v>
          </cell>
          <cell r="E387" t="str">
            <v>4 - Macallan 25YO 0.75L1</v>
          </cell>
          <cell r="F387" t="str">
            <v>Macallan SO 25YO</v>
          </cell>
          <cell r="G387" t="str">
            <v>Macallan SO 25YO.750-1</v>
          </cell>
        </row>
        <row r="388">
          <cell r="A388">
            <v>10011023</v>
          </cell>
          <cell r="B388" t="str">
            <v>MACALLAN 25Y 3X75CL 43% BOX US 18</v>
          </cell>
          <cell r="C388" t="str">
            <v>Obsolete</v>
          </cell>
          <cell r="D388" t="str">
            <v>4 - Macallan 25YO 0.75L</v>
          </cell>
          <cell r="E388" t="str">
            <v>4 - Macallan 25YO 0.75L3</v>
          </cell>
          <cell r="F388" t="str">
            <v>Macallan SO 25YO</v>
          </cell>
          <cell r="G388" t="str">
            <v>Macallan SO 25YO.750-3</v>
          </cell>
        </row>
        <row r="389">
          <cell r="A389">
            <v>10010203</v>
          </cell>
          <cell r="B389" t="str">
            <v>MACALLAN 25Y 6X75CL 43% BOX(TEG)14 US</v>
          </cell>
          <cell r="C389" t="str">
            <v>Sellout</v>
          </cell>
          <cell r="D389" t="str">
            <v>4 - Macallan 25YO 0.75L</v>
          </cell>
          <cell r="E389" t="str">
            <v>4 - Macallan 25YO 0.75L6</v>
          </cell>
          <cell r="F389" t="str">
            <v>Macallan SO 25YO</v>
          </cell>
          <cell r="G389" t="str">
            <v>Macallan SO 25YO.750-6</v>
          </cell>
        </row>
        <row r="390">
          <cell r="A390">
            <v>10010697</v>
          </cell>
          <cell r="B390" t="str">
            <v>MACALLAN 25Y 6X75CL 43% BOX(TEG)17 US</v>
          </cell>
          <cell r="C390" t="str">
            <v>Sellout</v>
          </cell>
          <cell r="D390" t="str">
            <v>4 - Macallan 25YO 0.75L</v>
          </cell>
          <cell r="E390" t="str">
            <v>4 - Macallan 25YO 0.75L6</v>
          </cell>
          <cell r="F390" t="str">
            <v>Macallan SO 25YO</v>
          </cell>
          <cell r="G390" t="str">
            <v>Macallan SO 25YO.750-6</v>
          </cell>
        </row>
        <row r="391">
          <cell r="A391">
            <v>30010053</v>
          </cell>
          <cell r="B391" t="str">
            <v>MACALLAN SO 25YO 43% 1X0.75L US</v>
          </cell>
          <cell r="C391" t="str">
            <v>Obsolete</v>
          </cell>
          <cell r="D391" t="str">
            <v>4 - Macallan 25YO 0.75L</v>
          </cell>
          <cell r="E391" t="str">
            <v>4 - Macallan 25YO 0.75L1</v>
          </cell>
          <cell r="F391" t="str">
            <v>Macallan SO 25YO</v>
          </cell>
          <cell r="G391" t="str">
            <v>Macallan SO 25YO.750-1</v>
          </cell>
        </row>
        <row r="392">
          <cell r="A392">
            <v>30010054</v>
          </cell>
          <cell r="B392" t="str">
            <v>MACALLAN SO 25YO 43% 2X0.75L US</v>
          </cell>
          <cell r="C392" t="str">
            <v>Obsolete</v>
          </cell>
          <cell r="D392" t="str">
            <v>4 - Macallan 25YO 0.75L</v>
          </cell>
          <cell r="E392" t="str">
            <v>4 - Macallan 25YO 0.75L2</v>
          </cell>
          <cell r="F392" t="str">
            <v>Macallan SO 25YO</v>
          </cell>
          <cell r="G392" t="str">
            <v>Macallan SO 25YO.750-2</v>
          </cell>
        </row>
        <row r="393">
          <cell r="A393">
            <v>30010057</v>
          </cell>
          <cell r="B393" t="str">
            <v>MACALLAN SO 25YO 43% 3X0.75L US</v>
          </cell>
          <cell r="C393" t="str">
            <v>New</v>
          </cell>
          <cell r="D393" t="str">
            <v>4 - Macallan 25YO 0.75L</v>
          </cell>
          <cell r="E393" t="str">
            <v>4 - Macallan 25YO 0.75L3</v>
          </cell>
          <cell r="F393" t="str">
            <v>Macallan SO 25YO</v>
          </cell>
          <cell r="G393" t="str">
            <v>Macallan SO 25YO.750-3</v>
          </cell>
        </row>
        <row r="394">
          <cell r="A394">
            <v>10011336</v>
          </cell>
          <cell r="B394" t="str">
            <v>MACALLAN 25Y 3X75CL 43% BOX US 19</v>
          </cell>
          <cell r="C394" t="str">
            <v>New</v>
          </cell>
          <cell r="D394" t="str">
            <v>4 - Macallan 25YO 0.75L</v>
          </cell>
          <cell r="E394" t="str">
            <v>4 - Macallan 25YO 0.75L3</v>
          </cell>
          <cell r="F394" t="str">
            <v>Macallan SO 25YO</v>
          </cell>
          <cell r="G394" t="str">
            <v>Macallan SO 25YO.750-3</v>
          </cell>
        </row>
        <row r="395">
          <cell r="A395">
            <v>30010114</v>
          </cell>
          <cell r="B395" t="str">
            <v>MACALLAN 30Y 1X75CL 43% BOX US 18</v>
          </cell>
          <cell r="C395" t="str">
            <v>New</v>
          </cell>
          <cell r="D395" t="str">
            <v>4 - Macallan 30YO 0.75L</v>
          </cell>
          <cell r="E395" t="str">
            <v>4 - Macallan 30YO 0.75L1</v>
          </cell>
          <cell r="F395" t="str">
            <v>Macallan SO 30YO</v>
          </cell>
          <cell r="G395" t="str">
            <v>Macallan SO 30YO.750-1</v>
          </cell>
        </row>
        <row r="396">
          <cell r="A396">
            <v>10011083</v>
          </cell>
          <cell r="B396" t="str">
            <v>MACALLAN 30Y 3X75CL 43% BOX US 18</v>
          </cell>
          <cell r="C396" t="str">
            <v>Obsolete</v>
          </cell>
          <cell r="D396" t="str">
            <v>4 - Macallan 30YO 0.75L</v>
          </cell>
          <cell r="E396" t="str">
            <v>4 - Macallan 30YO 0.75L3</v>
          </cell>
          <cell r="F396" t="str">
            <v>Macallan SO 30YO</v>
          </cell>
          <cell r="G396" t="str">
            <v>Macallan SO 30YO.750-3</v>
          </cell>
        </row>
        <row r="397">
          <cell r="A397">
            <v>10010174</v>
          </cell>
          <cell r="B397" t="str">
            <v>MACALLAN 30Y 6X75CL 43% BOX (TEG) 14 US</v>
          </cell>
          <cell r="C397" t="str">
            <v>Sellout</v>
          </cell>
          <cell r="D397" t="str">
            <v>4 - Macallan 30YO 0.75L</v>
          </cell>
          <cell r="E397" t="str">
            <v>4 - Macallan 30YO 0.75L6</v>
          </cell>
          <cell r="F397" t="str">
            <v>Macallan SO 30YO</v>
          </cell>
          <cell r="G397" t="str">
            <v>Macallan SO 30YO.750-6</v>
          </cell>
        </row>
        <row r="398">
          <cell r="A398">
            <v>10010689</v>
          </cell>
          <cell r="B398" t="str">
            <v>MACALLAN 30Y 6X75CL 43% BOX (TEG) 17 US</v>
          </cell>
          <cell r="C398" t="str">
            <v>Sellout</v>
          </cell>
          <cell r="D398" t="str">
            <v>4 - Macallan 30YO 0.75L</v>
          </cell>
          <cell r="E398" t="str">
            <v>4 - Macallan 30YO 0.75L6</v>
          </cell>
          <cell r="F398" t="str">
            <v>Macallan SO 30YO</v>
          </cell>
          <cell r="G398" t="str">
            <v>Macallan SO 30YO.750-6</v>
          </cell>
        </row>
        <row r="399">
          <cell r="A399">
            <v>30010055</v>
          </cell>
          <cell r="B399" t="str">
            <v>MACALLAN SO 30YO 43% 1X0.75L US</v>
          </cell>
          <cell r="C399" t="str">
            <v>New</v>
          </cell>
          <cell r="D399" t="str">
            <v>4 - Macallan 30YO 0.75L</v>
          </cell>
          <cell r="E399" t="str">
            <v>4 - Macallan 30YO 0.75L1</v>
          </cell>
          <cell r="F399" t="str">
            <v>Macallan SO 30YO</v>
          </cell>
          <cell r="G399" t="str">
            <v>Macallan SO 30YO.750-1</v>
          </cell>
        </row>
        <row r="400">
          <cell r="A400">
            <v>10011328</v>
          </cell>
          <cell r="B400" t="str">
            <v>MACALLAN 30Y 3X75CL 43% BOX US 19</v>
          </cell>
          <cell r="C400" t="str">
            <v>Active</v>
          </cell>
          <cell r="D400" t="str">
            <v>4 - Macallan 30YO 0.75L</v>
          </cell>
          <cell r="E400" t="str">
            <v>4 - Macallan 30YO 0.75L3</v>
          </cell>
          <cell r="F400" t="str">
            <v>Macallan SO 30YO</v>
          </cell>
          <cell r="G400" t="str">
            <v>Macallan SO 30YO.750-3</v>
          </cell>
        </row>
        <row r="401">
          <cell r="A401">
            <v>10010884</v>
          </cell>
          <cell r="B401" t="str">
            <v>MACALLAN 40Y 1X75CL 44% BOX 17 US</v>
          </cell>
          <cell r="C401" t="str">
            <v>Obsolete</v>
          </cell>
          <cell r="D401" t="str">
            <v>4 - Macallan 40YO 0.75L</v>
          </cell>
          <cell r="E401" t="str">
            <v>4 - Macallan 40YO 0.75L1</v>
          </cell>
          <cell r="F401" t="str">
            <v>Macallan SO 40YO</v>
          </cell>
          <cell r="G401" t="str">
            <v>Macallan SO 40YO.750-1</v>
          </cell>
        </row>
        <row r="402">
          <cell r="A402">
            <v>10010576</v>
          </cell>
          <cell r="B402" t="str">
            <v>MACALLAN 40Y 1X75CL 45% BOX 16 US</v>
          </cell>
          <cell r="C402" t="str">
            <v>New</v>
          </cell>
          <cell r="D402" t="str">
            <v>4 - Macallan 40YO 0.75L</v>
          </cell>
          <cell r="E402" t="str">
            <v>4 - Macallan 40YO 0.75L1</v>
          </cell>
          <cell r="F402" t="str">
            <v>Macallan SO 40YO</v>
          </cell>
          <cell r="G402" t="str">
            <v>Macallan SO 40YO.750-1</v>
          </cell>
        </row>
        <row r="403">
          <cell r="A403">
            <v>10011005</v>
          </cell>
          <cell r="B403" t="str">
            <v>MACALLAN 50Y 1X75CL 44% BOX US 18</v>
          </cell>
          <cell r="C403" t="str">
            <v>Active</v>
          </cell>
          <cell r="D403" t="str">
            <v>4 - Macallan 50YO 0.75L</v>
          </cell>
          <cell r="E403" t="str">
            <v>4 - Macallan 50YO 0.75L1</v>
          </cell>
          <cell r="F403" t="str">
            <v>Macallan SO 50YO</v>
          </cell>
          <cell r="G403" t="str">
            <v>Macallan SO 50YO.750-1</v>
          </cell>
        </row>
        <row r="404">
          <cell r="A404">
            <v>10010869</v>
          </cell>
          <cell r="B404" t="str">
            <v>MACALLAN 12Y TRPCSK 12X75CL 43% WRP US</v>
          </cell>
          <cell r="C404" t="str">
            <v>New</v>
          </cell>
          <cell r="D404" t="str">
            <v>4 - Macallan Triple Cask 12YO 0.75L</v>
          </cell>
          <cell r="E404" t="str">
            <v>4 - Macallan Triple Cask 12YO 0.75L12</v>
          </cell>
          <cell r="F404" t="str">
            <v>Macallan TC 12YO</v>
          </cell>
          <cell r="G404" t="str">
            <v>Macallan TC 12YO.750-12</v>
          </cell>
        </row>
        <row r="405">
          <cell r="A405">
            <v>10020385</v>
          </cell>
          <cell r="B405" t="str">
            <v xml:space="preserve">MACALLAN TRPCSK 12 CNY19 4X2X75CL 43%US </v>
          </cell>
          <cell r="C405" t="str">
            <v>Active</v>
          </cell>
          <cell r="D405" t="str">
            <v>4 - Macallan Triple Cask 12YO CNY 0.75L</v>
          </cell>
          <cell r="E405" t="str">
            <v>4 - Macallan Triple Cask 12YO CNY 0.75L8</v>
          </cell>
          <cell r="F405" t="str">
            <v>Macallan TC 12YO CNY</v>
          </cell>
          <cell r="G405" t="str">
            <v>Macallan TC 12YO CNY.750-8</v>
          </cell>
        </row>
        <row r="406">
          <cell r="A406">
            <v>10020287</v>
          </cell>
          <cell r="B406" t="str">
            <v>MACALLAN 15Y TRPCSK 12X75CL 43%WRP 18 US</v>
          </cell>
          <cell r="C406" t="str">
            <v>Active</v>
          </cell>
          <cell r="D406" t="str">
            <v>4 - Macallan Triple Cask 15YO 0.75L</v>
          </cell>
          <cell r="E406" t="str">
            <v>4 - Macallan Triple Cask 15YO 0.75L12</v>
          </cell>
          <cell r="F406" t="str">
            <v>Macallan 15YO</v>
          </cell>
          <cell r="G406" t="str">
            <v>Macallan 15YO.750-12</v>
          </cell>
        </row>
        <row r="407">
          <cell r="A407">
            <v>30020034</v>
          </cell>
          <cell r="B407" t="str">
            <v>MACALLAN 15Y TRPCSK 3X75CL 43% WRP 18 US</v>
          </cell>
          <cell r="C407" t="str">
            <v>Active</v>
          </cell>
          <cell r="D407" t="str">
            <v>4 - Macallan Triple Cask 15YO 0.75L</v>
          </cell>
          <cell r="E407" t="str">
            <v>4 - Macallan Triple Cask 15YO 0.75L3</v>
          </cell>
          <cell r="F407" t="str">
            <v>Macallan 15YO</v>
          </cell>
          <cell r="G407" t="str">
            <v>Macallan 15YO.750-3</v>
          </cell>
        </row>
        <row r="408">
          <cell r="A408">
            <v>30020033</v>
          </cell>
          <cell r="B408" t="str">
            <v>MACALLAN 15Y TRPCSK 6X75CL 43% WRP 18 US</v>
          </cell>
          <cell r="C408" t="str">
            <v>Sellout</v>
          </cell>
          <cell r="D408" t="str">
            <v>4 - Macallan Triple Cask 15YO 0.75L</v>
          </cell>
          <cell r="E408" t="str">
            <v>4 - Macallan Triple Cask 15YO 0.75L6</v>
          </cell>
          <cell r="F408" t="str">
            <v>Macallan 15YO</v>
          </cell>
          <cell r="G408" t="str">
            <v>Macallan 15YO.750-6</v>
          </cell>
        </row>
        <row r="409">
          <cell r="A409">
            <v>30020010</v>
          </cell>
          <cell r="B409" t="str">
            <v>MACALLAN FO 15YO 43% 3X0.75L US</v>
          </cell>
          <cell r="C409" t="str">
            <v>Sellout</v>
          </cell>
          <cell r="D409" t="str">
            <v>4 - Macallan Triple Cask 15YO 0.75L</v>
          </cell>
          <cell r="E409" t="str">
            <v>4 - Macallan Triple Cask 15YO 0.75L3</v>
          </cell>
          <cell r="F409" t="str">
            <v>Macallan 15YO</v>
          </cell>
          <cell r="G409" t="str">
            <v>Macallan 15YO.750-3</v>
          </cell>
        </row>
        <row r="410">
          <cell r="A410">
            <v>30020011</v>
          </cell>
          <cell r="B410" t="str">
            <v>MACALLAN FO 15YO 43% 6X0.75L US</v>
          </cell>
          <cell r="C410" t="str">
            <v>Sellout</v>
          </cell>
          <cell r="D410" t="str">
            <v>4 - Macallan Triple Cask 15YO 0.75L</v>
          </cell>
          <cell r="E410" t="str">
            <v>4 - Macallan Triple Cask 15YO 0.75L6</v>
          </cell>
          <cell r="F410" t="str">
            <v>Macallan 15YO</v>
          </cell>
          <cell r="G410" t="str">
            <v>Macallan 15YO.750-6</v>
          </cell>
        </row>
        <row r="411">
          <cell r="A411">
            <v>10020091</v>
          </cell>
          <cell r="B411" t="str">
            <v>MACALLAN FO15Y 12X75CL43% WRP IND TEG US</v>
          </cell>
          <cell r="C411" t="str">
            <v>Active</v>
          </cell>
          <cell r="D411" t="str">
            <v>4 - Macallan Triple Cask 15YO 0.75L</v>
          </cell>
          <cell r="E411" t="str">
            <v>4 - Macallan Triple Cask 15YO 0.75L12</v>
          </cell>
          <cell r="F411" t="str">
            <v>Macallan 15YO</v>
          </cell>
          <cell r="G411" t="str">
            <v>Macallan 15YO.750-12</v>
          </cell>
        </row>
        <row r="412">
          <cell r="A412">
            <v>30020035</v>
          </cell>
          <cell r="B412" t="str">
            <v>MACALLAN 18YTRPCSK 3X75CL 43% BOX 18 US</v>
          </cell>
          <cell r="C412" t="str">
            <v>Sellout</v>
          </cell>
          <cell r="D412" t="str">
            <v>4 - Macallan Triple Cask 18YO 0.75L</v>
          </cell>
          <cell r="E412" t="str">
            <v>4 - Macallan Triple Cask 18YO 0.75L3</v>
          </cell>
          <cell r="F412" t="str">
            <v>Macallan TC 18YO</v>
          </cell>
          <cell r="G412" t="str">
            <v>Macallan TC 18YO.750-3</v>
          </cell>
        </row>
        <row r="413">
          <cell r="A413">
            <v>10020320</v>
          </cell>
          <cell r="B413" t="str">
            <v>MACALLAN 18YTRPCSK 6X75CL 43% BOX 18 US</v>
          </cell>
          <cell r="C413" t="str">
            <v>Obsolete</v>
          </cell>
          <cell r="D413" t="str">
            <v>4 - Macallan Triple Cask 18YO 0.75L</v>
          </cell>
          <cell r="E413" t="str">
            <v>4 - Macallan Triple Cask 18YO 0.75L6</v>
          </cell>
          <cell r="F413" t="str">
            <v>Macallan TC 18YO</v>
          </cell>
          <cell r="G413" t="str">
            <v>Macallan TC 18YO.750-6</v>
          </cell>
        </row>
        <row r="414">
          <cell r="A414">
            <v>30020023</v>
          </cell>
          <cell r="B414" t="str">
            <v>MACALLAN FINE OAK 18YO 43% 3X75CL US</v>
          </cell>
          <cell r="C414" t="str">
            <v>Sellout</v>
          </cell>
          <cell r="D414">
            <v>0</v>
          </cell>
          <cell r="E414" t="str">
            <v>03</v>
          </cell>
          <cell r="F414" t="str">
            <v>Macallan 18YO</v>
          </cell>
          <cell r="G414" t="str">
            <v>Macallan 18YO.750-3</v>
          </cell>
        </row>
        <row r="415">
          <cell r="A415">
            <v>30020022</v>
          </cell>
          <cell r="B415" t="str">
            <v>MACALLAN FINE OAK 18YO 43% 6X75CL US</v>
          </cell>
          <cell r="C415" t="str">
            <v>Sellout</v>
          </cell>
          <cell r="D415" t="str">
            <v>4 - Macallan Triple Cask 18YO 0.75L</v>
          </cell>
          <cell r="E415" t="str">
            <v>4 - Macallan Triple Cask 18YO 0.75L6</v>
          </cell>
          <cell r="F415" t="str">
            <v>Macallan TC 18YO</v>
          </cell>
          <cell r="G415" t="str">
            <v>Macallan TC 18YO.750-6</v>
          </cell>
        </row>
        <row r="416">
          <cell r="A416">
            <v>10020263</v>
          </cell>
          <cell r="B416" t="str">
            <v>MACALLAN FO18Y 12X75CL 43% IND WRP17 US</v>
          </cell>
          <cell r="C416" t="str">
            <v>Sellout</v>
          </cell>
          <cell r="D416" t="str">
            <v>4 - Macallan Triple Cask 18YO 0.75L</v>
          </cell>
          <cell r="E416" t="str">
            <v>4 - Macallan Triple Cask 18YO 0.75L12</v>
          </cell>
          <cell r="F416" t="str">
            <v>Macallan TC 18YO</v>
          </cell>
          <cell r="G416" t="str">
            <v>Macallan TC 18YO.750-12</v>
          </cell>
        </row>
        <row r="417">
          <cell r="A417">
            <v>10020253</v>
          </cell>
          <cell r="B417" t="str">
            <v>MACALLAN FO18Y 12X75CL 43% IND WRPTMP US</v>
          </cell>
          <cell r="C417" t="str">
            <v>Obsolete</v>
          </cell>
          <cell r="D417" t="str">
            <v>4 - Macallan Triple Cask 18YO 0.75L</v>
          </cell>
          <cell r="E417" t="str">
            <v>4 - Macallan Triple Cask 18YO 0.75L12</v>
          </cell>
          <cell r="F417" t="str">
            <v>Macallan TC 18YO</v>
          </cell>
          <cell r="G417" t="str">
            <v>Macallan TC 18YO.750-12</v>
          </cell>
        </row>
        <row r="418">
          <cell r="A418">
            <v>10010528</v>
          </cell>
          <cell r="B418" t="str">
            <v>MACALLAN MOP4 P13#7056 1X37.5CL 58.6%US</v>
          </cell>
          <cell r="C418" t="str">
            <v>Obsolete</v>
          </cell>
          <cell r="D418" t="str">
            <v>4 - Macallan MOP4 0.375L</v>
          </cell>
          <cell r="E418" t="str">
            <v>4 - Macallan MOP4 0.375L1</v>
          </cell>
          <cell r="F418" t="str">
            <v>MOP4</v>
          </cell>
          <cell r="G418" t="str">
            <v>MOP4.375-1</v>
          </cell>
        </row>
        <row r="419">
          <cell r="A419">
            <v>10010529</v>
          </cell>
          <cell r="B419" t="str">
            <v>MACALLAN MOP4 P15#16961 1X37.5CL 54.9%US</v>
          </cell>
          <cell r="C419" t="str">
            <v>Obsolete</v>
          </cell>
          <cell r="D419" t="str">
            <v>4 - Macallan MOP4 0.375L</v>
          </cell>
          <cell r="E419" t="str">
            <v>4 - Macallan MOP4 0.375L1</v>
          </cell>
          <cell r="F419" t="str">
            <v>MOP4</v>
          </cell>
          <cell r="G419" t="str">
            <v>MOP4.375-1</v>
          </cell>
        </row>
        <row r="420">
          <cell r="A420">
            <v>10010525</v>
          </cell>
          <cell r="B420" t="str">
            <v>MACALLAN MOP4 P2#5568 1X37.5CL 58.1% US</v>
          </cell>
          <cell r="C420" t="str">
            <v>Obsolete</v>
          </cell>
          <cell r="D420" t="str">
            <v>4 - Macallan MOP4 0.375L</v>
          </cell>
          <cell r="E420" t="str">
            <v>4 - Macallan MOP4 0.375L1</v>
          </cell>
          <cell r="F420" t="str">
            <v>MOP4</v>
          </cell>
          <cell r="G420" t="str">
            <v>MOP4.375-1</v>
          </cell>
        </row>
        <row r="421">
          <cell r="A421">
            <v>10010532</v>
          </cell>
          <cell r="B421" t="str">
            <v>MACALLAN MOP4 P30#12574 1X37.5CL 55.6%US</v>
          </cell>
          <cell r="C421" t="str">
            <v>Obsolete</v>
          </cell>
          <cell r="D421" t="str">
            <v>4 - Macallan MOP4 0.375L</v>
          </cell>
          <cell r="E421" t="str">
            <v>4 - Macallan MOP4 0.375L1</v>
          </cell>
          <cell r="F421" t="str">
            <v>MOP4</v>
          </cell>
          <cell r="G421" t="str">
            <v>MOP4.375-1</v>
          </cell>
        </row>
        <row r="422">
          <cell r="A422">
            <v>10010526</v>
          </cell>
          <cell r="B422" t="str">
            <v>MACALLAN MOP4 P4#4112 1X37.5CL 58.5% US</v>
          </cell>
          <cell r="C422" t="str">
            <v>Obsolete</v>
          </cell>
          <cell r="D422" t="str">
            <v>4 - Macallan MOP4 0.375L</v>
          </cell>
          <cell r="E422" t="str">
            <v>4 - Macallan MOP4 0.375L1</v>
          </cell>
          <cell r="F422" t="str">
            <v>MOP4</v>
          </cell>
          <cell r="G422" t="str">
            <v>MOP4.375-1</v>
          </cell>
        </row>
        <row r="423">
          <cell r="A423">
            <v>10010527</v>
          </cell>
          <cell r="B423" t="str">
            <v>MACALLAN MOP4 P5#14761 1X37.5CL 58.3% US</v>
          </cell>
          <cell r="C423" t="str">
            <v>Obsolete</v>
          </cell>
          <cell r="D423" t="str">
            <v>4 - Macallan MOP4 0.375L</v>
          </cell>
          <cell r="E423" t="str">
            <v>4 - Macallan MOP4 0.375L1</v>
          </cell>
          <cell r="F423" t="str">
            <v>MOP4</v>
          </cell>
          <cell r="G423" t="str">
            <v>MOP4.375-1</v>
          </cell>
        </row>
        <row r="424">
          <cell r="A424">
            <v>10010533</v>
          </cell>
          <cell r="B424" t="str">
            <v>MACALLAN MOP4 P50#4778 1X37.5CL 60.9% US</v>
          </cell>
          <cell r="C424" t="str">
            <v>Obsolete</v>
          </cell>
          <cell r="D424" t="str">
            <v>4 - Macallan MOP4 0.375L</v>
          </cell>
          <cell r="E424" t="str">
            <v>4 - Macallan MOP4 0.375L1</v>
          </cell>
          <cell r="F424" t="str">
            <v>MOP4</v>
          </cell>
          <cell r="G424" t="str">
            <v>MOP4.375-1</v>
          </cell>
        </row>
        <row r="425">
          <cell r="A425">
            <v>10010534</v>
          </cell>
          <cell r="B425" t="str">
            <v>MACALLAN MOP4 P53#3200 1X37.5CL 58.8% US</v>
          </cell>
          <cell r="C425" t="str">
            <v>Obsolete</v>
          </cell>
          <cell r="D425" t="str">
            <v>4 - Macallan MOP4 0.375L</v>
          </cell>
          <cell r="E425" t="str">
            <v>4 - Macallan MOP4 0.375L1</v>
          </cell>
          <cell r="F425" t="str">
            <v>MOP4</v>
          </cell>
          <cell r="G425" t="str">
            <v>MOP4.375-1</v>
          </cell>
        </row>
        <row r="426">
          <cell r="A426">
            <v>10010524</v>
          </cell>
          <cell r="B426" t="str">
            <v>MACALLAN MOP4P1#3209 1X37.5CL 61% BOX US</v>
          </cell>
          <cell r="C426" t="str">
            <v>Obsolete</v>
          </cell>
          <cell r="D426" t="str">
            <v>4 - Macallan MOP4 0.375L</v>
          </cell>
          <cell r="E426" t="str">
            <v>4 - Macallan MOP4 0.375L1</v>
          </cell>
          <cell r="F426" t="str">
            <v>MOP4</v>
          </cell>
          <cell r="G426" t="str">
            <v>MOP4.375-1</v>
          </cell>
        </row>
        <row r="427">
          <cell r="A427">
            <v>10010538</v>
          </cell>
          <cell r="B427" t="str">
            <v>MACALLAN MOP5 1X75CL+6X5CL 49.7% RED US</v>
          </cell>
          <cell r="C427" t="str">
            <v>Obsolete</v>
          </cell>
          <cell r="D427" t="str">
            <v>4 - Macallan MOP5 0.75L</v>
          </cell>
          <cell r="E427" t="str">
            <v>4 - Macallan MOP5 0.75L1</v>
          </cell>
          <cell r="F427" t="str">
            <v>MOP5</v>
          </cell>
          <cell r="G427" t="str">
            <v>MOP5.1050-1</v>
          </cell>
        </row>
        <row r="428">
          <cell r="A428">
            <v>10010540</v>
          </cell>
          <cell r="B428" t="str">
            <v>MACALLAN MOP5 1X75CL+6X5CL49.7% GRN US</v>
          </cell>
          <cell r="C428" t="str">
            <v>Obsolete</v>
          </cell>
          <cell r="D428" t="str">
            <v>4 - Macallan MOP5 0.75L</v>
          </cell>
          <cell r="E428" t="str">
            <v>4 - Macallan MOP5 0.75L1</v>
          </cell>
          <cell r="F428" t="str">
            <v>MOP5</v>
          </cell>
          <cell r="G428" t="str">
            <v>MOP5.1050-1</v>
          </cell>
        </row>
        <row r="429">
          <cell r="A429">
            <v>10010539</v>
          </cell>
          <cell r="B429" t="str">
            <v>MACALLAN MOP5 1X75CL+6X5CL49.7% PURPL US</v>
          </cell>
          <cell r="C429" t="str">
            <v>Obsolete</v>
          </cell>
          <cell r="D429" t="str">
            <v>4 - Macallan MOP5 0.75L</v>
          </cell>
          <cell r="E429" t="str">
            <v>4 - Macallan MOP5 0.75L1</v>
          </cell>
          <cell r="F429" t="str">
            <v>MOP5</v>
          </cell>
          <cell r="G429" t="str">
            <v>MOP5.1050-1</v>
          </cell>
        </row>
        <row r="430">
          <cell r="A430">
            <v>10010541</v>
          </cell>
          <cell r="B430" t="str">
            <v>MACALLAN MOP51X75CL+6X5CL 49.7%YELLOW US</v>
          </cell>
          <cell r="C430" t="str">
            <v>Obsolete</v>
          </cell>
          <cell r="D430" t="str">
            <v>4 - Macallan MOP5 0.75L</v>
          </cell>
          <cell r="E430" t="str">
            <v>4 - Macallan MOP5 0.75L1</v>
          </cell>
          <cell r="F430" t="str">
            <v>MOP5</v>
          </cell>
          <cell r="G430" t="str">
            <v>MOP5.1050-1</v>
          </cell>
        </row>
        <row r="431">
          <cell r="A431">
            <v>10010640</v>
          </cell>
          <cell r="B431" t="str">
            <v>MACALLAN MOP6 1X75CL53.5% PRINT1 BOX16US</v>
          </cell>
          <cell r="C431" t="str">
            <v>Obsolete</v>
          </cell>
          <cell r="D431" t="str">
            <v>4 - Macallan MOP6 0.75L</v>
          </cell>
          <cell r="E431" t="str">
            <v>4 - Macallan MOP6 0.75L1</v>
          </cell>
          <cell r="F431" t="str">
            <v>MOP6</v>
          </cell>
          <cell r="G431" t="str">
            <v>MOP6.750-1</v>
          </cell>
        </row>
        <row r="432">
          <cell r="A432">
            <v>10010648</v>
          </cell>
          <cell r="B432" t="str">
            <v>MACALLAN MOP6 1X75CL53.5% PRINT10BOX16US</v>
          </cell>
          <cell r="C432" t="str">
            <v>Obsolete</v>
          </cell>
          <cell r="D432" t="str">
            <v>4 - Macallan MOP6 0.75L</v>
          </cell>
          <cell r="E432" t="str">
            <v>4 - Macallan MOP6 0.75L1</v>
          </cell>
          <cell r="F432" t="str">
            <v>MOP6</v>
          </cell>
          <cell r="G432" t="str">
            <v>MOP6.750-1</v>
          </cell>
        </row>
        <row r="433">
          <cell r="A433">
            <v>10010639</v>
          </cell>
          <cell r="B433" t="str">
            <v>MACALLAN MOP6 1X75CL53.5% PRINT2 BOX16US</v>
          </cell>
          <cell r="C433" t="str">
            <v>Obsolete</v>
          </cell>
          <cell r="D433" t="str">
            <v>4 - Macallan MOP6 0.75L</v>
          </cell>
          <cell r="E433" t="str">
            <v>4 - Macallan MOP6 0.75L1</v>
          </cell>
          <cell r="F433" t="str">
            <v>MOP6</v>
          </cell>
          <cell r="G433" t="str">
            <v>MOP6.750-1</v>
          </cell>
        </row>
        <row r="434">
          <cell r="A434">
            <v>10010642</v>
          </cell>
          <cell r="B434" t="str">
            <v>MACALLAN MOP6 1X75CL53.5% PRINT4 BOX16US</v>
          </cell>
          <cell r="C434" t="str">
            <v>Obsolete</v>
          </cell>
          <cell r="D434" t="str">
            <v>4 - Macallan MOP6 0.75L</v>
          </cell>
          <cell r="E434" t="str">
            <v>4 - Macallan MOP6 0.75L1</v>
          </cell>
          <cell r="F434" t="str">
            <v>MOP6</v>
          </cell>
          <cell r="G434" t="str">
            <v>MOP6.750-1</v>
          </cell>
        </row>
        <row r="435">
          <cell r="A435">
            <v>10010643</v>
          </cell>
          <cell r="B435" t="str">
            <v>MACALLAN MOP6 1X75CL53.5% PRINT5 BOX16US</v>
          </cell>
          <cell r="C435" t="str">
            <v>Obsolete</v>
          </cell>
          <cell r="D435" t="str">
            <v>4 - Macallan MOP6 0.75L</v>
          </cell>
          <cell r="E435" t="str">
            <v>4 - Macallan MOP6 0.75L1</v>
          </cell>
          <cell r="F435" t="str">
            <v>MOP6</v>
          </cell>
          <cell r="G435" t="str">
            <v>MOP6.750-1</v>
          </cell>
        </row>
        <row r="436">
          <cell r="A436">
            <v>10010644</v>
          </cell>
          <cell r="B436" t="str">
            <v>MACALLAN MOP6 1X75CL53.5% PRINT6 BOX16US</v>
          </cell>
          <cell r="C436" t="str">
            <v>Obsolete</v>
          </cell>
          <cell r="D436" t="str">
            <v>4 - Macallan MOP6 0.75L</v>
          </cell>
          <cell r="E436" t="str">
            <v>4 - Macallan MOP6 0.75L1</v>
          </cell>
          <cell r="F436" t="str">
            <v>MOP6</v>
          </cell>
          <cell r="G436" t="str">
            <v>MOP6.750-1</v>
          </cell>
        </row>
        <row r="437">
          <cell r="A437">
            <v>10010645</v>
          </cell>
          <cell r="B437" t="str">
            <v>MACALLAN MOP6 1X75CL53.5% PRINT7 BOX16US</v>
          </cell>
          <cell r="C437" t="str">
            <v>Obsolete</v>
          </cell>
          <cell r="D437" t="str">
            <v>4 - Macallan MOP6 0.75L</v>
          </cell>
          <cell r="E437" t="str">
            <v>4 - Macallan MOP6 0.75L1</v>
          </cell>
          <cell r="F437" t="str">
            <v>MOP6</v>
          </cell>
          <cell r="G437" t="str">
            <v>MOP6.750-1</v>
          </cell>
        </row>
        <row r="438">
          <cell r="A438">
            <v>10010646</v>
          </cell>
          <cell r="B438" t="str">
            <v>MACALLAN MOP6 1X75CL53.5% PRINT8 BOX16US</v>
          </cell>
          <cell r="C438" t="str">
            <v>Obsolete</v>
          </cell>
          <cell r="D438" t="str">
            <v>4 - Macallan MOP6 0.75L</v>
          </cell>
          <cell r="E438" t="str">
            <v>4 - Macallan MOP6 0.75L1</v>
          </cell>
          <cell r="F438" t="str">
            <v>MOP6</v>
          </cell>
          <cell r="G438" t="str">
            <v>MOP6.750-1</v>
          </cell>
        </row>
        <row r="439">
          <cell r="A439">
            <v>10010647</v>
          </cell>
          <cell r="B439" t="str">
            <v>MACALLAN MOP6 1X75CL53.5% PRINT9 BOX16US</v>
          </cell>
          <cell r="C439" t="str">
            <v>Obsolete</v>
          </cell>
          <cell r="D439" t="str">
            <v>4 - Macallan MOP6 0.75L</v>
          </cell>
          <cell r="E439" t="str">
            <v>4 - Macallan MOP6 0.75L1</v>
          </cell>
          <cell r="F439" t="str">
            <v>MOP6</v>
          </cell>
          <cell r="G439" t="str">
            <v>MOP6.750-1</v>
          </cell>
        </row>
        <row r="440">
          <cell r="A440">
            <v>10010641</v>
          </cell>
          <cell r="B440" t="str">
            <v>MACALLANMOP6 1X75CL53.5% PRINT3 BOX16US</v>
          </cell>
          <cell r="C440" t="str">
            <v>New</v>
          </cell>
          <cell r="D440" t="str">
            <v>4 - Macallan MOP6 0.75L</v>
          </cell>
          <cell r="E440" t="str">
            <v>4 - Macallan MOP6 0.75L1</v>
          </cell>
          <cell r="F440" t="str">
            <v>MOP6</v>
          </cell>
          <cell r="G440" t="str">
            <v>MOP6.750-1</v>
          </cell>
        </row>
        <row r="441">
          <cell r="A441">
            <v>10011161</v>
          </cell>
          <cell r="B441" t="str">
            <v>MACALLAN MOP7 1X75CL 43.7% BOX US 18</v>
          </cell>
          <cell r="C441" t="str">
            <v>Active</v>
          </cell>
          <cell r="D441" t="str">
            <v>4 - Macallan MOP7 0.75L</v>
          </cell>
          <cell r="E441" t="str">
            <v>4 - Macallan MOP7 0.75L1</v>
          </cell>
          <cell r="F441" t="str">
            <v>MOP7</v>
          </cell>
          <cell r="G441" t="str">
            <v>MOP7.750-1</v>
          </cell>
        </row>
        <row r="442">
          <cell r="A442">
            <v>10100054</v>
          </cell>
          <cell r="B442" t="str">
            <v>NAKED GROUSE MALT 6X75CL 43% 17 US</v>
          </cell>
          <cell r="C442" t="str">
            <v>Obsolete</v>
          </cell>
          <cell r="D442" t="str">
            <v>4 - Naked Grouse 0.75L</v>
          </cell>
          <cell r="E442" t="str">
            <v>4 - Naked Grouse 0.75L6</v>
          </cell>
          <cell r="F442" t="str">
            <v>Naked Grouse</v>
          </cell>
          <cell r="G442" t="str">
            <v>Naked Grouse.750-6</v>
          </cell>
        </row>
        <row r="443">
          <cell r="A443">
            <v>10100050</v>
          </cell>
          <cell r="B443" t="str">
            <v>NAKED GROUSE MALT 6X75CL 43% 17 US</v>
          </cell>
          <cell r="C443" t="str">
            <v>New</v>
          </cell>
          <cell r="D443" t="str">
            <v>4 - Naked Grouse 0.75L</v>
          </cell>
          <cell r="E443" t="str">
            <v>4 - Naked Grouse 0.75L6</v>
          </cell>
          <cell r="F443" t="str">
            <v>Naked Grouse</v>
          </cell>
          <cell r="G443" t="str">
            <v>Naked Grouse.750-6</v>
          </cell>
        </row>
        <row r="444">
          <cell r="A444">
            <v>13020001</v>
          </cell>
          <cell r="B444" t="str">
            <v>NOBLE OAK 6X75CL 45% US 17</v>
          </cell>
          <cell r="C444" t="str">
            <v>New</v>
          </cell>
          <cell r="D444" t="str">
            <v>4 - Noble Oak 0.75L</v>
          </cell>
          <cell r="E444" t="str">
            <v>4 - Noble Oak 0.75L6</v>
          </cell>
          <cell r="F444" t="str">
            <v>Noble Oak</v>
          </cell>
          <cell r="G444" t="str">
            <v>Noble Oak.750-6</v>
          </cell>
        </row>
        <row r="445">
          <cell r="A445">
            <v>13020003</v>
          </cell>
          <cell r="B445" t="str">
            <v>EARTH &amp; EMBER EDIT 6X75CL 43% 18 US</v>
          </cell>
          <cell r="C445" t="str">
            <v>New</v>
          </cell>
          <cell r="D445" t="str">
            <v>4 - Noble Oak Ember 0.75L</v>
          </cell>
          <cell r="E445" t="str">
            <v>4 - Noble Oak Ember 0.75L6</v>
          </cell>
          <cell r="F445" t="str">
            <v>Noble Oak Ember</v>
          </cell>
          <cell r="G445" t="str">
            <v>Noble Oak Ember.750-6</v>
          </cell>
        </row>
        <row r="446">
          <cell r="A446">
            <v>13020004</v>
          </cell>
          <cell r="B446" t="str">
            <v>NOBLE OAK RYE 48% 6X75CL USA 18</v>
          </cell>
          <cell r="C446" t="str">
            <v>Active</v>
          </cell>
          <cell r="D446" t="str">
            <v>4 - Noble Oak Rye 0.75L</v>
          </cell>
          <cell r="E446" t="str">
            <v>4 - Noble Oak Rye 0.75L6</v>
          </cell>
          <cell r="F446" t="str">
            <v>Noble Oak Rye</v>
          </cell>
          <cell r="G446" t="str">
            <v>Noble Oak Rye.750-6</v>
          </cell>
        </row>
        <row r="447">
          <cell r="A447">
            <v>12360008</v>
          </cell>
          <cell r="B447" t="str">
            <v>PARTIDA ANEJO + AGAVE 6X75CL 40% US</v>
          </cell>
          <cell r="C447" t="str">
            <v>Active</v>
          </cell>
          <cell r="D447" t="str">
            <v>4 - Partida Anejo 0.75L</v>
          </cell>
          <cell r="E447" t="str">
            <v>4 - Partida Anejo 0.75L6</v>
          </cell>
          <cell r="F447" t="str">
            <v>Partida Anejo</v>
          </cell>
          <cell r="G447" t="str">
            <v>Partida Anejo.750-6</v>
          </cell>
        </row>
        <row r="448">
          <cell r="A448">
            <v>12360004</v>
          </cell>
          <cell r="B448" t="str">
            <v>PARTIDA ANEJO 6X75CL 40% US</v>
          </cell>
          <cell r="C448" t="str">
            <v>Active</v>
          </cell>
          <cell r="D448" t="str">
            <v>4 - Partida Anejo 0.75L</v>
          </cell>
          <cell r="E448" t="str">
            <v>4 - Partida Anejo 0.75L6</v>
          </cell>
          <cell r="F448" t="str">
            <v>Partida Anejo</v>
          </cell>
          <cell r="G448" t="str">
            <v>Partida Anejo.750-6</v>
          </cell>
        </row>
        <row r="449">
          <cell r="A449">
            <v>12360006</v>
          </cell>
          <cell r="B449" t="str">
            <v>PARTIDA BLANCO + AGAVE 6X75CL 40% US</v>
          </cell>
          <cell r="C449" t="str">
            <v>Active</v>
          </cell>
          <cell r="D449" t="str">
            <v>4 - Partida Blanco 0.75L</v>
          </cell>
          <cell r="E449" t="str">
            <v>4 - Partida Blanco 0.75L6</v>
          </cell>
          <cell r="F449" t="str">
            <v>Partida Blanco</v>
          </cell>
          <cell r="G449" t="str">
            <v>Partida Blanco.750-6</v>
          </cell>
        </row>
        <row r="450">
          <cell r="A450">
            <v>12360002</v>
          </cell>
          <cell r="B450" t="str">
            <v>PARTIDA BLANCO 12X37.5CL 40% US</v>
          </cell>
          <cell r="C450" t="str">
            <v>Active</v>
          </cell>
          <cell r="D450" t="str">
            <v>4 - Partida Blanco 0.375L</v>
          </cell>
          <cell r="E450" t="str">
            <v>4 - Partida Blanco 0.375L12</v>
          </cell>
          <cell r="F450" t="str">
            <v>Partida Blanco</v>
          </cell>
          <cell r="G450" t="str">
            <v>Partida Blanco.375-12</v>
          </cell>
        </row>
        <row r="451">
          <cell r="A451">
            <v>12360001</v>
          </cell>
          <cell r="B451" t="str">
            <v>PARTIDA BLANCO 6X75CL 40% US</v>
          </cell>
          <cell r="C451" t="str">
            <v>Active</v>
          </cell>
          <cell r="D451" t="str">
            <v>4 - Partida Blanco 0.75L</v>
          </cell>
          <cell r="E451" t="str">
            <v>4 - Partida Blanco 0.75L6</v>
          </cell>
          <cell r="F451" t="str">
            <v>Partida Blanco</v>
          </cell>
          <cell r="G451" t="str">
            <v>Partida Blanco.750-6</v>
          </cell>
        </row>
        <row r="452">
          <cell r="A452">
            <v>12360010</v>
          </cell>
          <cell r="B452" t="str">
            <v>PARTIDA BLANCO GIFT TIN 6X75CL 40% US</v>
          </cell>
          <cell r="C452" t="str">
            <v>Active</v>
          </cell>
          <cell r="D452" t="str">
            <v>4 - Partida Blanco 0.75L</v>
          </cell>
          <cell r="E452" t="str">
            <v>4 - Partida Blanco 0.75L6</v>
          </cell>
          <cell r="F452" t="str">
            <v>Partida Blanco</v>
          </cell>
          <cell r="G452" t="str">
            <v>Partida Blanco.750-6</v>
          </cell>
        </row>
        <row r="453">
          <cell r="A453">
            <v>12360005</v>
          </cell>
          <cell r="B453" t="str">
            <v>PARTIDA ELEGANTE 2X75CL 40% US</v>
          </cell>
          <cell r="C453" t="str">
            <v>Active</v>
          </cell>
          <cell r="D453" t="str">
            <v>4 - Partida Elegante 0.75L</v>
          </cell>
          <cell r="E453" t="str">
            <v>4 - Partida Elegante 0.75L2</v>
          </cell>
          <cell r="F453" t="str">
            <v>Partida Elegante</v>
          </cell>
          <cell r="G453" t="str">
            <v>Partida Elegante.750-2</v>
          </cell>
        </row>
        <row r="454">
          <cell r="A454">
            <v>12360007</v>
          </cell>
          <cell r="B454" t="str">
            <v>PARTIDA REPOSADO + AGAVE 6X75CL 40% US</v>
          </cell>
          <cell r="C454" t="str">
            <v>Active</v>
          </cell>
          <cell r="D454" t="str">
            <v>4 - Partida Reposado 0.75L</v>
          </cell>
          <cell r="E454" t="str">
            <v>4 - Partida Reposado 0.75L6</v>
          </cell>
          <cell r="F454" t="str">
            <v>Partida Reposado</v>
          </cell>
          <cell r="G454" t="str">
            <v>Partida Reposado.750-6</v>
          </cell>
        </row>
        <row r="455">
          <cell r="A455">
            <v>12360003</v>
          </cell>
          <cell r="B455" t="str">
            <v>PARTIDA REPOSADO 6X75CL 40% US</v>
          </cell>
          <cell r="C455" t="str">
            <v>New</v>
          </cell>
          <cell r="D455" t="str">
            <v>4 - Partida Reposado 0.75L</v>
          </cell>
          <cell r="E455" t="str">
            <v>4 - Partida Reposado 0.75L6</v>
          </cell>
          <cell r="F455" t="str">
            <v>Partida Reposado</v>
          </cell>
          <cell r="G455" t="str">
            <v>Partida Reposado.750-6</v>
          </cell>
        </row>
        <row r="456">
          <cell r="A456">
            <v>12360013</v>
          </cell>
          <cell r="B456" t="str">
            <v>PARTIDA REPOSADO SC #1 6X75CL 40% US</v>
          </cell>
          <cell r="C456" t="str">
            <v>New</v>
          </cell>
          <cell r="D456" t="str">
            <v>4 - Partida Reposado Single Cask 0.375L</v>
          </cell>
          <cell r="E456" t="str">
            <v>4 - Partida Reposado Single Cask 0.375L6</v>
          </cell>
          <cell r="F456" t="str">
            <v>Partida Reposado SC</v>
          </cell>
          <cell r="G456" t="str">
            <v>Partida Reposado SC.750-6</v>
          </cell>
        </row>
        <row r="457">
          <cell r="A457">
            <v>12360014</v>
          </cell>
          <cell r="B457" t="str">
            <v>PARTIDA REPOSADO SC #2 6X75CL 40% US</v>
          </cell>
          <cell r="C457" t="str">
            <v>New</v>
          </cell>
          <cell r="D457" t="str">
            <v>4 - Partida Reposado Single Cask 0.375L</v>
          </cell>
          <cell r="E457" t="str">
            <v>4 - Partida Reposado Single Cask 0.375L6</v>
          </cell>
          <cell r="F457" t="str">
            <v>Partida Reposado SC</v>
          </cell>
          <cell r="G457" t="str">
            <v>Partida Reposado SC.750-6</v>
          </cell>
        </row>
        <row r="458">
          <cell r="A458">
            <v>12360015</v>
          </cell>
          <cell r="B458" t="str">
            <v>PARTIDA REPOSADO SC #3 6X75CL 40% US</v>
          </cell>
          <cell r="C458" t="str">
            <v>New</v>
          </cell>
          <cell r="D458" t="str">
            <v>4 - Partida Reposado Single Cask 0.375L</v>
          </cell>
          <cell r="E458" t="str">
            <v>4 - Partida Reposado Single Cask 0.375L6</v>
          </cell>
          <cell r="F458" t="str">
            <v>Partida Reposado SC</v>
          </cell>
          <cell r="G458" t="str">
            <v>Partida Reposado SC.750-6</v>
          </cell>
        </row>
        <row r="459">
          <cell r="A459">
            <v>12360016</v>
          </cell>
          <cell r="B459" t="str">
            <v>PARTIDA REPOSADO SC #4 6X75CL 40% US</v>
          </cell>
          <cell r="C459" t="str">
            <v>New</v>
          </cell>
          <cell r="D459" t="str">
            <v>4 - Partida Reposado Single Cask 0.375L</v>
          </cell>
          <cell r="E459" t="str">
            <v>4 - Partida Reposado Single Cask 0.375L6</v>
          </cell>
          <cell r="F459" t="str">
            <v>Partida Reposado SC</v>
          </cell>
          <cell r="G459" t="str">
            <v>Partida Reposado SC.750-6</v>
          </cell>
        </row>
        <row r="460">
          <cell r="A460">
            <v>12360017</v>
          </cell>
          <cell r="B460" t="str">
            <v>PARTIDA REPOSADO SC #5 6X75CL 40% US</v>
          </cell>
          <cell r="C460" t="str">
            <v>New</v>
          </cell>
          <cell r="D460" t="str">
            <v>4 - Partida Reposado Single Cask 0.375L</v>
          </cell>
          <cell r="E460" t="str">
            <v>4 - Partida Reposado Single Cask 0.375L6</v>
          </cell>
          <cell r="F460" t="str">
            <v>Partida Reposado SC</v>
          </cell>
          <cell r="G460" t="str">
            <v>Partida Reposado SC.750-6</v>
          </cell>
        </row>
        <row r="461">
          <cell r="A461">
            <v>12360018</v>
          </cell>
          <cell r="B461" t="str">
            <v>PARTIDA REPOSADO SC #6 6X75CL 40% US</v>
          </cell>
          <cell r="C461" t="str">
            <v>New</v>
          </cell>
          <cell r="D461" t="str">
            <v>4 - Partida Reposado Single Cask 0.75L</v>
          </cell>
          <cell r="E461" t="str">
            <v>4 - Partida Reposado Single Cask 0.75L6</v>
          </cell>
          <cell r="F461" t="str">
            <v>Partida Reposado SC</v>
          </cell>
          <cell r="G461" t="str">
            <v>Partida Reposado SC.750-6</v>
          </cell>
        </row>
        <row r="462">
          <cell r="A462">
            <v>12360019</v>
          </cell>
          <cell r="B462" t="str">
            <v>PARTIDA REPOSADO SC #7 6X75CL 40% US</v>
          </cell>
          <cell r="C462" t="str">
            <v>New</v>
          </cell>
          <cell r="D462" t="str">
            <v>4 - Partida Reposado Single Cask 0.75L</v>
          </cell>
          <cell r="E462" t="str">
            <v>4 - Partida Reposado Single Cask 0.75L6</v>
          </cell>
          <cell r="F462" t="str">
            <v>Partida Reposado SC</v>
          </cell>
          <cell r="G462" t="str">
            <v>Partida Reposado SC.750-6</v>
          </cell>
        </row>
        <row r="463">
          <cell r="A463">
            <v>12360020</v>
          </cell>
          <cell r="B463" t="str">
            <v>PARTIDA REPOSADO SC #8 6X75CL 40% US</v>
          </cell>
          <cell r="C463" t="str">
            <v>New</v>
          </cell>
          <cell r="D463" t="str">
            <v>4 - Partida Reposado Single Cask 0.75L</v>
          </cell>
          <cell r="E463" t="str">
            <v>4 - Partida Reposado Single Cask 0.75L6</v>
          </cell>
          <cell r="F463" t="str">
            <v>Partida Reposado SC</v>
          </cell>
          <cell r="G463" t="str">
            <v>Partida Reposado SC.750-6</v>
          </cell>
        </row>
        <row r="464">
          <cell r="A464">
            <v>12360021</v>
          </cell>
          <cell r="B464" t="str">
            <v>PARTIDA REPOSADO SC #9 6X75CL 40% US</v>
          </cell>
          <cell r="C464" t="str">
            <v>New</v>
          </cell>
          <cell r="D464" t="str">
            <v>4 - Partida Reposado Single Cask 0.75L</v>
          </cell>
          <cell r="E464" t="str">
            <v>4 - Partida Reposado Single Cask 0.75L6</v>
          </cell>
          <cell r="F464" t="str">
            <v>Partida Reposado SC</v>
          </cell>
          <cell r="G464" t="str">
            <v>Partida Reposado SC.750-6</v>
          </cell>
        </row>
        <row r="465">
          <cell r="A465">
            <v>12360022</v>
          </cell>
          <cell r="B465" t="str">
            <v>PARTIDA REPOSADO SC #10 6X75CL 40% US</v>
          </cell>
          <cell r="C465" t="str">
            <v>New</v>
          </cell>
          <cell r="D465" t="str">
            <v>4 - Partida Reposado Single Cask 0.75L</v>
          </cell>
          <cell r="E465" t="str">
            <v>4 - Partida Reposado Single Cask 0.75L6</v>
          </cell>
          <cell r="F465" t="str">
            <v>Partida Reposado SC</v>
          </cell>
          <cell r="G465" t="str">
            <v>Partida Reposado SC.750-6</v>
          </cell>
        </row>
        <row r="466">
          <cell r="A466">
            <v>12360023</v>
          </cell>
          <cell r="B466" t="str">
            <v>PARTIDA REPOSADO SC #11 6X75CL 40% US</v>
          </cell>
          <cell r="C466" t="str">
            <v>New</v>
          </cell>
          <cell r="D466" t="str">
            <v>4 - Partida Reposado Single Cask 0.75L</v>
          </cell>
          <cell r="E466" t="str">
            <v>4 - Partida Reposado Single Cask 0.75L6</v>
          </cell>
          <cell r="F466" t="str">
            <v>Partida Reposado SC</v>
          </cell>
          <cell r="G466" t="str">
            <v>Partida Reposado SC.750-6</v>
          </cell>
        </row>
        <row r="467">
          <cell r="A467">
            <v>12360024</v>
          </cell>
          <cell r="B467" t="str">
            <v>PARTIDA REPOSADO SC #12 6X75CL 40% US</v>
          </cell>
          <cell r="C467" t="str">
            <v>New</v>
          </cell>
          <cell r="D467" t="str">
            <v>4 - Partida Reposado Single Cask 0.75L</v>
          </cell>
          <cell r="E467" t="str">
            <v>4 - Partida Reposado Single Cask 0.75L6</v>
          </cell>
          <cell r="F467" t="str">
            <v>Partida Reposado SC</v>
          </cell>
          <cell r="G467" t="str">
            <v>Partida Reposado SC.750-6</v>
          </cell>
        </row>
        <row r="468">
          <cell r="A468">
            <v>12360025</v>
          </cell>
          <cell r="B468" t="str">
            <v>PARTIDA REPOSADO SC #13 6X75CL 40% US</v>
          </cell>
          <cell r="C468" t="str">
            <v>New</v>
          </cell>
          <cell r="D468" t="str">
            <v>4 - Partida Reposado Single Cask 0.75L</v>
          </cell>
          <cell r="E468" t="str">
            <v>4 - Partida Reposado Single Cask 0.75L6</v>
          </cell>
          <cell r="F468" t="str">
            <v>Partida Reposado SC</v>
          </cell>
          <cell r="G468" t="str">
            <v>Partida Reposado SC.750-6</v>
          </cell>
        </row>
        <row r="469">
          <cell r="A469">
            <v>12360026</v>
          </cell>
          <cell r="B469" t="str">
            <v>PARTIDA REPOSADO SC #14 6X75CL 40% US</v>
          </cell>
          <cell r="C469" t="str">
            <v>New</v>
          </cell>
          <cell r="D469" t="str">
            <v>4 - Partida Reposado Single Cask 0.75L</v>
          </cell>
          <cell r="E469" t="str">
            <v>4 - Partida Reposado Single Cask 0.75L6</v>
          </cell>
          <cell r="F469" t="str">
            <v>Partida Reposado SC</v>
          </cell>
          <cell r="G469" t="str">
            <v>Partida Reposado SC.750-6</v>
          </cell>
        </row>
        <row r="470">
          <cell r="A470">
            <v>12360027</v>
          </cell>
          <cell r="B470" t="str">
            <v>PARTIDA REPOSADO SC #15 6X75CL 40% US</v>
          </cell>
          <cell r="C470" t="str">
            <v>New</v>
          </cell>
          <cell r="D470" t="str">
            <v>4 - Partida Reposado Single Cask 0.75L</v>
          </cell>
          <cell r="E470" t="str">
            <v>4 - Partida Reposado Single Cask 0.75L6</v>
          </cell>
          <cell r="F470" t="str">
            <v>Partida Reposado SC</v>
          </cell>
          <cell r="G470" t="str">
            <v>Partida Reposado SC.750-6</v>
          </cell>
        </row>
        <row r="471">
          <cell r="A471">
            <v>12360028</v>
          </cell>
          <cell r="B471" t="str">
            <v>PARTIDA REPOSADO SC #16 6X75CL 40% US</v>
          </cell>
          <cell r="C471" t="str">
            <v>New</v>
          </cell>
          <cell r="D471" t="str">
            <v>4 - Partida Reposado Single Cask 0.75L</v>
          </cell>
          <cell r="E471" t="str">
            <v>4 - Partida Reposado Single Cask 0.75L6</v>
          </cell>
          <cell r="F471" t="str">
            <v>Partida Reposado SC</v>
          </cell>
          <cell r="G471" t="str">
            <v>Partida Reposado SC.750-6</v>
          </cell>
        </row>
        <row r="472">
          <cell r="A472">
            <v>12360029</v>
          </cell>
          <cell r="B472" t="str">
            <v>PARTIDA REPOSADO SC #17 6X75CL 40% US</v>
          </cell>
          <cell r="C472" t="str">
            <v>New</v>
          </cell>
          <cell r="D472" t="str">
            <v>4 - Partida Reposado Single Cask 0.75L</v>
          </cell>
          <cell r="E472" t="str">
            <v>4 - Partida Reposado Single Cask 0.75L6</v>
          </cell>
          <cell r="F472" t="str">
            <v>Partida Reposado SC</v>
          </cell>
          <cell r="G472" t="str">
            <v>Partida Reposado SC.750-6</v>
          </cell>
        </row>
        <row r="473">
          <cell r="A473">
            <v>12360030</v>
          </cell>
          <cell r="B473" t="str">
            <v>PARTIDA REPOSADO SC #18 6X75CL 40% US</v>
          </cell>
          <cell r="C473" t="str">
            <v>New</v>
          </cell>
          <cell r="D473" t="str">
            <v>4 - Partida Reposado Single Cask 0.75L</v>
          </cell>
          <cell r="E473" t="str">
            <v>4 - Partida Reposado Single Cask 0.75L6</v>
          </cell>
          <cell r="F473" t="str">
            <v>Partida Reposado SC</v>
          </cell>
          <cell r="G473" t="str">
            <v>Partida Reposado SC.750-6</v>
          </cell>
        </row>
        <row r="474">
          <cell r="A474">
            <v>12360031</v>
          </cell>
          <cell r="B474" t="str">
            <v>PARTIDA REPOSADO SC #19 6X75CL 40% US</v>
          </cell>
          <cell r="C474" t="str">
            <v>New</v>
          </cell>
          <cell r="D474" t="str">
            <v>4 - Partida Reposado Single Cask 0.75L</v>
          </cell>
          <cell r="E474" t="str">
            <v>4 - Partida Reposado Single Cask 0.75L6</v>
          </cell>
          <cell r="F474" t="str">
            <v>Partida Reposado SC</v>
          </cell>
          <cell r="G474" t="str">
            <v>Partida Reposado SC.750-6</v>
          </cell>
        </row>
        <row r="475">
          <cell r="A475">
            <v>12360032</v>
          </cell>
          <cell r="B475" t="str">
            <v>PARTIDA REPOSADO SC #20 6X75CL 40% US</v>
          </cell>
          <cell r="C475" t="str">
            <v>New</v>
          </cell>
          <cell r="D475" t="str">
            <v>4 - Partida Reposado Single Cask 0.75L</v>
          </cell>
          <cell r="E475" t="str">
            <v>4 - Partida Reposado Single Cask 0.75L6</v>
          </cell>
          <cell r="F475" t="str">
            <v>Partida Reposado SC</v>
          </cell>
          <cell r="G475" t="str">
            <v>Partida Reposado SC.750-6</v>
          </cell>
        </row>
        <row r="476">
          <cell r="A476">
            <v>12360033</v>
          </cell>
          <cell r="B476" t="str">
            <v>PARTIDA REPOSADO SC #21 6X75CL 40% US</v>
          </cell>
          <cell r="C476" t="str">
            <v>New</v>
          </cell>
          <cell r="D476" t="str">
            <v>4 - Partida Reposado Single Cask 0.75L</v>
          </cell>
          <cell r="E476" t="str">
            <v>4 - Partida Reposado Single Cask 0.75L6</v>
          </cell>
          <cell r="F476" t="str">
            <v>Partida Reposado SC</v>
          </cell>
          <cell r="G476" t="str">
            <v>Partida Reposado SC.750-6</v>
          </cell>
        </row>
        <row r="477">
          <cell r="A477">
            <v>12360034</v>
          </cell>
          <cell r="B477" t="str">
            <v>PARTIDA REPOSADO SC #22 6X75CL 40% US</v>
          </cell>
          <cell r="C477" t="str">
            <v>New</v>
          </cell>
          <cell r="D477" t="str">
            <v>4 - Partida Reposado Single Cask 0.75L</v>
          </cell>
          <cell r="E477" t="str">
            <v>4 - Partida Reposado Single Cask 0.75L6</v>
          </cell>
          <cell r="F477" t="str">
            <v>Partida Reposado SC</v>
          </cell>
          <cell r="G477" t="str">
            <v>Partida Reposado SC.750-6</v>
          </cell>
        </row>
        <row r="478">
          <cell r="A478">
            <v>12360035</v>
          </cell>
          <cell r="B478" t="str">
            <v>PARTIDA REPOSADO SC #23 6X75CL 40% US</v>
          </cell>
          <cell r="C478" t="str">
            <v>New</v>
          </cell>
          <cell r="D478" t="str">
            <v>4 - Partida Reposado Single Cask 0.75L</v>
          </cell>
          <cell r="E478" t="str">
            <v>4 - Partida Reposado Single Cask 0.75L6</v>
          </cell>
          <cell r="F478" t="str">
            <v>Partida Reposado SC</v>
          </cell>
          <cell r="G478" t="str">
            <v>Partida Reposado SC.750-6</v>
          </cell>
        </row>
        <row r="479">
          <cell r="A479">
            <v>12360036</v>
          </cell>
          <cell r="B479" t="str">
            <v>PARTIDA REPOSADO SC #24 6X75CL 40% US</v>
          </cell>
          <cell r="C479" t="str">
            <v>New</v>
          </cell>
          <cell r="D479" t="str">
            <v>4 - Partida Reposado Single Cask 0.75L</v>
          </cell>
          <cell r="E479" t="str">
            <v>4 - Partida Reposado Single Cask 0.75L6</v>
          </cell>
          <cell r="F479" t="str">
            <v>Partida Reposado SC</v>
          </cell>
          <cell r="G479" t="str">
            <v>Partida Reposado SC.750-6</v>
          </cell>
        </row>
        <row r="480">
          <cell r="A480">
            <v>12360037</v>
          </cell>
          <cell r="B480" t="str">
            <v>PARTIDA REPOSADO SC #25 6X75CL 40% US</v>
          </cell>
          <cell r="C480" t="str">
            <v>New</v>
          </cell>
          <cell r="D480" t="str">
            <v>4 - Partida Reposado Single Cask 0.75L</v>
          </cell>
          <cell r="E480" t="str">
            <v>4 - Partida Reposado Single Cask 0.75L6</v>
          </cell>
          <cell r="F480" t="str">
            <v>Partida Reposado SC</v>
          </cell>
          <cell r="G480" t="str">
            <v>Partida Reposado SC.750-6</v>
          </cell>
        </row>
        <row r="481">
          <cell r="A481">
            <v>12360038</v>
          </cell>
          <cell r="B481" t="str">
            <v>PARTIDA REPOSADO SC #26 6X75CL 40% US</v>
          </cell>
          <cell r="C481" t="str">
            <v>New</v>
          </cell>
          <cell r="D481" t="str">
            <v>4 - Partida Reposado Single Cask 0.75L</v>
          </cell>
          <cell r="E481" t="str">
            <v>4 - Partida Reposado Single Cask 0.75L6</v>
          </cell>
          <cell r="F481" t="str">
            <v>Partida Reposado SC</v>
          </cell>
          <cell r="G481" t="str">
            <v>Partida Reposado SC.750-6</v>
          </cell>
        </row>
        <row r="482">
          <cell r="A482">
            <v>12360039</v>
          </cell>
          <cell r="B482" t="str">
            <v>PARTIDA REPOSADO SC #27 6X75CL 40% US</v>
          </cell>
          <cell r="C482" t="str">
            <v>New</v>
          </cell>
          <cell r="D482" t="str">
            <v>4 - Partida Reposado Single Cask 0.75L</v>
          </cell>
          <cell r="E482" t="str">
            <v>4 - Partida Reposado Single Cask 0.75L6</v>
          </cell>
          <cell r="F482" t="str">
            <v>Partida Reposado SC</v>
          </cell>
          <cell r="G482" t="str">
            <v>Partida Reposado SC.750-6</v>
          </cell>
        </row>
        <row r="483">
          <cell r="A483">
            <v>12360040</v>
          </cell>
          <cell r="B483" t="str">
            <v>PARTIDA REPOSADO SC #28 6X75CL 40% US</v>
          </cell>
          <cell r="C483" t="str">
            <v>New</v>
          </cell>
          <cell r="D483" t="str">
            <v>4 - Partida Reposado Single Cask 0.75L</v>
          </cell>
          <cell r="E483" t="str">
            <v>4 - Partida Reposado Single Cask 0.75L6</v>
          </cell>
          <cell r="F483" t="str">
            <v>Partida Reposado SC</v>
          </cell>
          <cell r="G483" t="str">
            <v>Partida Reposado SC.750-6</v>
          </cell>
        </row>
        <row r="484">
          <cell r="A484">
            <v>12360041</v>
          </cell>
          <cell r="B484" t="str">
            <v>PARTIDA REPOSADO SC #29 6X75CL 40% US</v>
          </cell>
          <cell r="C484" t="str">
            <v>New</v>
          </cell>
          <cell r="D484" t="str">
            <v>4 - Partida Reposado Single Cask 0.75L</v>
          </cell>
          <cell r="E484" t="str">
            <v>4 - Partida Reposado Single Cask 0.75L6</v>
          </cell>
          <cell r="F484" t="str">
            <v>Partida Reposado SC</v>
          </cell>
          <cell r="G484" t="str">
            <v>Partida Reposado SC.750-6</v>
          </cell>
        </row>
        <row r="485">
          <cell r="A485">
            <v>12360042</v>
          </cell>
          <cell r="B485" t="str">
            <v>PARTIDA REPOSADO SC #30 6X75CL 40% US</v>
          </cell>
          <cell r="C485" t="str">
            <v>Active</v>
          </cell>
          <cell r="D485" t="str">
            <v>4 - Partida Reposado Single Cask 0.75L</v>
          </cell>
          <cell r="E485" t="str">
            <v>4 - Partida Reposado Single Cask 0.75L6</v>
          </cell>
          <cell r="F485" t="str">
            <v>Partida Reposado SC</v>
          </cell>
          <cell r="G485" t="str">
            <v>Partida Reposado SC.750-6</v>
          </cell>
        </row>
        <row r="486">
          <cell r="A486">
            <v>12360043</v>
          </cell>
          <cell r="B486" t="str">
            <v>PARTIDA ROBLE FINO REPO 6X75CL 43%</v>
          </cell>
          <cell r="C486" t="str">
            <v>New</v>
          </cell>
          <cell r="D486" t="str">
            <v>4 - Roble Fino Reposado 0.75L</v>
          </cell>
          <cell r="E486" t="str">
            <v>4 - Roble Fino Reposado 0.75L6</v>
          </cell>
          <cell r="F486" t="str">
            <v>Roble Fino Reposado</v>
          </cell>
          <cell r="G486" t="str">
            <v>Roble Fino Reposado.750-6</v>
          </cell>
        </row>
        <row r="487">
          <cell r="A487">
            <v>12360044</v>
          </cell>
          <cell r="B487" t="str">
            <v>PARTIDA ROBLE FINO CRISTALINO 6X75CL 40%</v>
          </cell>
          <cell r="C487" t="str">
            <v>New</v>
          </cell>
          <cell r="D487" t="str">
            <v>4 - Roble Fino Cristalino Reposado 0.75L</v>
          </cell>
          <cell r="E487" t="str">
            <v>4 - Roble Fino Cristalino Reposado 0.75L6</v>
          </cell>
          <cell r="F487" t="str">
            <v>Roble Fino Cristalino Reposado</v>
          </cell>
          <cell r="G487" t="str">
            <v>Roble Fino Cristalino Reposado.750-6</v>
          </cell>
        </row>
        <row r="488">
          <cell r="A488">
            <v>12360045</v>
          </cell>
          <cell r="B488" t="str">
            <v>PARTIDA ROBLE FINO ANEJO 6X75CL 45%</v>
          </cell>
          <cell r="C488" t="str">
            <v>New</v>
          </cell>
          <cell r="D488" t="str">
            <v>4 - Roble Fino Anejo 0.75L</v>
          </cell>
          <cell r="E488" t="str">
            <v>4 - Roble Fino Anejo 0.75L6</v>
          </cell>
          <cell r="F488" t="str">
            <v>Roble Fino Anejo</v>
          </cell>
          <cell r="G488" t="str">
            <v>Roble Fino Anejo.750-6</v>
          </cell>
        </row>
        <row r="489">
          <cell r="A489">
            <v>12360009</v>
          </cell>
          <cell r="B489" t="str">
            <v>PARTIDA VARIETY 6X75CL 40% US</v>
          </cell>
          <cell r="C489" t="str">
            <v>Obsolete</v>
          </cell>
          <cell r="D489" t="str">
            <v>4 - Partida Variety 1 0.75L</v>
          </cell>
          <cell r="E489" t="str">
            <v>4 - Partida Variety 1 0.75L6</v>
          </cell>
          <cell r="F489" t="str">
            <v>Partida Variety</v>
          </cell>
          <cell r="G489" t="str">
            <v>Partida Variety.750-6</v>
          </cell>
        </row>
        <row r="490">
          <cell r="A490">
            <v>12360011</v>
          </cell>
          <cell r="B490" t="str">
            <v>PARTIDA VARIETY 2 6X75CL 40% US</v>
          </cell>
          <cell r="C490" t="str">
            <v>New</v>
          </cell>
          <cell r="D490" t="str">
            <v>4 - Partida Variety 2 0.75L</v>
          </cell>
          <cell r="E490" t="str">
            <v>4 - Partida Variety 2 0.75L6</v>
          </cell>
          <cell r="F490" t="str">
            <v>Partida Variety 2</v>
          </cell>
          <cell r="G490" t="str">
            <v>Partida Variety 2.750-6</v>
          </cell>
        </row>
        <row r="491">
          <cell r="A491">
            <v>13020002</v>
          </cell>
          <cell r="B491" t="str">
            <v>RELATIVITY 2 6X75CL 40% US 17</v>
          </cell>
          <cell r="C491" t="str">
            <v>Sellout</v>
          </cell>
          <cell r="D491" t="str">
            <v>4 - Relativity 0.75L</v>
          </cell>
          <cell r="E491" t="str">
            <v>4 - Relativity 0.75L6</v>
          </cell>
          <cell r="F491" t="str">
            <v>Relativity</v>
          </cell>
          <cell r="G491" t="str">
            <v>Relativity.750-6</v>
          </cell>
        </row>
        <row r="492">
          <cell r="A492">
            <v>10080044</v>
          </cell>
          <cell r="B492" t="str">
            <v>BLACK GROUSE 120X5CL 40% JKT(TEG)US</v>
          </cell>
          <cell r="C492" t="str">
            <v>Sellout</v>
          </cell>
          <cell r="D492" t="str">
            <v>4 - Smoky Black 0.05L</v>
          </cell>
          <cell r="E492" t="str">
            <v>4 - Smoky Black 0.05L120</v>
          </cell>
          <cell r="F492" t="str">
            <v>Smoky Black</v>
          </cell>
          <cell r="G492" t="str">
            <v>Smoky Black.50-120</v>
          </cell>
        </row>
        <row r="493">
          <cell r="A493">
            <v>10080046</v>
          </cell>
          <cell r="B493" t="str">
            <v>BLACK GROUSE 12X75CL 40% IND WRP(TEG)US</v>
          </cell>
          <cell r="C493" t="str">
            <v>Obsolete</v>
          </cell>
          <cell r="D493" t="str">
            <v>4 - Smoky Black 0.75L</v>
          </cell>
          <cell r="E493" t="str">
            <v>4 - Smoky Black 0.75L12</v>
          </cell>
          <cell r="F493" t="str">
            <v>Smoky Black</v>
          </cell>
          <cell r="G493" t="str">
            <v>Smoky Black.750-12</v>
          </cell>
        </row>
        <row r="494">
          <cell r="A494">
            <v>10080048</v>
          </cell>
          <cell r="B494" t="str">
            <v>BLACK GROUSE 6X1.75L 40%14 (TEG)US</v>
          </cell>
          <cell r="C494" t="str">
            <v>Active</v>
          </cell>
          <cell r="D494" t="str">
            <v>4 - Smoky Black 1.75L</v>
          </cell>
          <cell r="E494" t="str">
            <v>4 - Smoky Black 1.75L6</v>
          </cell>
          <cell r="F494" t="str">
            <v>Smoky Black</v>
          </cell>
          <cell r="G494" t="str">
            <v>Smoky Black.1750-6</v>
          </cell>
        </row>
        <row r="495">
          <cell r="A495">
            <v>10080078</v>
          </cell>
          <cell r="B495" t="str">
            <v>SMOKY BLACK 12X1L 40% 15 PSL US</v>
          </cell>
          <cell r="C495" t="str">
            <v>Sellout</v>
          </cell>
          <cell r="D495" t="str">
            <v>4 - Smoky Black 1L</v>
          </cell>
          <cell r="E495" t="str">
            <v>4 - Smoky Black 1L12</v>
          </cell>
          <cell r="F495" t="str">
            <v>Smoky Black</v>
          </cell>
          <cell r="G495" t="str">
            <v>Smoky Black.1000-12</v>
          </cell>
        </row>
        <row r="496">
          <cell r="A496">
            <v>10080077</v>
          </cell>
          <cell r="B496" t="str">
            <v>SMOKY BLACK 12x75CL 40% 15 US</v>
          </cell>
          <cell r="C496" t="str">
            <v>Sellout</v>
          </cell>
          <cell r="D496" t="str">
            <v>4 - Smoky Black 0.75L</v>
          </cell>
          <cell r="E496" t="str">
            <v>4 - Smoky Black 0.75L12</v>
          </cell>
          <cell r="F496" t="str">
            <v>Smoky Black</v>
          </cell>
          <cell r="G496" t="str">
            <v>Smoky Black.750-12</v>
          </cell>
        </row>
        <row r="497">
          <cell r="A497">
            <v>10080093</v>
          </cell>
          <cell r="B497" t="str">
            <v>SMOKY BLACK 12X75CL 40% PSL 18 US</v>
          </cell>
          <cell r="C497" t="str">
            <v>Active</v>
          </cell>
          <cell r="D497" t="str">
            <v>4 - Smoky Black 0.75L</v>
          </cell>
          <cell r="E497" t="str">
            <v>4 - Smoky Black 0.75L12</v>
          </cell>
          <cell r="F497" t="str">
            <v>Smoky Black</v>
          </cell>
          <cell r="G497" t="str">
            <v>Smoky Black.750-12</v>
          </cell>
        </row>
        <row r="498">
          <cell r="A498">
            <v>10080104</v>
          </cell>
          <cell r="B498" t="str">
            <v>SMOKY BLACK 6X1.75L 40%(WG) US 18 NEW</v>
          </cell>
          <cell r="C498" t="str">
            <v>Sellout</v>
          </cell>
          <cell r="D498" t="str">
            <v>4 - Smoky Black 1.75L</v>
          </cell>
          <cell r="E498" t="str">
            <v>4 - Smoky Black 1.75L6</v>
          </cell>
          <cell r="F498" t="str">
            <v>Smoky Black</v>
          </cell>
          <cell r="G498" t="str">
            <v>Smoky Black.1750-6</v>
          </cell>
        </row>
        <row r="499">
          <cell r="A499">
            <v>10080096</v>
          </cell>
          <cell r="B499" t="str">
            <v>SMOKY BLACK 6X1.75L 40%(WG) W/F 18 US</v>
          </cell>
          <cell r="C499" t="str">
            <v>Sellout</v>
          </cell>
          <cell r="D499" t="str">
            <v>4 - Smoky Black 1.75L</v>
          </cell>
          <cell r="E499" t="str">
            <v>4 - Smoky Black 1.75L6</v>
          </cell>
          <cell r="F499" t="str">
            <v>Smoky Black</v>
          </cell>
          <cell r="G499" t="str">
            <v>Smoky Black.1750-6</v>
          </cell>
        </row>
        <row r="500">
          <cell r="A500">
            <v>10080079</v>
          </cell>
          <cell r="B500" t="str">
            <v>SMOKY BLACK 6X1.75L 40%(WG)15 US</v>
          </cell>
          <cell r="C500" t="str">
            <v>Active</v>
          </cell>
          <cell r="D500" t="str">
            <v>4 - Smoky Black 1.75L</v>
          </cell>
          <cell r="E500" t="str">
            <v>4 - Smoky Black 1.75L6</v>
          </cell>
          <cell r="F500" t="str">
            <v>Smoky Black</v>
          </cell>
          <cell r="G500" t="str">
            <v>Smoky Black.1750-6</v>
          </cell>
        </row>
        <row r="501">
          <cell r="A501">
            <v>30080006</v>
          </cell>
          <cell r="B501" t="str">
            <v>SMOKY BLACK 6X75CL 40% 15 US</v>
          </cell>
          <cell r="C501" t="str">
            <v>Obsolete</v>
          </cell>
          <cell r="D501" t="str">
            <v>4 - Smoky Black 0.75L</v>
          </cell>
          <cell r="E501" t="str">
            <v>4 - Smoky Black 0.75L6</v>
          </cell>
          <cell r="F501" t="str">
            <v>Smoky Black</v>
          </cell>
          <cell r="G501" t="str">
            <v>Smoky Black.750-6</v>
          </cell>
        </row>
        <row r="502">
          <cell r="A502">
            <v>10080082</v>
          </cell>
          <cell r="B502" t="str">
            <v>THE BLACK GROUSE + DVD 40% 6X0.75L</v>
          </cell>
          <cell r="C502" t="str">
            <v>Active</v>
          </cell>
          <cell r="D502" t="str">
            <v>4 - Smoky Black 0.75L</v>
          </cell>
          <cell r="E502" t="str">
            <v>4 - Smoky Black 0.75L6</v>
          </cell>
          <cell r="F502" t="str">
            <v>Smoky Black</v>
          </cell>
          <cell r="G502" t="str">
            <v>Smoky Black.750-6</v>
          </cell>
        </row>
        <row r="503">
          <cell r="A503">
            <v>30080005</v>
          </cell>
          <cell r="B503" t="str">
            <v>THE BLACK GROUSE 40% 6X0.75L</v>
          </cell>
          <cell r="C503" t="str">
            <v>Active</v>
          </cell>
          <cell r="D503" t="str">
            <v>4 - Smoky Black 0.75L</v>
          </cell>
          <cell r="E503" t="str">
            <v>4 - Smoky Black 0.75L6</v>
          </cell>
          <cell r="F503" t="str">
            <v>Smoky Black</v>
          </cell>
          <cell r="G503" t="str">
            <v>Smoky Black.750-6</v>
          </cell>
        </row>
        <row r="504">
          <cell r="A504">
            <v>10310056</v>
          </cell>
          <cell r="B504" t="str">
            <v>SNOW LEOPARD 6X1L 40% US 17</v>
          </cell>
          <cell r="C504" t="str">
            <v>Sellout</v>
          </cell>
          <cell r="D504" t="str">
            <v>4 - Snow Leopard Vodka RARE 1L</v>
          </cell>
          <cell r="E504" t="str">
            <v>4 - Snow Leopard Vodka RARE 1L6</v>
          </cell>
          <cell r="F504" t="str">
            <v>Snow Leopard</v>
          </cell>
          <cell r="G504" t="str">
            <v>Snow Leopard.1000-6</v>
          </cell>
        </row>
        <row r="505">
          <cell r="A505">
            <v>10310036</v>
          </cell>
          <cell r="B505" t="str">
            <v>SNOW LEOPARD 6X1L 40%(SLV)14 US DOM/DF</v>
          </cell>
          <cell r="C505" t="str">
            <v>Sellout</v>
          </cell>
          <cell r="D505" t="str">
            <v>4 - Snow Leopard Vodka 1L</v>
          </cell>
          <cell r="E505" t="str">
            <v>4 - Snow Leopard Vodka 1L6</v>
          </cell>
          <cell r="F505" t="str">
            <v>Snow Leopard</v>
          </cell>
          <cell r="G505" t="str">
            <v>Snow Leopard.1000-6</v>
          </cell>
        </row>
        <row r="506">
          <cell r="A506">
            <v>10310053</v>
          </cell>
          <cell r="B506" t="str">
            <v>SNOW LEOPARD 6X75CL 40% TRIALPACK US17</v>
          </cell>
          <cell r="C506" t="str">
            <v>Obsolete</v>
          </cell>
          <cell r="D506" t="str">
            <v>4 - Snow Leopard Vodka RARE 0.75L</v>
          </cell>
          <cell r="E506" t="str">
            <v>4 - Snow Leopard Vodka RARE 0.75L6</v>
          </cell>
          <cell r="F506" t="str">
            <v>Snow Leopard</v>
          </cell>
          <cell r="G506" t="str">
            <v>Snow Leopard.750-6</v>
          </cell>
        </row>
        <row r="507">
          <cell r="A507">
            <v>10310054</v>
          </cell>
          <cell r="B507" t="str">
            <v>SNOW LEOPARD USA 17 6X1L 40% TRIAL PACK</v>
          </cell>
          <cell r="C507" t="str">
            <v>Obsolete</v>
          </cell>
          <cell r="D507" t="str">
            <v>4 - Snow Leopard Vodka RARE 1L</v>
          </cell>
          <cell r="E507" t="str">
            <v>4 - Snow Leopard Vodka RARE 1L6</v>
          </cell>
          <cell r="F507" t="str">
            <v>Snow Leopard</v>
          </cell>
          <cell r="G507" t="str">
            <v>Snow Leopard.1000-6</v>
          </cell>
        </row>
        <row r="508">
          <cell r="A508">
            <v>10310044</v>
          </cell>
          <cell r="B508" t="str">
            <v>SNOW LEOPARD VODKA 120X5CL 40% 16 US</v>
          </cell>
          <cell r="C508" t="str">
            <v>Sellout</v>
          </cell>
          <cell r="D508" t="str">
            <v>4 - Snow Leopard Vodka 0.05L</v>
          </cell>
          <cell r="E508" t="str">
            <v>4 - Snow Leopard Vodka 0.05L120</v>
          </cell>
          <cell r="F508" t="str">
            <v>Snow Leopard</v>
          </cell>
          <cell r="G508" t="str">
            <v>Snow Leopard.50-120</v>
          </cell>
        </row>
        <row r="509">
          <cell r="A509">
            <v>10310034</v>
          </cell>
          <cell r="B509" t="str">
            <v>SNOW LEOPARD VODKA 6X75CL 40% 14 US</v>
          </cell>
          <cell r="C509" t="str">
            <v>Active</v>
          </cell>
          <cell r="D509" t="str">
            <v>4 - Snow Leopard Vodka 0.75L</v>
          </cell>
          <cell r="E509" t="str">
            <v>4 - Snow Leopard Vodka 0.75L6</v>
          </cell>
          <cell r="F509" t="str">
            <v>Snow Leopard</v>
          </cell>
          <cell r="G509" t="str">
            <v>Snow Leopard.750-6</v>
          </cell>
        </row>
        <row r="510">
          <cell r="A510">
            <v>10310055</v>
          </cell>
          <cell r="B510" t="str">
            <v>SNOW LEOPARD VODKA 6X75CL 40% 17 US</v>
          </cell>
          <cell r="C510" t="str">
            <v>Obsolete</v>
          </cell>
          <cell r="D510" t="str">
            <v>4 - Snow Leopard Vodka RARE 0.75L</v>
          </cell>
          <cell r="E510" t="str">
            <v>4 - Snow Leopard Vodka RARE 0.75L6</v>
          </cell>
          <cell r="F510" t="str">
            <v>Snow Leopard</v>
          </cell>
          <cell r="G510" t="str">
            <v>Snow Leopard.750-6</v>
          </cell>
        </row>
        <row r="511">
          <cell r="A511">
            <v>30070046</v>
          </cell>
          <cell r="B511" t="str">
            <v>FAMOUS GROUSE NW 40% + CUP 6X0.75L</v>
          </cell>
          <cell r="C511" t="str">
            <v>Obsolete</v>
          </cell>
          <cell r="D511" t="str">
            <v>4 - Famous Grouse Finest 0.75L</v>
          </cell>
          <cell r="E511" t="str">
            <v>4 - Famous Grouse Finest 0.75L6</v>
          </cell>
          <cell r="F511" t="str">
            <v>TFG</v>
          </cell>
          <cell r="G511" t="str">
            <v>TFG.750-6</v>
          </cell>
        </row>
        <row r="512">
          <cell r="A512">
            <v>30070060</v>
          </cell>
          <cell r="B512" t="str">
            <v>FAMOUS GROUSE SAVINGS PK 40%12X37.5CL AL</v>
          </cell>
          <cell r="C512" t="str">
            <v>Obsolete</v>
          </cell>
          <cell r="D512" t="str">
            <v>4 - Famous Grouse Finest 0.375L</v>
          </cell>
          <cell r="E512" t="str">
            <v>4 - Famous Grouse Finest 0.375L12</v>
          </cell>
          <cell r="F512" t="str">
            <v>TFG</v>
          </cell>
          <cell r="G512" t="str">
            <v>TFG.375-12</v>
          </cell>
        </row>
        <row r="513">
          <cell r="A513">
            <v>10070322</v>
          </cell>
          <cell r="B513" t="str">
            <v>GROUSE 12X1L 40% TEG WRP 14 US</v>
          </cell>
          <cell r="C513" t="str">
            <v>Sellout</v>
          </cell>
          <cell r="D513" t="str">
            <v>4 - Famous Grouse Finest 1L</v>
          </cell>
          <cell r="E513" t="str">
            <v>4 - Famous Grouse Finest 1L12</v>
          </cell>
          <cell r="F513" t="str">
            <v>TFG</v>
          </cell>
          <cell r="G513" t="str">
            <v>TFG.1000-12</v>
          </cell>
        </row>
        <row r="514">
          <cell r="A514">
            <v>10070323</v>
          </cell>
          <cell r="B514" t="str">
            <v>GROUSE 12X1L 40% WRP 15 US</v>
          </cell>
          <cell r="C514" t="str">
            <v>Active</v>
          </cell>
          <cell r="D514" t="str">
            <v>4 - Famous Grouse Finest 1L</v>
          </cell>
          <cell r="E514" t="str">
            <v>4 - Famous Grouse Finest 1L12</v>
          </cell>
          <cell r="F514" t="str">
            <v>TFG</v>
          </cell>
          <cell r="G514" t="str">
            <v>TFG.1000-12</v>
          </cell>
        </row>
        <row r="515">
          <cell r="A515">
            <v>10070491</v>
          </cell>
          <cell r="B515" t="str">
            <v>GROUSE 12X1L 40% WRP 17 US</v>
          </cell>
          <cell r="C515" t="str">
            <v>Obsolete</v>
          </cell>
          <cell r="D515" t="str">
            <v>4 - Famous Grouse Finest 1L</v>
          </cell>
          <cell r="E515" t="str">
            <v>4 - Famous Grouse Finest 1L12</v>
          </cell>
          <cell r="F515" t="str">
            <v>TFG</v>
          </cell>
          <cell r="G515" t="str">
            <v>TFG.1000-12</v>
          </cell>
        </row>
        <row r="516">
          <cell r="A516">
            <v>10070320</v>
          </cell>
          <cell r="B516" t="str">
            <v>GROUSE 12X75CL 40% (TEG)14 US</v>
          </cell>
          <cell r="C516" t="str">
            <v>Sellout</v>
          </cell>
          <cell r="D516" t="str">
            <v>4 - Famous Grouse Finest 0.75L</v>
          </cell>
          <cell r="E516" t="str">
            <v>4 - Famous Grouse Finest 0.75L12</v>
          </cell>
          <cell r="F516" t="str">
            <v>TFG</v>
          </cell>
          <cell r="G516" t="str">
            <v>TFG.750-12</v>
          </cell>
        </row>
        <row r="517">
          <cell r="A517">
            <v>10070321</v>
          </cell>
          <cell r="B517" t="str">
            <v>GROUSE 12X75CL 40% 15 US</v>
          </cell>
          <cell r="C517" t="str">
            <v>Active</v>
          </cell>
          <cell r="D517" t="str">
            <v>4 - Famous Grouse Finest 0.75L</v>
          </cell>
          <cell r="E517" t="str">
            <v>4 - Famous Grouse Finest 0.75L12</v>
          </cell>
          <cell r="F517" t="str">
            <v>TFG</v>
          </cell>
          <cell r="G517" t="str">
            <v>TFG.750-12</v>
          </cell>
        </row>
        <row r="518">
          <cell r="A518">
            <v>10070487</v>
          </cell>
          <cell r="B518" t="str">
            <v>GROUSE 12X75CL 40% 17 CA NOT ON ANY LISTS</v>
          </cell>
          <cell r="C518" t="str">
            <v>Active</v>
          </cell>
          <cell r="D518">
            <v>0</v>
          </cell>
          <cell r="E518" t="str">
            <v>012</v>
          </cell>
          <cell r="F518" t="str">
            <v>TFG</v>
          </cell>
          <cell r="G518" t="str">
            <v>TFG.750-12</v>
          </cell>
        </row>
        <row r="519">
          <cell r="A519">
            <v>10070482</v>
          </cell>
          <cell r="B519" t="str">
            <v>GROUSE 12X75CL 40% 17 US</v>
          </cell>
          <cell r="C519" t="str">
            <v>Obsolete</v>
          </cell>
          <cell r="D519" t="str">
            <v>4 - Famous Grouse Finest 0.75L</v>
          </cell>
          <cell r="E519" t="str">
            <v>4 - Famous Grouse Finest 0.75L12</v>
          </cell>
          <cell r="F519" t="str">
            <v>TFG</v>
          </cell>
          <cell r="G519" t="str">
            <v>TFG.750-12</v>
          </cell>
        </row>
        <row r="520">
          <cell r="A520">
            <v>30071049</v>
          </cell>
          <cell r="B520" t="str">
            <v>GROUSE 6X0.75L 40% + SHAKER</v>
          </cell>
          <cell r="C520" t="str">
            <v>Sellout</v>
          </cell>
          <cell r="D520" t="str">
            <v>4 - Famous Grouse Finest 0.75L</v>
          </cell>
          <cell r="E520" t="str">
            <v>4 - Famous Grouse Finest 0.75L6</v>
          </cell>
          <cell r="F520" t="str">
            <v>TFG</v>
          </cell>
          <cell r="G520" t="str">
            <v>TFG.750-6</v>
          </cell>
        </row>
        <row r="521">
          <cell r="A521">
            <v>10070326</v>
          </cell>
          <cell r="B521" t="str">
            <v>GROUSE 6X1.75L 40% 15 US</v>
          </cell>
          <cell r="C521" t="str">
            <v>Obsolete</v>
          </cell>
          <cell r="D521" t="str">
            <v>4 - Famous Grouse Finest 1.75L</v>
          </cell>
          <cell r="E521" t="str">
            <v>4 - Famous Grouse Finest 1.75L6</v>
          </cell>
          <cell r="F521" t="str">
            <v>TFG</v>
          </cell>
          <cell r="G521" t="str">
            <v>TFG.1750-6</v>
          </cell>
        </row>
        <row r="522">
          <cell r="A522">
            <v>10070403</v>
          </cell>
          <cell r="B522" t="str">
            <v>GROUSE 6X1.75L 40% 15 WV</v>
          </cell>
          <cell r="C522" t="str">
            <v>Active</v>
          </cell>
          <cell r="D522" t="str">
            <v>4 - Famous Grouse Finest 1.75L</v>
          </cell>
          <cell r="E522" t="str">
            <v>4 - Famous Grouse Finest 1.75L6</v>
          </cell>
          <cell r="F522" t="str">
            <v>TFG</v>
          </cell>
          <cell r="G522" t="str">
            <v>TFG.1750-6</v>
          </cell>
        </row>
        <row r="523">
          <cell r="A523">
            <v>10070530</v>
          </cell>
          <cell r="B523" t="str">
            <v>GROUSE 6X1.75L 40% 17 US</v>
          </cell>
          <cell r="C523" t="str">
            <v>Obsolete</v>
          </cell>
          <cell r="D523" t="str">
            <v>4 - Famous Grouse Finest 1.75L</v>
          </cell>
          <cell r="E523" t="str">
            <v>4 - Famous Grouse Finest 1.75L6</v>
          </cell>
          <cell r="F523" t="str">
            <v>TFG</v>
          </cell>
          <cell r="G523" t="str">
            <v>TFG.1750-6</v>
          </cell>
        </row>
        <row r="524">
          <cell r="A524">
            <v>10070325</v>
          </cell>
          <cell r="B524" t="str">
            <v>GROUSE 6X1.75L 40%(TEG)14 US</v>
          </cell>
          <cell r="C524" t="str">
            <v>Obsolete</v>
          </cell>
          <cell r="D524" t="str">
            <v>4 - Famous Grouse Finest 1.75L</v>
          </cell>
          <cell r="E524" t="str">
            <v>4 - Famous Grouse Finest 1.75L6</v>
          </cell>
          <cell r="F524" t="str">
            <v>TFG</v>
          </cell>
          <cell r="G524" t="str">
            <v>TFG.1750-6</v>
          </cell>
        </row>
        <row r="525">
          <cell r="A525">
            <v>10070385</v>
          </cell>
          <cell r="B525" t="str">
            <v>TFG + GLASS 40% 12X0.75L</v>
          </cell>
          <cell r="C525" t="str">
            <v>Obsolete</v>
          </cell>
          <cell r="D525" t="str">
            <v>4 - Famous Grouse Finest 0.75L</v>
          </cell>
          <cell r="E525" t="str">
            <v>4 - Famous Grouse Finest 0.75L12</v>
          </cell>
          <cell r="F525" t="str">
            <v>TFG</v>
          </cell>
          <cell r="G525" t="str">
            <v>TFG.750-12</v>
          </cell>
        </row>
        <row r="526">
          <cell r="A526">
            <v>30070042</v>
          </cell>
          <cell r="B526" t="str">
            <v>TFG + GLASS 40% 6X0.75L</v>
          </cell>
          <cell r="C526" t="str">
            <v>Obsolete</v>
          </cell>
          <cell r="D526" t="str">
            <v>4 - Famous Grouse Finest 0.75L</v>
          </cell>
          <cell r="E526" t="str">
            <v>4 - Famous Grouse Finest 0.75L6</v>
          </cell>
          <cell r="F526" t="str">
            <v>TFG</v>
          </cell>
          <cell r="G526" t="str">
            <v>TFG.750-6</v>
          </cell>
        </row>
        <row r="527">
          <cell r="A527">
            <v>30070043</v>
          </cell>
          <cell r="B527" t="str">
            <v>TFG + WHISKY STONES 40% 6X0.75L</v>
          </cell>
          <cell r="C527" t="str">
            <v>Obsolete</v>
          </cell>
          <cell r="D527" t="str">
            <v>4 - Famous Grouse Finest 0.75L</v>
          </cell>
          <cell r="E527" t="str">
            <v>4 - Famous Grouse Finest 0.75L6</v>
          </cell>
          <cell r="F527" t="str">
            <v>TFG</v>
          </cell>
          <cell r="G527" t="str">
            <v>TFG.750-6</v>
          </cell>
        </row>
        <row r="528">
          <cell r="A528">
            <v>30070041</v>
          </cell>
          <cell r="B528" t="str">
            <v>TFG 40% 6X1.75L + TBG 40% 6X0.05L</v>
          </cell>
          <cell r="C528" t="str">
            <v>Obsolete</v>
          </cell>
          <cell r="D528" t="str">
            <v>4 - Famous Grouse Finest 1.75L</v>
          </cell>
          <cell r="E528" t="str">
            <v>4 - Famous Grouse Finest 1.75L6</v>
          </cell>
          <cell r="F528" t="str">
            <v>TFG</v>
          </cell>
          <cell r="G528" t="str">
            <v>TFG.1800-6</v>
          </cell>
        </row>
        <row r="529">
          <cell r="A529">
            <v>30070044</v>
          </cell>
          <cell r="B529" t="str">
            <v>TFG HOLIDAY GIFT PACK 40% 6X0.75L</v>
          </cell>
          <cell r="C529" t="str">
            <v>Sellout</v>
          </cell>
          <cell r="D529" t="str">
            <v>4 - Famous Grouse Finest 0.75L</v>
          </cell>
          <cell r="E529" t="str">
            <v>4 - Famous Grouse Finest 0.75L6</v>
          </cell>
          <cell r="F529" t="str">
            <v>TFG</v>
          </cell>
          <cell r="G529" t="str">
            <v>TFG.750-6</v>
          </cell>
        </row>
        <row r="530">
          <cell r="A530">
            <v>10070384</v>
          </cell>
          <cell r="B530" t="str">
            <v>THE FAMOUS GROUSE 40% 12X0.375L US</v>
          </cell>
          <cell r="C530" t="str">
            <v>Active</v>
          </cell>
          <cell r="D530" t="str">
            <v>4 - Famous Grouse Finest 0.375L</v>
          </cell>
          <cell r="E530" t="str">
            <v>4 - Famous Grouse Finest 0.375L12</v>
          </cell>
          <cell r="F530" t="str">
            <v>TFG</v>
          </cell>
          <cell r="G530" t="str">
            <v>TFG.375-12</v>
          </cell>
        </row>
        <row r="531">
          <cell r="A531">
            <v>30070040</v>
          </cell>
          <cell r="B531" t="str">
            <v>THE FAMOUS GROUSE 40% 6X1L US</v>
          </cell>
          <cell r="C531" t="str">
            <v>Obsolete</v>
          </cell>
          <cell r="D531" t="str">
            <v>4 - Famous Grouse Finest 1L</v>
          </cell>
          <cell r="E531" t="str">
            <v>4 - Famous Grouse Finest 1L6</v>
          </cell>
          <cell r="F531" t="str">
            <v>TFG</v>
          </cell>
          <cell r="G531" t="str">
            <v>TFG.1000-6</v>
          </cell>
        </row>
        <row r="532">
          <cell r="A532">
            <v>10150038</v>
          </cell>
          <cell r="B532" t="str">
            <v>TFG 12YO VINT MALT 40% 12X0.75L</v>
          </cell>
          <cell r="C532" t="str">
            <v>Sellout</v>
          </cell>
          <cell r="D532" t="str">
            <v>4 - Famous Grouse Malt 12YO 0.75L</v>
          </cell>
          <cell r="E532" t="str">
            <v>4 - Famous Grouse Malt 12YO 0.75L12</v>
          </cell>
          <cell r="F532" t="str">
            <v>TFG 12YO</v>
          </cell>
          <cell r="G532" t="str">
            <v>TFG 12YO.750-12</v>
          </cell>
        </row>
        <row r="533">
          <cell r="A533">
            <v>10150037</v>
          </cell>
          <cell r="B533" t="str">
            <v>TFG 12YO VINT MALT 40% 6X0.75L</v>
          </cell>
          <cell r="C533" t="str">
            <v>Obsolete</v>
          </cell>
          <cell r="D533" t="str">
            <v>4 - Famous Grouse Malt 12YO 0.75L</v>
          </cell>
          <cell r="E533" t="str">
            <v>4 - Famous Grouse Malt 12YO 0.75L6</v>
          </cell>
          <cell r="F533" t="str">
            <v>TFG 12YO</v>
          </cell>
          <cell r="G533" t="str">
            <v>TFG 12YO.750-6</v>
          </cell>
        </row>
        <row r="534">
          <cell r="A534">
            <v>10150039</v>
          </cell>
          <cell r="B534" t="str">
            <v>TFG 18YO VINT MALT 43% 6X0.75L</v>
          </cell>
          <cell r="C534" t="str">
            <v>New</v>
          </cell>
          <cell r="D534" t="str">
            <v>4 - Famous Grouse Malt 18YO 0.75L</v>
          </cell>
          <cell r="E534" t="str">
            <v>4 - Famous Grouse Malt 18YO 0.75L6</v>
          </cell>
          <cell r="F534" t="str">
            <v>TFG 18YO</v>
          </cell>
          <cell r="G534" t="str">
            <v>TFG 18YO.750-6</v>
          </cell>
        </row>
        <row r="535">
          <cell r="A535">
            <v>13980023</v>
          </cell>
          <cell r="B535" t="str">
            <v>GROUSE BOURBON CASK 12X75CL 40% IND US18</v>
          </cell>
          <cell r="C535" t="str">
            <v>New</v>
          </cell>
          <cell r="D535" t="str">
            <v>4 - Famous Grouse Bourbon Cask 0.75L</v>
          </cell>
          <cell r="E535" t="str">
            <v>4 - Famous Grouse Bourbon Cask 0.75L12</v>
          </cell>
          <cell r="F535" t="str">
            <v>TFG Casks</v>
          </cell>
          <cell r="G535" t="str">
            <v>TFG Casks.750-12</v>
          </cell>
        </row>
        <row r="536">
          <cell r="A536">
            <v>13990011</v>
          </cell>
          <cell r="B536" t="str">
            <v>GROUSE RUBY CASK 12X75CL 40% IND US 18</v>
          </cell>
          <cell r="C536" t="str">
            <v>New</v>
          </cell>
          <cell r="D536" t="str">
            <v>4 - Famous Grouse Ruby Cask 0.75L</v>
          </cell>
          <cell r="E536" t="str">
            <v>4 - Famous Grouse Ruby Cask 0.75L12</v>
          </cell>
          <cell r="F536" t="str">
            <v>TFG Casks</v>
          </cell>
          <cell r="G536" t="str">
            <v>TFG Casks.750-12</v>
          </cell>
        </row>
        <row r="537">
          <cell r="A537">
            <v>14030006</v>
          </cell>
          <cell r="B537" t="str">
            <v>GROUSEWINTERRESERVE12X75CL40%INDPSLUS18</v>
          </cell>
          <cell r="C537" t="str">
            <v>Obsolete</v>
          </cell>
          <cell r="D537" t="str">
            <v>4 - Famous Grouse Winter Reserve 0.75L</v>
          </cell>
          <cell r="E537" t="str">
            <v>4 - Famous Grouse Winter Reserve 0.75L12</v>
          </cell>
          <cell r="F537" t="str">
            <v>TFG Casks</v>
          </cell>
          <cell r="G537" t="str">
            <v>TFG Casks.750-12</v>
          </cell>
        </row>
        <row r="538">
          <cell r="A538">
            <v>10130021</v>
          </cell>
          <cell r="B538" t="str">
            <v>TFG GOLD RESERVE 12YO 40% 96X0.05L</v>
          </cell>
          <cell r="C538" t="str">
            <v>New</v>
          </cell>
          <cell r="D538" t="str">
            <v>4 - Famous Grouse Gold Reserve 0.05L</v>
          </cell>
          <cell r="E538" t="str">
            <v>4 - Famous Grouse Gold Reserve 0.05L96</v>
          </cell>
          <cell r="F538" t="str">
            <v>TFG Gold Reserve</v>
          </cell>
          <cell r="G538" t="str">
            <v>TFG Gold Reserve.50-96</v>
          </cell>
        </row>
        <row r="539">
          <cell r="A539">
            <v>14100007</v>
          </cell>
          <cell r="B539" t="str">
            <v>WYOMING WHISKEY BARREL STR 62.4% 1X75CL</v>
          </cell>
          <cell r="C539" t="str">
            <v>New</v>
          </cell>
          <cell r="D539" t="str">
            <v>4 - Wyoming Whiskey Barrel Strength 0.75L</v>
          </cell>
          <cell r="E539" t="str">
            <v>4 - Wyoming Whiskey Barrel Strength 0.75L1</v>
          </cell>
          <cell r="F539" t="str">
            <v>WW Barrel Strength</v>
          </cell>
          <cell r="G539" t="str">
            <v>WW Barrel Strength.750-1</v>
          </cell>
        </row>
        <row r="540">
          <cell r="A540">
            <v>14100005</v>
          </cell>
          <cell r="B540" t="str">
            <v>WYOMING WHISKEY DOUBLE CASK 50% 6X75CL</v>
          </cell>
          <cell r="C540" t="str">
            <v>New</v>
          </cell>
          <cell r="D540" t="str">
            <v>4 - Wyoming Whiskey Double Cask 0.75L</v>
          </cell>
          <cell r="E540" t="str">
            <v>4 - Wyoming Whiskey Double Cask 0.75L6</v>
          </cell>
          <cell r="F540" t="str">
            <v>WW Double Cask</v>
          </cell>
          <cell r="G540" t="str">
            <v>WW Double Cask.750-6</v>
          </cell>
        </row>
        <row r="541">
          <cell r="A541">
            <v>14100004</v>
          </cell>
          <cell r="B541" t="str">
            <v>WYOMING WHISKEY OUTRYDER 50% 6X75CL</v>
          </cell>
          <cell r="C541" t="str">
            <v>New</v>
          </cell>
          <cell r="D541" t="str">
            <v>4 - Wyoming Whiskey Outryder Strgt Amer Whis 0.75L</v>
          </cell>
          <cell r="E541" t="str">
            <v>4 - Wyoming Whiskey Outryder Strgt Amer Whis 0.75L6</v>
          </cell>
          <cell r="F541" t="str">
            <v>WW Outryder</v>
          </cell>
          <cell r="G541" t="str">
            <v>WW Outryder.750-6</v>
          </cell>
        </row>
        <row r="542">
          <cell r="A542">
            <v>14100008</v>
          </cell>
          <cell r="B542" t="str">
            <v>WYOMING WHISKEY PRIVATE STOCK 46% 6X75CL</v>
          </cell>
          <cell r="C542" t="str">
            <v>New</v>
          </cell>
          <cell r="D542" t="str">
            <v>4 - Wyoming Whiskey Private Stock 0.75L</v>
          </cell>
          <cell r="E542" t="str">
            <v>4 - Wyoming Whiskey Private Stock 0.75L6</v>
          </cell>
          <cell r="F542" t="str">
            <v>WW Private Stock</v>
          </cell>
          <cell r="G542" t="str">
            <v>WW Private Stock.750-6</v>
          </cell>
        </row>
        <row r="543">
          <cell r="A543">
            <v>14100009</v>
          </cell>
          <cell r="B543" t="str">
            <v>WYOMING WHISKEY PRIVATESTOCK55.95%6X75CL</v>
          </cell>
          <cell r="C543" t="str">
            <v>New</v>
          </cell>
          <cell r="D543" t="str">
            <v>4 - Wyoming Whiskey Private Stock 0.75L</v>
          </cell>
          <cell r="E543" t="str">
            <v>4 - Wyoming Whiskey Private Stock 0.75L6</v>
          </cell>
          <cell r="F543" t="str">
            <v>WW Private Stock</v>
          </cell>
          <cell r="G543" t="str">
            <v>WW Private Stock.750-6</v>
          </cell>
        </row>
        <row r="544">
          <cell r="A544">
            <v>14100006</v>
          </cell>
          <cell r="B544" t="str">
            <v>WYOMING WHISKEY SINGLE BARREL 48% 6X75CL</v>
          </cell>
          <cell r="C544" t="str">
            <v>New</v>
          </cell>
          <cell r="D544" t="str">
            <v>4 - Wyoming Whiskey Single Barrel Bourbon 0.75L</v>
          </cell>
          <cell r="E544" t="str">
            <v>4 - Wyoming Whiskey Single Barrel Bourbon 0.75L6</v>
          </cell>
          <cell r="F544" t="str">
            <v>WW Single Cask</v>
          </cell>
          <cell r="G544" t="str">
            <v>WW Single Cask.750-6</v>
          </cell>
        </row>
        <row r="545">
          <cell r="A545">
            <v>14100002</v>
          </cell>
          <cell r="B545" t="str">
            <v>WYOMING WHISKEY SMALL BATCH 44% 6X75CL</v>
          </cell>
          <cell r="C545" t="str">
            <v>New</v>
          </cell>
          <cell r="D545" t="str">
            <v>4 - Wyoming Whiskey Small Batch Bourbon 0.75L</v>
          </cell>
          <cell r="E545" t="str">
            <v>4 - Wyoming Whiskey Small Batch Bourbon 0.75L6</v>
          </cell>
          <cell r="F545" t="str">
            <v>WW Small Batch</v>
          </cell>
          <cell r="G545" t="str">
            <v>WW Small Batch.750-6</v>
          </cell>
        </row>
        <row r="546">
          <cell r="A546">
            <v>14100003</v>
          </cell>
          <cell r="B546" t="str">
            <v>WYOMING WHISKEY SMALLBATCH 44% 12X37.5CL</v>
          </cell>
          <cell r="C546" t="str">
            <v>New</v>
          </cell>
          <cell r="D546" t="str">
            <v>4 - Wyoming Whiskey Small Batch Bourbon 0.375L</v>
          </cell>
          <cell r="E546" t="str">
            <v>4 - Wyoming Whiskey Small Batch Bourbon 0.375L12</v>
          </cell>
          <cell r="F546" t="str">
            <v>WW Small Batch</v>
          </cell>
          <cell r="G546" t="str">
            <v>WW Small Batch.375-12</v>
          </cell>
        </row>
        <row r="547">
          <cell r="A547">
            <v>14100001</v>
          </cell>
          <cell r="B547" t="str">
            <v>WYOMING WHISKEY STEAMBOAT EDIT45% 6X75CL</v>
          </cell>
          <cell r="C547" t="str">
            <v>New</v>
          </cell>
          <cell r="D547" t="str">
            <v>4 - Wyoming Whiskey Steamboat Edition 0.75L</v>
          </cell>
          <cell r="E547" t="str">
            <v>4 - Wyoming Whiskey Steamboat Edition 0.75L6</v>
          </cell>
          <cell r="F547" t="str">
            <v>WW Steamboat</v>
          </cell>
          <cell r="G547" t="str">
            <v>WW Steamboat.750-6</v>
          </cell>
        </row>
        <row r="548">
          <cell r="A548">
            <v>14100010</v>
          </cell>
          <cell r="B548" t="str">
            <v>WYOMWHISKEY#4687PRIVATESTOCK54.75%6X75CL</v>
          </cell>
          <cell r="C548" t="str">
            <v>New</v>
          </cell>
          <cell r="D548" t="str">
            <v>4 - Wyoming Whiskey Private Stock #4687 0.75L</v>
          </cell>
          <cell r="E548" t="str">
            <v>4 - Wyoming Whiskey Private Stock #4687 0.75L6</v>
          </cell>
          <cell r="F548" t="str">
            <v>WW Private Stock Barrel</v>
          </cell>
          <cell r="G548" t="str">
            <v>WW Private Stock Barrel.750-6</v>
          </cell>
        </row>
        <row r="549">
          <cell r="A549">
            <v>14100011</v>
          </cell>
          <cell r="B549" t="str">
            <v>WYOMWHISKEY#4743PRIVATESTOCK53.86%6X75CL</v>
          </cell>
          <cell r="C549" t="str">
            <v>New</v>
          </cell>
          <cell r="D549" t="str">
            <v>4 - Wyoming Whiskey Private Stock #4743 0.75L</v>
          </cell>
          <cell r="E549" t="str">
            <v>4 - Wyoming Whiskey Private Stock #4743 0.75L6</v>
          </cell>
          <cell r="F549" t="str">
            <v>WW Private Stock Barrel</v>
          </cell>
          <cell r="G549" t="str">
            <v>WW Private Stock Barrel.750-6</v>
          </cell>
        </row>
        <row r="550">
          <cell r="A550">
            <v>14100012</v>
          </cell>
          <cell r="B550" t="str">
            <v>WYOMWHISKEY#4746PRIVATESTOCK53.71%6X75CL</v>
          </cell>
          <cell r="C550" t="str">
            <v>New</v>
          </cell>
          <cell r="D550" t="str">
            <v>4 - Wyoming Whiskey Private Stock #4746 0.75L</v>
          </cell>
          <cell r="E550" t="str">
            <v>4 - Wyoming Whiskey Private Stock #4746 0.75L6</v>
          </cell>
          <cell r="F550" t="str">
            <v>WW Private Stock Barrel</v>
          </cell>
          <cell r="G550" t="str">
            <v>WW Private Stock Barrel.750-6</v>
          </cell>
        </row>
        <row r="551">
          <cell r="A551">
            <v>14100013</v>
          </cell>
          <cell r="B551" t="str">
            <v>WYOMWHISKEY#4849PRIVATESTOCK56.08%6X75CL</v>
          </cell>
          <cell r="C551" t="str">
            <v>New</v>
          </cell>
          <cell r="D551" t="str">
            <v>4 - Wyoming Whiskey Private Stock #4849 0.75L</v>
          </cell>
          <cell r="E551" t="str">
            <v>4 - Wyoming Whiskey Private Stock #4849 0.75L6</v>
          </cell>
          <cell r="F551" t="str">
            <v>WW Private Stock Barrel</v>
          </cell>
          <cell r="G551" t="str">
            <v>WW Private Stock Barrel.750-6</v>
          </cell>
        </row>
        <row r="552">
          <cell r="A552">
            <v>14100014</v>
          </cell>
          <cell r="B552" t="str">
            <v>WYOMWHISKEY#5275PRIVATESTOCK57.26%6X75CL</v>
          </cell>
          <cell r="C552" t="str">
            <v>New</v>
          </cell>
          <cell r="D552" t="str">
            <v>4 - Wyoming Whiskey Private Stock #5275 0.75L</v>
          </cell>
          <cell r="E552" t="str">
            <v>4 - Wyoming Whiskey Private Stock #5275 0.75L6</v>
          </cell>
          <cell r="F552" t="str">
            <v>WW Private Stock Barrel</v>
          </cell>
          <cell r="G552" t="str">
            <v>WW Private Stock Barrel.750-6</v>
          </cell>
        </row>
        <row r="553">
          <cell r="A553">
            <v>14100015</v>
          </cell>
          <cell r="B553" t="str">
            <v>WYOMWHISKEY#5196PRIVATESTOCK58.26%6X75CL</v>
          </cell>
          <cell r="C553" t="str">
            <v>New</v>
          </cell>
          <cell r="D553" t="str">
            <v>4 - Wyoming Whiskey Private Stock #5196 0.75L</v>
          </cell>
          <cell r="E553" t="str">
            <v>4 - Wyoming Whiskey Private Stock #5196 0.75L6</v>
          </cell>
          <cell r="F553" t="str">
            <v>WW Private Stock Barrel</v>
          </cell>
          <cell r="G553" t="str">
            <v>WW Private Stock Barrel.750-6</v>
          </cell>
        </row>
        <row r="554">
          <cell r="A554">
            <v>14100016</v>
          </cell>
          <cell r="B554" t="str">
            <v>WYOMWHISKEY#5228PRIVATESTOCK58.91%6X75CL</v>
          </cell>
          <cell r="C554" t="str">
            <v>New</v>
          </cell>
          <cell r="D554" t="str">
            <v>4 - Wyoming Whiskey Private Stock #5228 0.75L</v>
          </cell>
          <cell r="E554" t="str">
            <v>4 - Wyoming Whiskey Private Stock #5228 0.75L6</v>
          </cell>
          <cell r="F554" t="str">
            <v>WW Private Stock Barrel</v>
          </cell>
          <cell r="G554" t="str">
            <v>WW Private Stock Barrel.750-6</v>
          </cell>
        </row>
        <row r="555">
          <cell r="A555">
            <v>10011357</v>
          </cell>
          <cell r="B555" t="str">
            <v>MACALLANCLASCUT 12X75CL52.9%INDWRP US19</v>
          </cell>
          <cell r="C555" t="str">
            <v>New</v>
          </cell>
          <cell r="D555" t="str">
            <v>4 - Macallan Classic Cut 0.75L</v>
          </cell>
          <cell r="E555" t="str">
            <v>4 - Macallan Classic Cut 0.75L12</v>
          </cell>
          <cell r="F555" t="str">
            <v>Macallan Classic Cut</v>
          </cell>
          <cell r="G555" t="str">
            <v>Macallan Classic Cut.750-12</v>
          </cell>
        </row>
        <row r="556">
          <cell r="A556">
            <v>10011382</v>
          </cell>
          <cell r="B556" t="str">
            <v>MACALLAN EDITION 5 12 X 75CL 48.5% IND WRP US</v>
          </cell>
          <cell r="C556" t="str">
            <v>New</v>
          </cell>
          <cell r="D556" t="str">
            <v>4 - Macallan Editions 5 0.75L</v>
          </cell>
          <cell r="E556" t="str">
            <v>4 - Macallan Editions 5 0.75L12</v>
          </cell>
          <cell r="F556" t="str">
            <v>Macallan Editions</v>
          </cell>
          <cell r="G556" t="str">
            <v>Macallan Editions.750-12</v>
          </cell>
        </row>
        <row r="557">
          <cell r="A557">
            <v>30010144</v>
          </cell>
          <cell r="B557" t="str">
            <v>MACALLAN EDIT5 6X75CL 48.5% INDWRP 19US</v>
          </cell>
          <cell r="C557" t="str">
            <v>New</v>
          </cell>
          <cell r="D557" t="str">
            <v>4 - Macallan Editions 5 0.75L</v>
          </cell>
          <cell r="E557" t="str">
            <v>4 - Macallan Editions 5 0.75L6</v>
          </cell>
          <cell r="F557" t="str">
            <v>Macallan Editions</v>
          </cell>
          <cell r="G557" t="str">
            <v>Macallan Editions.750-6</v>
          </cell>
        </row>
        <row r="558">
          <cell r="A558">
            <v>10030583</v>
          </cell>
          <cell r="B558" t="str">
            <v>MACALLAN ESTATE 3X75CL 43% BOX TEGUS 19</v>
          </cell>
          <cell r="C558" t="str">
            <v>New</v>
          </cell>
          <cell r="D558" t="str">
            <v>4 - Macallan Estate 0.75L</v>
          </cell>
          <cell r="E558" t="str">
            <v>4 - Macallan Estate 0.75L3</v>
          </cell>
          <cell r="F558" t="str">
            <v>Macallan Estate</v>
          </cell>
          <cell r="G558" t="str">
            <v>Macallan Estate.750-3</v>
          </cell>
        </row>
        <row r="559">
          <cell r="A559">
            <v>10201463</v>
          </cell>
          <cell r="B559" t="str">
            <v>HIGHLAND PARK 25Y 2X75CL 46% BOX 19 US</v>
          </cell>
          <cell r="C559" t="str">
            <v>New</v>
          </cell>
          <cell r="D559" t="str">
            <v>4 - Highland Park 25YO 0.75L</v>
          </cell>
          <cell r="E559" t="str">
            <v>4 - Highland Park 25YO 0.75L2</v>
          </cell>
          <cell r="F559" t="str">
            <v>HP 25YO</v>
          </cell>
          <cell r="G559" t="str">
            <v>HP 25YO.750-2</v>
          </cell>
        </row>
        <row r="560">
          <cell r="A560">
            <v>10201485</v>
          </cell>
          <cell r="B560" t="str">
            <v>HIGHLANDPARK40YO 1X75CL 43.2% FRM US19</v>
          </cell>
          <cell r="C560" t="str">
            <v>New</v>
          </cell>
          <cell r="D560" t="str">
            <v>4 - Highland Park 40YO 0.75L</v>
          </cell>
          <cell r="E560" t="str">
            <v>4 - Highland Park 40YO 0.75L1</v>
          </cell>
          <cell r="F560" t="str">
            <v>HP 40YO</v>
          </cell>
          <cell r="G560" t="str">
            <v>HP 40YO.750-1</v>
          </cell>
        </row>
        <row r="561">
          <cell r="A561">
            <v>10201490</v>
          </cell>
          <cell r="B561" t="str">
            <v>HIGHLAND PARK 30YO 45.2% 1X0.75L US</v>
          </cell>
          <cell r="C561" t="str">
            <v>New</v>
          </cell>
          <cell r="D561" t="str">
            <v>4 - Highland Park 30YO 0.75L</v>
          </cell>
          <cell r="E561" t="str">
            <v>4 - Highland Park 30YO 0.75L1</v>
          </cell>
          <cell r="F561" t="str">
            <v>HP 30YO</v>
          </cell>
          <cell r="G561" t="str">
            <v>HP 30YO.750-1</v>
          </cell>
        </row>
        <row r="562">
          <cell r="A562">
            <v>10201498</v>
          </cell>
          <cell r="B562" t="str">
            <v>HIGHLANDPARK VALFATHER 6X75CL 47% INDUS</v>
          </cell>
          <cell r="C562" t="str">
            <v>Obsolete</v>
          </cell>
          <cell r="D562" t="str">
            <v>4 - Highland Park Valfather</v>
          </cell>
          <cell r="E562" t="str">
            <v>4 - Highland Park Valfather6</v>
          </cell>
          <cell r="F562" t="str">
            <v>HP Valk</v>
          </cell>
          <cell r="G562" t="str">
            <v>HP Valk.750-6</v>
          </cell>
        </row>
        <row r="563">
          <cell r="A563">
            <v>10601245</v>
          </cell>
          <cell r="B563" t="str">
            <v>GLENROTHES V95 B17 USOAK 6X75CL45% INDGB</v>
          </cell>
          <cell r="C563" t="str">
            <v>Obsolete</v>
          </cell>
          <cell r="D563" t="str">
            <v>4 - Glenrothes 1995 0.7L</v>
          </cell>
          <cell r="E563" t="str">
            <v>4 - Glenrothes 1995 0.7L6</v>
          </cell>
          <cell r="F563" t="str">
            <v>Glenrothes V05</v>
          </cell>
          <cell r="G563" t="str">
            <v>Glenrothes V05.750-6</v>
          </cell>
        </row>
        <row r="564">
          <cell r="A564">
            <v>10601312</v>
          </cell>
          <cell r="B564" t="str">
            <v>GLENROTHES VIN/SHRY/BOUR/36X10CL 40% GX</v>
          </cell>
          <cell r="C564" t="str">
            <v>New</v>
          </cell>
          <cell r="D564" t="str">
            <v>4 - Glenrothes Variety Pack 2 Vin/Shry/Bour 0.3L</v>
          </cell>
          <cell r="E564" t="str">
            <v>4 - Glenrothes Variety Pack 2 Vin/Shry/Bour 0.3L12</v>
          </cell>
          <cell r="F564" t="str">
            <v>Glenrothes Variety Pack 2 Vin/Shry/Bour</v>
          </cell>
          <cell r="G564" t="str">
            <v>Glenrothes Variety Pack 2 Vin/Shry/Bour.300-12</v>
          </cell>
        </row>
        <row r="565">
          <cell r="A565">
            <v>13970001</v>
          </cell>
          <cell r="B565" t="str">
            <v>NOBLE OAK 45% 6X75CL</v>
          </cell>
          <cell r="C565" t="str">
            <v>New</v>
          </cell>
          <cell r="D565" t="str">
            <v>4 - Noble Oak 0.75L</v>
          </cell>
          <cell r="E565" t="str">
            <v>4 - Noble Oak 0.75L6</v>
          </cell>
          <cell r="F565" t="str">
            <v>Noble Oak</v>
          </cell>
          <cell r="G565" t="str">
            <v>Noble Oak.750-6</v>
          </cell>
        </row>
        <row r="566">
          <cell r="A566">
            <v>13970002</v>
          </cell>
          <cell r="B566" t="str">
            <v>NOBLE OAK RYE 48% 6X75CL</v>
          </cell>
          <cell r="C566" t="str">
            <v>Active</v>
          </cell>
          <cell r="D566" t="str">
            <v>4 - Noble Oak Rye 0.75L</v>
          </cell>
          <cell r="E566" t="str">
            <v>4 - Noble Oak Rye 0.75L6</v>
          </cell>
          <cell r="F566" t="str">
            <v>Noble Oak Rye</v>
          </cell>
          <cell r="G566" t="str">
            <v>Noble Oak Rye.750-6</v>
          </cell>
        </row>
        <row r="567">
          <cell r="A567">
            <v>10100064</v>
          </cell>
          <cell r="B567" t="str">
            <v>NAKED GROUSE 120X5CL 43% US 18</v>
          </cell>
          <cell r="C567" t="str">
            <v>New</v>
          </cell>
          <cell r="D567" t="str">
            <v>4 - Naked Grouse 0.05L</v>
          </cell>
          <cell r="E567" t="str">
            <v>4 - Naked Grouse 0.05L120</v>
          </cell>
          <cell r="F567" t="str">
            <v>Naked Grouse</v>
          </cell>
          <cell r="G567" t="str">
            <v>Naked Grouse.50-120</v>
          </cell>
        </row>
        <row r="568">
          <cell r="A568">
            <v>10011389</v>
          </cell>
          <cell r="B568" t="str">
            <v>MACALLAN ESC18#1683/13 1X75CL 53.4% US</v>
          </cell>
          <cell r="C568" t="str">
            <v>Active</v>
          </cell>
          <cell r="D568">
            <v>0</v>
          </cell>
          <cell r="E568" t="str">
            <v>01</v>
          </cell>
          <cell r="F568" t="str">
            <v>Macallan Exceptional Cask #1683</v>
          </cell>
          <cell r="G568" t="str">
            <v>Macallan Exceptional Cask #1683.750-1</v>
          </cell>
        </row>
        <row r="569">
          <cell r="A569">
            <v>10080094</v>
          </cell>
          <cell r="B569" t="str">
            <v>SMOKY BLACK 12X75CL 40% PSL IND 18 US</v>
          </cell>
          <cell r="C569" t="str">
            <v>Active</v>
          </cell>
          <cell r="D569" t="str">
            <v>4 - Smoky Black 0.75L</v>
          </cell>
          <cell r="E569" t="str">
            <v>4 - Smoky Black 0.75L12</v>
          </cell>
          <cell r="F569" t="str">
            <v>Smoky Black</v>
          </cell>
          <cell r="G569" t="str">
            <v>Smoky Black.750-12</v>
          </cell>
        </row>
        <row r="570">
          <cell r="A570">
            <v>10020412</v>
          </cell>
          <cell r="B570" t="str">
            <v>MACALLAN TRPCSK18Y 6X75CL43%BOXINSP 19US</v>
          </cell>
          <cell r="C570" t="str">
            <v>New</v>
          </cell>
          <cell r="D570" t="str">
            <v>4 - Macallan Triple Cask 18YO 0.75L</v>
          </cell>
          <cell r="E570" t="str">
            <v>4 - Macallan Triple Cask 18YO 0.75L6</v>
          </cell>
          <cell r="F570" t="str">
            <v>Macallan TC 18YO</v>
          </cell>
          <cell r="G570" t="str">
            <v>Macallan TC 18YO.750-6</v>
          </cell>
        </row>
        <row r="571">
          <cell r="A571">
            <v>14010156</v>
          </cell>
          <cell r="B571" t="str">
            <v>GLENROTHES 40Y 1X75CL 43% WDN BOX 19 US</v>
          </cell>
          <cell r="C571" t="str">
            <v>New</v>
          </cell>
          <cell r="D571" t="str">
            <v>4 - Glenrothes 40YO</v>
          </cell>
          <cell r="E571" t="str">
            <v>4 - Glenrothes 40YO1</v>
          </cell>
          <cell r="F571" t="str">
            <v>Glenrothes 40YO</v>
          </cell>
          <cell r="G571" t="str">
            <v>Glenrothes 40YO.750-1</v>
          </cell>
        </row>
        <row r="572">
          <cell r="A572">
            <v>10201517</v>
          </cell>
          <cell r="B572" t="str">
            <v>HIGHLAND PARK 18Y 6X75CL 43% 19 BTCH US</v>
          </cell>
          <cell r="C572" t="str">
            <v>New</v>
          </cell>
          <cell r="D572" t="str">
            <v>4 - Highland Park 18YO 0.75L</v>
          </cell>
          <cell r="E572" t="str">
            <v>4 - Highland Park 18YO 0.75L6</v>
          </cell>
          <cell r="F572" t="str">
            <v>HP 18YO</v>
          </cell>
          <cell r="G572" t="str">
            <v>HP 18YO.750-6</v>
          </cell>
        </row>
        <row r="573">
          <cell r="A573">
            <v>10050033</v>
          </cell>
          <cell r="B573" t="str">
            <v>MACALLAN F&amp;R 1979 #2803 1X75CL 57.2% 19 US</v>
          </cell>
          <cell r="C573" t="str">
            <v>New</v>
          </cell>
          <cell r="D573">
            <v>0</v>
          </cell>
          <cell r="E573" t="str">
            <v>1</v>
          </cell>
          <cell r="F573" t="str">
            <v>Macallan F&amp;R 1979 #2803</v>
          </cell>
          <cell r="G573" t="str">
            <v>Macallan F&amp;R 1979 #2803.750-1</v>
          </cell>
        </row>
        <row r="574">
          <cell r="A574">
            <v>10201539</v>
          </cell>
          <cell r="B574" t="str">
            <v>HIGHLAND PARK 21YO 3X75CL 46% BOX 19 US</v>
          </cell>
          <cell r="C574" t="str">
            <v>New</v>
          </cell>
          <cell r="D574" t="str">
            <v>4 - Highland Park 21YO 0.75L</v>
          </cell>
          <cell r="E574" t="str">
            <v>4 - Highland Park 21YO 0.75L3</v>
          </cell>
          <cell r="F574" t="str">
            <v>HP 21YO</v>
          </cell>
          <cell r="G574" t="str">
            <v>HP 21YO.750-3</v>
          </cell>
        </row>
        <row r="575">
          <cell r="A575">
            <v>10030632</v>
          </cell>
          <cell r="B575" t="str">
            <v>MACALLAN RARECASK 3X75CL43% B2 IND 19US</v>
          </cell>
          <cell r="C575" t="str">
            <v>New</v>
          </cell>
          <cell r="D575" t="str">
            <v>4 - Macallan Rare Cask 0.75L</v>
          </cell>
          <cell r="E575" t="str">
            <v>4 - Macallan Rare Cask 0.75L3</v>
          </cell>
          <cell r="F575" t="str">
            <v>Macallan Rare Cask</v>
          </cell>
          <cell r="G575" t="str">
            <v>Macallan Rare Cask.750-3</v>
          </cell>
        </row>
        <row r="576">
          <cell r="A576">
            <v>14010321</v>
          </cell>
          <cell r="B576" t="str">
            <v>GLENROTHES BOUR RES 6X75CL 40% DRP 19 US</v>
          </cell>
          <cell r="C576" t="str">
            <v>New</v>
          </cell>
          <cell r="D576" t="str">
            <v>4 - Glenrothes Bourbon Reserve 0.75L</v>
          </cell>
          <cell r="E576" t="str">
            <v>4 - Glenrothes Bourbon Reserve 0.75L6</v>
          </cell>
          <cell r="F576" t="str">
            <v>Glenrothes Bourbon Reserve</v>
          </cell>
          <cell r="G576" t="str">
            <v>Glenrothes Bourbon Reserve.750-6</v>
          </cell>
        </row>
        <row r="577">
          <cell r="A577">
            <v>30010141</v>
          </cell>
          <cell r="B577" t="str">
            <v>MACALLAN CLASCUT6X75CL 52.9% INDWRP19US</v>
          </cell>
          <cell r="C577" t="str">
            <v>New</v>
          </cell>
          <cell r="D577" t="str">
            <v>4 - Macallan Classic Cut 0.75L</v>
          </cell>
          <cell r="E577" t="str">
            <v>4 - Macallan Classic Cut 0.75L6</v>
          </cell>
          <cell r="F577" t="str">
            <v>Macallan Classic Cut</v>
          </cell>
          <cell r="G577" t="str">
            <v>Macallan Classic Cut.750-6</v>
          </cell>
        </row>
        <row r="578">
          <cell r="A578">
            <v>14010251</v>
          </cell>
          <cell r="B578" t="str">
            <v>GLENROTHES WMC 24X10CL 48.8% 19 EU</v>
          </cell>
          <cell r="C578" t="str">
            <v>New</v>
          </cell>
          <cell r="D578" t="str">
            <v>4 - Glenrothes Whisky Makers Cut 0.75L</v>
          </cell>
          <cell r="E578" t="str">
            <v>4 - Glenrothes Whisky Makers Cut 0.75L24</v>
          </cell>
          <cell r="F578" t="str">
            <v>Glenrothes WMC</v>
          </cell>
          <cell r="G578" t="str">
            <v>Glenrothes WMC.100-24</v>
          </cell>
        </row>
        <row r="579">
          <cell r="A579">
            <v>10011512</v>
          </cell>
          <cell r="B579" t="str">
            <v>MACALLANDBLCSK12YO4X2X75CL43%CNY20BOXUS</v>
          </cell>
          <cell r="C579" t="str">
            <v>New</v>
          </cell>
          <cell r="D579" t="str">
            <v>4 - Macallan Double Cask 12YO 0.75L</v>
          </cell>
          <cell r="E579" t="str">
            <v>4 - Macallan Double Cask 12YO 0.75L8</v>
          </cell>
          <cell r="F579" t="str">
            <v>Macallan DC 12YO CNY</v>
          </cell>
          <cell r="G579" t="str">
            <v>Macallan DC 12YO CNY.750-8</v>
          </cell>
        </row>
        <row r="580">
          <cell r="A580">
            <v>10201632</v>
          </cell>
          <cell r="B580" t="str">
            <v>HIGHLANDPARK V05#2847 6X75CL 60.9% 19US</v>
          </cell>
          <cell r="C580" t="str">
            <v>New</v>
          </cell>
          <cell r="D580">
            <v>0</v>
          </cell>
          <cell r="E580" t="str">
            <v>6</v>
          </cell>
          <cell r="F580" t="str">
            <v>HP Single Cask #2847</v>
          </cell>
          <cell r="G580" t="str">
            <v>HP Single Cask #2847.750-6</v>
          </cell>
        </row>
        <row r="581">
          <cell r="A581">
            <v>14010246</v>
          </cell>
          <cell r="B581" t="str">
            <v>GLENROTHES 12YO 24X10CL 40% 19 EU</v>
          </cell>
          <cell r="C581" t="str">
            <v>New</v>
          </cell>
          <cell r="D581">
            <v>0</v>
          </cell>
          <cell r="E581" t="str">
            <v>24</v>
          </cell>
          <cell r="F581" t="str">
            <v>Glenrothes 12YO</v>
          </cell>
          <cell r="G581" t="str">
            <v>Glenrothes 12YO.100-24</v>
          </cell>
        </row>
        <row r="582">
          <cell r="A582">
            <v>14010253</v>
          </cell>
          <cell r="B582" t="str">
            <v>GLENROTHES 18YO 24X10CL 43% 19 EU</v>
          </cell>
          <cell r="C582" t="str">
            <v>New</v>
          </cell>
          <cell r="D582">
            <v>0</v>
          </cell>
          <cell r="E582" t="str">
            <v>24</v>
          </cell>
          <cell r="F582" t="str">
            <v>Glenrothes 18YO</v>
          </cell>
          <cell r="G582" t="str">
            <v>Glenrothes 18YO.100-24</v>
          </cell>
        </row>
        <row r="583">
          <cell r="A583">
            <v>14010241</v>
          </cell>
          <cell r="B583" t="str">
            <v>GLENROTHES 10YO 24X10CL 40% 19 EU</v>
          </cell>
          <cell r="C583" t="str">
            <v>New</v>
          </cell>
          <cell r="D583">
            <v>0</v>
          </cell>
          <cell r="E583" t="str">
            <v>24</v>
          </cell>
          <cell r="F583" t="str">
            <v>Glenrothes 10YO</v>
          </cell>
          <cell r="G583" t="str">
            <v>Glenrothes 10YO.100-24</v>
          </cell>
        </row>
        <row r="584">
          <cell r="A584">
            <v>10030649</v>
          </cell>
          <cell r="B584" t="str">
            <v>MACALLAN M DEC 1X75CL 45.9% BOX(19REL)US</v>
          </cell>
          <cell r="C584" t="str">
            <v>New</v>
          </cell>
          <cell r="D584" t="str">
            <v>4 - Macallan M Decanter 0.75L</v>
          </cell>
          <cell r="E584" t="str">
            <v>4 - Macallan M Decanter 0.75L1</v>
          </cell>
          <cell r="F584" t="str">
            <v>Macallan M Decanter</v>
          </cell>
          <cell r="G584" t="str">
            <v>Macallan M Decanter.750-1</v>
          </cell>
        </row>
        <row r="585">
          <cell r="A585">
            <v>10201782</v>
          </cell>
          <cell r="B585" t="str">
            <v>HIGHLAND PARK 12Y 120X5CL 43% IND US</v>
          </cell>
          <cell r="C585" t="str">
            <v>Active</v>
          </cell>
          <cell r="D585" t="str">
            <v>4 - Highland Park 12YO 0.05L</v>
          </cell>
          <cell r="E585" t="str">
            <v>4 - Highland Park 12YO 0.05L12</v>
          </cell>
          <cell r="F585" t="str">
            <v>HP 12YO</v>
          </cell>
          <cell r="G585" t="str">
            <v>HP 12YO.50-12</v>
          </cell>
        </row>
        <row r="586">
          <cell r="A586">
            <v>10201794</v>
          </cell>
          <cell r="B586" t="str">
            <v>HIGHLAND PARK 12Y 120X5CL 43% IND US</v>
          </cell>
          <cell r="C586" t="str">
            <v>Active</v>
          </cell>
          <cell r="D586" t="str">
            <v>4 - Highland Park 12YO 0.05L</v>
          </cell>
          <cell r="E586" t="str">
            <v>4 - Highland Park 12YO 0.05L12</v>
          </cell>
          <cell r="F586" t="str">
            <v>HP 12YO</v>
          </cell>
          <cell r="G586" t="str">
            <v>HP 12YO.50-12</v>
          </cell>
        </row>
        <row r="587">
          <cell r="A587">
            <v>14100018</v>
          </cell>
          <cell r="B587" t="str">
            <v>WYOMWHISKEY#4813PRIVATESTOCK56.1%6X75CL</v>
          </cell>
          <cell r="C587" t="str">
            <v>New</v>
          </cell>
          <cell r="D587" t="str">
            <v>4 - Wyoming Whiskey Private Stock #4813 0.75L</v>
          </cell>
          <cell r="E587" t="str">
            <v>4 - Wyoming Whiskey Private Stock #4813 0.75L6</v>
          </cell>
          <cell r="F587" t="str">
            <v>WW Private Stock Barrel</v>
          </cell>
          <cell r="G587" t="str">
            <v>WW Private Stock Barrel.750-6</v>
          </cell>
        </row>
        <row r="588">
          <cell r="A588">
            <v>14100019</v>
          </cell>
          <cell r="B588" t="str">
            <v>WYOMWHISKEY#4814PRIVATESTOCK55.8%6X75CL</v>
          </cell>
          <cell r="C588" t="str">
            <v>New</v>
          </cell>
          <cell r="D588" t="str">
            <v>4 - Wyoming Whiskey Private Stock #4814 0.75L</v>
          </cell>
          <cell r="E588" t="str">
            <v>4 - Wyoming Whiskey Private Stock #4814 0.75L6</v>
          </cell>
          <cell r="F588" t="str">
            <v>WW Private Stock Barrel</v>
          </cell>
          <cell r="G588" t="str">
            <v>WW Private Stock Barrel.750-6</v>
          </cell>
        </row>
        <row r="589">
          <cell r="A589">
            <v>14100020</v>
          </cell>
          <cell r="B589" t="str">
            <v>WYOMWHISKEY#4851PRIVATESTOCK56.35%6X75CL</v>
          </cell>
          <cell r="C589" t="str">
            <v>New</v>
          </cell>
          <cell r="D589" t="str">
            <v>4 - Wyoming Whiskey Private Stock #4851 0.75L</v>
          </cell>
          <cell r="E589" t="str">
            <v>4 - Wyoming Whiskey Private Stock #4851 0.75L6</v>
          </cell>
          <cell r="F589" t="str">
            <v>WW Private Stock Barrel</v>
          </cell>
          <cell r="G589" t="str">
            <v>WW Private Stock Barrel.750-6</v>
          </cell>
        </row>
        <row r="590">
          <cell r="A590">
            <v>14100021</v>
          </cell>
          <cell r="B590" t="str">
            <v>WYOMWHISKEY#4944PRIVATESTOCK56.4%6X75CL</v>
          </cell>
          <cell r="C590" t="str">
            <v>New</v>
          </cell>
          <cell r="D590" t="str">
            <v>4 - Wyoming Whiskey Private Stock #4944 0.75L</v>
          </cell>
          <cell r="E590" t="str">
            <v>4 - Wyoming Whiskey Private Stock #4944 0.75L6</v>
          </cell>
          <cell r="F590" t="str">
            <v>WW Private Stock Barrel</v>
          </cell>
          <cell r="G590" t="str">
            <v>WW Private Stock Barrel.750-6</v>
          </cell>
        </row>
        <row r="591">
          <cell r="A591">
            <v>14100022</v>
          </cell>
          <cell r="B591" t="str">
            <v>WYOMWHISKEY#5195PRIVATESTOCK58.4%6X75CL</v>
          </cell>
          <cell r="C591" t="str">
            <v>New</v>
          </cell>
          <cell r="D591" t="str">
            <v>4 - Wyoming Whiskey Private Stock #5195 0.75L</v>
          </cell>
          <cell r="E591" t="str">
            <v>4 - Wyoming Whiskey Private Stock #5195 0.75L6</v>
          </cell>
          <cell r="F591" t="str">
            <v>WW Private Stock Barrel</v>
          </cell>
          <cell r="G591" t="str">
            <v>WW Private Stock Barrel.750-6</v>
          </cell>
        </row>
        <row r="592">
          <cell r="A592">
            <v>14100023</v>
          </cell>
          <cell r="B592" t="str">
            <v>WYOMWHISKEY#5277PRIVATESTOCK57.8%6X75CL</v>
          </cell>
          <cell r="C592" t="str">
            <v>New</v>
          </cell>
          <cell r="D592" t="str">
            <v>4 - Wyoming Whiskey Private Stock #5277 0.75L</v>
          </cell>
          <cell r="E592" t="str">
            <v>4 - Wyoming Whiskey Private Stock #5277 0.75L6</v>
          </cell>
          <cell r="F592" t="str">
            <v>WW Private Stock Barrel</v>
          </cell>
          <cell r="G592" t="str">
            <v>WW Private Stock Barrel.750-6</v>
          </cell>
        </row>
        <row r="593">
          <cell r="A593">
            <v>14100024</v>
          </cell>
          <cell r="B593" t="str">
            <v xml:space="preserve"> WYOMWHISKEY#4742PRIVATESTOCK53.8% 6X75CL</v>
          </cell>
          <cell r="C593" t="str">
            <v>New</v>
          </cell>
          <cell r="D593" t="str">
            <v>4 - Wyoming Whiskey Private Stock #4742 0.75L</v>
          </cell>
          <cell r="E593" t="str">
            <v>4 - Wyoming Whiskey Private Stock #4742 0.75L6</v>
          </cell>
          <cell r="F593" t="str">
            <v>WW Private Stock Barrel</v>
          </cell>
          <cell r="G593" t="str">
            <v>WW Private Stock Barrel.750-6</v>
          </cell>
        </row>
        <row r="594">
          <cell r="A594">
            <v>14100025</v>
          </cell>
          <cell r="B594" t="str">
            <v xml:space="preserve"> WYOMWHISKEY#4832PRIVATESTOCK56.6% 6X75CL</v>
          </cell>
          <cell r="C594" t="str">
            <v>New</v>
          </cell>
          <cell r="D594" t="str">
            <v>4 - Wyoming Whiskey Private Stock #4832 0.75L</v>
          </cell>
          <cell r="E594" t="str">
            <v>4 - Wyoming Whiskey Private Stock #4832 0.75L6</v>
          </cell>
          <cell r="F594" t="str">
            <v>WW Private Stock Barrel</v>
          </cell>
          <cell r="G594" t="str">
            <v>WW Private Stock Barrel.750-6</v>
          </cell>
        </row>
        <row r="595">
          <cell r="A595">
            <v>14100026</v>
          </cell>
          <cell r="B595" t="str">
            <v xml:space="preserve"> WYOMWHISKEY#4843PRIVATESTOCK58.3% 6X75CL</v>
          </cell>
          <cell r="C595" t="str">
            <v>New</v>
          </cell>
          <cell r="D595" t="str">
            <v>4 - Wyoming Whiskey Private Stock #4843 0.75L</v>
          </cell>
          <cell r="E595" t="str">
            <v>4 - Wyoming Whiskey Private Stock #4843 0.75L6</v>
          </cell>
          <cell r="F595" t="str">
            <v>WW Private Stock Barrel</v>
          </cell>
          <cell r="G595" t="str">
            <v>WW Private Stock Barrel.750-6</v>
          </cell>
        </row>
        <row r="596">
          <cell r="A596">
            <v>14100027</v>
          </cell>
          <cell r="B596" t="str">
            <v xml:space="preserve"> WYOMWHISKEY#4844PRIVATESTOCK 58% 6X75CL</v>
          </cell>
          <cell r="C596" t="str">
            <v>New</v>
          </cell>
          <cell r="D596" t="str">
            <v>4 - Wyoming Whiskey Private Stock #4844 0.75L</v>
          </cell>
          <cell r="E596" t="str">
            <v>4 - Wyoming Whiskey Private Stock #4844 0.75L6</v>
          </cell>
          <cell r="F596" t="str">
            <v>WW Private Stock Barrel</v>
          </cell>
          <cell r="G596" t="str">
            <v>WW Private Stock Barrel.750-6</v>
          </cell>
        </row>
        <row r="597">
          <cell r="A597">
            <v>14100028</v>
          </cell>
          <cell r="B597" t="str">
            <v xml:space="preserve"> WYOMWHISKEY#4845PRIVATESTOCK57.9% 6X75CL</v>
          </cell>
          <cell r="C597" t="str">
            <v>New</v>
          </cell>
          <cell r="D597" t="str">
            <v>4 - Wyoming Whiskey Private Stock #4845 0.75L</v>
          </cell>
          <cell r="E597" t="str">
            <v>4 - Wyoming Whiskey Private Stock #4845 0.75L6</v>
          </cell>
          <cell r="F597" t="str">
            <v>WW Private Stock Barrel</v>
          </cell>
          <cell r="G597" t="str">
            <v>WW Private Stock Barrel.750-6</v>
          </cell>
        </row>
        <row r="598">
          <cell r="A598">
            <v>14100029</v>
          </cell>
          <cell r="B598" t="str">
            <v xml:space="preserve"> WYOMWHISKEY#4850PRIVATESTOCK56.5% 6X75CL</v>
          </cell>
          <cell r="C598" t="str">
            <v>New</v>
          </cell>
          <cell r="D598" t="str">
            <v>4 - Wyoming Whiskey Private Stock #4850 0.75L</v>
          </cell>
          <cell r="E598" t="str">
            <v>4 - Wyoming Whiskey Private Stock #4850 0.75L6</v>
          </cell>
          <cell r="F598" t="str">
            <v>WW Private Stock Barrel</v>
          </cell>
          <cell r="G598" t="str">
            <v>WW Private Stock Barrel.750-6</v>
          </cell>
        </row>
        <row r="599">
          <cell r="A599">
            <v>14100030</v>
          </cell>
          <cell r="B599" t="str">
            <v xml:space="preserve"> WYOMWHISKEY#4815PRIVATESTOCK56.3% 6X75CL</v>
          </cell>
          <cell r="C599" t="str">
            <v>New</v>
          </cell>
          <cell r="D599" t="str">
            <v>4 - Wyoming Whiskey Private Stock #4815 0.75L</v>
          </cell>
          <cell r="E599" t="str">
            <v>4 - Wyoming Whiskey Private Stock #4815 0.75L6</v>
          </cell>
          <cell r="F599" t="str">
            <v>WW Private Stock Barrel</v>
          </cell>
          <cell r="G599" t="str">
            <v>WW Private Stock Barrel.750-6</v>
          </cell>
        </row>
        <row r="600">
          <cell r="A600">
            <v>14100031</v>
          </cell>
          <cell r="B600" t="str">
            <v xml:space="preserve"> WYOMWHISKEY#4833PRIVATESTOCK57.1% 6X75CL</v>
          </cell>
          <cell r="C600" t="str">
            <v>New</v>
          </cell>
          <cell r="D600" t="str">
            <v>4 - Wyoming Whiskey Private Stock #4833 0.75L</v>
          </cell>
          <cell r="E600" t="str">
            <v>4 - Wyoming Whiskey Private Stock #4833 0.75L6</v>
          </cell>
          <cell r="F600" t="str">
            <v>WW Private Stock Barrel</v>
          </cell>
          <cell r="G600" t="str">
            <v>WW Private Stock Barrel.750-6</v>
          </cell>
        </row>
        <row r="601">
          <cell r="A601">
            <v>14100032</v>
          </cell>
          <cell r="B601" t="str">
            <v xml:space="preserve"> WYOMWHISKEY#4852PRIVATESTOCK56.1% 6X75CL</v>
          </cell>
          <cell r="C601" t="str">
            <v>New</v>
          </cell>
          <cell r="D601" t="str">
            <v>4 - Wyoming Whiskey Private Stock #4852 0.75L</v>
          </cell>
          <cell r="E601" t="str">
            <v>4 - Wyoming Whiskey Private Stock #4852 0.75L6</v>
          </cell>
          <cell r="F601" t="str">
            <v>WW Private Stock Barrel</v>
          </cell>
          <cell r="G601" t="str">
            <v>WW Private Stock Barrel.750-6</v>
          </cell>
        </row>
        <row r="602">
          <cell r="A602">
            <v>14100033</v>
          </cell>
          <cell r="B602" t="str">
            <v xml:space="preserve"> WYOMWHISKEY#4949PRIVATESTOCK56.5% 6X75CL</v>
          </cell>
          <cell r="C602" t="str">
            <v>New</v>
          </cell>
          <cell r="D602" t="str">
            <v>4 - Wyoming Whiskey Private Stock #4949 0.75L</v>
          </cell>
          <cell r="E602" t="str">
            <v>4 - Wyoming Whiskey Private Stock #4949 0.75L6</v>
          </cell>
          <cell r="F602" t="str">
            <v>WW Private Stock Barrel</v>
          </cell>
          <cell r="G602" t="str">
            <v>WW Private Stock Barrel.750-6</v>
          </cell>
        </row>
        <row r="603">
          <cell r="A603">
            <v>14100034</v>
          </cell>
          <cell r="B603" t="str">
            <v xml:space="preserve"> WYOMWHISKEY#4950PRIVATESTOCK56.6% 6X75CL</v>
          </cell>
          <cell r="C603" t="str">
            <v>New</v>
          </cell>
          <cell r="D603" t="str">
            <v>4 - Wyoming Whiskey Private Stock #4950 0.75L</v>
          </cell>
          <cell r="E603" t="str">
            <v>4 - Wyoming Whiskey Private Stock #4950 0.75L6</v>
          </cell>
          <cell r="F603" t="str">
            <v>WW Private Stock Barrel</v>
          </cell>
          <cell r="G603" t="str">
            <v>WW Private Stock Barrel.750-6</v>
          </cell>
        </row>
        <row r="604">
          <cell r="A604">
            <v>14100035</v>
          </cell>
          <cell r="B604" t="str">
            <v xml:space="preserve"> WYOMWHISKEY#4951PRIVATESTOCK57.6% 6X75CL</v>
          </cell>
          <cell r="C604" t="str">
            <v>New</v>
          </cell>
          <cell r="D604" t="str">
            <v>4 - Wyoming Whiskey Private Stock #4951 0.75L</v>
          </cell>
          <cell r="E604" t="str">
            <v>4 - Wyoming Whiskey Private Stock #4951 0.75L6</v>
          </cell>
          <cell r="F604" t="str">
            <v>WW Private Stock Barrel</v>
          </cell>
          <cell r="G604" t="str">
            <v>WW Private Stock Barrel.750-6</v>
          </cell>
        </row>
        <row r="605">
          <cell r="A605">
            <v>14100036</v>
          </cell>
          <cell r="B605" t="str">
            <v xml:space="preserve"> WYOMWHISKEY#5189PRIVATESTOCK58.5% 6X75CL</v>
          </cell>
          <cell r="C605" t="str">
            <v>New</v>
          </cell>
          <cell r="D605" t="str">
            <v>4 - Wyoming Whiskey Private Stock #5189 0.75L</v>
          </cell>
          <cell r="E605" t="str">
            <v>4 - Wyoming Whiskey Private Stock #5189 0.75L6</v>
          </cell>
          <cell r="F605" t="str">
            <v>WW Private Stock Barrel</v>
          </cell>
          <cell r="G605" t="str">
            <v>WW Private Stock Barrel.750-6</v>
          </cell>
        </row>
        <row r="606">
          <cell r="A606">
            <v>13990017</v>
          </cell>
          <cell r="B606" t="str">
            <v>GROUSE WINTER RES 12X75CL 40% SMPL US18</v>
          </cell>
          <cell r="C606">
            <v>0</v>
          </cell>
          <cell r="D606">
            <v>0</v>
          </cell>
          <cell r="E606" t="str">
            <v/>
          </cell>
          <cell r="F606">
            <v>0</v>
          </cell>
          <cell r="G606" t="str">
            <v>.0-</v>
          </cell>
        </row>
        <row r="607">
          <cell r="A607">
            <v>10200938</v>
          </cell>
          <cell r="B607" t="str">
            <v>HIGHLANDPARK VALKNUT 6X75CL46.8% SMPLUS</v>
          </cell>
          <cell r="C607">
            <v>0</v>
          </cell>
          <cell r="D607">
            <v>0</v>
          </cell>
          <cell r="E607" t="str">
            <v/>
          </cell>
          <cell r="F607">
            <v>0</v>
          </cell>
          <cell r="G607" t="str">
            <v>.0-</v>
          </cell>
        </row>
        <row r="608">
          <cell r="A608">
            <v>30030025</v>
          </cell>
          <cell r="B608" t="str">
            <v>MACALLAN RARE CSK 1X75CL 43% B1 BOX 18US</v>
          </cell>
          <cell r="C608">
            <v>0</v>
          </cell>
          <cell r="D608">
            <v>0</v>
          </cell>
          <cell r="E608" t="str">
            <v/>
          </cell>
          <cell r="F608">
            <v>0</v>
          </cell>
          <cell r="G608" t="str">
            <v>.0-</v>
          </cell>
        </row>
        <row r="609">
          <cell r="A609">
            <v>10601351</v>
          </cell>
          <cell r="B609" t="str">
            <v>GLENROTHES 25Y 6X75CL 43% SAMP US 18</v>
          </cell>
          <cell r="C609">
            <v>0</v>
          </cell>
          <cell r="D609">
            <v>0</v>
          </cell>
          <cell r="E609" t="str">
            <v/>
          </cell>
          <cell r="F609">
            <v>0</v>
          </cell>
          <cell r="G609" t="str">
            <v>.0-</v>
          </cell>
        </row>
        <row r="610">
          <cell r="A610">
            <v>10011481</v>
          </cell>
          <cell r="B610" t="str">
            <v>MACALLAN ESC97 #14812 1X75CL 53.4% BOX CSK1 US</v>
          </cell>
          <cell r="C610" t="str">
            <v>New</v>
          </cell>
          <cell r="D610" t="str">
            <v>4 - Macallan Exceptional Cask #14812 0.75L</v>
          </cell>
          <cell r="E610" t="str">
            <v>4 - Macallan Exceptional Cask #14812 0.75L1</v>
          </cell>
          <cell r="F610" t="str">
            <v>Macallan Exceptional Cask #14812</v>
          </cell>
          <cell r="G610" t="str">
            <v>Macallan Exceptional Cask #14812.750-1</v>
          </cell>
        </row>
        <row r="611">
          <cell r="A611">
            <v>10201839</v>
          </cell>
          <cell r="B611" t="str">
            <v>HIGHLAND PARK V08#147 6X75CL 65.1% 19 US</v>
          </cell>
          <cell r="C611" t="str">
            <v>New</v>
          </cell>
          <cell r="D611" t="str">
            <v>4 - Highland Single Cask #147 0.75L</v>
          </cell>
          <cell r="E611" t="str">
            <v>4 - Highland Single Cask #147 0.75L6</v>
          </cell>
          <cell r="F611" t="str">
            <v>HP Single Cask #147</v>
          </cell>
          <cell r="G611" t="str">
            <v>HP Single Cask #147.750-6</v>
          </cell>
        </row>
        <row r="612">
          <cell r="A612">
            <v>10201867</v>
          </cell>
          <cell r="B612" t="str">
            <v>HIGHLANDPARK V06#3002 6X75CL 65.2% 19US</v>
          </cell>
          <cell r="C612" t="str">
            <v>New</v>
          </cell>
          <cell r="D612" t="str">
            <v>4 - Highland Single Cask #3002 0.75L</v>
          </cell>
          <cell r="E612" t="str">
            <v>4 - Highland Single Cask #3002 0.75L6</v>
          </cell>
          <cell r="F612" t="str">
            <v>HP Single Cask #3002</v>
          </cell>
          <cell r="G612" t="str">
            <v>HP Single Cask #3002.750-6</v>
          </cell>
        </row>
        <row r="613">
          <cell r="A613">
            <v>10201872</v>
          </cell>
          <cell r="B613" t="str">
            <v>HIGHLANDPARK V08#7776 6X75CL 61.6% 19US</v>
          </cell>
          <cell r="C613" t="str">
            <v>New</v>
          </cell>
          <cell r="D613" t="str">
            <v>4 - Highland Single Cask #7776 0.75L</v>
          </cell>
          <cell r="E613" t="str">
            <v>4 - Highland Single Cask #7776 0.75L6</v>
          </cell>
          <cell r="F613" t="str">
            <v>HP Single Cask #7776</v>
          </cell>
          <cell r="G613" t="str">
            <v>HP Single Cask #7776.750-6</v>
          </cell>
        </row>
        <row r="614">
          <cell r="A614">
            <v>0</v>
          </cell>
          <cell r="B614">
            <v>0</v>
          </cell>
          <cell r="C614">
            <v>0</v>
          </cell>
          <cell r="D614">
            <v>0</v>
          </cell>
          <cell r="E614">
            <v>0</v>
          </cell>
          <cell r="F614">
            <v>0</v>
          </cell>
          <cell r="G614">
            <v>0</v>
          </cell>
        </row>
        <row r="615">
          <cell r="A615" t="str">
            <v>Vistaar DUMMY</v>
          </cell>
          <cell r="B615">
            <v>0</v>
          </cell>
          <cell r="C615">
            <v>0</v>
          </cell>
          <cell r="D615">
            <v>0</v>
          </cell>
          <cell r="E615">
            <v>0</v>
          </cell>
          <cell r="F615">
            <v>0</v>
          </cell>
          <cell r="G615">
            <v>0</v>
          </cell>
        </row>
        <row r="616">
          <cell r="A616">
            <v>99999999</v>
          </cell>
          <cell r="B616" t="str">
            <v>Vistaar Dummy</v>
          </cell>
          <cell r="C616">
            <v>0</v>
          </cell>
          <cell r="D616" t="str">
            <v>4 - Macallan 18YO 0.75L</v>
          </cell>
          <cell r="E616" t="str">
            <v>4 - Macallan 18YO 0.75L6</v>
          </cell>
          <cell r="F616" t="str">
            <v>Macallan 18YO</v>
          </cell>
          <cell r="G616" t="str">
            <v>Macallan 18YO.750-6</v>
          </cell>
        </row>
        <row r="617">
          <cell r="A617">
            <v>99999998</v>
          </cell>
          <cell r="B617" t="str">
            <v>Vistaar Dummy</v>
          </cell>
          <cell r="C617">
            <v>0</v>
          </cell>
          <cell r="D617" t="str">
            <v>4 - Macallan 25YO 0.75L</v>
          </cell>
          <cell r="E617" t="str">
            <v>4 - Macallan 25YO 0.75L3</v>
          </cell>
          <cell r="F617" t="str">
            <v>Macallan SO 25YO</v>
          </cell>
          <cell r="G617" t="str">
            <v>Macallan SO 25YO.750-3</v>
          </cell>
        </row>
        <row r="618">
          <cell r="A618">
            <v>99999997</v>
          </cell>
          <cell r="B618" t="str">
            <v>Vistaar Dummy</v>
          </cell>
          <cell r="C618">
            <v>0</v>
          </cell>
          <cell r="D618" t="str">
            <v>4 - Macallan 30YO 0.75L</v>
          </cell>
          <cell r="E618" t="str">
            <v>4 - Macallan 30YO 0.75L3</v>
          </cell>
          <cell r="F618" t="str">
            <v>Macallan SO 30YO</v>
          </cell>
          <cell r="G618" t="str">
            <v>Macallan SO 30YO.750-3</v>
          </cell>
        </row>
        <row r="619">
          <cell r="A619">
            <v>99999996</v>
          </cell>
          <cell r="B619" t="str">
            <v>Vistaar Dummy</v>
          </cell>
          <cell r="C619">
            <v>0</v>
          </cell>
          <cell r="D619" t="str">
            <v>4 - Macallan Double Cask Gold 0.75L</v>
          </cell>
          <cell r="E619" t="str">
            <v>4 - Macallan Double Cask Gold 0.75L12</v>
          </cell>
          <cell r="F619" t="str">
            <v>Macallan DC Gold</v>
          </cell>
          <cell r="G619" t="str">
            <v>Macallan DC Gold.750-12</v>
          </cell>
        </row>
        <row r="620">
          <cell r="A620">
            <v>99999995</v>
          </cell>
          <cell r="B620" t="str">
            <v>Vistaar Dummy</v>
          </cell>
          <cell r="C620">
            <v>0</v>
          </cell>
          <cell r="D620" t="str">
            <v>4 - Glenrothes 10YO 0.75L</v>
          </cell>
          <cell r="E620" t="str">
            <v>4 - Glenrothes 10YO 0.75L6</v>
          </cell>
          <cell r="F620" t="str">
            <v>Glenrothes 10YO</v>
          </cell>
          <cell r="G620" t="str">
            <v>Glenrothes 10YO.750-6</v>
          </cell>
        </row>
        <row r="621">
          <cell r="A621">
            <v>99999994</v>
          </cell>
          <cell r="B621" t="str">
            <v>Vistaar Dummy</v>
          </cell>
          <cell r="C621">
            <v>0</v>
          </cell>
          <cell r="D621" t="str">
            <v>4 - Glenrothes 12YO 0.75L</v>
          </cell>
          <cell r="E621" t="str">
            <v>4 - Glenrothes 12YO 0.75L6</v>
          </cell>
          <cell r="F621" t="str">
            <v>Glenrothes 12YO</v>
          </cell>
          <cell r="G621" t="str">
            <v>Glenrothes 12YO.750-6</v>
          </cell>
        </row>
        <row r="622">
          <cell r="A622">
            <v>99999993</v>
          </cell>
          <cell r="B622" t="str">
            <v>Vistaar Dummy</v>
          </cell>
          <cell r="C622">
            <v>0</v>
          </cell>
          <cell r="D622" t="str">
            <v>4 - Glenrothes 18YO 0.75L</v>
          </cell>
          <cell r="E622" t="str">
            <v>4 - Glenrothes 18YO 0.75L6</v>
          </cell>
          <cell r="F622" t="str">
            <v>Glenrothes 18YO</v>
          </cell>
          <cell r="G622" t="str">
            <v>Glenrothes 18YO.750-6</v>
          </cell>
        </row>
        <row r="623">
          <cell r="A623">
            <v>99999992</v>
          </cell>
          <cell r="B623" t="str">
            <v>DNU</v>
          </cell>
          <cell r="C623">
            <v>0</v>
          </cell>
          <cell r="D623" t="str">
            <v>DNU</v>
          </cell>
          <cell r="E623" t="str">
            <v>DNUDNU</v>
          </cell>
          <cell r="F623" t="str">
            <v>DNU</v>
          </cell>
          <cell r="G623" t="e">
            <v>#VALUE!</v>
          </cell>
        </row>
        <row r="624">
          <cell r="A624">
            <v>99999991</v>
          </cell>
          <cell r="B624" t="str">
            <v>Vistaar Dummy</v>
          </cell>
          <cell r="C624">
            <v>0</v>
          </cell>
          <cell r="D624" t="str">
            <v>4 - Glenrothes Whisky Makers Cut 0.75L</v>
          </cell>
          <cell r="E624" t="str">
            <v>4 - Glenrothes Whisky Makers Cut 0.75L6</v>
          </cell>
          <cell r="F624" t="str">
            <v>Glenrothes WMC</v>
          </cell>
          <cell r="G624" t="str">
            <v>Glenrothes WMC.750-6</v>
          </cell>
        </row>
        <row r="625">
          <cell r="A625">
            <v>99999990</v>
          </cell>
          <cell r="B625" t="str">
            <v>Vistaar Dummy</v>
          </cell>
          <cell r="C625">
            <v>0</v>
          </cell>
          <cell r="D625" t="str">
            <v>4 - Macallan Triple Cask 18YO 0.75L</v>
          </cell>
          <cell r="E625" t="str">
            <v>4 - Macallan Triple Cask 18YO 0.75L6</v>
          </cell>
          <cell r="F625" t="str">
            <v>Macallan 18YO</v>
          </cell>
          <cell r="G625" t="str">
            <v>Macallan 18YO.750-6</v>
          </cell>
        </row>
        <row r="626">
          <cell r="A626">
            <v>99999989</v>
          </cell>
          <cell r="B626" t="str">
            <v>Vistaar Dummy</v>
          </cell>
          <cell r="C626">
            <v>0</v>
          </cell>
          <cell r="D626" t="str">
            <v>4 - Glenrothes 25YO 0.75L</v>
          </cell>
          <cell r="E626" t="str">
            <v>4 - Glenrothes 25YO 0.75L4</v>
          </cell>
          <cell r="F626" t="str">
            <v>Glenrothes 25YO</v>
          </cell>
          <cell r="G626" t="str">
            <v>Glenrothes 25YO.750-4</v>
          </cell>
        </row>
        <row r="627">
          <cell r="A627">
            <v>99999988</v>
          </cell>
          <cell r="B627" t="str">
            <v>Vistaar Dummy</v>
          </cell>
          <cell r="C627">
            <v>0</v>
          </cell>
          <cell r="D627" t="str">
            <v>4 - Macallan Editions 5 0.75L</v>
          </cell>
          <cell r="E627" t="str">
            <v>4 - Macallan Editions 5 0.75L12</v>
          </cell>
          <cell r="F627" t="str">
            <v>Macallan Editions</v>
          </cell>
          <cell r="G627" t="str">
            <v>Macallan Editions.750-12</v>
          </cell>
        </row>
        <row r="628">
          <cell r="A628">
            <v>99999987</v>
          </cell>
          <cell r="B628" t="str">
            <v>Vistaar Dummy</v>
          </cell>
          <cell r="C628">
            <v>0</v>
          </cell>
          <cell r="D628" t="str">
            <v>4 - Macallan Classic Cut 0.75L</v>
          </cell>
          <cell r="E628" t="str">
            <v>4 - Macallan Classic Cut 0.75L12</v>
          </cell>
          <cell r="F628" t="str">
            <v>Macallan Classic Cut</v>
          </cell>
          <cell r="G628" t="str">
            <v>Macallan Classic Cut.750-12</v>
          </cell>
        </row>
        <row r="629">
          <cell r="A629">
            <v>99999986</v>
          </cell>
          <cell r="B629" t="str">
            <v>Vistaar Dummy</v>
          </cell>
          <cell r="C629">
            <v>0</v>
          </cell>
          <cell r="D629" t="str">
            <v>4 - Macallan Double Cask 15YO 0.75L</v>
          </cell>
          <cell r="E629" t="str">
            <v>4 - Macallan Double Cask 15YO 0.75L12</v>
          </cell>
          <cell r="F629" t="str">
            <v>Macallan DC 15YO</v>
          </cell>
          <cell r="G629" t="str">
            <v>Macallan DC 15YO.750-12</v>
          </cell>
        </row>
        <row r="630">
          <cell r="A630">
            <v>99999985</v>
          </cell>
          <cell r="B630" t="str">
            <v>Vistaar Dummy</v>
          </cell>
          <cell r="C630">
            <v>0</v>
          </cell>
          <cell r="D630" t="str">
            <v>4 - Macallan Classic Cut 0.75L</v>
          </cell>
          <cell r="E630" t="str">
            <v>4 - Macallan Classic Cut 0.75L6</v>
          </cell>
          <cell r="F630" t="str">
            <v>Macallan Classic Cut</v>
          </cell>
          <cell r="G630" t="str">
            <v>Macallan Classic Cut.750-6</v>
          </cell>
        </row>
        <row r="631">
          <cell r="A631">
            <v>99999984</v>
          </cell>
          <cell r="B631" t="str">
            <v>Vistaar Dummy</v>
          </cell>
          <cell r="C631">
            <v>0</v>
          </cell>
          <cell r="D631" t="str">
            <v>4 - Macallan Editions 5 0.75L</v>
          </cell>
          <cell r="E631" t="str">
            <v>4 - Macallan Editions 5 0.75L12</v>
          </cell>
          <cell r="F631" t="str">
            <v>Macallan Editions</v>
          </cell>
          <cell r="G631" t="str">
            <v>Macallan Editions.750-12</v>
          </cell>
        </row>
        <row r="632">
          <cell r="A632">
            <v>99999983</v>
          </cell>
          <cell r="B632" t="str">
            <v>Vistaar Dummy</v>
          </cell>
          <cell r="C632">
            <v>0</v>
          </cell>
          <cell r="D632" t="str">
            <v>4 - Highland Park 30YO 0.75L</v>
          </cell>
          <cell r="E632" t="str">
            <v>4 - Highland Park 30YO 0.75L1</v>
          </cell>
          <cell r="F632" t="str">
            <v>HP 30YO</v>
          </cell>
          <cell r="G632" t="str">
            <v>HP 30YO.750-1</v>
          </cell>
        </row>
        <row r="633">
          <cell r="A633">
            <v>99999982</v>
          </cell>
          <cell r="B633" t="str">
            <v>Vistaar Dummy</v>
          </cell>
          <cell r="C633">
            <v>0</v>
          </cell>
          <cell r="D633" t="str">
            <v>4 - Highland Park 25YO 0.75L</v>
          </cell>
          <cell r="E633" t="str">
            <v>4 - Highland Park 25YO 0.75L2</v>
          </cell>
          <cell r="F633" t="str">
            <v>HP 25YO</v>
          </cell>
          <cell r="G633" t="str">
            <v>HP 25YO.750-2</v>
          </cell>
        </row>
        <row r="634">
          <cell r="A634">
            <v>99999981</v>
          </cell>
          <cell r="B634" t="str">
            <v>Vistaar Dummy</v>
          </cell>
          <cell r="C634">
            <v>0</v>
          </cell>
          <cell r="D634" t="str">
            <v>4 - Highland Park 21YO 0.75L</v>
          </cell>
          <cell r="E634" t="str">
            <v>4 - Highland Park 21YO 0.75L3</v>
          </cell>
          <cell r="F634" t="str">
            <v>HP 21YO</v>
          </cell>
          <cell r="G634" t="str">
            <v>HP 21YO.750-3</v>
          </cell>
        </row>
        <row r="635">
          <cell r="A635">
            <v>99999980</v>
          </cell>
          <cell r="B635" t="str">
            <v>Vistaar Dummy</v>
          </cell>
          <cell r="C635">
            <v>0</v>
          </cell>
          <cell r="D635" t="str">
            <v>4 - Glenrothes 40YO 0.75L</v>
          </cell>
          <cell r="E635" t="str">
            <v>4 - Glenrothes 40YO 0.75L1</v>
          </cell>
          <cell r="F635" t="str">
            <v>Glenrothes 40YO</v>
          </cell>
          <cell r="G635" t="str">
            <v>Glenrothes 40YO.750-1</v>
          </cell>
        </row>
        <row r="636">
          <cell r="A636">
            <v>99999979</v>
          </cell>
          <cell r="B636" t="str">
            <v>Vistaar Dummy</v>
          </cell>
          <cell r="C636">
            <v>0</v>
          </cell>
          <cell r="D636" t="str">
            <v>4 - Macallan Double Cask 15YO 0.75L</v>
          </cell>
          <cell r="E636" t="str">
            <v>4 - Macallan Double Cask 15YO 0.75L6</v>
          </cell>
          <cell r="F636" t="str">
            <v>Macallan DC 15YO</v>
          </cell>
          <cell r="G636" t="str">
            <v>Macallan DC 15YO.750-6</v>
          </cell>
        </row>
        <row r="637">
          <cell r="A637">
            <v>99999978</v>
          </cell>
          <cell r="B637" t="str">
            <v>Vistaar Dummy</v>
          </cell>
          <cell r="C637">
            <v>0</v>
          </cell>
          <cell r="D637" t="str">
            <v>4 - Macallan Double Cask 15YO 0.75L</v>
          </cell>
          <cell r="E637" t="str">
            <v>4 - Macallan Double Cask 15YO 0.75L3</v>
          </cell>
          <cell r="F637" t="str">
            <v>Macallan DC 15YO</v>
          </cell>
          <cell r="G637" t="str">
            <v>Macallan DC 15YO.750-3</v>
          </cell>
        </row>
        <row r="638">
          <cell r="A638">
            <v>99999512</v>
          </cell>
          <cell r="B638" t="str">
            <v>Vistaar Dummy</v>
          </cell>
          <cell r="C638">
            <v>0</v>
          </cell>
          <cell r="D638" t="str">
            <v>4 - Macallan Classic Cut 0.75L</v>
          </cell>
          <cell r="E638" t="str">
            <v>4 - Macallan Classic Cut 0.75L12</v>
          </cell>
          <cell r="F638" t="str">
            <v>Macallan Classic Cut</v>
          </cell>
          <cell r="G638" t="str">
            <v>Macallan Classic Cut.750-12</v>
          </cell>
        </row>
        <row r="639">
          <cell r="A639">
            <v>97999999</v>
          </cell>
          <cell r="B639" t="str">
            <v>Vistaar Dummy</v>
          </cell>
          <cell r="C639">
            <v>0</v>
          </cell>
          <cell r="D639" t="str">
            <v>4 - Snow Leopard Vodka RARE 1L</v>
          </cell>
          <cell r="E639" t="str">
            <v>4 - Snow Leopard Vodka RARE 1L6</v>
          </cell>
          <cell r="F639" t="str">
            <v>Snow Leopard</v>
          </cell>
          <cell r="G639" t="str">
            <v>Snow Leopard.1000-6</v>
          </cell>
        </row>
        <row r="640">
          <cell r="A640">
            <v>97999998</v>
          </cell>
          <cell r="B640" t="str">
            <v>Vistaar Dummy</v>
          </cell>
          <cell r="C640">
            <v>0</v>
          </cell>
          <cell r="D640" t="str">
            <v>4 - Snow Leopard Vodka RARE 0.75L</v>
          </cell>
          <cell r="E640" t="str">
            <v>4 - Snow Leopard Vodka RARE 0.75L6</v>
          </cell>
          <cell r="F640" t="str">
            <v>Snow Leopard</v>
          </cell>
          <cell r="G640" t="str">
            <v>Snow Leopard.750-6</v>
          </cell>
        </row>
        <row r="641">
          <cell r="A641">
            <v>80000018</v>
          </cell>
          <cell r="B641" t="str">
            <v>Vistaar Dummy</v>
          </cell>
          <cell r="C641">
            <v>0</v>
          </cell>
          <cell r="D641" t="str">
            <v>4 - Macallan MOP7 0.75L</v>
          </cell>
          <cell r="E641" t="str">
            <v>4 - Macallan MOP7 0.75L1</v>
          </cell>
          <cell r="F641" t="str">
            <v>MOP7</v>
          </cell>
          <cell r="G641" t="str">
            <v>MOP7.750-1</v>
          </cell>
        </row>
        <row r="642">
          <cell r="A642">
            <v>14199999</v>
          </cell>
          <cell r="B642" t="str">
            <v>Vistaar Dummy</v>
          </cell>
          <cell r="C642">
            <v>0</v>
          </cell>
          <cell r="D642" t="str">
            <v>4 - Wyoming Whiskey Private Stock 0.75L</v>
          </cell>
          <cell r="E642" t="str">
            <v>4 - Wyoming Whiskey Private Stock 0.75L6</v>
          </cell>
          <cell r="F642" t="str">
            <v>WW Private Stock</v>
          </cell>
          <cell r="G642" t="str">
            <v>WW Private Stock.750-6</v>
          </cell>
        </row>
        <row r="643">
          <cell r="A643">
            <v>99999974</v>
          </cell>
          <cell r="B643" t="str">
            <v>Vistaar Dummy</v>
          </cell>
          <cell r="C643">
            <v>0</v>
          </cell>
          <cell r="D643" t="str">
            <v>4 - Wyoming Whiskey Private Stock Barrel 0.75L</v>
          </cell>
          <cell r="E643" t="str">
            <v>4 - Wyoming Whiskey Private Stock Barrel 0.75L6</v>
          </cell>
          <cell r="F643" t="str">
            <v>WW Private Stock Barrel</v>
          </cell>
          <cell r="G643" t="str">
            <v>WW Private Stock Barrel.750-6</v>
          </cell>
        </row>
        <row r="644">
          <cell r="A644">
            <v>99999977</v>
          </cell>
          <cell r="B644" t="str">
            <v>Vistaar Dummy</v>
          </cell>
          <cell r="C644">
            <v>0</v>
          </cell>
          <cell r="D644" t="str">
            <v>4 - Roble Fino Cristalino Reposado 0.75L</v>
          </cell>
          <cell r="E644" t="str">
            <v>4 - Roble Fino Cristalino Reposado 0.75L6</v>
          </cell>
          <cell r="F644" t="str">
            <v>Roble Fino Cristalino Reposado</v>
          </cell>
          <cell r="G644" t="str">
            <v>Roble Fino Cristalino Reposado.750-6</v>
          </cell>
        </row>
        <row r="645">
          <cell r="A645">
            <v>99999976</v>
          </cell>
          <cell r="B645" t="str">
            <v>Vistaar Dummy</v>
          </cell>
          <cell r="C645">
            <v>0</v>
          </cell>
          <cell r="D645" t="str">
            <v>4 - Roble Fino Reposado 0.75L</v>
          </cell>
          <cell r="E645" t="str">
            <v>4 - Roble Fino Reposado 0.75L6</v>
          </cell>
          <cell r="F645" t="str">
            <v>Roble Fino Reposado</v>
          </cell>
          <cell r="G645" t="str">
            <v>Roble Fino Reposado.750-6</v>
          </cell>
        </row>
        <row r="646">
          <cell r="A646">
            <v>99999975</v>
          </cell>
          <cell r="B646" t="str">
            <v>Vistaar Dummy</v>
          </cell>
          <cell r="C646">
            <v>0</v>
          </cell>
          <cell r="D646" t="str">
            <v>4 - Roble Fino Anejo 0.75L</v>
          </cell>
          <cell r="E646" t="str">
            <v>4 - Roble Fino Anejo 0.75L6</v>
          </cell>
          <cell r="F646" t="str">
            <v>Roble Fino Anejo</v>
          </cell>
          <cell r="G646" t="str">
            <v>Roble Fino Anejo.750-6</v>
          </cell>
        </row>
        <row r="647">
          <cell r="A647">
            <v>0</v>
          </cell>
          <cell r="B647">
            <v>0</v>
          </cell>
          <cell r="C647">
            <v>0</v>
          </cell>
          <cell r="D647">
            <v>0</v>
          </cell>
          <cell r="E647" t="str">
            <v>4 - Roble Fino Anejo 0.75L6</v>
          </cell>
          <cell r="F647">
            <v>0</v>
          </cell>
          <cell r="G647">
            <v>0</v>
          </cell>
        </row>
        <row r="648">
          <cell r="A648">
            <v>0</v>
          </cell>
          <cell r="B648">
            <v>0</v>
          </cell>
          <cell r="C648">
            <v>0</v>
          </cell>
          <cell r="D648" t="str">
            <v>4 - Macallan Project King 0.75L</v>
          </cell>
          <cell r="E648" t="str">
            <v>4 - Macallan Project King 0.75L1</v>
          </cell>
          <cell r="F648" t="str">
            <v>Macallan 72YO</v>
          </cell>
          <cell r="G648" t="str">
            <v>Macallan 72YO.750-1</v>
          </cell>
        </row>
        <row r="649">
          <cell r="A649">
            <v>0</v>
          </cell>
          <cell r="B649">
            <v>0</v>
          </cell>
          <cell r="C649">
            <v>0</v>
          </cell>
          <cell r="D649" t="str">
            <v>4 - Glenrothes 50YO 0.75L</v>
          </cell>
          <cell r="E649" t="str">
            <v>4 - Macallan Project King 0.75L1</v>
          </cell>
          <cell r="F649" t="str">
            <v>Glenrothes 50YO</v>
          </cell>
          <cell r="G649" t="str">
            <v>Glenrothes 50YO.750-1</v>
          </cell>
        </row>
        <row r="650">
          <cell r="A650">
            <v>0</v>
          </cell>
          <cell r="B650">
            <v>0</v>
          </cell>
          <cell r="C650">
            <v>0</v>
          </cell>
          <cell r="D650" t="str">
            <v>4 - Highland Park 50YO 0.75L</v>
          </cell>
          <cell r="F650" t="str">
            <v>HP 50YO</v>
          </cell>
          <cell r="G650" t="str">
            <v>HP 50YO.750-1</v>
          </cell>
        </row>
        <row r="651">
          <cell r="A651">
            <v>0</v>
          </cell>
          <cell r="B651">
            <v>0</v>
          </cell>
          <cell r="C651">
            <v>0</v>
          </cell>
          <cell r="D651" t="str">
            <v>4 - Highland Park Full Volume 18/19 0.75L</v>
          </cell>
          <cell r="F651" t="str">
            <v>HP FullVol/Tattoo</v>
          </cell>
          <cell r="G651">
            <v>0</v>
          </cell>
        </row>
        <row r="652">
          <cell r="D652" t="str">
            <v>4 - Famous Grouse Wine Cask 0.75L</v>
          </cell>
          <cell r="F652" t="str">
            <v>TFG Casks</v>
          </cell>
          <cell r="G652">
            <v>0</v>
          </cell>
        </row>
        <row r="653">
          <cell r="D653" t="str">
            <v>4 - Highland Park 221st Anniversary</v>
          </cell>
          <cell r="F653" t="str">
            <v>HP 221st</v>
          </cell>
          <cell r="G653">
            <v>0</v>
          </cell>
        </row>
        <row r="654">
          <cell r="D654" t="str">
            <v>4 - Partida Sherry Anejo 0.75L</v>
          </cell>
          <cell r="F654" t="str">
            <v>Partida Sherry Anejo</v>
          </cell>
          <cell r="G654" t="str">
            <v>Partida Sherry Anejo</v>
          </cell>
        </row>
        <row r="655">
          <cell r="D655" t="str">
            <v>4 - Partida Sherry Reposado 0.75L</v>
          </cell>
          <cell r="F655" t="str">
            <v>Partida Sherry Repo</v>
          </cell>
          <cell r="G655" t="str">
            <v>Partida Sherry Repo</v>
          </cell>
        </row>
        <row r="656">
          <cell r="D656" t="str">
            <v>4 - Partida Cristalino Reposado 0.75L</v>
          </cell>
          <cell r="F656" t="str">
            <v>Partida Cristalino Repo</v>
          </cell>
          <cell r="G656" t="str">
            <v>Partida Cristalino Repo</v>
          </cell>
        </row>
        <row r="657">
          <cell r="D657" t="str">
            <v>4 - Partida Cristalino Reposado 0.75L</v>
          </cell>
          <cell r="F657" t="str">
            <v>Partida Cristalino Repo</v>
          </cell>
          <cell r="G657" t="str">
            <v>Partida Cristalino Repo</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Y1920 Pricing"/>
      <sheetName val="Incremental"/>
    </sheetNames>
    <sheetDataSet>
      <sheetData sheetId="0" refreshError="1">
        <row r="1">
          <cell r="B1" t="str">
            <v>Concat</v>
          </cell>
          <cell r="C1" t="str">
            <v>Division</v>
          </cell>
          <cell r="D1" t="str">
            <v>Trade Type</v>
          </cell>
          <cell r="E1" t="str">
            <v>MKT</v>
          </cell>
          <cell r="F1" t="str">
            <v>Market</v>
          </cell>
          <cell r="G1" t="str">
            <v>SizeSKU</v>
          </cell>
          <cell r="H1" t="str">
            <v>SizeSKU PG</v>
          </cell>
          <cell r="I1" t="str">
            <v>PG</v>
          </cell>
          <cell r="J1" t="str">
            <v>PGiD</v>
          </cell>
          <cell r="K1" t="str">
            <v>BPC</v>
          </cell>
          <cell r="L1" t="str">
            <v>L</v>
          </cell>
          <cell r="M1" t="str">
            <v>ABV</v>
          </cell>
          <cell r="N1" t="str">
            <v>FET</v>
          </cell>
          <cell r="O1" t="str">
            <v>Condition</v>
          </cell>
          <cell r="P1" t="str">
            <v>DOM APR</v>
          </cell>
          <cell r="Q1" t="str">
            <v>DOM MAY</v>
          </cell>
          <cell r="R1" t="str">
            <v>DOM JUNE</v>
          </cell>
          <cell r="S1" t="str">
            <v>DOM JULY</v>
          </cell>
          <cell r="T1" t="str">
            <v>DOM AUG</v>
          </cell>
          <cell r="U1" t="str">
            <v>DOM SEPT</v>
          </cell>
          <cell r="V1" t="str">
            <v>DOM OCT</v>
          </cell>
        </row>
        <row r="2">
          <cell r="B2" t="str">
            <v>ALABAMABrugal 1888.750-6SHELF</v>
          </cell>
          <cell r="C2" t="str">
            <v>South</v>
          </cell>
          <cell r="D2" t="str">
            <v>Control</v>
          </cell>
          <cell r="E2" t="str">
            <v>AL</v>
          </cell>
          <cell r="F2" t="str">
            <v>ALABAMA</v>
          </cell>
          <cell r="G2" t="str">
            <v>4 - Brugal 1888 0.75L</v>
          </cell>
          <cell r="H2" t="str">
            <v>4 - Brugal 1888 0.75L6</v>
          </cell>
          <cell r="I2" t="str">
            <v>Brugal 1888</v>
          </cell>
          <cell r="J2" t="str">
            <v>Brugal 1888.750-6</v>
          </cell>
          <cell r="K2">
            <v>6</v>
          </cell>
          <cell r="L2">
            <v>0.75</v>
          </cell>
          <cell r="M2">
            <v>0.4</v>
          </cell>
          <cell r="N2">
            <v>12.84</v>
          </cell>
          <cell r="O2" t="str">
            <v>SHELF</v>
          </cell>
          <cell r="P2">
            <v>39.99</v>
          </cell>
          <cell r="Q2">
            <v>39.99</v>
          </cell>
          <cell r="R2">
            <v>39.99</v>
          </cell>
          <cell r="S2">
            <v>39.99</v>
          </cell>
          <cell r="T2">
            <v>39.99</v>
          </cell>
          <cell r="U2">
            <v>39.99</v>
          </cell>
          <cell r="V2">
            <v>39.99</v>
          </cell>
        </row>
        <row r="3">
          <cell r="B3" t="str">
            <v>ALABAMABrugal 1888.750-6FOB</v>
          </cell>
          <cell r="C3" t="str">
            <v>South</v>
          </cell>
          <cell r="D3" t="str">
            <v>Control</v>
          </cell>
          <cell r="E3" t="str">
            <v>AL</v>
          </cell>
          <cell r="F3" t="str">
            <v>ALABAMA</v>
          </cell>
          <cell r="G3" t="str">
            <v>4 - Brugal 1888 0.75L</v>
          </cell>
          <cell r="H3" t="str">
            <v>4 - Brugal 1888 0.75L6</v>
          </cell>
          <cell r="I3" t="str">
            <v>Brugal 1888</v>
          </cell>
          <cell r="J3" t="str">
            <v>Brugal 1888.750-6</v>
          </cell>
          <cell r="K3">
            <v>6</v>
          </cell>
          <cell r="L3">
            <v>0.75</v>
          </cell>
          <cell r="M3">
            <v>0.4</v>
          </cell>
          <cell r="N3">
            <v>12.84</v>
          </cell>
          <cell r="O3" t="str">
            <v>FOB</v>
          </cell>
          <cell r="P3">
            <v>113.03</v>
          </cell>
          <cell r="Q3">
            <v>113.03</v>
          </cell>
          <cell r="R3">
            <v>113.03</v>
          </cell>
          <cell r="S3">
            <v>113.03</v>
          </cell>
          <cell r="T3">
            <v>113.03</v>
          </cell>
          <cell r="U3">
            <v>113.03</v>
          </cell>
          <cell r="V3">
            <v>113.03</v>
          </cell>
        </row>
        <row r="4">
          <cell r="B4" t="str">
            <v>ALABAMABrugal 1888.750-6DA</v>
          </cell>
          <cell r="C4" t="str">
            <v>South</v>
          </cell>
          <cell r="D4" t="str">
            <v>Control</v>
          </cell>
          <cell r="E4" t="str">
            <v>AL</v>
          </cell>
          <cell r="F4" t="str">
            <v>ALABAMA</v>
          </cell>
          <cell r="G4" t="str">
            <v>4 - Brugal 1888 0.75L</v>
          </cell>
          <cell r="H4" t="str">
            <v>4 - Brugal 1888 0.75L6</v>
          </cell>
          <cell r="I4" t="str">
            <v>Brugal 1888</v>
          </cell>
          <cell r="J4" t="str">
            <v>Brugal 1888.750-6</v>
          </cell>
          <cell r="K4">
            <v>6</v>
          </cell>
          <cell r="L4">
            <v>0.75</v>
          </cell>
          <cell r="M4">
            <v>0.4</v>
          </cell>
          <cell r="N4">
            <v>12.84</v>
          </cell>
          <cell r="O4" t="str">
            <v>DA</v>
          </cell>
          <cell r="P4">
            <v>0</v>
          </cell>
          <cell r="Q4">
            <v>0</v>
          </cell>
          <cell r="R4">
            <v>0</v>
          </cell>
          <cell r="S4">
            <v>0</v>
          </cell>
          <cell r="T4">
            <v>0</v>
          </cell>
          <cell r="U4">
            <v>0</v>
          </cell>
          <cell r="V4">
            <v>0</v>
          </cell>
        </row>
        <row r="5">
          <cell r="B5" t="str">
            <v>ArizonaBrugal 1888.750-6FOB</v>
          </cell>
          <cell r="C5" t="str">
            <v>West</v>
          </cell>
          <cell r="D5" t="str">
            <v>Open</v>
          </cell>
          <cell r="E5" t="str">
            <v>AZ</v>
          </cell>
          <cell r="F5" t="str">
            <v>Arizona</v>
          </cell>
          <cell r="G5" t="str">
            <v>4 - Brugal 1888 0.75L</v>
          </cell>
          <cell r="H5" t="str">
            <v>4 - Brugal 1888 0.75L6</v>
          </cell>
          <cell r="I5" t="str">
            <v>Brugal 1888</v>
          </cell>
          <cell r="J5" t="str">
            <v>Brugal 1888.750-6</v>
          </cell>
          <cell r="K5">
            <v>6</v>
          </cell>
          <cell r="L5">
            <v>0.75</v>
          </cell>
          <cell r="M5">
            <v>0.4</v>
          </cell>
          <cell r="N5">
            <v>12.84</v>
          </cell>
          <cell r="O5" t="str">
            <v>FOB</v>
          </cell>
          <cell r="P5">
            <v>120</v>
          </cell>
          <cell r="Q5">
            <v>120</v>
          </cell>
          <cell r="R5">
            <v>120</v>
          </cell>
          <cell r="S5">
            <v>120</v>
          </cell>
          <cell r="T5">
            <v>120</v>
          </cell>
          <cell r="U5">
            <v>120</v>
          </cell>
          <cell r="V5">
            <v>120</v>
          </cell>
        </row>
        <row r="6">
          <cell r="B6" t="str">
            <v>ArkansasBrugal 1888.750-6FOB</v>
          </cell>
          <cell r="C6" t="str">
            <v>South</v>
          </cell>
          <cell r="D6" t="str">
            <v>Open</v>
          </cell>
          <cell r="E6" t="str">
            <v>AR</v>
          </cell>
          <cell r="F6" t="str">
            <v>Arkansas</v>
          </cell>
          <cell r="G6" t="str">
            <v>4 - Brugal 1888 0.75L</v>
          </cell>
          <cell r="H6" t="str">
            <v>4 - Brugal 1888 0.75L6</v>
          </cell>
          <cell r="I6" t="str">
            <v>Brugal 1888</v>
          </cell>
          <cell r="J6" t="str">
            <v>Brugal 1888.750-6</v>
          </cell>
          <cell r="K6">
            <v>6</v>
          </cell>
          <cell r="L6">
            <v>0.75</v>
          </cell>
          <cell r="M6">
            <v>0.4</v>
          </cell>
          <cell r="N6">
            <v>12.84</v>
          </cell>
          <cell r="O6" t="str">
            <v>FOB</v>
          </cell>
          <cell r="P6">
            <v>129.99999999999901</v>
          </cell>
          <cell r="Q6">
            <v>129.99999999999901</v>
          </cell>
          <cell r="R6">
            <v>129.99999999999901</v>
          </cell>
          <cell r="S6">
            <v>129.99999999999901</v>
          </cell>
          <cell r="T6">
            <v>129.99999999999901</v>
          </cell>
          <cell r="U6">
            <v>129.99999999999901</v>
          </cell>
          <cell r="V6">
            <v>129.99999999999901</v>
          </cell>
        </row>
        <row r="7">
          <cell r="B7" t="str">
            <v>CaliforniaBrugal 1888.750-6FOB</v>
          </cell>
          <cell r="C7" t="str">
            <v>West</v>
          </cell>
          <cell r="D7" t="str">
            <v>Open</v>
          </cell>
          <cell r="E7" t="str">
            <v>CA</v>
          </cell>
          <cell r="F7" t="str">
            <v>California</v>
          </cell>
          <cell r="G7" t="str">
            <v>4 - Brugal 1888 0.75L</v>
          </cell>
          <cell r="H7" t="str">
            <v>4 - Brugal 1888 0.75L6</v>
          </cell>
          <cell r="I7" t="str">
            <v>Brugal 1888</v>
          </cell>
          <cell r="J7" t="str">
            <v>Brugal 1888.750-6</v>
          </cell>
          <cell r="K7">
            <v>6</v>
          </cell>
          <cell r="L7">
            <v>0.75</v>
          </cell>
          <cell r="M7">
            <v>0.4</v>
          </cell>
          <cell r="N7">
            <v>12.84</v>
          </cell>
          <cell r="O7" t="str">
            <v>FOB</v>
          </cell>
          <cell r="P7">
            <v>126.24</v>
          </cell>
          <cell r="Q7">
            <v>126.24</v>
          </cell>
          <cell r="R7">
            <v>126.24</v>
          </cell>
          <cell r="S7">
            <v>126.24</v>
          </cell>
          <cell r="T7">
            <v>126.24</v>
          </cell>
          <cell r="U7">
            <v>126.24</v>
          </cell>
          <cell r="V7">
            <v>126.24</v>
          </cell>
        </row>
        <row r="8">
          <cell r="B8" t="str">
            <v>ColoradoBrugal 1888.750-6FOB</v>
          </cell>
          <cell r="C8" t="str">
            <v>West</v>
          </cell>
          <cell r="D8" t="str">
            <v>Open</v>
          </cell>
          <cell r="E8" t="str">
            <v>CO</v>
          </cell>
          <cell r="F8" t="str">
            <v>Colorado</v>
          </cell>
          <cell r="G8" t="str">
            <v>4 - Brugal 1888 0.75L</v>
          </cell>
          <cell r="H8" t="str">
            <v>4 - Brugal 1888 0.75L6</v>
          </cell>
          <cell r="I8" t="str">
            <v>Brugal 1888</v>
          </cell>
          <cell r="J8" t="str">
            <v>Brugal 1888.750-6</v>
          </cell>
          <cell r="K8">
            <v>6</v>
          </cell>
          <cell r="L8">
            <v>0.75</v>
          </cell>
          <cell r="M8">
            <v>0.4</v>
          </cell>
          <cell r="N8">
            <v>12.84</v>
          </cell>
          <cell r="O8" t="str">
            <v>FOB</v>
          </cell>
          <cell r="P8">
            <v>126</v>
          </cell>
          <cell r="Q8">
            <v>126</v>
          </cell>
          <cell r="R8">
            <v>126</v>
          </cell>
          <cell r="S8">
            <v>126</v>
          </cell>
          <cell r="T8">
            <v>126</v>
          </cell>
          <cell r="U8">
            <v>126</v>
          </cell>
          <cell r="V8">
            <v>126</v>
          </cell>
        </row>
        <row r="9">
          <cell r="B9" t="str">
            <v>ConnecticutBrugal 1888.750-6FOB</v>
          </cell>
          <cell r="C9" t="str">
            <v>Northeast</v>
          </cell>
          <cell r="D9" t="str">
            <v>Open</v>
          </cell>
          <cell r="E9" t="str">
            <v>CT</v>
          </cell>
          <cell r="F9" t="str">
            <v>Connecticut</v>
          </cell>
          <cell r="G9" t="str">
            <v>4 - Brugal 1888 0.75L</v>
          </cell>
          <cell r="H9" t="str">
            <v>4 - Brugal 1888 0.75L6</v>
          </cell>
          <cell r="I9" t="str">
            <v>Brugal 1888</v>
          </cell>
          <cell r="J9" t="str">
            <v>Brugal 1888.750-6</v>
          </cell>
          <cell r="K9">
            <v>6</v>
          </cell>
          <cell r="L9">
            <v>0.75</v>
          </cell>
          <cell r="M9">
            <v>0.4</v>
          </cell>
          <cell r="N9">
            <v>12.84</v>
          </cell>
          <cell r="O9" t="str">
            <v>FOB</v>
          </cell>
          <cell r="P9">
            <v>118.46</v>
          </cell>
          <cell r="Q9">
            <v>118.46</v>
          </cell>
          <cell r="R9">
            <v>118.46</v>
          </cell>
          <cell r="S9">
            <v>118.46</v>
          </cell>
          <cell r="T9">
            <v>118.46</v>
          </cell>
          <cell r="U9">
            <v>118.46</v>
          </cell>
          <cell r="V9">
            <v>118.46</v>
          </cell>
        </row>
        <row r="10">
          <cell r="B10" t="str">
            <v>DCBrugal 1888.750-6FOB</v>
          </cell>
          <cell r="C10" t="str">
            <v>Northeast</v>
          </cell>
          <cell r="D10" t="str">
            <v>Open</v>
          </cell>
          <cell r="E10" t="str">
            <v>DC</v>
          </cell>
          <cell r="F10" t="str">
            <v>DC</v>
          </cell>
          <cell r="G10" t="str">
            <v>4 - Brugal 1888 0.75L</v>
          </cell>
          <cell r="H10" t="str">
            <v>4 - Brugal 1888 0.75L6</v>
          </cell>
          <cell r="I10" t="str">
            <v>Brugal 1888</v>
          </cell>
          <cell r="J10" t="str">
            <v>Brugal 1888.750-6</v>
          </cell>
          <cell r="K10">
            <v>6</v>
          </cell>
          <cell r="L10">
            <v>0.75</v>
          </cell>
          <cell r="M10">
            <v>0.4</v>
          </cell>
          <cell r="N10">
            <v>12.84</v>
          </cell>
          <cell r="O10" t="str">
            <v>FOB</v>
          </cell>
          <cell r="P10">
            <v>140.33807824647801</v>
          </cell>
          <cell r="Q10">
            <v>140.33807824647801</v>
          </cell>
          <cell r="R10">
            <v>140.33807824647801</v>
          </cell>
          <cell r="S10">
            <v>140.33807824647801</v>
          </cell>
          <cell r="T10">
            <v>140.33807824647801</v>
          </cell>
          <cell r="U10">
            <v>140.33807824647801</v>
          </cell>
          <cell r="V10">
            <v>140.33807824647801</v>
          </cell>
        </row>
        <row r="11">
          <cell r="B11" t="str">
            <v>DelawareBrugal 1888.750-6FOB</v>
          </cell>
          <cell r="C11" t="str">
            <v>Northeast</v>
          </cell>
          <cell r="D11" t="str">
            <v>Open</v>
          </cell>
          <cell r="E11" t="str">
            <v>DE</v>
          </cell>
          <cell r="F11" t="str">
            <v>Delaware</v>
          </cell>
          <cell r="G11" t="str">
            <v>4 - Brugal 1888 0.75L</v>
          </cell>
          <cell r="H11" t="str">
            <v>4 - Brugal 1888 0.75L6</v>
          </cell>
          <cell r="I11" t="str">
            <v>Brugal 1888</v>
          </cell>
          <cell r="J11" t="str">
            <v>Brugal 1888.750-6</v>
          </cell>
          <cell r="K11">
            <v>6</v>
          </cell>
          <cell r="L11">
            <v>0.75</v>
          </cell>
          <cell r="M11">
            <v>0.4</v>
          </cell>
          <cell r="N11">
            <v>12.84</v>
          </cell>
          <cell r="O11" t="str">
            <v>FOB</v>
          </cell>
          <cell r="P11">
            <v>140.993818694</v>
          </cell>
          <cell r="Q11">
            <v>140.993818694</v>
          </cell>
          <cell r="R11">
            <v>140.993818694</v>
          </cell>
          <cell r="S11">
            <v>140.993818694</v>
          </cell>
          <cell r="T11">
            <v>140.993818694</v>
          </cell>
          <cell r="U11">
            <v>140.993818694</v>
          </cell>
          <cell r="V11">
            <v>140.993818694</v>
          </cell>
        </row>
        <row r="12">
          <cell r="B12" t="str">
            <v>FloridaBrugal 1888.750-6FOB</v>
          </cell>
          <cell r="C12" t="str">
            <v>South</v>
          </cell>
          <cell r="D12" t="str">
            <v>Open</v>
          </cell>
          <cell r="E12" t="str">
            <v>FL</v>
          </cell>
          <cell r="F12" t="str">
            <v>Florida</v>
          </cell>
          <cell r="G12" t="str">
            <v>4 - Brugal 1888 0.75L</v>
          </cell>
          <cell r="H12" t="str">
            <v>4 - Brugal 1888 0.75L6</v>
          </cell>
          <cell r="I12" t="str">
            <v>Brugal 1888</v>
          </cell>
          <cell r="J12" t="str">
            <v>Brugal 1888.750-6</v>
          </cell>
          <cell r="K12">
            <v>6</v>
          </cell>
          <cell r="L12">
            <v>0.75</v>
          </cell>
          <cell r="M12">
            <v>0.4</v>
          </cell>
          <cell r="N12">
            <v>12.84</v>
          </cell>
          <cell r="O12" t="str">
            <v>FOB</v>
          </cell>
          <cell r="P12">
            <v>137.07999999999998</v>
          </cell>
          <cell r="Q12">
            <v>137.07999999999998</v>
          </cell>
          <cell r="R12">
            <v>137.07999999999998</v>
          </cell>
          <cell r="S12">
            <v>137.07999999999998</v>
          </cell>
          <cell r="T12">
            <v>137.07999999999998</v>
          </cell>
          <cell r="U12">
            <v>137.07999999999998</v>
          </cell>
          <cell r="V12">
            <v>137.07999999999998</v>
          </cell>
        </row>
        <row r="13">
          <cell r="B13" t="str">
            <v>GeorgiaBrugal 1888.750-6FOB</v>
          </cell>
          <cell r="C13" t="str">
            <v>South</v>
          </cell>
          <cell r="D13" t="str">
            <v>Open</v>
          </cell>
          <cell r="E13" t="str">
            <v>GA</v>
          </cell>
          <cell r="F13" t="str">
            <v>Georgia</v>
          </cell>
          <cell r="G13" t="str">
            <v>4 - Brugal 1888 0.75L</v>
          </cell>
          <cell r="H13" t="str">
            <v>4 - Brugal 1888 0.75L6</v>
          </cell>
          <cell r="I13" t="str">
            <v>Brugal 1888</v>
          </cell>
          <cell r="J13" t="str">
            <v>Brugal 1888.750-6</v>
          </cell>
          <cell r="K13">
            <v>6</v>
          </cell>
          <cell r="L13">
            <v>0.75</v>
          </cell>
          <cell r="M13">
            <v>0.4</v>
          </cell>
          <cell r="N13">
            <v>12.84</v>
          </cell>
          <cell r="O13" t="str">
            <v>FOB</v>
          </cell>
          <cell r="P13">
            <v>140</v>
          </cell>
          <cell r="Q13">
            <v>140</v>
          </cell>
          <cell r="R13">
            <v>140</v>
          </cell>
          <cell r="S13">
            <v>140</v>
          </cell>
          <cell r="T13">
            <v>140</v>
          </cell>
          <cell r="U13">
            <v>140</v>
          </cell>
          <cell r="V13">
            <v>140</v>
          </cell>
        </row>
        <row r="14">
          <cell r="B14" t="str">
            <v>HawaiiBrugal 1888.750-6FOB</v>
          </cell>
          <cell r="C14" t="str">
            <v>West</v>
          </cell>
          <cell r="D14" t="str">
            <v>Open</v>
          </cell>
          <cell r="E14" t="str">
            <v>HI</v>
          </cell>
          <cell r="F14" t="str">
            <v>Hawaii</v>
          </cell>
          <cell r="G14" t="str">
            <v>4 - Brugal 1888 0.75L</v>
          </cell>
          <cell r="H14" t="str">
            <v>4 - Brugal 1888 0.75L6</v>
          </cell>
          <cell r="I14" t="str">
            <v>Brugal 1888</v>
          </cell>
          <cell r="J14" t="str">
            <v>Brugal 1888.750-6</v>
          </cell>
          <cell r="K14">
            <v>6</v>
          </cell>
          <cell r="L14">
            <v>0.75</v>
          </cell>
          <cell r="M14">
            <v>0.4</v>
          </cell>
          <cell r="N14">
            <v>12.84</v>
          </cell>
          <cell r="O14" t="str">
            <v>FOB</v>
          </cell>
          <cell r="P14">
            <v>114</v>
          </cell>
          <cell r="Q14">
            <v>114</v>
          </cell>
          <cell r="R14">
            <v>114</v>
          </cell>
          <cell r="S14">
            <v>114</v>
          </cell>
          <cell r="T14">
            <v>114</v>
          </cell>
          <cell r="U14">
            <v>114</v>
          </cell>
          <cell r="V14">
            <v>114</v>
          </cell>
        </row>
        <row r="15">
          <cell r="B15" t="str">
            <v>IDAHOBrugal 1888.750-6SPA</v>
          </cell>
          <cell r="C15" t="str">
            <v>West</v>
          </cell>
          <cell r="D15" t="str">
            <v>Control</v>
          </cell>
          <cell r="E15" t="str">
            <v>ID</v>
          </cell>
          <cell r="F15" t="str">
            <v>IDAHO</v>
          </cell>
          <cell r="G15" t="str">
            <v>4 - Brugal 1888 0.75L</v>
          </cell>
          <cell r="H15" t="str">
            <v>4 - Brugal 1888 0.75L6</v>
          </cell>
          <cell r="I15" t="str">
            <v>Brugal 1888</v>
          </cell>
          <cell r="J15" t="str">
            <v>Brugal 1888.750-6</v>
          </cell>
          <cell r="K15">
            <v>6</v>
          </cell>
          <cell r="L15">
            <v>0.75</v>
          </cell>
          <cell r="M15">
            <v>0.4</v>
          </cell>
          <cell r="N15">
            <v>12.84</v>
          </cell>
          <cell r="O15" t="str">
            <v>SPA</v>
          </cell>
          <cell r="P15">
            <v>0</v>
          </cell>
          <cell r="Q15">
            <v>0</v>
          </cell>
          <cell r="R15">
            <v>0</v>
          </cell>
          <cell r="S15">
            <v>0</v>
          </cell>
          <cell r="T15">
            <v>0</v>
          </cell>
          <cell r="U15">
            <v>0</v>
          </cell>
          <cell r="V15">
            <v>0</v>
          </cell>
        </row>
        <row r="16">
          <cell r="B16" t="str">
            <v>IDAHOBrugal 1888.750-6SHELF</v>
          </cell>
          <cell r="C16" t="str">
            <v>West</v>
          </cell>
          <cell r="D16" t="str">
            <v>Control</v>
          </cell>
          <cell r="E16" t="str">
            <v>ID</v>
          </cell>
          <cell r="F16" t="str">
            <v>IDAHO</v>
          </cell>
          <cell r="G16" t="str">
            <v>4 - Brugal 1888 0.75L</v>
          </cell>
          <cell r="H16" t="str">
            <v>4 - Brugal 1888 0.75L6</v>
          </cell>
          <cell r="I16" t="str">
            <v>Brugal 1888</v>
          </cell>
          <cell r="J16" t="str">
            <v>Brugal 1888.750-6</v>
          </cell>
          <cell r="K16">
            <v>6</v>
          </cell>
          <cell r="L16">
            <v>0.75</v>
          </cell>
          <cell r="M16">
            <v>0.4</v>
          </cell>
          <cell r="N16">
            <v>12.84</v>
          </cell>
          <cell r="O16" t="str">
            <v>SHELF</v>
          </cell>
          <cell r="P16">
            <v>39.950000000000003</v>
          </cell>
          <cell r="Q16">
            <v>39.950000000000003</v>
          </cell>
          <cell r="R16">
            <v>39.950000000000003</v>
          </cell>
          <cell r="S16">
            <v>39.950000000000003</v>
          </cell>
          <cell r="T16">
            <v>39.950000000000003</v>
          </cell>
          <cell r="U16">
            <v>39.950000000000003</v>
          </cell>
          <cell r="V16">
            <v>39.950000000000003</v>
          </cell>
        </row>
        <row r="17">
          <cell r="B17" t="str">
            <v>IDAHOBrugal 1888.750-6FOB</v>
          </cell>
          <cell r="C17" t="str">
            <v>West</v>
          </cell>
          <cell r="D17" t="str">
            <v>Control</v>
          </cell>
          <cell r="E17" t="str">
            <v>ID</v>
          </cell>
          <cell r="F17" t="str">
            <v>IDAHO</v>
          </cell>
          <cell r="G17" t="str">
            <v>4 - Brugal 1888 0.75L</v>
          </cell>
          <cell r="H17" t="str">
            <v>4 - Brugal 1888 0.75L6</v>
          </cell>
          <cell r="I17" t="str">
            <v>Brugal 1888</v>
          </cell>
          <cell r="J17" t="str">
            <v>Brugal 1888.750-6</v>
          </cell>
          <cell r="K17">
            <v>6</v>
          </cell>
          <cell r="L17">
            <v>0.75</v>
          </cell>
          <cell r="M17">
            <v>0.4</v>
          </cell>
          <cell r="N17">
            <v>12.84</v>
          </cell>
          <cell r="O17" t="str">
            <v>FOB</v>
          </cell>
          <cell r="P17">
            <v>131.66</v>
          </cell>
          <cell r="Q17">
            <v>131.66</v>
          </cell>
          <cell r="R17">
            <v>131.66</v>
          </cell>
          <cell r="S17">
            <v>131.66</v>
          </cell>
          <cell r="T17">
            <v>131.66</v>
          </cell>
          <cell r="U17">
            <v>131.66</v>
          </cell>
          <cell r="V17">
            <v>131.66</v>
          </cell>
        </row>
        <row r="18">
          <cell r="B18" t="str">
            <v>IllinoisBrugal 1888.750-6FOB</v>
          </cell>
          <cell r="C18" t="str">
            <v>Central</v>
          </cell>
          <cell r="D18" t="str">
            <v>Open</v>
          </cell>
          <cell r="E18" t="str">
            <v>IL</v>
          </cell>
          <cell r="F18" t="str">
            <v>Illinois</v>
          </cell>
          <cell r="G18" t="str">
            <v>4 - Brugal 1888 0.75L</v>
          </cell>
          <cell r="H18" t="str">
            <v>4 - Brugal 1888 0.75L6</v>
          </cell>
          <cell r="I18" t="str">
            <v>Brugal 1888</v>
          </cell>
          <cell r="J18" t="str">
            <v>Brugal 1888.750-6</v>
          </cell>
          <cell r="K18">
            <v>6</v>
          </cell>
          <cell r="L18">
            <v>0.75</v>
          </cell>
          <cell r="M18">
            <v>0.4</v>
          </cell>
          <cell r="N18">
            <v>12.84</v>
          </cell>
          <cell r="O18" t="str">
            <v>FOB</v>
          </cell>
          <cell r="P18">
            <v>121.55</v>
          </cell>
          <cell r="Q18">
            <v>121.55</v>
          </cell>
          <cell r="R18">
            <v>121.55</v>
          </cell>
          <cell r="S18">
            <v>121.55</v>
          </cell>
          <cell r="T18">
            <v>121.55</v>
          </cell>
          <cell r="U18">
            <v>121.55</v>
          </cell>
          <cell r="V18">
            <v>121.55</v>
          </cell>
        </row>
        <row r="19">
          <cell r="B19" t="str">
            <v>IndianaBrugal 1888.750-6FOB</v>
          </cell>
          <cell r="C19" t="str">
            <v>Central</v>
          </cell>
          <cell r="D19" t="str">
            <v>Open</v>
          </cell>
          <cell r="E19" t="str">
            <v>IN</v>
          </cell>
          <cell r="F19" t="str">
            <v>Indiana</v>
          </cell>
          <cell r="G19" t="str">
            <v>4 - Brugal 1888 0.75L</v>
          </cell>
          <cell r="H19" t="str">
            <v>4 - Brugal 1888 0.75L6</v>
          </cell>
          <cell r="I19" t="str">
            <v>Brugal 1888</v>
          </cell>
          <cell r="J19" t="str">
            <v>Brugal 1888.750-6</v>
          </cell>
          <cell r="K19">
            <v>6</v>
          </cell>
          <cell r="L19">
            <v>0.75</v>
          </cell>
          <cell r="M19">
            <v>0.4</v>
          </cell>
          <cell r="N19">
            <v>12.84</v>
          </cell>
          <cell r="O19" t="str">
            <v>FOB</v>
          </cell>
          <cell r="P19">
            <v>135</v>
          </cell>
          <cell r="Q19">
            <v>135</v>
          </cell>
          <cell r="R19">
            <v>135</v>
          </cell>
          <cell r="S19">
            <v>135</v>
          </cell>
          <cell r="T19">
            <v>135</v>
          </cell>
          <cell r="U19">
            <v>135</v>
          </cell>
          <cell r="V19">
            <v>135</v>
          </cell>
        </row>
        <row r="20">
          <cell r="B20" t="str">
            <v>IOWABrugal 1888.750-6SHELF</v>
          </cell>
          <cell r="C20" t="str">
            <v>Central</v>
          </cell>
          <cell r="D20" t="str">
            <v>Control</v>
          </cell>
          <cell r="E20" t="str">
            <v>IA</v>
          </cell>
          <cell r="F20" t="str">
            <v>IOWA</v>
          </cell>
          <cell r="G20" t="str">
            <v>4 - Brugal 1888 0.75L</v>
          </cell>
          <cell r="H20" t="str">
            <v>4 - Brugal 1888 0.75L6</v>
          </cell>
          <cell r="I20" t="str">
            <v>Brugal 1888</v>
          </cell>
          <cell r="J20" t="str">
            <v>Brugal 1888.750-6</v>
          </cell>
          <cell r="K20">
            <v>6</v>
          </cell>
          <cell r="L20">
            <v>0.75</v>
          </cell>
          <cell r="M20">
            <v>0.4</v>
          </cell>
          <cell r="N20">
            <v>12.84</v>
          </cell>
          <cell r="O20" t="str">
            <v>SHELF</v>
          </cell>
          <cell r="P20">
            <v>39.99</v>
          </cell>
          <cell r="Q20">
            <v>39.99</v>
          </cell>
          <cell r="R20">
            <v>39.99</v>
          </cell>
          <cell r="S20">
            <v>39.99</v>
          </cell>
          <cell r="T20">
            <v>39.99</v>
          </cell>
          <cell r="U20">
            <v>39.99</v>
          </cell>
          <cell r="V20">
            <v>39.99</v>
          </cell>
        </row>
        <row r="21">
          <cell r="B21" t="str">
            <v>IOWABrugal 1888.750-6FOB</v>
          </cell>
          <cell r="C21" t="str">
            <v>Central</v>
          </cell>
          <cell r="D21" t="str">
            <v>Control</v>
          </cell>
          <cell r="E21" t="str">
            <v>IA</v>
          </cell>
          <cell r="F21" t="str">
            <v>IOWA</v>
          </cell>
          <cell r="G21" t="str">
            <v>4 - Brugal 1888 0.75L</v>
          </cell>
          <cell r="H21" t="str">
            <v>4 - Brugal 1888 0.75L6</v>
          </cell>
          <cell r="I21" t="str">
            <v>Brugal 1888</v>
          </cell>
          <cell r="J21" t="str">
            <v>Brugal 1888.750-6</v>
          </cell>
          <cell r="K21">
            <v>6</v>
          </cell>
          <cell r="L21">
            <v>0.75</v>
          </cell>
          <cell r="M21">
            <v>0.4</v>
          </cell>
          <cell r="N21">
            <v>12.84</v>
          </cell>
          <cell r="O21" t="str">
            <v>FOB</v>
          </cell>
          <cell r="P21">
            <v>119.16</v>
          </cell>
          <cell r="Q21">
            <v>119.16</v>
          </cell>
          <cell r="R21">
            <v>119.16</v>
          </cell>
          <cell r="S21">
            <v>119.16</v>
          </cell>
          <cell r="T21">
            <v>119.16</v>
          </cell>
          <cell r="U21">
            <v>119.16</v>
          </cell>
          <cell r="V21">
            <v>119.16</v>
          </cell>
        </row>
        <row r="22">
          <cell r="B22" t="str">
            <v>KansasBrugal 1888.750-6FOB</v>
          </cell>
          <cell r="C22" t="str">
            <v>Central</v>
          </cell>
          <cell r="D22" t="str">
            <v>Open</v>
          </cell>
          <cell r="E22" t="str">
            <v>KS</v>
          </cell>
          <cell r="F22" t="str">
            <v>Kansas</v>
          </cell>
          <cell r="G22" t="str">
            <v>4 - Brugal 1888 0.75L</v>
          </cell>
          <cell r="H22" t="str">
            <v>4 - Brugal 1888 0.75L6</v>
          </cell>
          <cell r="I22" t="str">
            <v>Brugal 1888</v>
          </cell>
          <cell r="J22" t="str">
            <v>Brugal 1888.750-6</v>
          </cell>
          <cell r="K22">
            <v>6</v>
          </cell>
          <cell r="L22">
            <v>0.75</v>
          </cell>
          <cell r="M22">
            <v>0.4</v>
          </cell>
          <cell r="N22">
            <v>12.84</v>
          </cell>
          <cell r="O22" t="str">
            <v>FOB</v>
          </cell>
          <cell r="P22">
            <v>138.99</v>
          </cell>
          <cell r="Q22">
            <v>138.99</v>
          </cell>
          <cell r="R22">
            <v>138.99</v>
          </cell>
          <cell r="S22">
            <v>138.99</v>
          </cell>
          <cell r="T22">
            <v>138.99</v>
          </cell>
          <cell r="U22">
            <v>138.99</v>
          </cell>
          <cell r="V22">
            <v>138.99</v>
          </cell>
        </row>
        <row r="23">
          <cell r="B23" t="str">
            <v>KentuckyBrugal 1888.750-6FOB</v>
          </cell>
          <cell r="C23" t="str">
            <v>Central</v>
          </cell>
          <cell r="D23" t="str">
            <v>Open</v>
          </cell>
          <cell r="E23" t="str">
            <v>KY</v>
          </cell>
          <cell r="F23" t="str">
            <v>Kentucky</v>
          </cell>
          <cell r="G23" t="str">
            <v>4 - Brugal 1888 0.75L</v>
          </cell>
          <cell r="H23" t="str">
            <v>4 - Brugal 1888 0.75L6</v>
          </cell>
          <cell r="I23" t="str">
            <v>Brugal 1888</v>
          </cell>
          <cell r="J23" t="str">
            <v>Brugal 1888.750-6</v>
          </cell>
          <cell r="K23">
            <v>6</v>
          </cell>
          <cell r="L23">
            <v>0.75</v>
          </cell>
          <cell r="M23">
            <v>0.4</v>
          </cell>
          <cell r="N23">
            <v>12.84</v>
          </cell>
          <cell r="O23" t="str">
            <v>FOB</v>
          </cell>
          <cell r="P23">
            <v>126.36</v>
          </cell>
          <cell r="Q23">
            <v>126.36</v>
          </cell>
          <cell r="R23">
            <v>126.36</v>
          </cell>
          <cell r="S23">
            <v>126.36</v>
          </cell>
          <cell r="T23">
            <v>126.36</v>
          </cell>
          <cell r="U23">
            <v>126.36</v>
          </cell>
          <cell r="V23">
            <v>126.36</v>
          </cell>
        </row>
        <row r="24">
          <cell r="B24" t="str">
            <v>LouisianaBrugal 1888.750-6FOB</v>
          </cell>
          <cell r="C24" t="str">
            <v>South</v>
          </cell>
          <cell r="D24" t="str">
            <v>Open</v>
          </cell>
          <cell r="E24" t="str">
            <v>LA</v>
          </cell>
          <cell r="F24" t="str">
            <v>Louisiana</v>
          </cell>
          <cell r="G24" t="str">
            <v>4 - Brugal 1888 0.75L</v>
          </cell>
          <cell r="H24" t="str">
            <v>4 - Brugal 1888 0.75L6</v>
          </cell>
          <cell r="I24" t="str">
            <v>Brugal 1888</v>
          </cell>
          <cell r="J24" t="str">
            <v>Brugal 1888.750-6</v>
          </cell>
          <cell r="K24">
            <v>6</v>
          </cell>
          <cell r="L24">
            <v>0.75</v>
          </cell>
          <cell r="M24">
            <v>0.4</v>
          </cell>
          <cell r="N24">
            <v>12.84</v>
          </cell>
          <cell r="O24" t="str">
            <v>FOB</v>
          </cell>
          <cell r="P24">
            <v>131</v>
          </cell>
          <cell r="Q24">
            <v>131</v>
          </cell>
          <cell r="R24">
            <v>131</v>
          </cell>
          <cell r="S24">
            <v>131</v>
          </cell>
          <cell r="T24">
            <v>131</v>
          </cell>
          <cell r="U24">
            <v>131</v>
          </cell>
          <cell r="V24">
            <v>131</v>
          </cell>
        </row>
        <row r="25">
          <cell r="B25" t="str">
            <v>MAINEBrugal 1888.750-6SPA</v>
          </cell>
          <cell r="C25" t="str">
            <v>Northeast</v>
          </cell>
          <cell r="D25" t="str">
            <v>Control</v>
          </cell>
          <cell r="E25" t="str">
            <v>ME</v>
          </cell>
          <cell r="F25" t="str">
            <v>MAINE</v>
          </cell>
          <cell r="G25" t="str">
            <v>4 - Brugal 1888 0.75L</v>
          </cell>
          <cell r="H25" t="str">
            <v>4 - Brugal 1888 0.75L6</v>
          </cell>
          <cell r="I25" t="str">
            <v>Brugal 1888</v>
          </cell>
          <cell r="J25" t="str">
            <v>Brugal 1888.750-6</v>
          </cell>
          <cell r="K25">
            <v>6</v>
          </cell>
          <cell r="L25">
            <v>0.75</v>
          </cell>
          <cell r="M25">
            <v>0.4</v>
          </cell>
          <cell r="N25">
            <v>12.84</v>
          </cell>
          <cell r="O25" t="str">
            <v>SPA</v>
          </cell>
          <cell r="P25">
            <v>0</v>
          </cell>
          <cell r="Q25">
            <v>30</v>
          </cell>
          <cell r="R25">
            <v>0</v>
          </cell>
          <cell r="S25">
            <v>30</v>
          </cell>
          <cell r="T25">
            <v>0</v>
          </cell>
          <cell r="U25">
            <v>30</v>
          </cell>
          <cell r="V25">
            <v>0</v>
          </cell>
        </row>
        <row r="26">
          <cell r="B26" t="str">
            <v>MAINEBrugal 1888.750-6SHELF</v>
          </cell>
          <cell r="C26" t="str">
            <v>Northeast</v>
          </cell>
          <cell r="D26" t="str">
            <v>Control</v>
          </cell>
          <cell r="E26" t="str">
            <v>ME</v>
          </cell>
          <cell r="F26" t="str">
            <v>MAINE</v>
          </cell>
          <cell r="G26" t="str">
            <v>4 - Brugal 1888 0.75L</v>
          </cell>
          <cell r="H26" t="str">
            <v>4 - Brugal 1888 0.75L6</v>
          </cell>
          <cell r="I26" t="str">
            <v>Brugal 1888</v>
          </cell>
          <cell r="J26" t="str">
            <v>Brugal 1888.750-6</v>
          </cell>
          <cell r="K26">
            <v>6</v>
          </cell>
          <cell r="L26">
            <v>0.75</v>
          </cell>
          <cell r="M26">
            <v>0.4</v>
          </cell>
          <cell r="N26">
            <v>12.84</v>
          </cell>
          <cell r="O26" t="str">
            <v>SHELF</v>
          </cell>
          <cell r="P26">
            <v>39.99</v>
          </cell>
          <cell r="Q26">
            <v>34.99</v>
          </cell>
          <cell r="R26">
            <v>39.99</v>
          </cell>
          <cell r="S26">
            <v>34.99</v>
          </cell>
          <cell r="T26">
            <v>39.99</v>
          </cell>
          <cell r="U26">
            <v>34.99</v>
          </cell>
          <cell r="V26">
            <v>39.99</v>
          </cell>
        </row>
        <row r="27">
          <cell r="B27" t="str">
            <v>MAINEBrugal 1888.750-6FOB</v>
          </cell>
          <cell r="C27" t="str">
            <v>Northeast</v>
          </cell>
          <cell r="D27" t="str">
            <v>Control</v>
          </cell>
          <cell r="E27" t="str">
            <v>ME</v>
          </cell>
          <cell r="F27" t="str">
            <v>MAINE</v>
          </cell>
          <cell r="G27" t="str">
            <v>4 - Brugal 1888 0.75L</v>
          </cell>
          <cell r="H27" t="str">
            <v>4 - Brugal 1888 0.75L6</v>
          </cell>
          <cell r="I27" t="str">
            <v>Brugal 1888</v>
          </cell>
          <cell r="J27" t="str">
            <v>Brugal 1888.750-6</v>
          </cell>
          <cell r="K27">
            <v>6</v>
          </cell>
          <cell r="L27">
            <v>0.75</v>
          </cell>
          <cell r="M27">
            <v>0.4</v>
          </cell>
          <cell r="N27">
            <v>12.84</v>
          </cell>
          <cell r="O27" t="str">
            <v>FOB</v>
          </cell>
          <cell r="P27">
            <v>131.9</v>
          </cell>
          <cell r="Q27">
            <v>131.9</v>
          </cell>
          <cell r="R27">
            <v>131.9</v>
          </cell>
          <cell r="S27">
            <v>131.9</v>
          </cell>
          <cell r="T27">
            <v>131.9</v>
          </cell>
          <cell r="U27">
            <v>131.9</v>
          </cell>
          <cell r="V27">
            <v>131.9</v>
          </cell>
        </row>
        <row r="28">
          <cell r="B28" t="str">
            <v>Maryland (Open)Brugal 1888.750-6FOB</v>
          </cell>
          <cell r="C28" t="str">
            <v>Northeast</v>
          </cell>
          <cell r="D28" t="str">
            <v>Open</v>
          </cell>
          <cell r="E28" t="str">
            <v>MD</v>
          </cell>
          <cell r="F28" t="str">
            <v>Maryland (Open)</v>
          </cell>
          <cell r="G28" t="str">
            <v>4 - Brugal 1888 0.75L</v>
          </cell>
          <cell r="H28" t="str">
            <v>4 - Brugal 1888 0.75L6</v>
          </cell>
          <cell r="I28" t="str">
            <v>Brugal 1888</v>
          </cell>
          <cell r="J28" t="str">
            <v>Brugal 1888.750-6</v>
          </cell>
          <cell r="K28">
            <v>6</v>
          </cell>
          <cell r="L28">
            <v>0.75</v>
          </cell>
          <cell r="M28">
            <v>0.4</v>
          </cell>
          <cell r="N28">
            <v>12.84</v>
          </cell>
          <cell r="O28" t="str">
            <v>FOB</v>
          </cell>
          <cell r="P28">
            <v>146</v>
          </cell>
          <cell r="Q28">
            <v>146</v>
          </cell>
          <cell r="R28">
            <v>146</v>
          </cell>
          <cell r="S28">
            <v>146</v>
          </cell>
          <cell r="T28">
            <v>146</v>
          </cell>
          <cell r="U28">
            <v>146</v>
          </cell>
          <cell r="V28">
            <v>146</v>
          </cell>
        </row>
        <row r="29">
          <cell r="B29" t="str">
            <v>MassachusettsBrugal 1888.750-6FOB</v>
          </cell>
          <cell r="C29" t="str">
            <v>Northeast</v>
          </cell>
          <cell r="D29" t="str">
            <v>Open</v>
          </cell>
          <cell r="E29" t="str">
            <v>MA</v>
          </cell>
          <cell r="F29" t="str">
            <v>Massachusetts</v>
          </cell>
          <cell r="G29" t="str">
            <v>4 - Brugal 1888 0.75L</v>
          </cell>
          <cell r="H29" t="str">
            <v>4 - Brugal 1888 0.75L6</v>
          </cell>
          <cell r="I29" t="str">
            <v>Brugal 1888</v>
          </cell>
          <cell r="J29" t="str">
            <v>Brugal 1888.750-6</v>
          </cell>
          <cell r="K29">
            <v>6</v>
          </cell>
          <cell r="L29">
            <v>0.75</v>
          </cell>
          <cell r="M29">
            <v>0.4</v>
          </cell>
          <cell r="N29">
            <v>12.84</v>
          </cell>
          <cell r="O29" t="str">
            <v>FOB</v>
          </cell>
          <cell r="P29">
            <v>128.84</v>
          </cell>
          <cell r="Q29">
            <v>128.84</v>
          </cell>
          <cell r="R29">
            <v>128.84</v>
          </cell>
          <cell r="S29">
            <v>128.84</v>
          </cell>
          <cell r="T29">
            <v>128.84</v>
          </cell>
          <cell r="U29">
            <v>128.84</v>
          </cell>
          <cell r="V29">
            <v>128.84</v>
          </cell>
        </row>
        <row r="30">
          <cell r="B30" t="str">
            <v>MICHIGANBrugal 1888.750-6SHELF</v>
          </cell>
          <cell r="C30" t="str">
            <v>Central</v>
          </cell>
          <cell r="D30" t="str">
            <v>Control</v>
          </cell>
          <cell r="E30" t="str">
            <v>MI</v>
          </cell>
          <cell r="F30" t="str">
            <v>MICHIGAN</v>
          </cell>
          <cell r="G30" t="str">
            <v>4 - Brugal 1888 0.75L</v>
          </cell>
          <cell r="H30" t="str">
            <v>4 - Brugal 1888 0.75L6</v>
          </cell>
          <cell r="I30" t="str">
            <v>Brugal 1888</v>
          </cell>
          <cell r="J30" t="str">
            <v>Brugal 1888.750-6</v>
          </cell>
          <cell r="K30">
            <v>6</v>
          </cell>
          <cell r="L30">
            <v>0.75</v>
          </cell>
          <cell r="M30">
            <v>0.4</v>
          </cell>
          <cell r="N30">
            <v>12.84</v>
          </cell>
          <cell r="O30" t="str">
            <v>SHELF</v>
          </cell>
          <cell r="P30">
            <v>39.99</v>
          </cell>
          <cell r="Q30">
            <v>39.99</v>
          </cell>
          <cell r="R30">
            <v>39.99</v>
          </cell>
          <cell r="S30">
            <v>39.99</v>
          </cell>
          <cell r="T30">
            <v>39.99</v>
          </cell>
          <cell r="U30">
            <v>39.99</v>
          </cell>
          <cell r="V30">
            <v>39.99</v>
          </cell>
        </row>
        <row r="31">
          <cell r="B31" t="str">
            <v>MICHIGANBrugal 1888.750-6FOB</v>
          </cell>
          <cell r="C31" t="str">
            <v>Central</v>
          </cell>
          <cell r="D31" t="str">
            <v>Control</v>
          </cell>
          <cell r="E31" t="str">
            <v>MI</v>
          </cell>
          <cell r="F31" t="str">
            <v>MICHIGAN</v>
          </cell>
          <cell r="G31" t="str">
            <v>4 - Brugal 1888 0.75L</v>
          </cell>
          <cell r="H31" t="str">
            <v>4 - Brugal 1888 0.75L6</v>
          </cell>
          <cell r="I31" t="str">
            <v>Brugal 1888</v>
          </cell>
          <cell r="J31" t="str">
            <v>Brugal 1888.750-6</v>
          </cell>
          <cell r="K31">
            <v>6</v>
          </cell>
          <cell r="L31">
            <v>0.75</v>
          </cell>
          <cell r="M31">
            <v>0.4</v>
          </cell>
          <cell r="N31">
            <v>12.84</v>
          </cell>
          <cell r="O31" t="str">
            <v>FOB</v>
          </cell>
          <cell r="P31">
            <v>129.82</v>
          </cell>
          <cell r="Q31">
            <v>129.82</v>
          </cell>
          <cell r="R31">
            <v>129.82</v>
          </cell>
          <cell r="S31">
            <v>129.82</v>
          </cell>
          <cell r="T31">
            <v>129.82</v>
          </cell>
          <cell r="U31">
            <v>129.82</v>
          </cell>
          <cell r="V31">
            <v>129.82</v>
          </cell>
        </row>
        <row r="32">
          <cell r="B32" t="str">
            <v>Military - SouthBrugal 1888.750-6FOB</v>
          </cell>
          <cell r="C32" t="str">
            <v>South</v>
          </cell>
          <cell r="D32" t="str">
            <v>Open</v>
          </cell>
          <cell r="E32" t="str">
            <v>Military - South</v>
          </cell>
          <cell r="F32" t="str">
            <v>Military - South</v>
          </cell>
          <cell r="G32" t="str">
            <v>4 - Brugal 1888 0.75L</v>
          </cell>
          <cell r="H32" t="str">
            <v>4 - Brugal 1888 0.75L6</v>
          </cell>
          <cell r="I32" t="str">
            <v>Brugal 1888</v>
          </cell>
          <cell r="J32" t="str">
            <v>Brugal 1888.750-6</v>
          </cell>
          <cell r="K32">
            <v>6</v>
          </cell>
          <cell r="L32">
            <v>0.75</v>
          </cell>
          <cell r="M32">
            <v>0.4</v>
          </cell>
          <cell r="N32">
            <v>12.84</v>
          </cell>
          <cell r="O32" t="str">
            <v>FOB</v>
          </cell>
          <cell r="P32">
            <v>148.19999999999899</v>
          </cell>
          <cell r="Q32">
            <v>148.19999999999899</v>
          </cell>
          <cell r="R32">
            <v>148.19999999999899</v>
          </cell>
          <cell r="S32">
            <v>148.19999999999899</v>
          </cell>
          <cell r="T32">
            <v>148.19999999999899</v>
          </cell>
          <cell r="U32">
            <v>148.19999999999899</v>
          </cell>
          <cell r="V32">
            <v>148.19999999999899</v>
          </cell>
        </row>
        <row r="33">
          <cell r="B33" t="str">
            <v>MinnesotaBrugal 1888.750-6FOB</v>
          </cell>
          <cell r="C33" t="str">
            <v>Central</v>
          </cell>
          <cell r="D33" t="str">
            <v>Open</v>
          </cell>
          <cell r="E33" t="str">
            <v>MN</v>
          </cell>
          <cell r="F33" t="str">
            <v>Minnesota</v>
          </cell>
          <cell r="G33" t="str">
            <v>4 - Brugal 1888 0.75L</v>
          </cell>
          <cell r="H33" t="str">
            <v>4 - Brugal 1888 0.75L6</v>
          </cell>
          <cell r="I33" t="str">
            <v>Brugal 1888</v>
          </cell>
          <cell r="J33" t="str">
            <v>Brugal 1888.750-6</v>
          </cell>
          <cell r="K33">
            <v>6</v>
          </cell>
          <cell r="L33">
            <v>0.75</v>
          </cell>
          <cell r="M33">
            <v>0.4</v>
          </cell>
          <cell r="N33">
            <v>12.84</v>
          </cell>
          <cell r="O33" t="str">
            <v>FOB</v>
          </cell>
          <cell r="P33">
            <v>140</v>
          </cell>
          <cell r="Q33">
            <v>140</v>
          </cell>
          <cell r="R33">
            <v>140</v>
          </cell>
          <cell r="S33">
            <v>140</v>
          </cell>
          <cell r="T33">
            <v>140</v>
          </cell>
          <cell r="U33">
            <v>140</v>
          </cell>
          <cell r="V33">
            <v>140</v>
          </cell>
        </row>
        <row r="34">
          <cell r="B34" t="str">
            <v>MISSISSIPPIBrugal 1888.750-6SPA</v>
          </cell>
          <cell r="C34" t="str">
            <v>South</v>
          </cell>
          <cell r="D34" t="str">
            <v>Control</v>
          </cell>
          <cell r="E34" t="str">
            <v>MS</v>
          </cell>
          <cell r="F34" t="str">
            <v>MISSISSIPPI</v>
          </cell>
          <cell r="G34" t="str">
            <v>4 - Brugal 1888 0.75L</v>
          </cell>
          <cell r="H34" t="str">
            <v>4 - Brugal 1888 0.75L6</v>
          </cell>
          <cell r="I34" t="str">
            <v>Brugal 1888</v>
          </cell>
          <cell r="J34" t="str">
            <v>Brugal 1888.750-6</v>
          </cell>
          <cell r="K34">
            <v>6</v>
          </cell>
          <cell r="L34">
            <v>0.75</v>
          </cell>
          <cell r="M34">
            <v>0.4</v>
          </cell>
          <cell r="N34">
            <v>12.84</v>
          </cell>
          <cell r="O34" t="str">
            <v>SPA</v>
          </cell>
          <cell r="P34">
            <v>0</v>
          </cell>
          <cell r="Q34">
            <v>0</v>
          </cell>
          <cell r="R34">
            <v>0</v>
          </cell>
          <cell r="S34">
            <v>0</v>
          </cell>
          <cell r="T34">
            <v>0</v>
          </cell>
          <cell r="U34">
            <v>0</v>
          </cell>
          <cell r="V34">
            <v>0</v>
          </cell>
        </row>
        <row r="35">
          <cell r="B35" t="str">
            <v>MISSISSIPPIBrugal 1888.750-6SHELF</v>
          </cell>
          <cell r="C35" t="str">
            <v>South</v>
          </cell>
          <cell r="D35" t="str">
            <v>Control</v>
          </cell>
          <cell r="E35" t="str">
            <v>MS</v>
          </cell>
          <cell r="F35" t="str">
            <v>MISSISSIPPI</v>
          </cell>
          <cell r="G35" t="str">
            <v>4 - Brugal 1888 0.75L</v>
          </cell>
          <cell r="H35" t="str">
            <v>4 - Brugal 1888 0.75L6</v>
          </cell>
          <cell r="I35" t="str">
            <v>Brugal 1888</v>
          </cell>
          <cell r="J35" t="str">
            <v>Brugal 1888.750-6</v>
          </cell>
          <cell r="K35">
            <v>6</v>
          </cell>
          <cell r="L35">
            <v>0.75</v>
          </cell>
          <cell r="M35">
            <v>0.4</v>
          </cell>
          <cell r="N35">
            <v>12.84</v>
          </cell>
          <cell r="O35" t="str">
            <v>SHELF</v>
          </cell>
          <cell r="P35">
            <v>39.99</v>
          </cell>
          <cell r="Q35">
            <v>39.99</v>
          </cell>
          <cell r="R35">
            <v>39.99</v>
          </cell>
          <cell r="S35">
            <v>39.99</v>
          </cell>
          <cell r="T35">
            <v>39.99</v>
          </cell>
          <cell r="U35">
            <v>39.99</v>
          </cell>
          <cell r="V35">
            <v>39.99</v>
          </cell>
        </row>
        <row r="36">
          <cell r="B36" t="str">
            <v>MISSISSIPPIBrugal 1888.750-6FOB</v>
          </cell>
          <cell r="C36" t="str">
            <v>South</v>
          </cell>
          <cell r="D36" t="str">
            <v>Control</v>
          </cell>
          <cell r="E36" t="str">
            <v>MS</v>
          </cell>
          <cell r="F36" t="str">
            <v>MISSISSIPPI</v>
          </cell>
          <cell r="G36" t="str">
            <v>4 - Brugal 1888 0.75L</v>
          </cell>
          <cell r="H36" t="str">
            <v>4 - Brugal 1888 0.75L6</v>
          </cell>
          <cell r="I36" t="str">
            <v>Brugal 1888</v>
          </cell>
          <cell r="J36" t="str">
            <v>Brugal 1888.750-6</v>
          </cell>
          <cell r="K36">
            <v>6</v>
          </cell>
          <cell r="L36">
            <v>0.75</v>
          </cell>
          <cell r="M36">
            <v>0.4</v>
          </cell>
          <cell r="N36">
            <v>12.84</v>
          </cell>
          <cell r="O36" t="str">
            <v>FOB</v>
          </cell>
          <cell r="P36">
            <v>144.30000000000001</v>
          </cell>
          <cell r="Q36">
            <v>144.30000000000001</v>
          </cell>
          <cell r="R36">
            <v>144.30000000000001</v>
          </cell>
          <cell r="S36">
            <v>144.30000000000001</v>
          </cell>
          <cell r="T36">
            <v>144.30000000000001</v>
          </cell>
          <cell r="U36">
            <v>144.30000000000001</v>
          </cell>
          <cell r="V36">
            <v>144.30000000000001</v>
          </cell>
        </row>
        <row r="37">
          <cell r="B37" t="str">
            <v>MissouriBrugal 1888.750-6FOB</v>
          </cell>
          <cell r="C37" t="str">
            <v>Central</v>
          </cell>
          <cell r="D37" t="str">
            <v>Open</v>
          </cell>
          <cell r="E37" t="str">
            <v>MO</v>
          </cell>
          <cell r="F37" t="str">
            <v>Missouri</v>
          </cell>
          <cell r="G37" t="str">
            <v>4 - Brugal 1888 0.75L</v>
          </cell>
          <cell r="H37" t="str">
            <v>4 - Brugal 1888 0.75L6</v>
          </cell>
          <cell r="I37" t="str">
            <v>Brugal 1888</v>
          </cell>
          <cell r="J37" t="str">
            <v>Brugal 1888.750-6</v>
          </cell>
          <cell r="K37">
            <v>6</v>
          </cell>
          <cell r="L37">
            <v>0.75</v>
          </cell>
          <cell r="M37">
            <v>0.4</v>
          </cell>
          <cell r="N37">
            <v>12.84</v>
          </cell>
          <cell r="O37" t="str">
            <v>FOB</v>
          </cell>
          <cell r="P37">
            <v>139.59</v>
          </cell>
          <cell r="Q37">
            <v>139.59</v>
          </cell>
          <cell r="R37">
            <v>139.59</v>
          </cell>
          <cell r="S37">
            <v>139.59</v>
          </cell>
          <cell r="T37">
            <v>139.59</v>
          </cell>
          <cell r="U37">
            <v>139.59</v>
          </cell>
          <cell r="V37">
            <v>139.59</v>
          </cell>
        </row>
        <row r="38">
          <cell r="B38" t="str">
            <v>MONTANABrugal 1888.750-6SPA</v>
          </cell>
          <cell r="C38" t="str">
            <v>West</v>
          </cell>
          <cell r="D38" t="str">
            <v>Control</v>
          </cell>
          <cell r="E38" t="str">
            <v>MT</v>
          </cell>
          <cell r="F38" t="str">
            <v>MONTANA</v>
          </cell>
          <cell r="G38" t="str">
            <v>4 - Brugal 1888 0.75L</v>
          </cell>
          <cell r="H38" t="str">
            <v>4 - Brugal 1888 0.75L6</v>
          </cell>
          <cell r="I38" t="str">
            <v>Brugal 1888</v>
          </cell>
          <cell r="J38" t="str">
            <v>Brugal 1888.750-6</v>
          </cell>
          <cell r="K38">
            <v>6</v>
          </cell>
          <cell r="L38">
            <v>0.75</v>
          </cell>
          <cell r="M38">
            <v>0.4</v>
          </cell>
          <cell r="N38">
            <v>12.84</v>
          </cell>
          <cell r="O38" t="str">
            <v>SPA</v>
          </cell>
          <cell r="P38">
            <v>0</v>
          </cell>
          <cell r="Q38">
            <v>0</v>
          </cell>
          <cell r="R38">
            <v>0</v>
          </cell>
          <cell r="S38">
            <v>0</v>
          </cell>
          <cell r="T38">
            <v>0</v>
          </cell>
          <cell r="U38">
            <v>0</v>
          </cell>
          <cell r="V38">
            <v>0</v>
          </cell>
        </row>
        <row r="39">
          <cell r="B39" t="str">
            <v>MONTANABrugal 1888.750-6SHELF</v>
          </cell>
          <cell r="C39" t="str">
            <v>West</v>
          </cell>
          <cell r="D39" t="str">
            <v>Control</v>
          </cell>
          <cell r="E39" t="str">
            <v>MT</v>
          </cell>
          <cell r="F39" t="str">
            <v>MONTANA</v>
          </cell>
          <cell r="G39" t="str">
            <v>4 - Brugal 1888 0.75L</v>
          </cell>
          <cell r="H39" t="str">
            <v>4 - Brugal 1888 0.75L6</v>
          </cell>
          <cell r="I39" t="str">
            <v>Brugal 1888</v>
          </cell>
          <cell r="J39" t="str">
            <v>Brugal 1888.750-6</v>
          </cell>
          <cell r="K39">
            <v>6</v>
          </cell>
          <cell r="L39">
            <v>0.75</v>
          </cell>
          <cell r="M39">
            <v>0.4</v>
          </cell>
          <cell r="N39">
            <v>12.84</v>
          </cell>
          <cell r="O39" t="str">
            <v>SHELF</v>
          </cell>
          <cell r="P39">
            <v>39.950000000000003</v>
          </cell>
          <cell r="Q39">
            <v>39.950000000000003</v>
          </cell>
          <cell r="R39">
            <v>39.950000000000003</v>
          </cell>
          <cell r="S39">
            <v>39.950000000000003</v>
          </cell>
          <cell r="T39">
            <v>39.950000000000003</v>
          </cell>
          <cell r="U39">
            <v>39.950000000000003</v>
          </cell>
          <cell r="V39">
            <v>39.950000000000003</v>
          </cell>
        </row>
        <row r="40">
          <cell r="B40" t="str">
            <v>MONTANABrugal 1888.750-6FOB</v>
          </cell>
          <cell r="C40" t="str">
            <v>West</v>
          </cell>
          <cell r="D40" t="str">
            <v>Control</v>
          </cell>
          <cell r="E40" t="str">
            <v>MT</v>
          </cell>
          <cell r="F40" t="str">
            <v>MONTANA</v>
          </cell>
          <cell r="G40" t="str">
            <v>4 - Brugal 1888 0.75L</v>
          </cell>
          <cell r="H40" t="str">
            <v>4 - Brugal 1888 0.75L6</v>
          </cell>
          <cell r="I40" t="str">
            <v>Brugal 1888</v>
          </cell>
          <cell r="J40" t="str">
            <v>Brugal 1888.750-6</v>
          </cell>
          <cell r="K40">
            <v>6</v>
          </cell>
          <cell r="L40">
            <v>0.75</v>
          </cell>
          <cell r="M40">
            <v>0.4</v>
          </cell>
          <cell r="N40">
            <v>12.84</v>
          </cell>
          <cell r="O40" t="str">
            <v>FOB</v>
          </cell>
          <cell r="P40">
            <v>120.28</v>
          </cell>
          <cell r="Q40">
            <v>120.28</v>
          </cell>
          <cell r="R40">
            <v>120.28</v>
          </cell>
          <cell r="S40">
            <v>120.28</v>
          </cell>
          <cell r="T40">
            <v>120.28</v>
          </cell>
          <cell r="U40">
            <v>120.28</v>
          </cell>
          <cell r="V40">
            <v>120.28</v>
          </cell>
        </row>
        <row r="41">
          <cell r="B41" t="str">
            <v>NebraskaBrugal 1888.750-6FOB</v>
          </cell>
          <cell r="C41" t="str">
            <v>Central</v>
          </cell>
          <cell r="D41" t="str">
            <v>Open</v>
          </cell>
          <cell r="E41" t="str">
            <v>NE</v>
          </cell>
          <cell r="F41" t="str">
            <v>Nebraska</v>
          </cell>
          <cell r="G41" t="str">
            <v>4 - Brugal 1888 0.75L</v>
          </cell>
          <cell r="H41" t="str">
            <v>4 - Brugal 1888 0.75L6</v>
          </cell>
          <cell r="I41" t="str">
            <v>Brugal 1888</v>
          </cell>
          <cell r="J41" t="str">
            <v>Brugal 1888.750-6</v>
          </cell>
          <cell r="K41">
            <v>6</v>
          </cell>
          <cell r="L41">
            <v>0.75</v>
          </cell>
          <cell r="M41">
            <v>0.4</v>
          </cell>
          <cell r="N41">
            <v>12.84</v>
          </cell>
          <cell r="O41" t="str">
            <v>FOB</v>
          </cell>
          <cell r="P41">
            <v>137.65</v>
          </cell>
          <cell r="Q41">
            <v>137.65</v>
          </cell>
          <cell r="R41">
            <v>137.65</v>
          </cell>
          <cell r="S41">
            <v>137.65</v>
          </cell>
          <cell r="T41">
            <v>137.65</v>
          </cell>
          <cell r="U41">
            <v>137.65</v>
          </cell>
          <cell r="V41">
            <v>137.65</v>
          </cell>
        </row>
        <row r="42">
          <cell r="B42" t="str">
            <v>NevadaBrugal 1888.750-6FOB</v>
          </cell>
          <cell r="C42" t="str">
            <v>West</v>
          </cell>
          <cell r="D42" t="str">
            <v>Open</v>
          </cell>
          <cell r="E42" t="str">
            <v>NV</v>
          </cell>
          <cell r="F42" t="str">
            <v>Nevada</v>
          </cell>
          <cell r="G42" t="str">
            <v>4 - Brugal 1888 0.75L</v>
          </cell>
          <cell r="H42" t="str">
            <v>4 - Brugal 1888 0.75L6</v>
          </cell>
          <cell r="I42" t="str">
            <v>Brugal 1888</v>
          </cell>
          <cell r="J42" t="str">
            <v>Brugal 1888.750-6</v>
          </cell>
          <cell r="K42">
            <v>6</v>
          </cell>
          <cell r="L42">
            <v>0.75</v>
          </cell>
          <cell r="M42">
            <v>0.4</v>
          </cell>
          <cell r="N42">
            <v>12.84</v>
          </cell>
          <cell r="O42" t="str">
            <v>FOB</v>
          </cell>
          <cell r="P42">
            <v>116</v>
          </cell>
          <cell r="Q42">
            <v>116</v>
          </cell>
          <cell r="R42">
            <v>116</v>
          </cell>
          <cell r="S42">
            <v>116</v>
          </cell>
          <cell r="T42">
            <v>116</v>
          </cell>
          <cell r="U42">
            <v>116</v>
          </cell>
          <cell r="V42">
            <v>116</v>
          </cell>
        </row>
        <row r="43">
          <cell r="B43" t="str">
            <v>NEW HAMPSHIREBrugal 1888.750-6SPA</v>
          </cell>
          <cell r="C43" t="str">
            <v>Northeast</v>
          </cell>
          <cell r="D43" t="str">
            <v>Control</v>
          </cell>
          <cell r="E43" t="str">
            <v>NH</v>
          </cell>
          <cell r="F43" t="str">
            <v>NEW HAMPSHIRE</v>
          </cell>
          <cell r="G43" t="str">
            <v>4 - Brugal 1888 0.75L</v>
          </cell>
          <cell r="H43" t="str">
            <v>4 - Brugal 1888 0.75L6</v>
          </cell>
          <cell r="I43" t="str">
            <v>Brugal 1888</v>
          </cell>
          <cell r="J43" t="str">
            <v>Brugal 1888.750-6</v>
          </cell>
          <cell r="K43">
            <v>6</v>
          </cell>
          <cell r="L43">
            <v>0.75</v>
          </cell>
          <cell r="M43">
            <v>0.4</v>
          </cell>
          <cell r="N43">
            <v>12.84</v>
          </cell>
          <cell r="O43" t="str">
            <v>SPA</v>
          </cell>
          <cell r="P43">
            <v>0</v>
          </cell>
          <cell r="Q43">
            <v>42</v>
          </cell>
          <cell r="R43">
            <v>42</v>
          </cell>
          <cell r="S43">
            <v>42</v>
          </cell>
          <cell r="T43">
            <v>42</v>
          </cell>
          <cell r="U43">
            <v>0</v>
          </cell>
          <cell r="V43">
            <v>0</v>
          </cell>
        </row>
        <row r="44">
          <cell r="B44" t="str">
            <v>NEW HAMPSHIREBrugal 1888.750-6SHELF</v>
          </cell>
          <cell r="C44" t="str">
            <v>Northeast</v>
          </cell>
          <cell r="D44" t="str">
            <v>Control</v>
          </cell>
          <cell r="E44" t="str">
            <v>NH</v>
          </cell>
          <cell r="F44" t="str">
            <v>NEW HAMPSHIRE</v>
          </cell>
          <cell r="G44" t="str">
            <v>4 - Brugal 1888 0.75L</v>
          </cell>
          <cell r="H44" t="str">
            <v>4 - Brugal 1888 0.75L6</v>
          </cell>
          <cell r="I44" t="str">
            <v>Brugal 1888</v>
          </cell>
          <cell r="J44" t="str">
            <v>Brugal 1888.750-6</v>
          </cell>
          <cell r="K44">
            <v>6</v>
          </cell>
          <cell r="L44">
            <v>0.75</v>
          </cell>
          <cell r="M44">
            <v>0.4</v>
          </cell>
          <cell r="N44">
            <v>12.84</v>
          </cell>
          <cell r="O44" t="str">
            <v>SHELF</v>
          </cell>
          <cell r="P44">
            <v>39.99</v>
          </cell>
          <cell r="Q44">
            <v>32.99</v>
          </cell>
          <cell r="R44">
            <v>32.99</v>
          </cell>
          <cell r="S44">
            <v>32.99</v>
          </cell>
          <cell r="T44">
            <v>32.99</v>
          </cell>
          <cell r="U44">
            <v>39.99</v>
          </cell>
          <cell r="V44">
            <v>39.99</v>
          </cell>
        </row>
        <row r="45">
          <cell r="B45" t="str">
            <v>NEW HAMPSHIREBrugal 1888.750-6FOB</v>
          </cell>
          <cell r="C45" t="str">
            <v>Northeast</v>
          </cell>
          <cell r="D45" t="str">
            <v>Control</v>
          </cell>
          <cell r="E45" t="str">
            <v>NH</v>
          </cell>
          <cell r="F45" t="str">
            <v>NEW HAMPSHIRE</v>
          </cell>
          <cell r="G45" t="str">
            <v>4 - Brugal 1888 0.75L</v>
          </cell>
          <cell r="H45" t="str">
            <v>4 - Brugal 1888 0.75L6</v>
          </cell>
          <cell r="I45" t="str">
            <v>Brugal 1888</v>
          </cell>
          <cell r="J45" t="str">
            <v>Brugal 1888.750-6</v>
          </cell>
          <cell r="K45">
            <v>6</v>
          </cell>
          <cell r="L45">
            <v>0.75</v>
          </cell>
          <cell r="M45">
            <v>0.4</v>
          </cell>
          <cell r="N45">
            <v>12.84</v>
          </cell>
          <cell r="O45" t="str">
            <v>FOB</v>
          </cell>
          <cell r="P45">
            <v>162.66999999999999</v>
          </cell>
          <cell r="Q45">
            <v>162.66999999999999</v>
          </cell>
          <cell r="R45">
            <v>162.66999999999999</v>
          </cell>
          <cell r="S45">
            <v>162.66999999999999</v>
          </cell>
          <cell r="T45">
            <v>162.66999999999999</v>
          </cell>
          <cell r="U45">
            <v>162.66999999999999</v>
          </cell>
          <cell r="V45">
            <v>162.66999999999999</v>
          </cell>
        </row>
        <row r="46">
          <cell r="B46" t="str">
            <v>New JerseyBrugal 1888.750-6FOB</v>
          </cell>
          <cell r="C46" t="str">
            <v>Northeast</v>
          </cell>
          <cell r="D46" t="str">
            <v>Open</v>
          </cell>
          <cell r="E46" t="str">
            <v>NJ</v>
          </cell>
          <cell r="F46" t="str">
            <v>New Jersey</v>
          </cell>
          <cell r="G46" t="str">
            <v>4 - Brugal 1888 0.75L</v>
          </cell>
          <cell r="H46" t="str">
            <v>4 - Brugal 1888 0.75L6</v>
          </cell>
          <cell r="I46" t="str">
            <v>Brugal 1888</v>
          </cell>
          <cell r="J46" t="str">
            <v>Brugal 1888.750-6</v>
          </cell>
          <cell r="K46">
            <v>6</v>
          </cell>
          <cell r="L46">
            <v>0.75</v>
          </cell>
          <cell r="M46">
            <v>0.4</v>
          </cell>
          <cell r="N46">
            <v>12.84</v>
          </cell>
          <cell r="O46" t="str">
            <v>FOB</v>
          </cell>
          <cell r="P46">
            <v>141.11783677939999</v>
          </cell>
          <cell r="Q46">
            <v>141.11783677939999</v>
          </cell>
          <cell r="R46">
            <v>141.11783677939999</v>
          </cell>
          <cell r="S46">
            <v>141.11783677939999</v>
          </cell>
          <cell r="T46">
            <v>141.11783677939999</v>
          </cell>
          <cell r="U46">
            <v>141.11783677939999</v>
          </cell>
          <cell r="V46">
            <v>141.11783677939999</v>
          </cell>
        </row>
        <row r="47">
          <cell r="B47" t="str">
            <v>New MexicoBrugal 1888.750-6FOB</v>
          </cell>
          <cell r="C47" t="str">
            <v>West</v>
          </cell>
          <cell r="D47" t="str">
            <v>Open</v>
          </cell>
          <cell r="E47" t="str">
            <v>NM</v>
          </cell>
          <cell r="F47" t="str">
            <v>New Mexico</v>
          </cell>
          <cell r="G47" t="str">
            <v>4 - Brugal 1888 0.75L</v>
          </cell>
          <cell r="H47" t="str">
            <v>4 - Brugal 1888 0.75L6</v>
          </cell>
          <cell r="I47" t="str">
            <v>Brugal 1888</v>
          </cell>
          <cell r="J47" t="str">
            <v>Brugal 1888.750-6</v>
          </cell>
          <cell r="K47">
            <v>6</v>
          </cell>
          <cell r="L47">
            <v>0.75</v>
          </cell>
          <cell r="M47">
            <v>0.4</v>
          </cell>
          <cell r="N47">
            <v>12.84</v>
          </cell>
          <cell r="O47" t="str">
            <v>FOB</v>
          </cell>
          <cell r="P47">
            <v>119</v>
          </cell>
          <cell r="Q47">
            <v>119</v>
          </cell>
          <cell r="R47">
            <v>119</v>
          </cell>
          <cell r="S47">
            <v>119</v>
          </cell>
          <cell r="T47">
            <v>119</v>
          </cell>
          <cell r="U47">
            <v>119</v>
          </cell>
          <cell r="V47">
            <v>119</v>
          </cell>
        </row>
        <row r="48">
          <cell r="B48" t="str">
            <v>New York - UpstateBrugal 1888.750-6FOB</v>
          </cell>
          <cell r="C48" t="str">
            <v>Northeast</v>
          </cell>
          <cell r="D48" t="str">
            <v>Open</v>
          </cell>
          <cell r="E48" t="str">
            <v>NY</v>
          </cell>
          <cell r="F48" t="str">
            <v>New York - Upstate</v>
          </cell>
          <cell r="G48" t="str">
            <v>4 - Brugal 1888 0.75L</v>
          </cell>
          <cell r="H48" t="str">
            <v>4 - Brugal 1888 0.75L6</v>
          </cell>
          <cell r="I48" t="str">
            <v>Brugal 1888</v>
          </cell>
          <cell r="J48" t="str">
            <v>Brugal 1888.750-6</v>
          </cell>
          <cell r="K48">
            <v>6</v>
          </cell>
          <cell r="L48">
            <v>0.75</v>
          </cell>
          <cell r="M48">
            <v>0.4</v>
          </cell>
          <cell r="N48">
            <v>12.84</v>
          </cell>
          <cell r="O48" t="str">
            <v>FOB</v>
          </cell>
          <cell r="P48">
            <v>144.02000000000001</v>
          </cell>
          <cell r="Q48">
            <v>144.02000000000001</v>
          </cell>
          <cell r="R48">
            <v>144.02000000000001</v>
          </cell>
          <cell r="S48">
            <v>144.02000000000001</v>
          </cell>
          <cell r="T48">
            <v>144.02000000000001</v>
          </cell>
          <cell r="U48">
            <v>144.02000000000001</v>
          </cell>
          <cell r="V48">
            <v>144.02000000000001</v>
          </cell>
        </row>
        <row r="49">
          <cell r="B49" t="str">
            <v>NORTH CAROLINABrugal 1888.750-3SPA</v>
          </cell>
          <cell r="C49" t="str">
            <v>South</v>
          </cell>
          <cell r="D49" t="str">
            <v>Control</v>
          </cell>
          <cell r="E49" t="str">
            <v>NC</v>
          </cell>
          <cell r="F49" t="str">
            <v>NORTH CAROLINA</v>
          </cell>
          <cell r="G49" t="str">
            <v>4 - Brugal 1888 0.75L</v>
          </cell>
          <cell r="H49" t="str">
            <v>4 - Brugal 1888 0.75L3</v>
          </cell>
          <cell r="I49" t="str">
            <v>Brugal 1888</v>
          </cell>
          <cell r="J49" t="str">
            <v>Brugal 1888.750-3</v>
          </cell>
          <cell r="K49">
            <v>3</v>
          </cell>
          <cell r="L49">
            <v>0.75</v>
          </cell>
          <cell r="M49">
            <v>0.4</v>
          </cell>
          <cell r="N49">
            <v>6.42</v>
          </cell>
          <cell r="O49" t="str">
            <v>SPA</v>
          </cell>
          <cell r="P49">
            <v>0</v>
          </cell>
          <cell r="Q49">
            <v>6.44</v>
          </cell>
          <cell r="R49">
            <v>6.44</v>
          </cell>
          <cell r="S49">
            <v>6.44</v>
          </cell>
          <cell r="T49">
            <v>0</v>
          </cell>
          <cell r="U49">
            <v>0</v>
          </cell>
          <cell r="V49">
            <v>0</v>
          </cell>
        </row>
        <row r="50">
          <cell r="B50" t="str">
            <v>NORTH CAROLINABrugal 1888.750-3SHELF</v>
          </cell>
          <cell r="C50" t="str">
            <v>South</v>
          </cell>
          <cell r="D50" t="str">
            <v>Control</v>
          </cell>
          <cell r="E50" t="str">
            <v>NC</v>
          </cell>
          <cell r="F50" t="str">
            <v>NORTH CAROLINA</v>
          </cell>
          <cell r="G50" t="str">
            <v>4 - Brugal 1888 0.75L</v>
          </cell>
          <cell r="H50" t="str">
            <v>4 - Brugal 1888 0.75L3</v>
          </cell>
          <cell r="I50" t="str">
            <v>Brugal 1888</v>
          </cell>
          <cell r="J50" t="str">
            <v>Brugal 1888.750-3</v>
          </cell>
          <cell r="K50">
            <v>3</v>
          </cell>
          <cell r="L50">
            <v>0.75</v>
          </cell>
          <cell r="M50">
            <v>0.4</v>
          </cell>
          <cell r="N50">
            <v>6.42</v>
          </cell>
          <cell r="O50" t="str">
            <v>SHELF</v>
          </cell>
          <cell r="P50">
            <v>39.950000000000003</v>
          </cell>
          <cell r="Q50">
            <v>35.950000000000003</v>
          </cell>
          <cell r="R50">
            <v>35.950000000000003</v>
          </cell>
          <cell r="S50">
            <v>35.950000000000003</v>
          </cell>
          <cell r="T50">
            <v>39.950000000000003</v>
          </cell>
          <cell r="U50">
            <v>39.950000000000003</v>
          </cell>
          <cell r="V50">
            <v>39.950000000000003</v>
          </cell>
        </row>
        <row r="51">
          <cell r="B51" t="str">
            <v>NORTH CAROLINABrugal 1888.750-3FOB</v>
          </cell>
          <cell r="C51" t="str">
            <v>South</v>
          </cell>
          <cell r="D51" t="str">
            <v>Control</v>
          </cell>
          <cell r="E51" t="str">
            <v>NC</v>
          </cell>
          <cell r="F51" t="str">
            <v>NORTH CAROLINA</v>
          </cell>
          <cell r="G51" t="str">
            <v>4 - Brugal 1888 0.75L</v>
          </cell>
          <cell r="H51" t="str">
            <v>4 - Brugal 1888 0.75L3</v>
          </cell>
          <cell r="I51" t="str">
            <v>Brugal 1888</v>
          </cell>
          <cell r="J51" t="str">
            <v>Brugal 1888.750-3</v>
          </cell>
          <cell r="K51">
            <v>3</v>
          </cell>
          <cell r="L51">
            <v>0.75</v>
          </cell>
          <cell r="M51">
            <v>0.4</v>
          </cell>
          <cell r="N51">
            <v>6.42</v>
          </cell>
          <cell r="O51" t="str">
            <v>FOB</v>
          </cell>
          <cell r="P51">
            <v>62.04</v>
          </cell>
          <cell r="Q51">
            <v>62.04</v>
          </cell>
          <cell r="R51">
            <v>62.04</v>
          </cell>
          <cell r="S51">
            <v>62.04</v>
          </cell>
          <cell r="T51">
            <v>62.04</v>
          </cell>
          <cell r="U51">
            <v>62.04</v>
          </cell>
          <cell r="V51">
            <v>62.04</v>
          </cell>
        </row>
        <row r="52">
          <cell r="B52" t="str">
            <v>North DakotaBrugal 1888.750-6FOB</v>
          </cell>
          <cell r="C52" t="str">
            <v>Central</v>
          </cell>
          <cell r="D52" t="str">
            <v>Open</v>
          </cell>
          <cell r="E52" t="str">
            <v>ND</v>
          </cell>
          <cell r="F52" t="str">
            <v>North Dakota</v>
          </cell>
          <cell r="G52" t="str">
            <v>4 - Brugal 1888 0.75L</v>
          </cell>
          <cell r="H52" t="str">
            <v>4 - Brugal 1888 0.75L6</v>
          </cell>
          <cell r="I52" t="str">
            <v>Brugal 1888</v>
          </cell>
          <cell r="J52" t="str">
            <v>Brugal 1888.750-6</v>
          </cell>
          <cell r="K52">
            <v>6</v>
          </cell>
          <cell r="L52">
            <v>0.75</v>
          </cell>
          <cell r="M52">
            <v>0.4</v>
          </cell>
          <cell r="N52">
            <v>12.84</v>
          </cell>
          <cell r="O52" t="str">
            <v>FOB</v>
          </cell>
          <cell r="P52">
            <v>131.27116441000001</v>
          </cell>
          <cell r="Q52">
            <v>131.27116441000001</v>
          </cell>
          <cell r="R52">
            <v>131.27116441000001</v>
          </cell>
          <cell r="S52">
            <v>131.27116441000001</v>
          </cell>
          <cell r="T52">
            <v>131.27116441000001</v>
          </cell>
          <cell r="U52">
            <v>131.27116441000001</v>
          </cell>
          <cell r="V52">
            <v>131.27116441000001</v>
          </cell>
        </row>
        <row r="53">
          <cell r="B53" t="str">
            <v>OHIOBrugal 1888.750-6SHELF</v>
          </cell>
          <cell r="C53" t="str">
            <v>Central</v>
          </cell>
          <cell r="D53" t="str">
            <v>Control</v>
          </cell>
          <cell r="E53" t="str">
            <v>OH</v>
          </cell>
          <cell r="F53" t="str">
            <v>OHIO</v>
          </cell>
          <cell r="G53" t="str">
            <v>4 - Brugal 1888 0.75L</v>
          </cell>
          <cell r="H53" t="str">
            <v>4 - Brugal 1888 0.75L6</v>
          </cell>
          <cell r="I53" t="str">
            <v>Brugal 1888</v>
          </cell>
          <cell r="J53" t="str">
            <v>Brugal 1888.750-6</v>
          </cell>
          <cell r="K53">
            <v>6</v>
          </cell>
          <cell r="L53">
            <v>0.75</v>
          </cell>
          <cell r="M53">
            <v>0.4</v>
          </cell>
          <cell r="N53">
            <v>12.84</v>
          </cell>
          <cell r="O53" t="str">
            <v>SHELF</v>
          </cell>
          <cell r="P53">
            <v>39.99</v>
          </cell>
          <cell r="Q53">
            <v>39.99</v>
          </cell>
          <cell r="R53">
            <v>39.99</v>
          </cell>
          <cell r="S53">
            <v>39.99</v>
          </cell>
          <cell r="T53">
            <v>39.99</v>
          </cell>
          <cell r="U53">
            <v>39.99</v>
          </cell>
          <cell r="V53">
            <v>39.99</v>
          </cell>
        </row>
        <row r="54">
          <cell r="B54" t="str">
            <v>OHIOBrugal 1888.750-6FOB</v>
          </cell>
          <cell r="C54" t="str">
            <v>Central</v>
          </cell>
          <cell r="D54" t="str">
            <v>Control</v>
          </cell>
          <cell r="E54" t="str">
            <v>OH</v>
          </cell>
          <cell r="F54" t="str">
            <v>OHIO</v>
          </cell>
          <cell r="G54" t="str">
            <v>4 - Brugal 1888 0.75L</v>
          </cell>
          <cell r="H54" t="str">
            <v>4 - Brugal 1888 0.75L6</v>
          </cell>
          <cell r="I54" t="str">
            <v>Brugal 1888</v>
          </cell>
          <cell r="J54" t="str">
            <v>Brugal 1888.750-6</v>
          </cell>
          <cell r="K54">
            <v>6</v>
          </cell>
          <cell r="L54">
            <v>0.75</v>
          </cell>
          <cell r="M54">
            <v>0.4</v>
          </cell>
          <cell r="N54">
            <v>12.84</v>
          </cell>
          <cell r="O54" t="str">
            <v>FOB</v>
          </cell>
          <cell r="P54">
            <v>138.85</v>
          </cell>
          <cell r="Q54">
            <v>138.85</v>
          </cell>
          <cell r="R54">
            <v>138.85</v>
          </cell>
          <cell r="S54">
            <v>138.85</v>
          </cell>
          <cell r="T54">
            <v>138.85</v>
          </cell>
          <cell r="U54">
            <v>138.85</v>
          </cell>
          <cell r="V54">
            <v>138.85</v>
          </cell>
        </row>
        <row r="55">
          <cell r="B55" t="str">
            <v>OklahomaBrugal 1888.750-6FOB</v>
          </cell>
          <cell r="C55" t="str">
            <v>South</v>
          </cell>
          <cell r="D55" t="str">
            <v>Open</v>
          </cell>
          <cell r="E55" t="str">
            <v>OK</v>
          </cell>
          <cell r="F55" t="str">
            <v>Oklahoma</v>
          </cell>
          <cell r="G55" t="str">
            <v>4 - Brugal 1888 0.75L</v>
          </cell>
          <cell r="H55" t="str">
            <v>4 - Brugal 1888 0.75L6</v>
          </cell>
          <cell r="I55" t="str">
            <v>Brugal 1888</v>
          </cell>
          <cell r="J55" t="str">
            <v>Brugal 1888.750-6</v>
          </cell>
          <cell r="K55">
            <v>6</v>
          </cell>
          <cell r="L55">
            <v>0.75</v>
          </cell>
          <cell r="M55">
            <v>0.4</v>
          </cell>
          <cell r="N55">
            <v>12.84</v>
          </cell>
          <cell r="O55" t="str">
            <v>FOB</v>
          </cell>
          <cell r="P55">
            <v>125.26</v>
          </cell>
          <cell r="Q55">
            <v>125.26</v>
          </cell>
          <cell r="R55">
            <v>125.26</v>
          </cell>
          <cell r="S55">
            <v>125.26</v>
          </cell>
          <cell r="T55">
            <v>125.26</v>
          </cell>
          <cell r="U55">
            <v>125.26</v>
          </cell>
          <cell r="V55">
            <v>125.26</v>
          </cell>
        </row>
        <row r="56">
          <cell r="B56" t="str">
            <v>OREGONBrugal 1888.750-6SPA</v>
          </cell>
          <cell r="C56" t="str">
            <v>West</v>
          </cell>
          <cell r="D56" t="str">
            <v>Control</v>
          </cell>
          <cell r="E56" t="str">
            <v>OR</v>
          </cell>
          <cell r="F56" t="str">
            <v>OREGON</v>
          </cell>
          <cell r="G56" t="str">
            <v>4 - Brugal 1888 0.75L</v>
          </cell>
          <cell r="H56" t="str">
            <v>4 - Brugal 1888 0.75L6</v>
          </cell>
          <cell r="I56" t="str">
            <v>Brugal 1888</v>
          </cell>
          <cell r="J56" t="str">
            <v>Brugal 1888.750-6</v>
          </cell>
          <cell r="K56">
            <v>6</v>
          </cell>
          <cell r="L56">
            <v>0.75</v>
          </cell>
          <cell r="M56">
            <v>0.4</v>
          </cell>
          <cell r="N56">
            <v>12.84</v>
          </cell>
          <cell r="O56" t="str">
            <v>SPA</v>
          </cell>
          <cell r="P56">
            <v>0</v>
          </cell>
          <cell r="Q56">
            <v>0</v>
          </cell>
          <cell r="R56">
            <v>0</v>
          </cell>
          <cell r="S56">
            <v>0</v>
          </cell>
          <cell r="T56">
            <v>0</v>
          </cell>
          <cell r="U56">
            <v>0</v>
          </cell>
          <cell r="V56">
            <v>0</v>
          </cell>
        </row>
        <row r="57">
          <cell r="B57" t="str">
            <v>OREGONBrugal 1888.750-6SHELF</v>
          </cell>
          <cell r="C57" t="str">
            <v>West</v>
          </cell>
          <cell r="D57" t="str">
            <v>Control</v>
          </cell>
          <cell r="E57" t="str">
            <v>OR</v>
          </cell>
          <cell r="F57" t="str">
            <v>OREGON</v>
          </cell>
          <cell r="G57" t="str">
            <v>4 - Brugal 1888 0.75L</v>
          </cell>
          <cell r="H57" t="str">
            <v>4 - Brugal 1888 0.75L6</v>
          </cell>
          <cell r="I57" t="str">
            <v>Brugal 1888</v>
          </cell>
          <cell r="J57" t="str">
            <v>Brugal 1888.750-6</v>
          </cell>
          <cell r="K57">
            <v>6</v>
          </cell>
          <cell r="L57">
            <v>0.75</v>
          </cell>
          <cell r="M57">
            <v>0.4</v>
          </cell>
          <cell r="N57">
            <v>12.84</v>
          </cell>
          <cell r="O57" t="str">
            <v>SHELF</v>
          </cell>
          <cell r="P57">
            <v>39.950000000000003</v>
          </cell>
          <cell r="Q57">
            <v>39.950000000000003</v>
          </cell>
          <cell r="R57">
            <v>39.950000000000003</v>
          </cell>
          <cell r="S57">
            <v>39.950000000000003</v>
          </cell>
          <cell r="T57">
            <v>39.950000000000003</v>
          </cell>
          <cell r="U57">
            <v>39.950000000000003</v>
          </cell>
          <cell r="V57">
            <v>39.950000000000003</v>
          </cell>
        </row>
        <row r="58">
          <cell r="B58" t="str">
            <v>OREGONBrugal 1888.750-6FOB</v>
          </cell>
          <cell r="C58" t="str">
            <v>West</v>
          </cell>
          <cell r="D58" t="str">
            <v>Control</v>
          </cell>
          <cell r="E58" t="str">
            <v>OR</v>
          </cell>
          <cell r="F58" t="str">
            <v>OREGON</v>
          </cell>
          <cell r="G58" t="str">
            <v>4 - Brugal 1888 0.75L</v>
          </cell>
          <cell r="H58" t="str">
            <v>4 - Brugal 1888 0.75L6</v>
          </cell>
          <cell r="I58" t="str">
            <v>Brugal 1888</v>
          </cell>
          <cell r="J58" t="str">
            <v>Brugal 1888.750-6</v>
          </cell>
          <cell r="K58">
            <v>6</v>
          </cell>
          <cell r="L58">
            <v>0.75</v>
          </cell>
          <cell r="M58">
            <v>0.4</v>
          </cell>
          <cell r="N58">
            <v>12.84</v>
          </cell>
          <cell r="O58" t="str">
            <v>FOB</v>
          </cell>
          <cell r="P58">
            <v>109.66</v>
          </cell>
          <cell r="Q58">
            <v>109.66</v>
          </cell>
          <cell r="R58">
            <v>109.66</v>
          </cell>
          <cell r="S58">
            <v>109.66</v>
          </cell>
          <cell r="T58">
            <v>109.66</v>
          </cell>
          <cell r="U58">
            <v>109.66</v>
          </cell>
          <cell r="V58">
            <v>109.66</v>
          </cell>
        </row>
        <row r="59">
          <cell r="B59" t="str">
            <v>PENNSYLVANIA (Breakthru)Brugal 1888.750-6FOB</v>
          </cell>
          <cell r="C59" t="str">
            <v>Northeast</v>
          </cell>
          <cell r="D59" t="str">
            <v>Control</v>
          </cell>
          <cell r="E59" t="str">
            <v>BB PA</v>
          </cell>
          <cell r="F59" t="str">
            <v>PENNSYLVANIA (Breakthru)</v>
          </cell>
          <cell r="G59" t="str">
            <v>4 - Brugal 1888 0.75L</v>
          </cell>
          <cell r="H59" t="str">
            <v>4 - Brugal 1888 0.75L6</v>
          </cell>
          <cell r="I59" t="str">
            <v>Brugal 1888</v>
          </cell>
          <cell r="J59" t="str">
            <v>Brugal 1888.750-6</v>
          </cell>
          <cell r="K59">
            <v>6</v>
          </cell>
          <cell r="L59">
            <v>0.75</v>
          </cell>
          <cell r="M59">
            <v>0.4</v>
          </cell>
          <cell r="N59">
            <v>12.84</v>
          </cell>
          <cell r="O59" t="str">
            <v>FOB</v>
          </cell>
          <cell r="P59">
            <v>114.32</v>
          </cell>
          <cell r="Q59">
            <v>114.32</v>
          </cell>
          <cell r="R59">
            <v>114.32</v>
          </cell>
          <cell r="S59">
            <v>114.32</v>
          </cell>
          <cell r="T59">
            <v>114.32</v>
          </cell>
          <cell r="U59">
            <v>114.32</v>
          </cell>
          <cell r="V59">
            <v>114.32</v>
          </cell>
        </row>
        <row r="60">
          <cell r="B60" t="str">
            <v>PENNSYLVANIA (PLCB)Brugal 1888.750-6SPA</v>
          </cell>
          <cell r="C60" t="str">
            <v>Northeast</v>
          </cell>
          <cell r="D60" t="str">
            <v>Control</v>
          </cell>
          <cell r="E60" t="str">
            <v>PLCB</v>
          </cell>
          <cell r="F60" t="str">
            <v>PENNSYLVANIA (PLCB)</v>
          </cell>
          <cell r="G60" t="str">
            <v>4 - Brugal 1888 0.75L</v>
          </cell>
          <cell r="H60" t="str">
            <v>4 - Brugal 1888 0.75L6</v>
          </cell>
          <cell r="I60" t="str">
            <v>Brugal 1888</v>
          </cell>
          <cell r="J60" t="str">
            <v>Brugal 1888.750-6</v>
          </cell>
          <cell r="K60">
            <v>6</v>
          </cell>
          <cell r="L60">
            <v>0.75</v>
          </cell>
          <cell r="M60">
            <v>0.4</v>
          </cell>
          <cell r="N60">
            <v>12.84</v>
          </cell>
          <cell r="O60" t="str">
            <v>SPA</v>
          </cell>
          <cell r="P60">
            <v>0</v>
          </cell>
          <cell r="Q60">
            <v>30</v>
          </cell>
          <cell r="R60">
            <v>0</v>
          </cell>
          <cell r="S60">
            <v>30</v>
          </cell>
          <cell r="T60">
            <v>30</v>
          </cell>
          <cell r="U60">
            <v>0</v>
          </cell>
          <cell r="V60">
            <v>0</v>
          </cell>
        </row>
        <row r="61">
          <cell r="B61" t="str">
            <v>PENNSYLVANIA (PLCB)Brugal 1888.750-6SHELF</v>
          </cell>
          <cell r="C61" t="str">
            <v>Northeast</v>
          </cell>
          <cell r="D61" t="str">
            <v>Control</v>
          </cell>
          <cell r="E61" t="str">
            <v>PLCB</v>
          </cell>
          <cell r="F61" t="str">
            <v>PENNSYLVANIA (PLCB)</v>
          </cell>
          <cell r="G61" t="str">
            <v>4 - Brugal 1888 0.75L</v>
          </cell>
          <cell r="H61" t="str">
            <v>4 - Brugal 1888 0.75L6</v>
          </cell>
          <cell r="I61" t="str">
            <v>Brugal 1888</v>
          </cell>
          <cell r="J61" t="str">
            <v>Brugal 1888.750-6</v>
          </cell>
          <cell r="K61">
            <v>6</v>
          </cell>
          <cell r="L61">
            <v>0.75</v>
          </cell>
          <cell r="M61">
            <v>0.4</v>
          </cell>
          <cell r="N61">
            <v>12.84</v>
          </cell>
          <cell r="O61" t="str">
            <v>SHELF</v>
          </cell>
          <cell r="P61">
            <v>39.99</v>
          </cell>
          <cell r="Q61">
            <v>34.99</v>
          </cell>
          <cell r="R61">
            <v>39.99</v>
          </cell>
          <cell r="S61">
            <v>34.99</v>
          </cell>
          <cell r="T61">
            <v>34.99</v>
          </cell>
          <cell r="U61">
            <v>39.99</v>
          </cell>
          <cell r="V61">
            <v>39.99</v>
          </cell>
        </row>
        <row r="62">
          <cell r="B62" t="str">
            <v>PENNSYLVANIA (PLCB)Brugal 1888.750-6FOB</v>
          </cell>
          <cell r="C62" t="str">
            <v>Northeast</v>
          </cell>
          <cell r="D62" t="str">
            <v>Control</v>
          </cell>
          <cell r="E62" t="str">
            <v>PLCB</v>
          </cell>
          <cell r="F62" t="str">
            <v>PENNSYLVANIA (PLCB)</v>
          </cell>
          <cell r="G62" t="str">
            <v>4 - Brugal 1888 0.75L</v>
          </cell>
          <cell r="H62" t="str">
            <v>4 - Brugal 1888 0.75L6</v>
          </cell>
          <cell r="I62" t="str">
            <v>Brugal 1888</v>
          </cell>
          <cell r="J62" t="str">
            <v>Brugal 1888.750-6</v>
          </cell>
          <cell r="K62">
            <v>6</v>
          </cell>
          <cell r="L62">
            <v>0.75</v>
          </cell>
          <cell r="M62">
            <v>0.4</v>
          </cell>
          <cell r="N62">
            <v>12.84</v>
          </cell>
          <cell r="O62" t="str">
            <v>FOB</v>
          </cell>
          <cell r="P62">
            <v>127.02</v>
          </cell>
          <cell r="Q62">
            <v>127.02</v>
          </cell>
          <cell r="R62">
            <v>127.02</v>
          </cell>
          <cell r="S62">
            <v>127.02</v>
          </cell>
          <cell r="T62">
            <v>127.02</v>
          </cell>
          <cell r="U62">
            <v>127.02</v>
          </cell>
          <cell r="V62">
            <v>127.02</v>
          </cell>
        </row>
        <row r="63">
          <cell r="B63" t="str">
            <v>Rhode IslandBrugal 1888.750-6FOB</v>
          </cell>
          <cell r="C63" t="str">
            <v>Northeast</v>
          </cell>
          <cell r="D63" t="str">
            <v>Open</v>
          </cell>
          <cell r="E63" t="str">
            <v>RI</v>
          </cell>
          <cell r="F63" t="str">
            <v>Rhode Island</v>
          </cell>
          <cell r="G63" t="str">
            <v>4 - Brugal 1888 0.75L</v>
          </cell>
          <cell r="H63" t="str">
            <v>4 - Brugal 1888 0.75L6</v>
          </cell>
          <cell r="I63" t="str">
            <v>Brugal 1888</v>
          </cell>
          <cell r="J63" t="str">
            <v>Brugal 1888.750-6</v>
          </cell>
          <cell r="K63">
            <v>6</v>
          </cell>
          <cell r="L63">
            <v>0.75</v>
          </cell>
          <cell r="M63">
            <v>0.4</v>
          </cell>
          <cell r="N63">
            <v>12.84</v>
          </cell>
          <cell r="O63" t="str">
            <v>FOB</v>
          </cell>
          <cell r="P63">
            <v>134.57</v>
          </cell>
          <cell r="Q63">
            <v>134.57</v>
          </cell>
          <cell r="R63">
            <v>134.57</v>
          </cell>
          <cell r="S63">
            <v>134.57</v>
          </cell>
          <cell r="T63">
            <v>134.57</v>
          </cell>
          <cell r="U63">
            <v>134.57</v>
          </cell>
          <cell r="V63">
            <v>134.57</v>
          </cell>
        </row>
        <row r="64">
          <cell r="B64" t="str">
            <v>South CarolinaBrugal 1888.750-6FOB</v>
          </cell>
          <cell r="C64" t="str">
            <v>Northeast</v>
          </cell>
          <cell r="D64" t="str">
            <v>Open</v>
          </cell>
          <cell r="E64" t="str">
            <v>SC</v>
          </cell>
          <cell r="F64" t="str">
            <v>South Carolina</v>
          </cell>
          <cell r="G64" t="str">
            <v>4 - Brugal 1888 0.75L</v>
          </cell>
          <cell r="H64" t="str">
            <v>4 - Brugal 1888 0.75L6</v>
          </cell>
          <cell r="I64" t="str">
            <v>Brugal 1888</v>
          </cell>
          <cell r="J64" t="str">
            <v>Brugal 1888.750-6</v>
          </cell>
          <cell r="K64">
            <v>6</v>
          </cell>
          <cell r="L64">
            <v>0.75</v>
          </cell>
          <cell r="M64">
            <v>0.4</v>
          </cell>
          <cell r="N64">
            <v>12.84</v>
          </cell>
          <cell r="O64" t="str">
            <v>FOB</v>
          </cell>
          <cell r="P64">
            <v>132.5</v>
          </cell>
          <cell r="Q64">
            <v>132.5</v>
          </cell>
          <cell r="R64">
            <v>132.5</v>
          </cell>
          <cell r="S64">
            <v>132.5</v>
          </cell>
          <cell r="T64">
            <v>132.5</v>
          </cell>
          <cell r="U64">
            <v>132.5</v>
          </cell>
          <cell r="V64">
            <v>132.5</v>
          </cell>
        </row>
        <row r="65">
          <cell r="B65" t="str">
            <v>South DakotaBrugal 1888.750-6FOB</v>
          </cell>
          <cell r="C65" t="str">
            <v>Central</v>
          </cell>
          <cell r="D65" t="str">
            <v>Open</v>
          </cell>
          <cell r="E65" t="str">
            <v>SD</v>
          </cell>
          <cell r="F65" t="str">
            <v>South Dakota</v>
          </cell>
          <cell r="G65" t="str">
            <v>4 - Brugal 1888 0.75L</v>
          </cell>
          <cell r="H65" t="str">
            <v>4 - Brugal 1888 0.75L6</v>
          </cell>
          <cell r="I65" t="str">
            <v>Brugal 1888</v>
          </cell>
          <cell r="J65" t="str">
            <v>Brugal 1888.750-6</v>
          </cell>
          <cell r="K65">
            <v>6</v>
          </cell>
          <cell r="L65">
            <v>0.75</v>
          </cell>
          <cell r="M65">
            <v>0.4</v>
          </cell>
          <cell r="N65">
            <v>12.84</v>
          </cell>
          <cell r="O65" t="str">
            <v>FOB</v>
          </cell>
          <cell r="P65">
            <v>134</v>
          </cell>
          <cell r="Q65">
            <v>134</v>
          </cell>
          <cell r="R65">
            <v>134</v>
          </cell>
          <cell r="S65">
            <v>134</v>
          </cell>
          <cell r="T65">
            <v>134</v>
          </cell>
          <cell r="U65">
            <v>134</v>
          </cell>
          <cell r="V65">
            <v>134</v>
          </cell>
        </row>
        <row r="66">
          <cell r="B66" t="str">
            <v>TennesseeBrugal 1888.750-6FOB</v>
          </cell>
          <cell r="C66" t="str">
            <v>South</v>
          </cell>
          <cell r="D66" t="str">
            <v>Open</v>
          </cell>
          <cell r="E66" t="str">
            <v>TN</v>
          </cell>
          <cell r="F66" t="str">
            <v>Tennessee</v>
          </cell>
          <cell r="G66" t="str">
            <v>4 - Brugal 1888 0.75L</v>
          </cell>
          <cell r="H66" t="str">
            <v>4 - Brugal 1888 0.75L6</v>
          </cell>
          <cell r="I66" t="str">
            <v>Brugal 1888</v>
          </cell>
          <cell r="J66" t="str">
            <v>Brugal 1888.750-6</v>
          </cell>
          <cell r="K66">
            <v>6</v>
          </cell>
          <cell r="L66">
            <v>0.75</v>
          </cell>
          <cell r="M66">
            <v>0.4</v>
          </cell>
          <cell r="N66">
            <v>12.84</v>
          </cell>
          <cell r="O66" t="str">
            <v>FOB</v>
          </cell>
          <cell r="P66">
            <v>123</v>
          </cell>
          <cell r="Q66">
            <v>123</v>
          </cell>
          <cell r="R66">
            <v>123</v>
          </cell>
          <cell r="S66">
            <v>123</v>
          </cell>
          <cell r="T66">
            <v>123</v>
          </cell>
          <cell r="U66">
            <v>123</v>
          </cell>
          <cell r="V66">
            <v>123</v>
          </cell>
        </row>
        <row r="67">
          <cell r="B67" t="str">
            <v>TexasBrugal 1888.750-6FOB</v>
          </cell>
          <cell r="C67" t="str">
            <v>South</v>
          </cell>
          <cell r="D67" t="str">
            <v>Open</v>
          </cell>
          <cell r="E67" t="str">
            <v>TX</v>
          </cell>
          <cell r="F67" t="str">
            <v>Texas</v>
          </cell>
          <cell r="G67" t="str">
            <v>4 - Brugal 1888 0.75L</v>
          </cell>
          <cell r="H67" t="str">
            <v>4 - Brugal 1888 0.75L6</v>
          </cell>
          <cell r="I67" t="str">
            <v>Brugal 1888</v>
          </cell>
          <cell r="J67" t="str">
            <v>Brugal 1888.750-6</v>
          </cell>
          <cell r="K67">
            <v>6</v>
          </cell>
          <cell r="L67">
            <v>0.75</v>
          </cell>
          <cell r="M67">
            <v>0.4</v>
          </cell>
          <cell r="N67">
            <v>12.84</v>
          </cell>
          <cell r="O67" t="str">
            <v>FOB</v>
          </cell>
          <cell r="P67">
            <v>124</v>
          </cell>
          <cell r="Q67">
            <v>124</v>
          </cell>
          <cell r="R67">
            <v>124</v>
          </cell>
          <cell r="S67">
            <v>124</v>
          </cell>
          <cell r="T67">
            <v>124</v>
          </cell>
          <cell r="U67">
            <v>124</v>
          </cell>
          <cell r="V67">
            <v>128</v>
          </cell>
        </row>
        <row r="68">
          <cell r="B68" t="str">
            <v>UTAHBrugal 1888.750-6SPA</v>
          </cell>
          <cell r="C68" t="str">
            <v>West</v>
          </cell>
          <cell r="D68" t="str">
            <v>Control</v>
          </cell>
          <cell r="E68" t="str">
            <v>UT</v>
          </cell>
          <cell r="F68" t="str">
            <v>UTAH</v>
          </cell>
          <cell r="G68" t="str">
            <v>4 - Brugal 1888 0.75L</v>
          </cell>
          <cell r="H68" t="str">
            <v>4 - Brugal 1888 0.75L6</v>
          </cell>
          <cell r="I68" t="str">
            <v>Brugal 1888</v>
          </cell>
          <cell r="J68" t="str">
            <v>Brugal 1888.750-6</v>
          </cell>
          <cell r="K68">
            <v>6</v>
          </cell>
          <cell r="L68">
            <v>0.75</v>
          </cell>
          <cell r="M68">
            <v>0.4</v>
          </cell>
          <cell r="N68">
            <v>12.84</v>
          </cell>
          <cell r="O68" t="str">
            <v>SPA</v>
          </cell>
          <cell r="P68">
            <v>0</v>
          </cell>
          <cell r="Q68">
            <v>0</v>
          </cell>
          <cell r="R68">
            <v>0</v>
          </cell>
          <cell r="S68">
            <v>0</v>
          </cell>
          <cell r="T68">
            <v>0</v>
          </cell>
          <cell r="U68">
            <v>0</v>
          </cell>
          <cell r="V68">
            <v>0</v>
          </cell>
        </row>
        <row r="69">
          <cell r="B69" t="str">
            <v>UTAHBrugal 1888.750-6SHELF</v>
          </cell>
          <cell r="C69" t="str">
            <v>West</v>
          </cell>
          <cell r="D69" t="str">
            <v>Control</v>
          </cell>
          <cell r="E69" t="str">
            <v>UT</v>
          </cell>
          <cell r="F69" t="str">
            <v>UTAH</v>
          </cell>
          <cell r="G69" t="str">
            <v>4 - Brugal 1888 0.75L</v>
          </cell>
          <cell r="H69" t="str">
            <v>4 - Brugal 1888 0.75L6</v>
          </cell>
          <cell r="I69" t="str">
            <v>Brugal 1888</v>
          </cell>
          <cell r="J69" t="str">
            <v>Brugal 1888.750-6</v>
          </cell>
          <cell r="K69">
            <v>6</v>
          </cell>
          <cell r="L69">
            <v>0.75</v>
          </cell>
          <cell r="M69">
            <v>0.4</v>
          </cell>
          <cell r="N69">
            <v>12.84</v>
          </cell>
          <cell r="O69" t="str">
            <v>SHELF</v>
          </cell>
          <cell r="P69">
            <v>39.99</v>
          </cell>
          <cell r="Q69">
            <v>39.99</v>
          </cell>
          <cell r="R69">
            <v>39.99</v>
          </cell>
          <cell r="S69">
            <v>39.99</v>
          </cell>
          <cell r="T69">
            <v>39.99</v>
          </cell>
          <cell r="U69">
            <v>39.99</v>
          </cell>
          <cell r="V69">
            <v>39.99</v>
          </cell>
        </row>
        <row r="70">
          <cell r="B70" t="str">
            <v>UTAHBrugal 1888.750-6FOB</v>
          </cell>
          <cell r="C70" t="str">
            <v>West</v>
          </cell>
          <cell r="D70" t="str">
            <v>Control</v>
          </cell>
          <cell r="E70" t="str">
            <v>UT</v>
          </cell>
          <cell r="F70" t="str">
            <v>UTAH</v>
          </cell>
          <cell r="G70" t="str">
            <v>4 - Brugal 1888 0.75L</v>
          </cell>
          <cell r="H70" t="str">
            <v>4 - Brugal 1888 0.75L6</v>
          </cell>
          <cell r="I70" t="str">
            <v>Brugal 1888</v>
          </cell>
          <cell r="J70" t="str">
            <v>Brugal 1888.750-6</v>
          </cell>
          <cell r="K70">
            <v>6</v>
          </cell>
          <cell r="L70">
            <v>0.75</v>
          </cell>
          <cell r="M70">
            <v>0.4</v>
          </cell>
          <cell r="N70">
            <v>12.84</v>
          </cell>
          <cell r="O70" t="str">
            <v>FOB</v>
          </cell>
          <cell r="P70">
            <v>126.72</v>
          </cell>
          <cell r="Q70">
            <v>126.72</v>
          </cell>
          <cell r="R70">
            <v>126.72</v>
          </cell>
          <cell r="S70">
            <v>126.72</v>
          </cell>
          <cell r="T70">
            <v>126.72</v>
          </cell>
          <cell r="U70">
            <v>126.72</v>
          </cell>
          <cell r="V70">
            <v>126.72</v>
          </cell>
        </row>
        <row r="71">
          <cell r="B71" t="str">
            <v>VERMONTBrugal 1888.750-6SHELF</v>
          </cell>
          <cell r="C71" t="str">
            <v>Northeast</v>
          </cell>
          <cell r="D71" t="str">
            <v>Control</v>
          </cell>
          <cell r="E71" t="str">
            <v>VT</v>
          </cell>
          <cell r="F71" t="str">
            <v>VERMONT</v>
          </cell>
          <cell r="G71" t="str">
            <v>4 - Brugal 1888 0.75L</v>
          </cell>
          <cell r="H71" t="str">
            <v>4 - Brugal 1888 0.75L6</v>
          </cell>
          <cell r="I71" t="str">
            <v>Brugal 1888</v>
          </cell>
          <cell r="J71" t="str">
            <v>Brugal 1888.750-6</v>
          </cell>
          <cell r="K71">
            <v>6</v>
          </cell>
          <cell r="L71">
            <v>0.75</v>
          </cell>
          <cell r="M71">
            <v>0.4</v>
          </cell>
          <cell r="N71">
            <v>12.84</v>
          </cell>
          <cell r="O71" t="str">
            <v>SHELF</v>
          </cell>
          <cell r="P71">
            <v>39.99</v>
          </cell>
          <cell r="Q71">
            <v>39.99</v>
          </cell>
          <cell r="R71">
            <v>34.99</v>
          </cell>
          <cell r="S71">
            <v>39.99</v>
          </cell>
          <cell r="T71">
            <v>39.99</v>
          </cell>
          <cell r="U71">
            <v>34.99</v>
          </cell>
          <cell r="V71">
            <v>39.99</v>
          </cell>
        </row>
        <row r="72">
          <cell r="B72" t="str">
            <v>VERMONTBrugal 1888.750-6FOB</v>
          </cell>
          <cell r="C72" t="str">
            <v>Northeast</v>
          </cell>
          <cell r="D72" t="str">
            <v>Control</v>
          </cell>
          <cell r="E72" t="str">
            <v>VT</v>
          </cell>
          <cell r="F72" t="str">
            <v>VERMONT</v>
          </cell>
          <cell r="G72" t="str">
            <v>4 - Brugal 1888 0.75L</v>
          </cell>
          <cell r="H72" t="str">
            <v>4 - Brugal 1888 0.75L6</v>
          </cell>
          <cell r="I72" t="str">
            <v>Brugal 1888</v>
          </cell>
          <cell r="J72" t="str">
            <v>Brugal 1888.750-6</v>
          </cell>
          <cell r="K72">
            <v>6</v>
          </cell>
          <cell r="L72">
            <v>0.75</v>
          </cell>
          <cell r="M72">
            <v>0.4</v>
          </cell>
          <cell r="N72">
            <v>12.84</v>
          </cell>
          <cell r="O72" t="str">
            <v>FOB</v>
          </cell>
          <cell r="P72">
            <v>145.12</v>
          </cell>
          <cell r="Q72">
            <v>145.12</v>
          </cell>
          <cell r="R72">
            <v>145.12</v>
          </cell>
          <cell r="S72">
            <v>145.12</v>
          </cell>
          <cell r="T72">
            <v>145.12</v>
          </cell>
          <cell r="U72">
            <v>145.12</v>
          </cell>
          <cell r="V72">
            <v>145.12</v>
          </cell>
        </row>
        <row r="73">
          <cell r="B73" t="str">
            <v>VERMONTBrugal 1888.750-6DA</v>
          </cell>
          <cell r="C73" t="str">
            <v>Northeast</v>
          </cell>
          <cell r="D73" t="str">
            <v>Control</v>
          </cell>
          <cell r="E73" t="str">
            <v>VT</v>
          </cell>
          <cell r="F73" t="str">
            <v>VERMONT</v>
          </cell>
          <cell r="G73" t="str">
            <v>4 - Brugal 1888 0.75L</v>
          </cell>
          <cell r="H73" t="str">
            <v>4 - Brugal 1888 0.75L6</v>
          </cell>
          <cell r="I73" t="str">
            <v>Brugal 1888</v>
          </cell>
          <cell r="J73" t="str">
            <v>Brugal 1888.750-6</v>
          </cell>
          <cell r="K73">
            <v>6</v>
          </cell>
          <cell r="L73">
            <v>0.75</v>
          </cell>
          <cell r="M73">
            <v>0.4</v>
          </cell>
          <cell r="N73">
            <v>12.84</v>
          </cell>
          <cell r="O73" t="str">
            <v>DA</v>
          </cell>
          <cell r="P73">
            <v>0</v>
          </cell>
          <cell r="Q73">
            <v>0</v>
          </cell>
          <cell r="R73">
            <v>30</v>
          </cell>
          <cell r="S73">
            <v>0</v>
          </cell>
          <cell r="T73">
            <v>0</v>
          </cell>
          <cell r="U73">
            <v>30</v>
          </cell>
          <cell r="V73">
            <v>0</v>
          </cell>
        </row>
        <row r="74">
          <cell r="B74" t="str">
            <v>VIRGINIABrugal 1888.750-6SHELF</v>
          </cell>
          <cell r="C74" t="str">
            <v>South</v>
          </cell>
          <cell r="D74" t="str">
            <v>Control</v>
          </cell>
          <cell r="E74" t="str">
            <v>VA</v>
          </cell>
          <cell r="F74" t="str">
            <v>VIRGINIA</v>
          </cell>
          <cell r="G74" t="str">
            <v>4 - Brugal 1888 0.75L</v>
          </cell>
          <cell r="H74" t="str">
            <v>4 - Brugal 1888 0.75L6</v>
          </cell>
          <cell r="I74" t="str">
            <v>Brugal 1888</v>
          </cell>
          <cell r="J74" t="str">
            <v>Brugal 1888.750-6</v>
          </cell>
          <cell r="K74">
            <v>6</v>
          </cell>
          <cell r="L74">
            <v>0.75</v>
          </cell>
          <cell r="M74">
            <v>0.4</v>
          </cell>
          <cell r="N74">
            <v>12.84</v>
          </cell>
          <cell r="O74" t="str">
            <v>SHELF</v>
          </cell>
          <cell r="P74">
            <v>39.99</v>
          </cell>
          <cell r="Q74">
            <v>39.99</v>
          </cell>
          <cell r="R74">
            <v>39.99</v>
          </cell>
          <cell r="S74">
            <v>39.99</v>
          </cell>
          <cell r="T74">
            <v>39.99</v>
          </cell>
          <cell r="U74">
            <v>42.99</v>
          </cell>
          <cell r="V74">
            <v>42.99</v>
          </cell>
        </row>
        <row r="75">
          <cell r="B75" t="str">
            <v>VIRGINIABrugal 1888.750-6FOB</v>
          </cell>
          <cell r="C75" t="str">
            <v>South</v>
          </cell>
          <cell r="D75" t="str">
            <v>Control</v>
          </cell>
          <cell r="E75" t="str">
            <v>VA</v>
          </cell>
          <cell r="F75" t="str">
            <v>VIRGINIA</v>
          </cell>
          <cell r="G75" t="str">
            <v>4 - Brugal 1888 0.75L</v>
          </cell>
          <cell r="H75" t="str">
            <v>4 - Brugal 1888 0.75L6</v>
          </cell>
          <cell r="I75" t="str">
            <v>Brugal 1888</v>
          </cell>
          <cell r="J75" t="str">
            <v>Brugal 1888.750-6</v>
          </cell>
          <cell r="K75">
            <v>6</v>
          </cell>
          <cell r="L75">
            <v>0.75</v>
          </cell>
          <cell r="M75">
            <v>0.4</v>
          </cell>
          <cell r="N75">
            <v>12.84</v>
          </cell>
          <cell r="O75" t="str">
            <v>FOB</v>
          </cell>
          <cell r="P75">
            <v>112.82</v>
          </cell>
          <cell r="Q75">
            <v>112.82</v>
          </cell>
          <cell r="R75">
            <v>112.82</v>
          </cell>
          <cell r="S75">
            <v>112.82</v>
          </cell>
          <cell r="T75">
            <v>112.82</v>
          </cell>
          <cell r="U75">
            <v>125.1</v>
          </cell>
          <cell r="V75">
            <v>125.1</v>
          </cell>
        </row>
        <row r="76">
          <cell r="B76" t="str">
            <v>VIRGINIABrugal 1888.750-6DA</v>
          </cell>
          <cell r="C76" t="str">
            <v>South</v>
          </cell>
          <cell r="D76" t="str">
            <v>Control</v>
          </cell>
          <cell r="E76" t="str">
            <v>VA</v>
          </cell>
          <cell r="F76" t="str">
            <v>VIRGINIA</v>
          </cell>
          <cell r="G76" t="str">
            <v>4 - Brugal 1888 0.75L</v>
          </cell>
          <cell r="H76" t="str">
            <v>4 - Brugal 1888 0.75L6</v>
          </cell>
          <cell r="I76" t="str">
            <v>Brugal 1888</v>
          </cell>
          <cell r="J76" t="str">
            <v>Brugal 1888.750-6</v>
          </cell>
          <cell r="K76">
            <v>6</v>
          </cell>
          <cell r="L76">
            <v>0.75</v>
          </cell>
          <cell r="M76">
            <v>0.4</v>
          </cell>
          <cell r="N76">
            <v>12.84</v>
          </cell>
          <cell r="O76" t="str">
            <v>DA</v>
          </cell>
          <cell r="P76">
            <v>0</v>
          </cell>
          <cell r="Q76">
            <v>0</v>
          </cell>
          <cell r="R76">
            <v>0</v>
          </cell>
          <cell r="S76">
            <v>0</v>
          </cell>
          <cell r="T76">
            <v>0</v>
          </cell>
          <cell r="U76">
            <v>0</v>
          </cell>
          <cell r="V76">
            <v>0</v>
          </cell>
        </row>
        <row r="77">
          <cell r="B77" t="str">
            <v>WashingtonBrugal 1888.750-6FOB</v>
          </cell>
          <cell r="C77" t="str">
            <v>West</v>
          </cell>
          <cell r="D77" t="str">
            <v>Open</v>
          </cell>
          <cell r="E77" t="str">
            <v>WA</v>
          </cell>
          <cell r="F77" t="str">
            <v>Washington</v>
          </cell>
          <cell r="G77" t="str">
            <v>4 - Brugal 1888 0.75L</v>
          </cell>
          <cell r="H77" t="str">
            <v>4 - Brugal 1888 0.75L6</v>
          </cell>
          <cell r="I77" t="str">
            <v>Brugal 1888</v>
          </cell>
          <cell r="J77" t="str">
            <v>Brugal 1888.750-6</v>
          </cell>
          <cell r="K77">
            <v>6</v>
          </cell>
          <cell r="L77">
            <v>0.75</v>
          </cell>
          <cell r="M77">
            <v>0.4</v>
          </cell>
          <cell r="N77">
            <v>12.84</v>
          </cell>
          <cell r="O77" t="str">
            <v>FOB</v>
          </cell>
          <cell r="P77">
            <v>112.9</v>
          </cell>
          <cell r="Q77">
            <v>112.9</v>
          </cell>
          <cell r="R77">
            <v>112.9</v>
          </cell>
          <cell r="S77">
            <v>112.9</v>
          </cell>
          <cell r="T77">
            <v>112.9</v>
          </cell>
          <cell r="U77">
            <v>112.9</v>
          </cell>
          <cell r="V77">
            <v>112.9</v>
          </cell>
        </row>
        <row r="78">
          <cell r="B78" t="str">
            <v>WisconsinBrugal 1888.750-6FOB</v>
          </cell>
          <cell r="C78" t="str">
            <v>Central</v>
          </cell>
          <cell r="D78" t="str">
            <v>Open</v>
          </cell>
          <cell r="E78" t="str">
            <v>WI</v>
          </cell>
          <cell r="F78" t="str">
            <v>Wisconsin</v>
          </cell>
          <cell r="G78" t="str">
            <v>4 - Brugal 1888 0.75L</v>
          </cell>
          <cell r="H78" t="str">
            <v>4 - Brugal 1888 0.75L6</v>
          </cell>
          <cell r="I78" t="str">
            <v>Brugal 1888</v>
          </cell>
          <cell r="J78" t="str">
            <v>Brugal 1888.750-6</v>
          </cell>
          <cell r="K78">
            <v>6</v>
          </cell>
          <cell r="L78">
            <v>0.75</v>
          </cell>
          <cell r="M78">
            <v>0.4</v>
          </cell>
          <cell r="N78">
            <v>12.84</v>
          </cell>
          <cell r="O78" t="str">
            <v>FOB</v>
          </cell>
          <cell r="P78">
            <v>142</v>
          </cell>
          <cell r="Q78">
            <v>142</v>
          </cell>
          <cell r="R78">
            <v>142</v>
          </cell>
          <cell r="S78">
            <v>142</v>
          </cell>
          <cell r="T78">
            <v>142</v>
          </cell>
          <cell r="U78">
            <v>142</v>
          </cell>
          <cell r="V78">
            <v>142</v>
          </cell>
        </row>
        <row r="79">
          <cell r="B79" t="str">
            <v>WYOMINGBrugal 1888.750-3SHELF</v>
          </cell>
          <cell r="C79" t="str">
            <v>West</v>
          </cell>
          <cell r="D79" t="str">
            <v>Control</v>
          </cell>
          <cell r="E79" t="str">
            <v>WY</v>
          </cell>
          <cell r="F79" t="str">
            <v>WYOMING</v>
          </cell>
          <cell r="G79" t="str">
            <v>4 - Brugal 1888 0.75L</v>
          </cell>
          <cell r="H79" t="str">
            <v>4 - Brugal 1888 0.75L3</v>
          </cell>
          <cell r="I79" t="str">
            <v>Brugal 1888</v>
          </cell>
          <cell r="J79" t="str">
            <v>Brugal 1888.750-3</v>
          </cell>
          <cell r="K79">
            <v>3</v>
          </cell>
          <cell r="L79">
            <v>0.75</v>
          </cell>
          <cell r="M79">
            <v>0.4</v>
          </cell>
          <cell r="N79">
            <v>6.42</v>
          </cell>
          <cell r="O79" t="str">
            <v>SHELF</v>
          </cell>
          <cell r="P79">
            <v>39.99</v>
          </cell>
          <cell r="Q79">
            <v>39.99</v>
          </cell>
          <cell r="R79">
            <v>39.99</v>
          </cell>
          <cell r="S79">
            <v>39.99</v>
          </cell>
          <cell r="T79">
            <v>39.99</v>
          </cell>
          <cell r="U79">
            <v>39.99</v>
          </cell>
          <cell r="V79">
            <v>39.99</v>
          </cell>
        </row>
        <row r="80">
          <cell r="B80" t="str">
            <v>WYOMINGBrugal 1888.750-3FOB</v>
          </cell>
          <cell r="C80" t="str">
            <v>West</v>
          </cell>
          <cell r="D80" t="str">
            <v>Control</v>
          </cell>
          <cell r="E80" t="str">
            <v>WY</v>
          </cell>
          <cell r="F80" t="str">
            <v>WYOMING</v>
          </cell>
          <cell r="G80" t="str">
            <v>4 - Brugal 1888 0.75L</v>
          </cell>
          <cell r="H80" t="str">
            <v>4 - Brugal 1888 0.75L3</v>
          </cell>
          <cell r="I80" t="str">
            <v>Brugal 1888</v>
          </cell>
          <cell r="J80" t="str">
            <v>Brugal 1888.750-3</v>
          </cell>
          <cell r="K80">
            <v>3</v>
          </cell>
          <cell r="L80">
            <v>0.75</v>
          </cell>
          <cell r="M80">
            <v>0.4</v>
          </cell>
          <cell r="N80">
            <v>6.42</v>
          </cell>
          <cell r="O80" t="str">
            <v>FOB</v>
          </cell>
          <cell r="P80">
            <v>56.12</v>
          </cell>
          <cell r="Q80">
            <v>56.12</v>
          </cell>
          <cell r="R80">
            <v>56.12</v>
          </cell>
          <cell r="S80">
            <v>56.12</v>
          </cell>
          <cell r="T80">
            <v>56.12</v>
          </cell>
          <cell r="U80">
            <v>56.12</v>
          </cell>
          <cell r="V80">
            <v>56.12</v>
          </cell>
        </row>
        <row r="81">
          <cell r="B81" t="str">
            <v>WYOMINGBrugal 1888.750-3DA</v>
          </cell>
          <cell r="C81" t="str">
            <v>West</v>
          </cell>
          <cell r="D81" t="str">
            <v>Control</v>
          </cell>
          <cell r="E81" t="str">
            <v>WY</v>
          </cell>
          <cell r="F81" t="str">
            <v>WYOMING</v>
          </cell>
          <cell r="G81" t="str">
            <v>4 - Brugal 1888 0.75L</v>
          </cell>
          <cell r="H81" t="str">
            <v>4 - Brugal 1888 0.75L3</v>
          </cell>
          <cell r="I81" t="str">
            <v>Brugal 1888</v>
          </cell>
          <cell r="J81" t="str">
            <v>Brugal 1888.750-3</v>
          </cell>
          <cell r="K81">
            <v>3</v>
          </cell>
          <cell r="L81">
            <v>0.75</v>
          </cell>
          <cell r="M81">
            <v>0.4</v>
          </cell>
          <cell r="N81">
            <v>6.42</v>
          </cell>
          <cell r="O81" t="str">
            <v>DA</v>
          </cell>
          <cell r="P81">
            <v>0</v>
          </cell>
          <cell r="Q81">
            <v>0</v>
          </cell>
          <cell r="R81">
            <v>0</v>
          </cell>
          <cell r="S81">
            <v>0</v>
          </cell>
          <cell r="T81">
            <v>0</v>
          </cell>
          <cell r="U81">
            <v>0</v>
          </cell>
          <cell r="V81">
            <v>0</v>
          </cell>
        </row>
        <row r="82">
          <cell r="B82" t="str">
            <v>CaliforniaBrugal Anejo.50-120FOB</v>
          </cell>
          <cell r="C82" t="str">
            <v>West</v>
          </cell>
          <cell r="D82" t="str">
            <v>Open</v>
          </cell>
          <cell r="E82" t="str">
            <v>CA</v>
          </cell>
          <cell r="F82" t="str">
            <v>California</v>
          </cell>
          <cell r="G82" t="str">
            <v>4 - Brugal Anejo 0.05L</v>
          </cell>
          <cell r="H82" t="str">
            <v>4 - Brugal Anejo 0.05L120</v>
          </cell>
          <cell r="I82" t="str">
            <v>Brugal Anejo</v>
          </cell>
          <cell r="J82" t="str">
            <v>Brugal Anejo.50-120</v>
          </cell>
          <cell r="K82">
            <v>120</v>
          </cell>
          <cell r="L82">
            <v>0.05</v>
          </cell>
          <cell r="M82">
            <v>0.4</v>
          </cell>
          <cell r="N82">
            <v>17.12</v>
          </cell>
          <cell r="O82" t="str">
            <v>FOB</v>
          </cell>
          <cell r="P82">
            <v>116.12</v>
          </cell>
          <cell r="Q82">
            <v>116.12</v>
          </cell>
          <cell r="R82">
            <v>116.12</v>
          </cell>
          <cell r="S82">
            <v>116.12</v>
          </cell>
          <cell r="T82">
            <v>116.12</v>
          </cell>
          <cell r="U82">
            <v>116.12</v>
          </cell>
          <cell r="V82">
            <v>116.12</v>
          </cell>
        </row>
        <row r="83">
          <cell r="B83" t="str">
            <v>IDAHOBrugal Anejo.50-120SPA</v>
          </cell>
          <cell r="C83" t="str">
            <v>West</v>
          </cell>
          <cell r="D83" t="str">
            <v>Control</v>
          </cell>
          <cell r="E83" t="str">
            <v>ID</v>
          </cell>
          <cell r="F83" t="str">
            <v>IDAHO</v>
          </cell>
          <cell r="G83" t="str">
            <v>4 - Brugal Anejo 0.05L</v>
          </cell>
          <cell r="H83" t="str">
            <v>4 - Brugal Anejo 0.05L120</v>
          </cell>
          <cell r="I83" t="str">
            <v>Brugal Anejo</v>
          </cell>
          <cell r="J83" t="str">
            <v>Brugal Anejo.50-120</v>
          </cell>
          <cell r="K83">
            <v>120</v>
          </cell>
          <cell r="L83">
            <v>0.05</v>
          </cell>
          <cell r="M83">
            <v>0.4</v>
          </cell>
          <cell r="N83">
            <v>17.12</v>
          </cell>
          <cell r="O83" t="str">
            <v>SPA</v>
          </cell>
          <cell r="P83">
            <v>0</v>
          </cell>
          <cell r="Q83">
            <v>0</v>
          </cell>
          <cell r="R83">
            <v>0</v>
          </cell>
          <cell r="S83">
            <v>0</v>
          </cell>
          <cell r="T83">
            <v>0</v>
          </cell>
          <cell r="U83">
            <v>0</v>
          </cell>
          <cell r="V83">
            <v>0</v>
          </cell>
        </row>
        <row r="84">
          <cell r="B84" t="str">
            <v>MONTANABrugal Anejo.50-120SPA</v>
          </cell>
          <cell r="C84" t="str">
            <v>West</v>
          </cell>
          <cell r="D84" t="str">
            <v>Control</v>
          </cell>
          <cell r="E84" t="str">
            <v>MT</v>
          </cell>
          <cell r="F84" t="str">
            <v>MONTANA</v>
          </cell>
          <cell r="G84" t="str">
            <v>4 - Brugal Anejo 0.05L</v>
          </cell>
          <cell r="H84" t="str">
            <v>4 - Brugal Anejo 0.05L120</v>
          </cell>
          <cell r="I84" t="str">
            <v>Brugal Anejo</v>
          </cell>
          <cell r="J84" t="str">
            <v>Brugal Anejo.50-120</v>
          </cell>
          <cell r="K84">
            <v>120</v>
          </cell>
          <cell r="L84">
            <v>0.05</v>
          </cell>
          <cell r="M84">
            <v>0.4</v>
          </cell>
          <cell r="N84">
            <v>17.12</v>
          </cell>
          <cell r="O84" t="str">
            <v>SPA</v>
          </cell>
          <cell r="P84">
            <v>0</v>
          </cell>
          <cell r="Q84">
            <v>0</v>
          </cell>
          <cell r="R84">
            <v>0</v>
          </cell>
          <cell r="S84">
            <v>0</v>
          </cell>
          <cell r="T84">
            <v>0</v>
          </cell>
          <cell r="U84">
            <v>0</v>
          </cell>
          <cell r="V84">
            <v>0</v>
          </cell>
        </row>
        <row r="85">
          <cell r="B85" t="str">
            <v>New York - UpstateBrugal Anejo.50-120FOB</v>
          </cell>
          <cell r="C85" t="str">
            <v>Northeast</v>
          </cell>
          <cell r="D85" t="str">
            <v>Open</v>
          </cell>
          <cell r="E85" t="str">
            <v>NY</v>
          </cell>
          <cell r="F85" t="str">
            <v>New York - Upstate</v>
          </cell>
          <cell r="G85" t="str">
            <v>4 - Brugal Anejo 0.05L</v>
          </cell>
          <cell r="H85" t="str">
            <v>4 - Brugal Anejo 0.05L120</v>
          </cell>
          <cell r="I85" t="str">
            <v>Brugal Anejo</v>
          </cell>
          <cell r="J85" t="str">
            <v>Brugal Anejo.50-120</v>
          </cell>
          <cell r="K85">
            <v>120</v>
          </cell>
          <cell r="L85">
            <v>0.05</v>
          </cell>
          <cell r="M85">
            <v>0.4</v>
          </cell>
          <cell r="N85">
            <v>17.12</v>
          </cell>
          <cell r="O85" t="str">
            <v>FOB</v>
          </cell>
          <cell r="P85">
            <v>99.98</v>
          </cell>
          <cell r="Q85">
            <v>99.98</v>
          </cell>
          <cell r="R85">
            <v>99.98</v>
          </cell>
          <cell r="S85">
            <v>99.98</v>
          </cell>
          <cell r="T85">
            <v>99.98</v>
          </cell>
          <cell r="U85">
            <v>99.98</v>
          </cell>
          <cell r="V85">
            <v>99.98</v>
          </cell>
        </row>
        <row r="86">
          <cell r="B86" t="str">
            <v>OREGONBrugal Anejo.50-120SPA</v>
          </cell>
          <cell r="C86" t="str">
            <v>West</v>
          </cell>
          <cell r="D86" t="str">
            <v>Control</v>
          </cell>
          <cell r="E86" t="str">
            <v>OR</v>
          </cell>
          <cell r="F86" t="str">
            <v>OREGON</v>
          </cell>
          <cell r="G86" t="str">
            <v>4 - Brugal Anejo 0.05L</v>
          </cell>
          <cell r="H86" t="str">
            <v>4 - Brugal Anejo 0.05L120</v>
          </cell>
          <cell r="I86" t="str">
            <v>Brugal Anejo</v>
          </cell>
          <cell r="J86" t="str">
            <v>Brugal Anejo.50-120</v>
          </cell>
          <cell r="K86">
            <v>120</v>
          </cell>
          <cell r="L86">
            <v>0.05</v>
          </cell>
          <cell r="M86">
            <v>0.4</v>
          </cell>
          <cell r="N86">
            <v>17.12</v>
          </cell>
          <cell r="O86" t="str">
            <v>SPA</v>
          </cell>
          <cell r="P86">
            <v>0</v>
          </cell>
          <cell r="Q86">
            <v>0</v>
          </cell>
          <cell r="R86">
            <v>0</v>
          </cell>
          <cell r="S86">
            <v>0</v>
          </cell>
          <cell r="T86">
            <v>0</v>
          </cell>
          <cell r="U86">
            <v>0</v>
          </cell>
          <cell r="V86">
            <v>0</v>
          </cell>
        </row>
        <row r="87">
          <cell r="B87" t="str">
            <v>Rhode IslandBrugal Anejo.50-120FOB</v>
          </cell>
          <cell r="C87" t="str">
            <v>Northeast</v>
          </cell>
          <cell r="D87" t="str">
            <v>Open</v>
          </cell>
          <cell r="E87" t="str">
            <v>RI</v>
          </cell>
          <cell r="F87" t="str">
            <v>Rhode Island</v>
          </cell>
          <cell r="G87" t="str">
            <v>4 - Brugal Anejo 0.05L</v>
          </cell>
          <cell r="H87" t="str">
            <v>4 - Brugal Anejo 0.05L120</v>
          </cell>
          <cell r="I87" t="str">
            <v>Brugal Anejo</v>
          </cell>
          <cell r="J87" t="str">
            <v>Brugal Anejo.50-120</v>
          </cell>
          <cell r="K87">
            <v>120</v>
          </cell>
          <cell r="L87">
            <v>0.05</v>
          </cell>
          <cell r="M87">
            <v>0.4</v>
          </cell>
          <cell r="N87">
            <v>17.12</v>
          </cell>
          <cell r="O87" t="str">
            <v>FOB</v>
          </cell>
          <cell r="P87">
            <v>99.98</v>
          </cell>
          <cell r="Q87">
            <v>99.98</v>
          </cell>
          <cell r="R87">
            <v>99.98</v>
          </cell>
          <cell r="S87">
            <v>99.98</v>
          </cell>
          <cell r="T87">
            <v>99.98</v>
          </cell>
          <cell r="U87">
            <v>99.98</v>
          </cell>
          <cell r="V87">
            <v>99.98</v>
          </cell>
        </row>
        <row r="88">
          <cell r="B88" t="str">
            <v>UTAHBrugal Anejo.50-120SPA</v>
          </cell>
          <cell r="C88" t="str">
            <v>West</v>
          </cell>
          <cell r="D88" t="str">
            <v>Control</v>
          </cell>
          <cell r="E88" t="str">
            <v>UT</v>
          </cell>
          <cell r="F88" t="str">
            <v>UTAH</v>
          </cell>
          <cell r="G88" t="str">
            <v>4 - Brugal Anejo 0.05L</v>
          </cell>
          <cell r="H88" t="str">
            <v>4 - Brugal Anejo 0.05L120</v>
          </cell>
          <cell r="I88" t="str">
            <v>Brugal Anejo</v>
          </cell>
          <cell r="J88" t="str">
            <v>Brugal Anejo.50-120</v>
          </cell>
          <cell r="K88">
            <v>120</v>
          </cell>
          <cell r="L88">
            <v>0.05</v>
          </cell>
          <cell r="M88">
            <v>0.4</v>
          </cell>
          <cell r="N88">
            <v>17.12</v>
          </cell>
          <cell r="O88" t="str">
            <v>SPA</v>
          </cell>
          <cell r="P88">
            <v>0</v>
          </cell>
          <cell r="Q88">
            <v>0</v>
          </cell>
          <cell r="R88">
            <v>0</v>
          </cell>
          <cell r="S88">
            <v>0</v>
          </cell>
          <cell r="T88">
            <v>0</v>
          </cell>
          <cell r="U88">
            <v>0</v>
          </cell>
          <cell r="V88">
            <v>0</v>
          </cell>
        </row>
        <row r="89">
          <cell r="B89" t="str">
            <v>WYOMINGBrugal Anejo.50-120DA</v>
          </cell>
          <cell r="C89" t="str">
            <v>West</v>
          </cell>
          <cell r="D89" t="str">
            <v>Control</v>
          </cell>
          <cell r="E89" t="str">
            <v>WY</v>
          </cell>
          <cell r="F89" t="str">
            <v>WYOMING</v>
          </cell>
          <cell r="G89" t="str">
            <v>4 - Brugal Anejo 0.05L</v>
          </cell>
          <cell r="H89" t="str">
            <v>4 - Brugal Anejo 0.05L120</v>
          </cell>
          <cell r="I89" t="str">
            <v>Brugal Anejo</v>
          </cell>
          <cell r="J89" t="str">
            <v>Brugal Anejo.50-120</v>
          </cell>
          <cell r="K89">
            <v>120</v>
          </cell>
          <cell r="L89">
            <v>0.05</v>
          </cell>
          <cell r="M89">
            <v>0.4</v>
          </cell>
          <cell r="N89">
            <v>17.12</v>
          </cell>
          <cell r="O89" t="str">
            <v>DA</v>
          </cell>
          <cell r="P89">
            <v>0</v>
          </cell>
          <cell r="Q89">
            <v>0</v>
          </cell>
          <cell r="R89">
            <v>0</v>
          </cell>
          <cell r="S89">
            <v>0</v>
          </cell>
          <cell r="T89">
            <v>0</v>
          </cell>
          <cell r="U89">
            <v>0</v>
          </cell>
          <cell r="V89">
            <v>0</v>
          </cell>
        </row>
        <row r="90">
          <cell r="B90" t="str">
            <v>ArkansasBrugal Anejo.375-24FOB</v>
          </cell>
          <cell r="C90" t="str">
            <v>South</v>
          </cell>
          <cell r="D90" t="str">
            <v>Open</v>
          </cell>
          <cell r="E90" t="str">
            <v>AR</v>
          </cell>
          <cell r="F90" t="str">
            <v>Arkansas</v>
          </cell>
          <cell r="G90" t="str">
            <v>4 - Brugal Anejo 0.375L</v>
          </cell>
          <cell r="H90" t="str">
            <v>4 - Brugal Anejo 0.375L24</v>
          </cell>
          <cell r="I90" t="str">
            <v>Brugal Anejo</v>
          </cell>
          <cell r="J90" t="str">
            <v>Brugal Anejo.375-24</v>
          </cell>
          <cell r="K90">
            <v>24</v>
          </cell>
          <cell r="L90">
            <v>0.375</v>
          </cell>
          <cell r="M90">
            <v>0.4</v>
          </cell>
          <cell r="N90">
            <v>25.68</v>
          </cell>
          <cell r="O90" t="str">
            <v>FOB</v>
          </cell>
          <cell r="P90">
            <v>102</v>
          </cell>
          <cell r="Q90">
            <v>102</v>
          </cell>
          <cell r="R90">
            <v>102</v>
          </cell>
          <cell r="S90">
            <v>102</v>
          </cell>
          <cell r="T90">
            <v>102</v>
          </cell>
          <cell r="U90">
            <v>102</v>
          </cell>
          <cell r="V90">
            <v>102</v>
          </cell>
        </row>
        <row r="91">
          <cell r="B91" t="str">
            <v>ConnecticutBrugal Anejo.375-24FOB</v>
          </cell>
          <cell r="C91" t="str">
            <v>Northeast</v>
          </cell>
          <cell r="D91" t="str">
            <v>Open</v>
          </cell>
          <cell r="E91" t="str">
            <v>CT</v>
          </cell>
          <cell r="F91" t="str">
            <v>Connecticut</v>
          </cell>
          <cell r="G91" t="str">
            <v>4 - Brugal Anejo 0.375L</v>
          </cell>
          <cell r="H91" t="str">
            <v>4 - Brugal Anejo 0.375L24</v>
          </cell>
          <cell r="I91" t="str">
            <v>Brugal Anejo</v>
          </cell>
          <cell r="J91" t="str">
            <v>Brugal Anejo.375-24</v>
          </cell>
          <cell r="K91">
            <v>24</v>
          </cell>
          <cell r="L91">
            <v>0.375</v>
          </cell>
          <cell r="M91">
            <v>0.4</v>
          </cell>
          <cell r="N91">
            <v>25.68</v>
          </cell>
          <cell r="O91" t="str">
            <v>FOB</v>
          </cell>
          <cell r="P91">
            <v>134.68</v>
          </cell>
          <cell r="Q91">
            <v>134.68</v>
          </cell>
          <cell r="R91">
            <v>134.68</v>
          </cell>
          <cell r="S91">
            <v>134.68</v>
          </cell>
          <cell r="T91">
            <v>134.68</v>
          </cell>
          <cell r="U91">
            <v>134.68</v>
          </cell>
          <cell r="V91">
            <v>134.68</v>
          </cell>
        </row>
        <row r="92">
          <cell r="B92" t="str">
            <v>DCBrugal Anejo.375-24FOB</v>
          </cell>
          <cell r="C92" t="str">
            <v>Northeast</v>
          </cell>
          <cell r="D92" t="str">
            <v>Open</v>
          </cell>
          <cell r="E92" t="str">
            <v>DC</v>
          </cell>
          <cell r="F92" t="str">
            <v>DC</v>
          </cell>
          <cell r="G92" t="str">
            <v>4 - Brugal Anejo 0.375L</v>
          </cell>
          <cell r="H92" t="str">
            <v>4 - Brugal Anejo 0.375L24</v>
          </cell>
          <cell r="I92" t="str">
            <v>Brugal Anejo</v>
          </cell>
          <cell r="J92" t="str">
            <v>Brugal Anejo.375-24</v>
          </cell>
          <cell r="K92">
            <v>24</v>
          </cell>
          <cell r="L92">
            <v>0.375</v>
          </cell>
          <cell r="M92">
            <v>0.4</v>
          </cell>
          <cell r="N92">
            <v>25.68</v>
          </cell>
          <cell r="O92" t="str">
            <v>FOB</v>
          </cell>
          <cell r="P92">
            <v>134.68</v>
          </cell>
          <cell r="Q92">
            <v>134.68</v>
          </cell>
          <cell r="R92">
            <v>134.68</v>
          </cell>
          <cell r="S92">
            <v>134.68</v>
          </cell>
          <cell r="T92">
            <v>134.68</v>
          </cell>
          <cell r="U92">
            <v>134.68</v>
          </cell>
          <cell r="V92">
            <v>134.68</v>
          </cell>
        </row>
        <row r="93">
          <cell r="B93" t="str">
            <v>DelawareBrugal Anejo.375-24FOB</v>
          </cell>
          <cell r="C93" t="str">
            <v>Northeast</v>
          </cell>
          <cell r="D93" t="str">
            <v>Open</v>
          </cell>
          <cell r="E93" t="str">
            <v>DE</v>
          </cell>
          <cell r="F93" t="str">
            <v>Delaware</v>
          </cell>
          <cell r="G93" t="str">
            <v>4 - Brugal Anejo 0.375L</v>
          </cell>
          <cell r="H93" t="str">
            <v>4 - Brugal Anejo 0.375L24</v>
          </cell>
          <cell r="I93" t="str">
            <v>Brugal Anejo</v>
          </cell>
          <cell r="J93" t="str">
            <v>Brugal Anejo.375-24</v>
          </cell>
          <cell r="K93">
            <v>24</v>
          </cell>
          <cell r="L93">
            <v>0.375</v>
          </cell>
          <cell r="M93">
            <v>0.4</v>
          </cell>
          <cell r="N93">
            <v>25.68</v>
          </cell>
          <cell r="O93" t="str">
            <v>FOB</v>
          </cell>
          <cell r="P93">
            <v>134.68</v>
          </cell>
          <cell r="Q93">
            <v>134.68</v>
          </cell>
          <cell r="R93">
            <v>134.68</v>
          </cell>
          <cell r="S93">
            <v>134.68</v>
          </cell>
          <cell r="T93">
            <v>134.68</v>
          </cell>
          <cell r="U93">
            <v>134.68</v>
          </cell>
          <cell r="V93">
            <v>134.68</v>
          </cell>
        </row>
        <row r="94">
          <cell r="B94" t="str">
            <v>FloridaBrugal Anejo.375-24FOB</v>
          </cell>
          <cell r="C94" t="str">
            <v>South</v>
          </cell>
          <cell r="D94" t="str">
            <v>Open</v>
          </cell>
          <cell r="E94" t="str">
            <v>FL</v>
          </cell>
          <cell r="F94" t="str">
            <v>Florida</v>
          </cell>
          <cell r="G94" t="str">
            <v>4 - Brugal Anejo 0.375L</v>
          </cell>
          <cell r="H94" t="str">
            <v>4 - Brugal Anejo 0.375L24</v>
          </cell>
          <cell r="I94" t="str">
            <v>Brugal Anejo</v>
          </cell>
          <cell r="J94" t="str">
            <v>Brugal Anejo.375-24</v>
          </cell>
          <cell r="K94">
            <v>24</v>
          </cell>
          <cell r="L94">
            <v>0.375</v>
          </cell>
          <cell r="M94">
            <v>0.4</v>
          </cell>
          <cell r="N94">
            <v>25.68</v>
          </cell>
          <cell r="O94" t="str">
            <v>FOB</v>
          </cell>
          <cell r="P94">
            <v>134.6788</v>
          </cell>
          <cell r="Q94">
            <v>134.6788</v>
          </cell>
          <cell r="R94">
            <v>134.6788</v>
          </cell>
          <cell r="S94">
            <v>134.6788</v>
          </cell>
          <cell r="T94">
            <v>134.6788</v>
          </cell>
          <cell r="U94">
            <v>134.6788</v>
          </cell>
          <cell r="V94">
            <v>134.6788</v>
          </cell>
        </row>
        <row r="95">
          <cell r="B95" t="str">
            <v>IDAHOBrugal Anejo.375-24SPA</v>
          </cell>
          <cell r="C95" t="str">
            <v>West</v>
          </cell>
          <cell r="D95" t="str">
            <v>Control</v>
          </cell>
          <cell r="E95" t="str">
            <v>ID</v>
          </cell>
          <cell r="F95" t="str">
            <v>IDAHO</v>
          </cell>
          <cell r="G95" t="str">
            <v>4 - Brugal Anejo 0.375L</v>
          </cell>
          <cell r="H95" t="str">
            <v>4 - Brugal Anejo 0.375L24</v>
          </cell>
          <cell r="I95" t="str">
            <v>Brugal Anejo</v>
          </cell>
          <cell r="J95" t="str">
            <v>Brugal Anejo.375-24</v>
          </cell>
          <cell r="K95">
            <v>24</v>
          </cell>
          <cell r="L95">
            <v>0.375</v>
          </cell>
          <cell r="M95">
            <v>0.4</v>
          </cell>
          <cell r="N95">
            <v>25.68</v>
          </cell>
          <cell r="O95" t="str">
            <v>SPA</v>
          </cell>
          <cell r="P95">
            <v>0</v>
          </cell>
          <cell r="Q95">
            <v>0</v>
          </cell>
          <cell r="R95">
            <v>0</v>
          </cell>
          <cell r="S95">
            <v>0</v>
          </cell>
          <cell r="T95">
            <v>0</v>
          </cell>
          <cell r="U95">
            <v>0</v>
          </cell>
          <cell r="V95">
            <v>0</v>
          </cell>
        </row>
        <row r="96">
          <cell r="B96" t="str">
            <v>IllinoisBrugal Anejo.375-24FOB</v>
          </cell>
          <cell r="C96" t="str">
            <v>Central</v>
          </cell>
          <cell r="D96" t="str">
            <v>Open</v>
          </cell>
          <cell r="E96" t="str">
            <v>IL</v>
          </cell>
          <cell r="F96" t="str">
            <v>Illinois</v>
          </cell>
          <cell r="G96" t="str">
            <v>4 - Brugal Anejo 0.375L</v>
          </cell>
          <cell r="H96" t="str">
            <v>4 - Brugal Anejo 0.375L24</v>
          </cell>
          <cell r="I96" t="str">
            <v>Brugal Anejo</v>
          </cell>
          <cell r="J96" t="str">
            <v>Brugal Anejo.375-24</v>
          </cell>
          <cell r="K96">
            <v>24</v>
          </cell>
          <cell r="L96">
            <v>0.375</v>
          </cell>
          <cell r="M96">
            <v>0.4</v>
          </cell>
          <cell r="N96">
            <v>25.68</v>
          </cell>
          <cell r="O96" t="str">
            <v>FOB</v>
          </cell>
          <cell r="P96">
            <v>130.37</v>
          </cell>
          <cell r="Q96">
            <v>130.37</v>
          </cell>
          <cell r="R96">
            <v>130.37</v>
          </cell>
          <cell r="S96">
            <v>130.37</v>
          </cell>
          <cell r="T96">
            <v>130.37</v>
          </cell>
          <cell r="U96">
            <v>130.37</v>
          </cell>
          <cell r="V96">
            <v>130.37</v>
          </cell>
        </row>
        <row r="97">
          <cell r="B97" t="str">
            <v>KentuckyBrugal Anejo.375-24FOB</v>
          </cell>
          <cell r="C97" t="str">
            <v>Central</v>
          </cell>
          <cell r="D97" t="str">
            <v>Open</v>
          </cell>
          <cell r="E97" t="str">
            <v>KY</v>
          </cell>
          <cell r="F97" t="str">
            <v>Kentucky</v>
          </cell>
          <cell r="G97" t="str">
            <v>4 - Brugal Anejo 0.375L</v>
          </cell>
          <cell r="H97" t="str">
            <v>4 - Brugal Anejo 0.375L24</v>
          </cell>
          <cell r="I97" t="str">
            <v>Brugal Anejo</v>
          </cell>
          <cell r="J97" t="str">
            <v>Brugal Anejo.375-24</v>
          </cell>
          <cell r="K97">
            <v>24</v>
          </cell>
          <cell r="L97">
            <v>0.375</v>
          </cell>
          <cell r="M97">
            <v>0.4</v>
          </cell>
          <cell r="N97">
            <v>25.68</v>
          </cell>
          <cell r="O97" t="str">
            <v>FOB</v>
          </cell>
          <cell r="P97">
            <v>137.37</v>
          </cell>
          <cell r="Q97">
            <v>137.37</v>
          </cell>
          <cell r="R97">
            <v>137.37</v>
          </cell>
          <cell r="S97">
            <v>137.37</v>
          </cell>
          <cell r="T97">
            <v>137.37</v>
          </cell>
          <cell r="U97">
            <v>137.37</v>
          </cell>
          <cell r="V97">
            <v>137.37</v>
          </cell>
        </row>
        <row r="98">
          <cell r="B98" t="str">
            <v>LouisianaBrugal Anejo.375-24FOB</v>
          </cell>
          <cell r="C98" t="str">
            <v>South</v>
          </cell>
          <cell r="D98" t="str">
            <v>Open</v>
          </cell>
          <cell r="E98" t="str">
            <v>LA</v>
          </cell>
          <cell r="F98" t="str">
            <v>Louisiana</v>
          </cell>
          <cell r="G98" t="str">
            <v>4 - Brugal Anejo 0.375L</v>
          </cell>
          <cell r="H98" t="str">
            <v>4 - Brugal Anejo 0.375L24</v>
          </cell>
          <cell r="I98" t="str">
            <v>Brugal Anejo</v>
          </cell>
          <cell r="J98" t="str">
            <v>Brugal Anejo.375-24</v>
          </cell>
          <cell r="K98">
            <v>24</v>
          </cell>
          <cell r="L98">
            <v>0.375</v>
          </cell>
          <cell r="M98">
            <v>0.4</v>
          </cell>
          <cell r="N98">
            <v>25.68</v>
          </cell>
          <cell r="O98" t="str">
            <v>FOB</v>
          </cell>
          <cell r="P98">
            <v>134.68</v>
          </cell>
          <cell r="Q98">
            <v>134.68</v>
          </cell>
          <cell r="R98">
            <v>134.68</v>
          </cell>
          <cell r="S98">
            <v>134.68</v>
          </cell>
          <cell r="T98">
            <v>134.68</v>
          </cell>
          <cell r="U98">
            <v>134.68</v>
          </cell>
          <cell r="V98">
            <v>134.68</v>
          </cell>
        </row>
        <row r="99">
          <cell r="B99" t="str">
            <v>Maryland (Open)Brugal Anejo.375-24FOB</v>
          </cell>
          <cell r="C99" t="str">
            <v>Northeast</v>
          </cell>
          <cell r="D99" t="str">
            <v>Open</v>
          </cell>
          <cell r="E99" t="str">
            <v>MD</v>
          </cell>
          <cell r="F99" t="str">
            <v>Maryland (Open)</v>
          </cell>
          <cell r="G99" t="str">
            <v>4 - Brugal Anejo 0.375L</v>
          </cell>
          <cell r="H99" t="str">
            <v>4 - Brugal Anejo 0.375L24</v>
          </cell>
          <cell r="I99" t="str">
            <v>Brugal Anejo</v>
          </cell>
          <cell r="J99" t="str">
            <v>Brugal Anejo.375-24</v>
          </cell>
          <cell r="K99">
            <v>24</v>
          </cell>
          <cell r="L99">
            <v>0.375</v>
          </cell>
          <cell r="M99">
            <v>0.4</v>
          </cell>
          <cell r="N99">
            <v>25.68</v>
          </cell>
          <cell r="O99" t="str">
            <v>FOB</v>
          </cell>
          <cell r="P99">
            <v>134.75</v>
          </cell>
          <cell r="Q99">
            <v>134.75</v>
          </cell>
          <cell r="R99">
            <v>134.75</v>
          </cell>
          <cell r="S99">
            <v>134.75</v>
          </cell>
          <cell r="T99">
            <v>134.75</v>
          </cell>
          <cell r="U99">
            <v>134.75</v>
          </cell>
          <cell r="V99">
            <v>134.75</v>
          </cell>
        </row>
        <row r="100">
          <cell r="B100" t="str">
            <v>MassachusettsBrugal Anejo.375-24FOB</v>
          </cell>
          <cell r="C100" t="str">
            <v>Northeast</v>
          </cell>
          <cell r="D100" t="str">
            <v>Open</v>
          </cell>
          <cell r="E100" t="str">
            <v>MA</v>
          </cell>
          <cell r="F100" t="str">
            <v>Massachusetts</v>
          </cell>
          <cell r="G100" t="str">
            <v>4 - Brugal Anejo 0.375L</v>
          </cell>
          <cell r="H100" t="str">
            <v>4 - Brugal Anejo 0.375L24</v>
          </cell>
          <cell r="I100" t="str">
            <v>Brugal Anejo</v>
          </cell>
          <cell r="J100" t="str">
            <v>Brugal Anejo.375-24</v>
          </cell>
          <cell r="K100">
            <v>24</v>
          </cell>
          <cell r="L100">
            <v>0.375</v>
          </cell>
          <cell r="M100">
            <v>0.4</v>
          </cell>
          <cell r="N100">
            <v>25.68</v>
          </cell>
          <cell r="O100" t="str">
            <v>FOB</v>
          </cell>
          <cell r="P100">
            <v>134.6788</v>
          </cell>
          <cell r="Q100">
            <v>134.6788</v>
          </cell>
          <cell r="R100">
            <v>134.6788</v>
          </cell>
          <cell r="S100">
            <v>134.6788</v>
          </cell>
          <cell r="T100">
            <v>134.6788</v>
          </cell>
          <cell r="U100">
            <v>134.6788</v>
          </cell>
          <cell r="V100">
            <v>134.6788</v>
          </cell>
        </row>
        <row r="101">
          <cell r="B101" t="str">
            <v>MinnesotaBrugal Anejo.375-24FOB</v>
          </cell>
          <cell r="C101" t="str">
            <v>Central</v>
          </cell>
          <cell r="D101" t="str">
            <v>Open</v>
          </cell>
          <cell r="E101" t="str">
            <v>MN</v>
          </cell>
          <cell r="F101" t="str">
            <v>Minnesota</v>
          </cell>
          <cell r="G101" t="str">
            <v>4 - Brugal Anejo 0.375L</v>
          </cell>
          <cell r="H101" t="str">
            <v>4 - Brugal Anejo 0.375L24</v>
          </cell>
          <cell r="I101" t="str">
            <v>Brugal Anejo</v>
          </cell>
          <cell r="J101" t="str">
            <v>Brugal Anejo.375-24</v>
          </cell>
          <cell r="K101">
            <v>24</v>
          </cell>
          <cell r="L101">
            <v>0.375</v>
          </cell>
          <cell r="M101">
            <v>0.4</v>
          </cell>
          <cell r="N101">
            <v>25.68</v>
          </cell>
          <cell r="O101" t="str">
            <v>FOB</v>
          </cell>
          <cell r="P101">
            <v>140.37</v>
          </cell>
          <cell r="Q101">
            <v>140.37</v>
          </cell>
          <cell r="R101">
            <v>140.37</v>
          </cell>
          <cell r="S101">
            <v>140.37</v>
          </cell>
          <cell r="T101">
            <v>140.37</v>
          </cell>
          <cell r="U101">
            <v>140.37</v>
          </cell>
          <cell r="V101">
            <v>140.37</v>
          </cell>
        </row>
        <row r="102">
          <cell r="B102" t="str">
            <v>MONTANABrugal Anejo.375-24SPA</v>
          </cell>
          <cell r="C102" t="str">
            <v>West</v>
          </cell>
          <cell r="D102" t="str">
            <v>Control</v>
          </cell>
          <cell r="E102" t="str">
            <v>MT</v>
          </cell>
          <cell r="F102" t="str">
            <v>MONTANA</v>
          </cell>
          <cell r="G102" t="str">
            <v>4 - Brugal Anejo 0.375L</v>
          </cell>
          <cell r="H102" t="str">
            <v>4 - Brugal Anejo 0.375L24</v>
          </cell>
          <cell r="I102" t="str">
            <v>Brugal Anejo</v>
          </cell>
          <cell r="J102" t="str">
            <v>Brugal Anejo.375-24</v>
          </cell>
          <cell r="K102">
            <v>24</v>
          </cell>
          <cell r="L102">
            <v>0.375</v>
          </cell>
          <cell r="M102">
            <v>0.4</v>
          </cell>
          <cell r="N102">
            <v>25.68</v>
          </cell>
          <cell r="O102" t="str">
            <v>SPA</v>
          </cell>
          <cell r="P102">
            <v>0</v>
          </cell>
          <cell r="Q102">
            <v>0</v>
          </cell>
          <cell r="R102">
            <v>0</v>
          </cell>
          <cell r="S102">
            <v>0</v>
          </cell>
          <cell r="T102">
            <v>0</v>
          </cell>
          <cell r="U102">
            <v>0</v>
          </cell>
          <cell r="V102">
            <v>0</v>
          </cell>
        </row>
        <row r="103">
          <cell r="B103" t="str">
            <v>NevadaBrugal Anejo.375-24FOB</v>
          </cell>
          <cell r="C103" t="str">
            <v>West</v>
          </cell>
          <cell r="D103" t="str">
            <v>Open</v>
          </cell>
          <cell r="E103" t="str">
            <v>NV</v>
          </cell>
          <cell r="F103" t="str">
            <v>Nevada</v>
          </cell>
          <cell r="G103" t="str">
            <v>4 - Brugal Anejo 0.375L</v>
          </cell>
          <cell r="H103" t="str">
            <v>4 - Brugal Anejo 0.375L24</v>
          </cell>
          <cell r="I103" t="str">
            <v>Brugal Anejo</v>
          </cell>
          <cell r="J103" t="str">
            <v>Brugal Anejo.375-24</v>
          </cell>
          <cell r="K103">
            <v>24</v>
          </cell>
          <cell r="L103">
            <v>0.375</v>
          </cell>
          <cell r="M103">
            <v>0.4</v>
          </cell>
          <cell r="N103">
            <v>25.68</v>
          </cell>
          <cell r="O103" t="str">
            <v>FOB</v>
          </cell>
          <cell r="P103">
            <v>134.6788</v>
          </cell>
          <cell r="Q103">
            <v>134.6788</v>
          </cell>
          <cell r="R103">
            <v>134.6788</v>
          </cell>
          <cell r="S103">
            <v>134.6788</v>
          </cell>
          <cell r="T103">
            <v>134.6788</v>
          </cell>
          <cell r="U103">
            <v>134.6788</v>
          </cell>
          <cell r="V103">
            <v>134.6788</v>
          </cell>
        </row>
        <row r="104">
          <cell r="B104" t="str">
            <v>New JerseyBrugal Anejo.375-24FOB</v>
          </cell>
          <cell r="C104" t="str">
            <v>Northeast</v>
          </cell>
          <cell r="D104" t="str">
            <v>Open</v>
          </cell>
          <cell r="E104" t="str">
            <v>NJ</v>
          </cell>
          <cell r="F104" t="str">
            <v>New Jersey</v>
          </cell>
          <cell r="G104" t="str">
            <v>4 - Brugal Anejo 0.375L</v>
          </cell>
          <cell r="H104" t="str">
            <v>4 - Brugal Anejo 0.375L24</v>
          </cell>
          <cell r="I104" t="str">
            <v>Brugal Anejo</v>
          </cell>
          <cell r="J104" t="str">
            <v>Brugal Anejo.375-24</v>
          </cell>
          <cell r="K104">
            <v>24</v>
          </cell>
          <cell r="L104">
            <v>0.375</v>
          </cell>
          <cell r="M104">
            <v>0.4</v>
          </cell>
          <cell r="N104">
            <v>25.68</v>
          </cell>
          <cell r="O104" t="str">
            <v>FOB</v>
          </cell>
          <cell r="P104">
            <v>143.22880000000001</v>
          </cell>
          <cell r="Q104">
            <v>143.22880000000001</v>
          </cell>
          <cell r="R104">
            <v>143.22880000000001</v>
          </cell>
          <cell r="S104">
            <v>143.22880000000001</v>
          </cell>
          <cell r="T104">
            <v>143.22880000000001</v>
          </cell>
          <cell r="U104">
            <v>143.22880000000001</v>
          </cell>
          <cell r="V104">
            <v>143.22880000000001</v>
          </cell>
        </row>
        <row r="105">
          <cell r="B105" t="str">
            <v>New York - UpstateBrugal Anejo.375-24FOB</v>
          </cell>
          <cell r="C105" t="str">
            <v>Northeast</v>
          </cell>
          <cell r="D105" t="str">
            <v>Open</v>
          </cell>
          <cell r="E105" t="str">
            <v>NY</v>
          </cell>
          <cell r="F105" t="str">
            <v>New York - Upstate</v>
          </cell>
          <cell r="G105" t="str">
            <v>4 - Brugal Anejo 0.375L</v>
          </cell>
          <cell r="H105" t="str">
            <v>4 - Brugal Anejo 0.375L24</v>
          </cell>
          <cell r="I105" t="str">
            <v>Brugal Anejo</v>
          </cell>
          <cell r="J105" t="str">
            <v>Brugal Anejo.375-24</v>
          </cell>
          <cell r="K105">
            <v>24</v>
          </cell>
          <cell r="L105">
            <v>0.375</v>
          </cell>
          <cell r="M105">
            <v>0.4</v>
          </cell>
          <cell r="N105">
            <v>25.68</v>
          </cell>
          <cell r="O105" t="str">
            <v>FOB</v>
          </cell>
          <cell r="P105">
            <v>116.23</v>
          </cell>
          <cell r="Q105">
            <v>116.23</v>
          </cell>
          <cell r="R105">
            <v>116.23</v>
          </cell>
          <cell r="S105">
            <v>116.23</v>
          </cell>
          <cell r="T105">
            <v>116.23</v>
          </cell>
          <cell r="U105">
            <v>116.23</v>
          </cell>
          <cell r="V105">
            <v>116.23</v>
          </cell>
        </row>
        <row r="106">
          <cell r="B106" t="str">
            <v>OklahomaBrugal Anejo.375-24FOB</v>
          </cell>
          <cell r="C106" t="str">
            <v>South</v>
          </cell>
          <cell r="D106" t="str">
            <v>Open</v>
          </cell>
          <cell r="E106" t="str">
            <v>OK</v>
          </cell>
          <cell r="F106" t="str">
            <v>Oklahoma</v>
          </cell>
          <cell r="G106" t="str">
            <v>4 - Brugal Anejo 0.375L</v>
          </cell>
          <cell r="H106" t="str">
            <v>4 - Brugal Anejo 0.375L24</v>
          </cell>
          <cell r="I106" t="str">
            <v>Brugal Anejo</v>
          </cell>
          <cell r="J106" t="str">
            <v>Brugal Anejo.375-24</v>
          </cell>
          <cell r="K106">
            <v>24</v>
          </cell>
          <cell r="L106">
            <v>0.375</v>
          </cell>
          <cell r="M106">
            <v>0.4</v>
          </cell>
          <cell r="N106">
            <v>25.68</v>
          </cell>
          <cell r="O106" t="str">
            <v>FOB</v>
          </cell>
          <cell r="P106">
            <v>111.19</v>
          </cell>
          <cell r="Q106">
            <v>111.19</v>
          </cell>
          <cell r="R106">
            <v>111.19</v>
          </cell>
          <cell r="S106">
            <v>111.19</v>
          </cell>
          <cell r="T106">
            <v>111.19</v>
          </cell>
          <cell r="U106">
            <v>111.19</v>
          </cell>
          <cell r="V106">
            <v>111.19</v>
          </cell>
        </row>
        <row r="107">
          <cell r="B107" t="str">
            <v>OREGONBrugal Anejo.375-24SPA</v>
          </cell>
          <cell r="C107" t="str">
            <v>West</v>
          </cell>
          <cell r="D107" t="str">
            <v>Control</v>
          </cell>
          <cell r="E107" t="str">
            <v>OR</v>
          </cell>
          <cell r="F107" t="str">
            <v>OREGON</v>
          </cell>
          <cell r="G107" t="str">
            <v>4 - Brugal Anejo 0.375L</v>
          </cell>
          <cell r="H107" t="str">
            <v>4 - Brugal Anejo 0.375L24</v>
          </cell>
          <cell r="I107" t="str">
            <v>Brugal Anejo</v>
          </cell>
          <cell r="J107" t="str">
            <v>Brugal Anejo.375-24</v>
          </cell>
          <cell r="K107">
            <v>24</v>
          </cell>
          <cell r="L107">
            <v>0.375</v>
          </cell>
          <cell r="M107">
            <v>0.4</v>
          </cell>
          <cell r="N107">
            <v>25.68</v>
          </cell>
          <cell r="O107" t="str">
            <v>SPA</v>
          </cell>
          <cell r="P107">
            <v>0</v>
          </cell>
          <cell r="Q107">
            <v>0</v>
          </cell>
          <cell r="R107">
            <v>0</v>
          </cell>
          <cell r="S107">
            <v>0</v>
          </cell>
          <cell r="T107">
            <v>0</v>
          </cell>
          <cell r="U107">
            <v>0</v>
          </cell>
          <cell r="V107">
            <v>0</v>
          </cell>
        </row>
        <row r="108">
          <cell r="B108" t="str">
            <v>Rhode IslandBrugal Anejo.375-24FOB</v>
          </cell>
          <cell r="C108" t="str">
            <v>Northeast</v>
          </cell>
          <cell r="D108" t="str">
            <v>Open</v>
          </cell>
          <cell r="E108" t="str">
            <v>RI</v>
          </cell>
          <cell r="F108" t="str">
            <v>Rhode Island</v>
          </cell>
          <cell r="G108" t="str">
            <v>4 - Brugal Anejo 0.375L</v>
          </cell>
          <cell r="H108" t="str">
            <v>4 - Brugal Anejo 0.375L24</v>
          </cell>
          <cell r="I108" t="str">
            <v>Brugal Anejo</v>
          </cell>
          <cell r="J108" t="str">
            <v>Brugal Anejo.375-24</v>
          </cell>
          <cell r="K108">
            <v>24</v>
          </cell>
          <cell r="L108">
            <v>0.375</v>
          </cell>
          <cell r="M108">
            <v>0.4</v>
          </cell>
          <cell r="N108">
            <v>25.68</v>
          </cell>
          <cell r="O108" t="str">
            <v>FOB</v>
          </cell>
          <cell r="P108">
            <v>134.68</v>
          </cell>
          <cell r="Q108">
            <v>134.68</v>
          </cell>
          <cell r="R108">
            <v>134.68</v>
          </cell>
          <cell r="S108">
            <v>134.68</v>
          </cell>
          <cell r="T108">
            <v>134.68</v>
          </cell>
          <cell r="U108">
            <v>134.68</v>
          </cell>
          <cell r="V108">
            <v>134.68</v>
          </cell>
        </row>
        <row r="109">
          <cell r="B109" t="str">
            <v>South CarolinaBrugal Anejo.375-24FOB</v>
          </cell>
          <cell r="C109" t="str">
            <v>Northeast</v>
          </cell>
          <cell r="D109" t="str">
            <v>Open</v>
          </cell>
          <cell r="E109" t="str">
            <v>SC</v>
          </cell>
          <cell r="F109" t="str">
            <v>South Carolina</v>
          </cell>
          <cell r="G109" t="str">
            <v>4 - Brugal Anejo 0.375L</v>
          </cell>
          <cell r="H109" t="str">
            <v>4 - Brugal Anejo 0.375L24</v>
          </cell>
          <cell r="I109" t="str">
            <v>Brugal Anejo</v>
          </cell>
          <cell r="J109" t="str">
            <v>Brugal Anejo.375-24</v>
          </cell>
          <cell r="K109">
            <v>24</v>
          </cell>
          <cell r="L109">
            <v>0.375</v>
          </cell>
          <cell r="M109">
            <v>0.4</v>
          </cell>
          <cell r="N109">
            <v>25.68</v>
          </cell>
          <cell r="O109" t="str">
            <v>FOB</v>
          </cell>
          <cell r="P109">
            <v>146</v>
          </cell>
          <cell r="Q109">
            <v>146</v>
          </cell>
          <cell r="R109">
            <v>146</v>
          </cell>
          <cell r="S109">
            <v>146</v>
          </cell>
          <cell r="T109">
            <v>146</v>
          </cell>
          <cell r="U109">
            <v>146</v>
          </cell>
          <cell r="V109">
            <v>146</v>
          </cell>
        </row>
        <row r="110">
          <cell r="B110" t="str">
            <v>UTAHBrugal Anejo.375-24SPA</v>
          </cell>
          <cell r="C110" t="str">
            <v>West</v>
          </cell>
          <cell r="D110" t="str">
            <v>Control</v>
          </cell>
          <cell r="E110" t="str">
            <v>UT</v>
          </cell>
          <cell r="F110" t="str">
            <v>UTAH</v>
          </cell>
          <cell r="G110" t="str">
            <v>4 - Brugal Anejo 0.375L</v>
          </cell>
          <cell r="H110" t="str">
            <v>4 - Brugal Anejo 0.375L24</v>
          </cell>
          <cell r="I110" t="str">
            <v>Brugal Anejo</v>
          </cell>
          <cell r="J110" t="str">
            <v>Brugal Anejo.375-24</v>
          </cell>
          <cell r="K110">
            <v>24</v>
          </cell>
          <cell r="L110">
            <v>0.375</v>
          </cell>
          <cell r="M110">
            <v>0.4</v>
          </cell>
          <cell r="N110">
            <v>25.68</v>
          </cell>
          <cell r="O110" t="str">
            <v>SPA</v>
          </cell>
          <cell r="P110">
            <v>0</v>
          </cell>
          <cell r="Q110">
            <v>0</v>
          </cell>
          <cell r="R110">
            <v>0</v>
          </cell>
          <cell r="S110">
            <v>0</v>
          </cell>
          <cell r="T110">
            <v>0</v>
          </cell>
          <cell r="U110">
            <v>0</v>
          </cell>
          <cell r="V110">
            <v>0</v>
          </cell>
        </row>
        <row r="111">
          <cell r="B111" t="str">
            <v>WYOMINGBrugal Anejo.375-24DA</v>
          </cell>
          <cell r="C111" t="str">
            <v>West</v>
          </cell>
          <cell r="D111" t="str">
            <v>Control</v>
          </cell>
          <cell r="E111" t="str">
            <v>WY</v>
          </cell>
          <cell r="F111" t="str">
            <v>WYOMING</v>
          </cell>
          <cell r="G111" t="str">
            <v>4 - Brugal Anejo 0.375L</v>
          </cell>
          <cell r="H111" t="str">
            <v>4 - Brugal Anejo 0.375L24</v>
          </cell>
          <cell r="I111" t="str">
            <v>Brugal Anejo</v>
          </cell>
          <cell r="J111" t="str">
            <v>Brugal Anejo.375-24</v>
          </cell>
          <cell r="K111">
            <v>24</v>
          </cell>
          <cell r="L111">
            <v>0.375</v>
          </cell>
          <cell r="M111">
            <v>0.4</v>
          </cell>
          <cell r="N111">
            <v>25.68</v>
          </cell>
          <cell r="O111" t="str">
            <v>DA</v>
          </cell>
          <cell r="P111">
            <v>0</v>
          </cell>
          <cell r="Q111">
            <v>0</v>
          </cell>
          <cell r="R111">
            <v>0</v>
          </cell>
          <cell r="S111">
            <v>0</v>
          </cell>
          <cell r="T111">
            <v>0</v>
          </cell>
          <cell r="U111">
            <v>0</v>
          </cell>
          <cell r="V111">
            <v>0</v>
          </cell>
        </row>
        <row r="112">
          <cell r="B112" t="str">
            <v>ALABAMABrugal Anejo.750-12SHELF</v>
          </cell>
          <cell r="C112" t="str">
            <v>South</v>
          </cell>
          <cell r="D112" t="str">
            <v>Control</v>
          </cell>
          <cell r="E112" t="str">
            <v>AL</v>
          </cell>
          <cell r="F112" t="str">
            <v>ALABAMA</v>
          </cell>
          <cell r="G112" t="str">
            <v>4 - Brugal Anejo 0.75L</v>
          </cell>
          <cell r="H112" t="str">
            <v>4 - Brugal Anejo 0.75L12</v>
          </cell>
          <cell r="I112" t="str">
            <v>Brugal Anejo</v>
          </cell>
          <cell r="J112" t="str">
            <v>Brugal Anejo.750-12</v>
          </cell>
          <cell r="K112">
            <v>12</v>
          </cell>
          <cell r="L112">
            <v>0.75</v>
          </cell>
          <cell r="M112">
            <v>0.4</v>
          </cell>
          <cell r="N112">
            <v>25.68</v>
          </cell>
          <cell r="O112" t="str">
            <v>SHELF</v>
          </cell>
          <cell r="P112">
            <v>18.989999999999998</v>
          </cell>
          <cell r="Q112">
            <v>21.99</v>
          </cell>
          <cell r="R112">
            <v>21.99</v>
          </cell>
          <cell r="S112">
            <v>18.989999999999998</v>
          </cell>
          <cell r="T112">
            <v>18.989999999999998</v>
          </cell>
          <cell r="U112">
            <v>21.99</v>
          </cell>
          <cell r="V112">
            <v>21.99</v>
          </cell>
        </row>
        <row r="113">
          <cell r="B113" t="str">
            <v>ALABAMABrugal Anejo.750-12FOB</v>
          </cell>
          <cell r="C113" t="str">
            <v>South</v>
          </cell>
          <cell r="D113" t="str">
            <v>Control</v>
          </cell>
          <cell r="E113" t="str">
            <v>AL</v>
          </cell>
          <cell r="F113" t="str">
            <v>ALABAMA</v>
          </cell>
          <cell r="G113" t="str">
            <v>4 - Brugal Anejo 0.75L</v>
          </cell>
          <cell r="H113" t="str">
            <v>4 - Brugal Anejo 0.75L12</v>
          </cell>
          <cell r="I113" t="str">
            <v>Brugal Anejo</v>
          </cell>
          <cell r="J113" t="str">
            <v>Brugal Anejo.750-12</v>
          </cell>
          <cell r="K113">
            <v>12</v>
          </cell>
          <cell r="L113">
            <v>0.75</v>
          </cell>
          <cell r="M113">
            <v>0.4</v>
          </cell>
          <cell r="N113">
            <v>25.68</v>
          </cell>
          <cell r="O113" t="str">
            <v>FOB</v>
          </cell>
          <cell r="P113">
            <v>124.4</v>
          </cell>
          <cell r="Q113">
            <v>124.4</v>
          </cell>
          <cell r="R113">
            <v>124.4</v>
          </cell>
          <cell r="S113">
            <v>124.4</v>
          </cell>
          <cell r="T113">
            <v>124.4</v>
          </cell>
          <cell r="U113">
            <v>124.4</v>
          </cell>
          <cell r="V113">
            <v>124.4</v>
          </cell>
        </row>
        <row r="114">
          <cell r="B114" t="str">
            <v>ALABAMABrugal Anejo.750-12DA</v>
          </cell>
          <cell r="C114" t="str">
            <v>South</v>
          </cell>
          <cell r="D114" t="str">
            <v>Control</v>
          </cell>
          <cell r="E114" t="str">
            <v>AL</v>
          </cell>
          <cell r="F114" t="str">
            <v>ALABAMA</v>
          </cell>
          <cell r="G114" t="str">
            <v>4 - Brugal Anejo 0.75L</v>
          </cell>
          <cell r="H114" t="str">
            <v>4 - Brugal Anejo 0.75L12</v>
          </cell>
          <cell r="I114" t="str">
            <v>Brugal Anejo</v>
          </cell>
          <cell r="J114" t="str">
            <v>Brugal Anejo.750-12</v>
          </cell>
          <cell r="K114">
            <v>12</v>
          </cell>
          <cell r="L114">
            <v>0.75</v>
          </cell>
          <cell r="M114">
            <v>0.4</v>
          </cell>
          <cell r="N114">
            <v>25.68</v>
          </cell>
          <cell r="O114" t="str">
            <v>DA</v>
          </cell>
          <cell r="P114">
            <v>36</v>
          </cell>
          <cell r="Q114">
            <v>0</v>
          </cell>
          <cell r="R114">
            <v>0</v>
          </cell>
          <cell r="S114">
            <v>36</v>
          </cell>
          <cell r="T114">
            <v>36</v>
          </cell>
          <cell r="U114">
            <v>0</v>
          </cell>
          <cell r="V114">
            <v>0</v>
          </cell>
        </row>
        <row r="115">
          <cell r="B115" t="str">
            <v>AlaskaBrugal Anejo.750-12FOB</v>
          </cell>
          <cell r="C115" t="str">
            <v>West</v>
          </cell>
          <cell r="D115" t="str">
            <v>Open</v>
          </cell>
          <cell r="E115" t="str">
            <v>AK</v>
          </cell>
          <cell r="F115" t="str">
            <v>Alaska</v>
          </cell>
          <cell r="G115" t="str">
            <v>4 - Brugal Anejo 0.75L</v>
          </cell>
          <cell r="H115" t="str">
            <v>4 - Brugal Anejo 0.75L12</v>
          </cell>
          <cell r="I115" t="str">
            <v>Brugal Anejo</v>
          </cell>
          <cell r="J115" t="str">
            <v>Brugal Anejo.750-12</v>
          </cell>
          <cell r="K115">
            <v>12</v>
          </cell>
          <cell r="L115">
            <v>0.75</v>
          </cell>
          <cell r="M115">
            <v>0.4</v>
          </cell>
          <cell r="N115">
            <v>25.68</v>
          </cell>
          <cell r="O115" t="str">
            <v>FOB</v>
          </cell>
          <cell r="P115">
            <v>119.1</v>
          </cell>
          <cell r="Q115">
            <v>119.1</v>
          </cell>
          <cell r="R115">
            <v>119.1</v>
          </cell>
          <cell r="S115">
            <v>119.1</v>
          </cell>
          <cell r="T115">
            <v>119.1</v>
          </cell>
          <cell r="U115">
            <v>119.1</v>
          </cell>
          <cell r="V115">
            <v>119.1</v>
          </cell>
        </row>
        <row r="116">
          <cell r="B116" t="str">
            <v>ArizonaBrugal Anejo.750-12FOB</v>
          </cell>
          <cell r="C116" t="str">
            <v>West</v>
          </cell>
          <cell r="D116" t="str">
            <v>Open</v>
          </cell>
          <cell r="E116" t="str">
            <v>AZ</v>
          </cell>
          <cell r="F116" t="str">
            <v>Arizona</v>
          </cell>
          <cell r="G116" t="str">
            <v>4 - Brugal Anejo 0.75L</v>
          </cell>
          <cell r="H116" t="str">
            <v>4 - Brugal Anejo 0.75L12</v>
          </cell>
          <cell r="I116" t="str">
            <v>Brugal Anejo</v>
          </cell>
          <cell r="J116" t="str">
            <v>Brugal Anejo.750-12</v>
          </cell>
          <cell r="K116">
            <v>12</v>
          </cell>
          <cell r="L116">
            <v>0.75</v>
          </cell>
          <cell r="M116">
            <v>0.4</v>
          </cell>
          <cell r="N116">
            <v>25.68</v>
          </cell>
          <cell r="O116" t="str">
            <v>FOB</v>
          </cell>
          <cell r="P116">
            <v>125.18</v>
          </cell>
          <cell r="Q116">
            <v>125.18</v>
          </cell>
          <cell r="R116">
            <v>125.18</v>
          </cell>
          <cell r="S116">
            <v>125.18</v>
          </cell>
          <cell r="T116">
            <v>125.18</v>
          </cell>
          <cell r="U116">
            <v>125.18</v>
          </cell>
          <cell r="V116">
            <v>125.18</v>
          </cell>
        </row>
        <row r="117">
          <cell r="B117" t="str">
            <v>ArkansasBrugal Anejo.750-12FOB</v>
          </cell>
          <cell r="C117" t="str">
            <v>South</v>
          </cell>
          <cell r="D117" t="str">
            <v>Open</v>
          </cell>
          <cell r="E117" t="str">
            <v>AR</v>
          </cell>
          <cell r="F117" t="str">
            <v>Arkansas</v>
          </cell>
          <cell r="G117" t="str">
            <v>4 - Brugal Anejo 0.75L</v>
          </cell>
          <cell r="H117" t="str">
            <v>4 - Brugal Anejo 0.75L12</v>
          </cell>
          <cell r="I117" t="str">
            <v>Brugal Anejo</v>
          </cell>
          <cell r="J117" t="str">
            <v>Brugal Anejo.750-12</v>
          </cell>
          <cell r="K117">
            <v>12</v>
          </cell>
          <cell r="L117">
            <v>0.75</v>
          </cell>
          <cell r="M117">
            <v>0.4</v>
          </cell>
          <cell r="N117">
            <v>25.68</v>
          </cell>
          <cell r="O117" t="str">
            <v>FOB</v>
          </cell>
          <cell r="P117">
            <v>135</v>
          </cell>
          <cell r="Q117">
            <v>135</v>
          </cell>
          <cell r="R117">
            <v>135</v>
          </cell>
          <cell r="S117">
            <v>135</v>
          </cell>
          <cell r="T117">
            <v>135</v>
          </cell>
          <cell r="U117">
            <v>135</v>
          </cell>
          <cell r="V117">
            <v>135</v>
          </cell>
        </row>
        <row r="118">
          <cell r="B118" t="str">
            <v>CaliforniaBrugal Anejo.750-12FOB</v>
          </cell>
          <cell r="C118" t="str">
            <v>West</v>
          </cell>
          <cell r="D118" t="str">
            <v>Open</v>
          </cell>
          <cell r="E118" t="str">
            <v>CA</v>
          </cell>
          <cell r="F118" t="str">
            <v>California</v>
          </cell>
          <cell r="G118" t="str">
            <v>4 - Brugal Anejo 0.75L</v>
          </cell>
          <cell r="H118" t="str">
            <v>4 - Brugal Anejo 0.75L12</v>
          </cell>
          <cell r="I118" t="str">
            <v>Brugal Anejo</v>
          </cell>
          <cell r="J118" t="str">
            <v>Brugal Anejo.750-12</v>
          </cell>
          <cell r="K118">
            <v>12</v>
          </cell>
          <cell r="L118">
            <v>0.75</v>
          </cell>
          <cell r="M118">
            <v>0.4</v>
          </cell>
          <cell r="N118">
            <v>25.68</v>
          </cell>
          <cell r="O118" t="str">
            <v>FOB</v>
          </cell>
          <cell r="P118">
            <v>138.68</v>
          </cell>
          <cell r="Q118">
            <v>138.68</v>
          </cell>
          <cell r="R118">
            <v>138.68</v>
          </cell>
          <cell r="S118">
            <v>138.68</v>
          </cell>
          <cell r="T118">
            <v>138.68</v>
          </cell>
          <cell r="U118">
            <v>138.68</v>
          </cell>
          <cell r="V118">
            <v>138.68</v>
          </cell>
        </row>
        <row r="119">
          <cell r="B119" t="str">
            <v>ColoradoBrugal Anejo.750-12FOB</v>
          </cell>
          <cell r="C119" t="str">
            <v>West</v>
          </cell>
          <cell r="D119" t="str">
            <v>Open</v>
          </cell>
          <cell r="E119" t="str">
            <v>CO</v>
          </cell>
          <cell r="F119" t="str">
            <v>Colorado</v>
          </cell>
          <cell r="G119" t="str">
            <v>4 - Brugal Anejo 0.75L</v>
          </cell>
          <cell r="H119" t="str">
            <v>4 - Brugal Anejo 0.75L12</v>
          </cell>
          <cell r="I119" t="str">
            <v>Brugal Anejo</v>
          </cell>
          <cell r="J119" t="str">
            <v>Brugal Anejo.750-12</v>
          </cell>
          <cell r="K119">
            <v>12</v>
          </cell>
          <cell r="L119">
            <v>0.75</v>
          </cell>
          <cell r="M119">
            <v>0.4</v>
          </cell>
          <cell r="N119">
            <v>25.68</v>
          </cell>
          <cell r="O119" t="str">
            <v>FOB</v>
          </cell>
          <cell r="P119">
            <v>125.18</v>
          </cell>
          <cell r="Q119">
            <v>125.18</v>
          </cell>
          <cell r="R119">
            <v>125.18</v>
          </cell>
          <cell r="S119">
            <v>125.18</v>
          </cell>
          <cell r="T119">
            <v>125.18</v>
          </cell>
          <cell r="U119">
            <v>125.18</v>
          </cell>
          <cell r="V119">
            <v>125.18</v>
          </cell>
        </row>
        <row r="120">
          <cell r="B120" t="str">
            <v>ConnecticutBrugal Anejo.750-12FOB</v>
          </cell>
          <cell r="C120" t="str">
            <v>Northeast</v>
          </cell>
          <cell r="D120" t="str">
            <v>Open</v>
          </cell>
          <cell r="E120" t="str">
            <v>CT</v>
          </cell>
          <cell r="F120" t="str">
            <v>Connecticut</v>
          </cell>
          <cell r="G120" t="str">
            <v>4 - Brugal Anejo 0.75L</v>
          </cell>
          <cell r="H120" t="str">
            <v>4 - Brugal Anejo 0.75L12</v>
          </cell>
          <cell r="I120" t="str">
            <v>Brugal Anejo</v>
          </cell>
          <cell r="J120" t="str">
            <v>Brugal Anejo.750-12</v>
          </cell>
          <cell r="K120">
            <v>12</v>
          </cell>
          <cell r="L120">
            <v>0.75</v>
          </cell>
          <cell r="M120">
            <v>0.4</v>
          </cell>
          <cell r="N120">
            <v>25.68</v>
          </cell>
          <cell r="O120" t="str">
            <v>FOB</v>
          </cell>
          <cell r="P120">
            <v>125.18</v>
          </cell>
          <cell r="Q120">
            <v>125.18</v>
          </cell>
          <cell r="R120">
            <v>125.18</v>
          </cell>
          <cell r="S120">
            <v>125.18</v>
          </cell>
          <cell r="T120">
            <v>125.18</v>
          </cell>
          <cell r="U120">
            <v>125.18</v>
          </cell>
          <cell r="V120">
            <v>125.18</v>
          </cell>
        </row>
        <row r="121">
          <cell r="B121" t="str">
            <v>FloridaBrugal Anejo.750-12FOB</v>
          </cell>
          <cell r="C121" t="str">
            <v>South</v>
          </cell>
          <cell r="D121" t="str">
            <v>Open</v>
          </cell>
          <cell r="E121" t="str">
            <v>FL</v>
          </cell>
          <cell r="F121" t="str">
            <v>Florida</v>
          </cell>
          <cell r="G121" t="str">
            <v>4 - Brugal Anejo 0.75L</v>
          </cell>
          <cell r="H121" t="str">
            <v>4 - Brugal Anejo 0.75L12</v>
          </cell>
          <cell r="I121" t="str">
            <v>Brugal Anejo</v>
          </cell>
          <cell r="J121" t="str">
            <v>Brugal Anejo.750-12</v>
          </cell>
          <cell r="K121">
            <v>12</v>
          </cell>
          <cell r="L121">
            <v>0.75</v>
          </cell>
          <cell r="M121">
            <v>0.4</v>
          </cell>
          <cell r="N121">
            <v>25.68</v>
          </cell>
          <cell r="O121" t="str">
            <v>FOB</v>
          </cell>
          <cell r="P121">
            <v>125.18</v>
          </cell>
          <cell r="Q121">
            <v>125.18</v>
          </cell>
          <cell r="R121">
            <v>125.18</v>
          </cell>
          <cell r="S121">
            <v>125.18</v>
          </cell>
          <cell r="T121">
            <v>125.18</v>
          </cell>
          <cell r="U121">
            <v>125.18</v>
          </cell>
          <cell r="V121">
            <v>125.18</v>
          </cell>
        </row>
        <row r="122">
          <cell r="B122" t="str">
            <v>GeorgiaBrugal Anejo.750-12FOB</v>
          </cell>
          <cell r="C122" t="str">
            <v>South</v>
          </cell>
          <cell r="D122" t="str">
            <v>Open</v>
          </cell>
          <cell r="E122" t="str">
            <v>GA</v>
          </cell>
          <cell r="F122" t="str">
            <v>Georgia</v>
          </cell>
          <cell r="G122" t="str">
            <v>4 - Brugal Anejo 0.75L</v>
          </cell>
          <cell r="H122" t="str">
            <v>4 - Brugal Anejo 0.75L12</v>
          </cell>
          <cell r="I122" t="str">
            <v>Brugal Anejo</v>
          </cell>
          <cell r="J122" t="str">
            <v>Brugal Anejo.750-12</v>
          </cell>
          <cell r="K122">
            <v>12</v>
          </cell>
          <cell r="L122">
            <v>0.75</v>
          </cell>
          <cell r="M122">
            <v>0.4</v>
          </cell>
          <cell r="N122">
            <v>25.68</v>
          </cell>
          <cell r="O122" t="str">
            <v>FOB</v>
          </cell>
          <cell r="P122">
            <v>125.18</v>
          </cell>
          <cell r="Q122">
            <v>125.18</v>
          </cell>
          <cell r="R122">
            <v>125.18</v>
          </cell>
          <cell r="S122">
            <v>125.18</v>
          </cell>
          <cell r="T122">
            <v>125.18</v>
          </cell>
          <cell r="U122">
            <v>125.18</v>
          </cell>
          <cell r="V122">
            <v>125.18</v>
          </cell>
        </row>
        <row r="123">
          <cell r="B123" t="str">
            <v>HawaiiBrugal Anejo.750-12FOB</v>
          </cell>
          <cell r="C123" t="str">
            <v>West</v>
          </cell>
          <cell r="D123" t="str">
            <v>Open</v>
          </cell>
          <cell r="E123" t="str">
            <v>HI</v>
          </cell>
          <cell r="F123" t="str">
            <v>Hawaii</v>
          </cell>
          <cell r="G123" t="str">
            <v>4 - Brugal Anejo 0.75L</v>
          </cell>
          <cell r="H123" t="str">
            <v>4 - Brugal Anejo 0.75L12</v>
          </cell>
          <cell r="I123" t="str">
            <v>Brugal Anejo</v>
          </cell>
          <cell r="J123" t="str">
            <v>Brugal Anejo.750-12</v>
          </cell>
          <cell r="K123">
            <v>12</v>
          </cell>
          <cell r="L123">
            <v>0.75</v>
          </cell>
          <cell r="M123">
            <v>0.4</v>
          </cell>
          <cell r="N123">
            <v>25.68</v>
          </cell>
          <cell r="O123" t="str">
            <v>FOB</v>
          </cell>
          <cell r="P123">
            <v>116</v>
          </cell>
          <cell r="Q123">
            <v>116</v>
          </cell>
          <cell r="R123">
            <v>116</v>
          </cell>
          <cell r="S123">
            <v>116</v>
          </cell>
          <cell r="T123">
            <v>116</v>
          </cell>
          <cell r="U123">
            <v>116</v>
          </cell>
          <cell r="V123">
            <v>116</v>
          </cell>
        </row>
        <row r="124">
          <cell r="B124" t="str">
            <v>IDAHOBrugal Anejo.750-12SPA</v>
          </cell>
          <cell r="C124" t="str">
            <v>West</v>
          </cell>
          <cell r="D124" t="str">
            <v>Control</v>
          </cell>
          <cell r="E124" t="str">
            <v>ID</v>
          </cell>
          <cell r="F124" t="str">
            <v>IDAHO</v>
          </cell>
          <cell r="G124" t="str">
            <v>4 - Brugal Anejo 0.75L</v>
          </cell>
          <cell r="H124" t="str">
            <v>4 - Brugal Anejo 0.75L12</v>
          </cell>
          <cell r="I124" t="str">
            <v>Brugal Anejo</v>
          </cell>
          <cell r="J124" t="str">
            <v>Brugal Anejo.750-12</v>
          </cell>
          <cell r="K124">
            <v>12</v>
          </cell>
          <cell r="L124">
            <v>0.75</v>
          </cell>
          <cell r="M124">
            <v>0.4</v>
          </cell>
          <cell r="N124">
            <v>25.68</v>
          </cell>
          <cell r="O124" t="str">
            <v>SPA</v>
          </cell>
          <cell r="P124">
            <v>0</v>
          </cell>
          <cell r="Q124">
            <v>0</v>
          </cell>
          <cell r="R124">
            <v>0</v>
          </cell>
          <cell r="S124">
            <v>0</v>
          </cell>
          <cell r="T124">
            <v>0</v>
          </cell>
          <cell r="U124">
            <v>0</v>
          </cell>
          <cell r="V124">
            <v>0</v>
          </cell>
        </row>
        <row r="125">
          <cell r="B125" t="str">
            <v>IDAHOBrugal Anejo.750-12SHELF</v>
          </cell>
          <cell r="C125" t="str">
            <v>West</v>
          </cell>
          <cell r="D125" t="str">
            <v>Control</v>
          </cell>
          <cell r="E125" t="str">
            <v>ID</v>
          </cell>
          <cell r="F125" t="str">
            <v>IDAHO</v>
          </cell>
          <cell r="G125" t="str">
            <v>4 - Brugal Anejo 0.75L</v>
          </cell>
          <cell r="H125" t="str">
            <v>4 - Brugal Anejo 0.75L12</v>
          </cell>
          <cell r="I125" t="str">
            <v>Brugal Anejo</v>
          </cell>
          <cell r="J125" t="str">
            <v>Brugal Anejo.750-12</v>
          </cell>
          <cell r="K125">
            <v>12</v>
          </cell>
          <cell r="L125">
            <v>0.75</v>
          </cell>
          <cell r="M125">
            <v>0.4</v>
          </cell>
          <cell r="N125">
            <v>25.68</v>
          </cell>
          <cell r="O125" t="str">
            <v>SHELF</v>
          </cell>
          <cell r="P125">
            <v>19.95</v>
          </cell>
          <cell r="Q125">
            <v>19.95</v>
          </cell>
          <cell r="R125">
            <v>19.95</v>
          </cell>
          <cell r="S125">
            <v>19.95</v>
          </cell>
          <cell r="T125">
            <v>19.95</v>
          </cell>
          <cell r="U125">
            <v>19.95</v>
          </cell>
          <cell r="V125">
            <v>19.95</v>
          </cell>
        </row>
        <row r="126">
          <cell r="B126" t="str">
            <v>IDAHOBrugal Anejo.750-12FOB</v>
          </cell>
          <cell r="C126" t="str">
            <v>West</v>
          </cell>
          <cell r="D126" t="str">
            <v>Control</v>
          </cell>
          <cell r="E126" t="str">
            <v>ID</v>
          </cell>
          <cell r="F126" t="str">
            <v>IDAHO</v>
          </cell>
          <cell r="G126" t="str">
            <v>4 - Brugal Anejo 0.75L</v>
          </cell>
          <cell r="H126" t="str">
            <v>4 - Brugal Anejo 0.75L12</v>
          </cell>
          <cell r="I126" t="str">
            <v>Brugal Anejo</v>
          </cell>
          <cell r="J126" t="str">
            <v>Brugal Anejo.750-12</v>
          </cell>
          <cell r="K126">
            <v>12</v>
          </cell>
          <cell r="L126">
            <v>0.75</v>
          </cell>
          <cell r="M126">
            <v>0.4</v>
          </cell>
          <cell r="N126">
            <v>25.68</v>
          </cell>
          <cell r="O126" t="str">
            <v>FOB</v>
          </cell>
          <cell r="P126">
            <v>118.49</v>
          </cell>
          <cell r="Q126">
            <v>118.49</v>
          </cell>
          <cell r="R126">
            <v>118.49</v>
          </cell>
          <cell r="S126">
            <v>118.49</v>
          </cell>
          <cell r="T126">
            <v>118.49</v>
          </cell>
          <cell r="U126">
            <v>118.49</v>
          </cell>
          <cell r="V126">
            <v>118.49</v>
          </cell>
        </row>
        <row r="127">
          <cell r="B127" t="str">
            <v>IllinoisBrugal Anejo.750-12FOB</v>
          </cell>
          <cell r="C127" t="str">
            <v>Central</v>
          </cell>
          <cell r="D127" t="str">
            <v>Open</v>
          </cell>
          <cell r="E127" t="str">
            <v>IL</v>
          </cell>
          <cell r="F127" t="str">
            <v>Illinois</v>
          </cell>
          <cell r="G127" t="str">
            <v>4 - Brugal Anejo 0.75L</v>
          </cell>
          <cell r="H127" t="str">
            <v>4 - Brugal Anejo 0.75L12</v>
          </cell>
          <cell r="I127" t="str">
            <v>Brugal Anejo</v>
          </cell>
          <cell r="J127" t="str">
            <v>Brugal Anejo.750-12</v>
          </cell>
          <cell r="K127">
            <v>12</v>
          </cell>
          <cell r="L127">
            <v>0.75</v>
          </cell>
          <cell r="M127">
            <v>0.4</v>
          </cell>
          <cell r="N127">
            <v>25.68</v>
          </cell>
          <cell r="O127" t="str">
            <v>FOB</v>
          </cell>
          <cell r="P127">
            <v>118</v>
          </cell>
          <cell r="Q127">
            <v>118</v>
          </cell>
          <cell r="R127">
            <v>118</v>
          </cell>
          <cell r="S127">
            <v>118</v>
          </cell>
          <cell r="T127">
            <v>118</v>
          </cell>
          <cell r="U127">
            <v>118</v>
          </cell>
          <cell r="V127">
            <v>118</v>
          </cell>
        </row>
        <row r="128">
          <cell r="B128" t="str">
            <v>IndianaBrugal Anejo.750-12FOB</v>
          </cell>
          <cell r="C128" t="str">
            <v>Central</v>
          </cell>
          <cell r="D128" t="str">
            <v>Open</v>
          </cell>
          <cell r="E128" t="str">
            <v>IN</v>
          </cell>
          <cell r="F128" t="str">
            <v>Indiana</v>
          </cell>
          <cell r="G128" t="str">
            <v>4 - Brugal Anejo 0.75L</v>
          </cell>
          <cell r="H128" t="str">
            <v>4 - Brugal Anejo 0.75L12</v>
          </cell>
          <cell r="I128" t="str">
            <v>Brugal Anejo</v>
          </cell>
          <cell r="J128" t="str">
            <v>Brugal Anejo.750-12</v>
          </cell>
          <cell r="K128">
            <v>12</v>
          </cell>
          <cell r="L128">
            <v>0.75</v>
          </cell>
          <cell r="M128">
            <v>0.4</v>
          </cell>
          <cell r="N128">
            <v>25.68</v>
          </cell>
          <cell r="O128" t="str">
            <v>FOB</v>
          </cell>
          <cell r="P128">
            <v>127.68</v>
          </cell>
          <cell r="Q128">
            <v>127.68</v>
          </cell>
          <cell r="R128">
            <v>127.68</v>
          </cell>
          <cell r="S128">
            <v>127.68</v>
          </cell>
          <cell r="T128">
            <v>127.68</v>
          </cell>
          <cell r="U128">
            <v>127.68</v>
          </cell>
          <cell r="V128">
            <v>127.68</v>
          </cell>
        </row>
        <row r="129">
          <cell r="B129" t="str">
            <v>IOWABrugal Anejo.750-12SHELF</v>
          </cell>
          <cell r="C129" t="str">
            <v>Central</v>
          </cell>
          <cell r="D129" t="str">
            <v>Control</v>
          </cell>
          <cell r="E129" t="str">
            <v>IA</v>
          </cell>
          <cell r="F129" t="str">
            <v>IOWA</v>
          </cell>
          <cell r="G129" t="str">
            <v>4 - Brugal Anejo 0.75L</v>
          </cell>
          <cell r="H129" t="str">
            <v>4 - Brugal Anejo 0.75L12</v>
          </cell>
          <cell r="I129" t="str">
            <v>Brugal Anejo</v>
          </cell>
          <cell r="J129" t="str">
            <v>Brugal Anejo.750-12</v>
          </cell>
          <cell r="K129">
            <v>12</v>
          </cell>
          <cell r="L129">
            <v>0.75</v>
          </cell>
          <cell r="M129">
            <v>0.4</v>
          </cell>
          <cell r="N129">
            <v>25.68</v>
          </cell>
          <cell r="O129" t="str">
            <v>SHELF</v>
          </cell>
          <cell r="P129">
            <v>19.989999999999998</v>
          </cell>
          <cell r="Q129">
            <v>19.989999999999998</v>
          </cell>
          <cell r="R129">
            <v>19.989999999999998</v>
          </cell>
          <cell r="S129">
            <v>19.989999999999998</v>
          </cell>
          <cell r="T129">
            <v>19.989999999999998</v>
          </cell>
          <cell r="U129">
            <v>19.989999999999998</v>
          </cell>
          <cell r="V129">
            <v>19.989999999999998</v>
          </cell>
        </row>
        <row r="130">
          <cell r="B130" t="str">
            <v>IOWABrugal Anejo.750-12FOB</v>
          </cell>
          <cell r="C130" t="str">
            <v>Central</v>
          </cell>
          <cell r="D130" t="str">
            <v>Control</v>
          </cell>
          <cell r="E130" t="str">
            <v>IA</v>
          </cell>
          <cell r="F130" t="str">
            <v>IOWA</v>
          </cell>
          <cell r="G130" t="str">
            <v>4 - Brugal Anejo 0.75L</v>
          </cell>
          <cell r="H130" t="str">
            <v>4 - Brugal Anejo 0.75L12</v>
          </cell>
          <cell r="I130" t="str">
            <v>Brugal Anejo</v>
          </cell>
          <cell r="J130" t="str">
            <v>Brugal Anejo.750-12</v>
          </cell>
          <cell r="K130">
            <v>12</v>
          </cell>
          <cell r="L130">
            <v>0.75</v>
          </cell>
          <cell r="M130">
            <v>0.4</v>
          </cell>
          <cell r="N130">
            <v>25.68</v>
          </cell>
          <cell r="O130" t="str">
            <v>FOB</v>
          </cell>
          <cell r="P130">
            <v>129.91999999999999</v>
          </cell>
          <cell r="Q130">
            <v>129.91999999999999</v>
          </cell>
          <cell r="R130">
            <v>129.91999999999999</v>
          </cell>
          <cell r="S130">
            <v>129.91999999999999</v>
          </cell>
          <cell r="T130">
            <v>129.91999999999999</v>
          </cell>
          <cell r="U130">
            <v>129.91999999999999</v>
          </cell>
          <cell r="V130">
            <v>129.91999999999999</v>
          </cell>
        </row>
        <row r="131">
          <cell r="B131" t="str">
            <v>KansasBrugal Anejo.750-12FOB</v>
          </cell>
          <cell r="C131" t="str">
            <v>Central</v>
          </cell>
          <cell r="D131" t="str">
            <v>Open</v>
          </cell>
          <cell r="E131" t="str">
            <v>KS</v>
          </cell>
          <cell r="F131" t="str">
            <v>Kansas</v>
          </cell>
          <cell r="G131" t="str">
            <v>4 - Brugal Anejo 0.75L</v>
          </cell>
          <cell r="H131" t="str">
            <v>4 - Brugal Anejo 0.75L12</v>
          </cell>
          <cell r="I131" t="str">
            <v>Brugal Anejo</v>
          </cell>
          <cell r="J131" t="str">
            <v>Brugal Anejo.750-12</v>
          </cell>
          <cell r="K131">
            <v>12</v>
          </cell>
          <cell r="L131">
            <v>0.75</v>
          </cell>
          <cell r="M131">
            <v>0.4</v>
          </cell>
          <cell r="N131">
            <v>25.68</v>
          </cell>
          <cell r="O131" t="str">
            <v>FOB</v>
          </cell>
          <cell r="P131">
            <v>132.76</v>
          </cell>
          <cell r="Q131">
            <v>132.76</v>
          </cell>
          <cell r="R131">
            <v>132.76</v>
          </cell>
          <cell r="S131">
            <v>132.76</v>
          </cell>
          <cell r="T131">
            <v>132.76</v>
          </cell>
          <cell r="U131">
            <v>132.76</v>
          </cell>
          <cell r="V131">
            <v>132.76</v>
          </cell>
        </row>
        <row r="132">
          <cell r="B132" t="str">
            <v>KentuckyBrugal Anejo.750-12FOB</v>
          </cell>
          <cell r="C132" t="str">
            <v>Central</v>
          </cell>
          <cell r="D132" t="str">
            <v>Open</v>
          </cell>
          <cell r="E132" t="str">
            <v>KY</v>
          </cell>
          <cell r="F132" t="str">
            <v>Kentucky</v>
          </cell>
          <cell r="G132" t="str">
            <v>4 - Brugal Anejo 0.75L</v>
          </cell>
          <cell r="H132" t="str">
            <v>4 - Brugal Anejo 0.75L12</v>
          </cell>
          <cell r="I132" t="str">
            <v>Brugal Anejo</v>
          </cell>
          <cell r="J132" t="str">
            <v>Brugal Anejo.750-12</v>
          </cell>
          <cell r="K132">
            <v>12</v>
          </cell>
          <cell r="L132">
            <v>0.75</v>
          </cell>
          <cell r="M132">
            <v>0.4</v>
          </cell>
          <cell r="N132">
            <v>25.68</v>
          </cell>
          <cell r="O132" t="str">
            <v>FOB</v>
          </cell>
          <cell r="P132">
            <v>127.68</v>
          </cell>
          <cell r="Q132">
            <v>127.68</v>
          </cell>
          <cell r="R132">
            <v>127.68</v>
          </cell>
          <cell r="S132">
            <v>127.68</v>
          </cell>
          <cell r="T132">
            <v>127.68</v>
          </cell>
          <cell r="U132">
            <v>127.68</v>
          </cell>
          <cell r="V132">
            <v>127.68</v>
          </cell>
        </row>
        <row r="133">
          <cell r="B133" t="str">
            <v>LouisianaBrugal Anejo.750-12FOB</v>
          </cell>
          <cell r="C133" t="str">
            <v>South</v>
          </cell>
          <cell r="D133" t="str">
            <v>Open</v>
          </cell>
          <cell r="E133" t="str">
            <v>LA</v>
          </cell>
          <cell r="F133" t="str">
            <v>Louisiana</v>
          </cell>
          <cell r="G133" t="str">
            <v>4 - Brugal Anejo 0.75L</v>
          </cell>
          <cell r="H133" t="str">
            <v>4 - Brugal Anejo 0.75L12</v>
          </cell>
          <cell r="I133" t="str">
            <v>Brugal Anejo</v>
          </cell>
          <cell r="J133" t="str">
            <v>Brugal Anejo.750-12</v>
          </cell>
          <cell r="K133">
            <v>12</v>
          </cell>
          <cell r="L133">
            <v>0.75</v>
          </cell>
          <cell r="M133">
            <v>0.4</v>
          </cell>
          <cell r="N133">
            <v>25.68</v>
          </cell>
          <cell r="O133" t="str">
            <v>FOB</v>
          </cell>
          <cell r="P133">
            <v>125.18</v>
          </cell>
          <cell r="Q133">
            <v>125.18</v>
          </cell>
          <cell r="R133">
            <v>125.18</v>
          </cell>
          <cell r="S133">
            <v>125.18</v>
          </cell>
          <cell r="T133">
            <v>125.18</v>
          </cell>
          <cell r="U133">
            <v>125.18</v>
          </cell>
          <cell r="V133">
            <v>125.18</v>
          </cell>
        </row>
        <row r="134">
          <cell r="B134" t="str">
            <v>MAINEBrugal Anejo.750-12SPA</v>
          </cell>
          <cell r="C134" t="str">
            <v>Northeast</v>
          </cell>
          <cell r="D134" t="str">
            <v>Control</v>
          </cell>
          <cell r="E134" t="str">
            <v>ME</v>
          </cell>
          <cell r="F134" t="str">
            <v>MAINE</v>
          </cell>
          <cell r="G134" t="str">
            <v>4 - Brugal Anejo 0.75L</v>
          </cell>
          <cell r="H134" t="str">
            <v>4 - Brugal Anejo 0.75L12</v>
          </cell>
          <cell r="I134" t="str">
            <v>Brugal Anejo</v>
          </cell>
          <cell r="J134" t="str">
            <v>Brugal Anejo.750-12</v>
          </cell>
          <cell r="K134">
            <v>12</v>
          </cell>
          <cell r="L134">
            <v>0.75</v>
          </cell>
          <cell r="M134">
            <v>0.4</v>
          </cell>
          <cell r="N134">
            <v>25.68</v>
          </cell>
          <cell r="O134" t="str">
            <v>SPA</v>
          </cell>
          <cell r="P134">
            <v>0</v>
          </cell>
          <cell r="Q134">
            <v>36</v>
          </cell>
          <cell r="R134">
            <v>0</v>
          </cell>
          <cell r="S134">
            <v>36</v>
          </cell>
          <cell r="T134">
            <v>0</v>
          </cell>
          <cell r="U134">
            <v>36</v>
          </cell>
          <cell r="V134">
            <v>0</v>
          </cell>
        </row>
        <row r="135">
          <cell r="B135" t="str">
            <v>MAINEBrugal Anejo.750-12SHELF</v>
          </cell>
          <cell r="C135" t="str">
            <v>Northeast</v>
          </cell>
          <cell r="D135" t="str">
            <v>Control</v>
          </cell>
          <cell r="E135" t="str">
            <v>ME</v>
          </cell>
          <cell r="F135" t="str">
            <v>MAINE</v>
          </cell>
          <cell r="G135" t="str">
            <v>4 - Brugal Anejo 0.75L</v>
          </cell>
          <cell r="H135" t="str">
            <v>4 - Brugal Anejo 0.75L12</v>
          </cell>
          <cell r="I135" t="str">
            <v>Brugal Anejo</v>
          </cell>
          <cell r="J135" t="str">
            <v>Brugal Anejo.750-12</v>
          </cell>
          <cell r="K135">
            <v>12</v>
          </cell>
          <cell r="L135">
            <v>0.75</v>
          </cell>
          <cell r="M135">
            <v>0.4</v>
          </cell>
          <cell r="N135">
            <v>25.68</v>
          </cell>
          <cell r="O135" t="str">
            <v>SHELF</v>
          </cell>
          <cell r="P135">
            <v>19.989999999999998</v>
          </cell>
          <cell r="Q135">
            <v>16.989999999999998</v>
          </cell>
          <cell r="R135">
            <v>19.989999999999998</v>
          </cell>
          <cell r="S135">
            <v>16.989999999999998</v>
          </cell>
          <cell r="T135">
            <v>19.989999999999998</v>
          </cell>
          <cell r="U135">
            <v>16.989999999999998</v>
          </cell>
          <cell r="V135">
            <v>19.989999999999998</v>
          </cell>
        </row>
        <row r="136">
          <cell r="B136" t="str">
            <v>MAINEBrugal Anejo.750-12FOB</v>
          </cell>
          <cell r="C136" t="str">
            <v>Northeast</v>
          </cell>
          <cell r="D136" t="str">
            <v>Control</v>
          </cell>
          <cell r="E136" t="str">
            <v>ME</v>
          </cell>
          <cell r="F136" t="str">
            <v>MAINE</v>
          </cell>
          <cell r="G136" t="str">
            <v>4 - Brugal Anejo 0.75L</v>
          </cell>
          <cell r="H136" t="str">
            <v>4 - Brugal Anejo 0.75L12</v>
          </cell>
          <cell r="I136" t="str">
            <v>Brugal Anejo</v>
          </cell>
          <cell r="J136" t="str">
            <v>Brugal Anejo.750-12</v>
          </cell>
          <cell r="K136">
            <v>12</v>
          </cell>
          <cell r="L136">
            <v>0.75</v>
          </cell>
          <cell r="M136">
            <v>0.4</v>
          </cell>
          <cell r="N136">
            <v>25.68</v>
          </cell>
          <cell r="O136" t="str">
            <v>FOB</v>
          </cell>
          <cell r="P136">
            <v>131.19999999999999</v>
          </cell>
          <cell r="Q136">
            <v>131.19999999999999</v>
          </cell>
          <cell r="R136">
            <v>131.19999999999999</v>
          </cell>
          <cell r="S136">
            <v>131.19999999999999</v>
          </cell>
          <cell r="T136">
            <v>131.19999999999999</v>
          </cell>
          <cell r="U136">
            <v>131.19999999999999</v>
          </cell>
          <cell r="V136">
            <v>131.19999999999999</v>
          </cell>
        </row>
        <row r="137">
          <cell r="B137" t="str">
            <v>MassachusettsBrugal Anejo.750-12FOB</v>
          </cell>
          <cell r="C137" t="str">
            <v>Northeast</v>
          </cell>
          <cell r="D137" t="str">
            <v>Open</v>
          </cell>
          <cell r="E137" t="str">
            <v>MA</v>
          </cell>
          <cell r="F137" t="str">
            <v>Massachusetts</v>
          </cell>
          <cell r="G137" t="str">
            <v>4 - Brugal Anejo 0.75L</v>
          </cell>
          <cell r="H137" t="str">
            <v>4 - Brugal Anejo 0.75L12</v>
          </cell>
          <cell r="I137" t="str">
            <v>Brugal Anejo</v>
          </cell>
          <cell r="J137" t="str">
            <v>Brugal Anejo.750-12</v>
          </cell>
          <cell r="K137">
            <v>12</v>
          </cell>
          <cell r="L137">
            <v>0.75</v>
          </cell>
          <cell r="M137">
            <v>0.4</v>
          </cell>
          <cell r="N137">
            <v>25.68</v>
          </cell>
          <cell r="O137" t="str">
            <v>FOB</v>
          </cell>
          <cell r="P137">
            <v>125.18</v>
          </cell>
          <cell r="Q137">
            <v>125.18</v>
          </cell>
          <cell r="R137">
            <v>125.18</v>
          </cell>
          <cell r="S137">
            <v>125.18</v>
          </cell>
          <cell r="T137">
            <v>125.18</v>
          </cell>
          <cell r="U137">
            <v>125.18</v>
          </cell>
          <cell r="V137">
            <v>125.18</v>
          </cell>
        </row>
        <row r="138">
          <cell r="B138" t="str">
            <v>MICHIGANBrugal Anejo.750-12SHELF</v>
          </cell>
          <cell r="C138" t="str">
            <v>Central</v>
          </cell>
          <cell r="D138" t="str">
            <v>Control</v>
          </cell>
          <cell r="E138" t="str">
            <v>MI</v>
          </cell>
          <cell r="F138" t="str">
            <v>MICHIGAN</v>
          </cell>
          <cell r="G138" t="str">
            <v>4 - Brugal Anejo 0.75L</v>
          </cell>
          <cell r="H138" t="str">
            <v>4 - Brugal Anejo 0.75L12</v>
          </cell>
          <cell r="I138" t="str">
            <v>Brugal Anejo</v>
          </cell>
          <cell r="J138" t="str">
            <v>Brugal Anejo.750-12</v>
          </cell>
          <cell r="K138">
            <v>12</v>
          </cell>
          <cell r="L138">
            <v>0.75</v>
          </cell>
          <cell r="M138">
            <v>0.4</v>
          </cell>
          <cell r="N138">
            <v>25.68</v>
          </cell>
          <cell r="O138" t="str">
            <v>SHELF</v>
          </cell>
          <cell r="P138">
            <v>19.989999999999998</v>
          </cell>
          <cell r="Q138">
            <v>17.989999999999998</v>
          </cell>
          <cell r="R138">
            <v>17.989999999999998</v>
          </cell>
          <cell r="S138">
            <v>17.989999999999998</v>
          </cell>
          <cell r="T138">
            <v>19.989999999999998</v>
          </cell>
          <cell r="U138">
            <v>19.989999999999998</v>
          </cell>
          <cell r="V138">
            <v>19.989999999999998</v>
          </cell>
        </row>
        <row r="139">
          <cell r="B139" t="str">
            <v>MICHIGANBrugal Anejo.750-12FOB</v>
          </cell>
          <cell r="C139" t="str">
            <v>Central</v>
          </cell>
          <cell r="D139" t="str">
            <v>Control</v>
          </cell>
          <cell r="E139" t="str">
            <v>MI</v>
          </cell>
          <cell r="F139" t="str">
            <v>MICHIGAN</v>
          </cell>
          <cell r="G139" t="str">
            <v>4 - Brugal Anejo 0.75L</v>
          </cell>
          <cell r="H139" t="str">
            <v>4 - Brugal Anejo 0.75L12</v>
          </cell>
          <cell r="I139" t="str">
            <v>Brugal Anejo</v>
          </cell>
          <cell r="J139" t="str">
            <v>Brugal Anejo.750-12</v>
          </cell>
          <cell r="K139">
            <v>12</v>
          </cell>
          <cell r="L139">
            <v>0.75</v>
          </cell>
          <cell r="M139">
            <v>0.4</v>
          </cell>
          <cell r="N139">
            <v>25.68</v>
          </cell>
          <cell r="O139" t="str">
            <v>FOB</v>
          </cell>
          <cell r="P139">
            <v>129.91999999999999</v>
          </cell>
          <cell r="Q139">
            <v>116.9</v>
          </cell>
          <cell r="R139">
            <v>116.9</v>
          </cell>
          <cell r="S139">
            <v>116.9</v>
          </cell>
          <cell r="T139">
            <v>129.91999999999999</v>
          </cell>
          <cell r="U139">
            <v>129.91999999999999</v>
          </cell>
          <cell r="V139">
            <v>129.91999999999999</v>
          </cell>
        </row>
        <row r="140">
          <cell r="B140" t="str">
            <v>Military - SouthBrugal Anejo.750-12FOB</v>
          </cell>
          <cell r="C140" t="str">
            <v>South</v>
          </cell>
          <cell r="D140" t="str">
            <v>Open</v>
          </cell>
          <cell r="E140" t="str">
            <v>Military - South</v>
          </cell>
          <cell r="F140" t="str">
            <v>Military - South</v>
          </cell>
          <cell r="G140" t="str">
            <v>4 - Brugal Anejo 0.75L</v>
          </cell>
          <cell r="H140" t="str">
            <v>4 - Brugal Anejo 0.75L12</v>
          </cell>
          <cell r="I140" t="str">
            <v>Brugal Anejo</v>
          </cell>
          <cell r="J140" t="str">
            <v>Brugal Anejo.750-12</v>
          </cell>
          <cell r="K140">
            <v>12</v>
          </cell>
          <cell r="L140">
            <v>0.75</v>
          </cell>
          <cell r="M140">
            <v>0.4</v>
          </cell>
          <cell r="N140">
            <v>25.68</v>
          </cell>
          <cell r="O140" t="str">
            <v>FOB</v>
          </cell>
          <cell r="P140">
            <v>155.88</v>
          </cell>
          <cell r="Q140">
            <v>155.88</v>
          </cell>
          <cell r="R140">
            <v>155.88</v>
          </cell>
          <cell r="S140">
            <v>155.88</v>
          </cell>
          <cell r="T140">
            <v>155.88</v>
          </cell>
          <cell r="U140">
            <v>155.88</v>
          </cell>
          <cell r="V140">
            <v>155.88</v>
          </cell>
        </row>
        <row r="141">
          <cell r="B141" t="str">
            <v>MinnesotaBrugal Anejo.750-12FOB</v>
          </cell>
          <cell r="C141" t="str">
            <v>Central</v>
          </cell>
          <cell r="D141" t="str">
            <v>Open</v>
          </cell>
          <cell r="E141" t="str">
            <v>MN</v>
          </cell>
          <cell r="F141" t="str">
            <v>Minnesota</v>
          </cell>
          <cell r="G141" t="str">
            <v>4 - Brugal Anejo 0.75L</v>
          </cell>
          <cell r="H141" t="str">
            <v>4 - Brugal Anejo 0.75L12</v>
          </cell>
          <cell r="I141" t="str">
            <v>Brugal Anejo</v>
          </cell>
          <cell r="J141" t="str">
            <v>Brugal Anejo.750-12</v>
          </cell>
          <cell r="K141">
            <v>12</v>
          </cell>
          <cell r="L141">
            <v>0.75</v>
          </cell>
          <cell r="M141">
            <v>0.4</v>
          </cell>
          <cell r="N141">
            <v>25.68</v>
          </cell>
          <cell r="O141" t="str">
            <v>FOB</v>
          </cell>
          <cell r="P141">
            <v>138.68</v>
          </cell>
          <cell r="Q141">
            <v>138.68</v>
          </cell>
          <cell r="R141">
            <v>138.68</v>
          </cell>
          <cell r="S141">
            <v>138.68</v>
          </cell>
          <cell r="T141">
            <v>138.68</v>
          </cell>
          <cell r="U141">
            <v>138.68</v>
          </cell>
          <cell r="V141">
            <v>138.68</v>
          </cell>
        </row>
        <row r="142">
          <cell r="B142" t="str">
            <v>MISSISSIPPIBrugal Anejo.750-12SPA</v>
          </cell>
          <cell r="C142" t="str">
            <v>South</v>
          </cell>
          <cell r="D142" t="str">
            <v>Control</v>
          </cell>
          <cell r="E142" t="str">
            <v>MS</v>
          </cell>
          <cell r="F142" t="str">
            <v>MISSISSIPPI</v>
          </cell>
          <cell r="G142" t="str">
            <v>4 - Brugal Anejo 0.75L</v>
          </cell>
          <cell r="H142" t="str">
            <v>4 - Brugal Anejo 0.75L12</v>
          </cell>
          <cell r="I142" t="str">
            <v>Brugal Anejo</v>
          </cell>
          <cell r="J142" t="str">
            <v>Brugal Anejo.750-12</v>
          </cell>
          <cell r="K142">
            <v>12</v>
          </cell>
          <cell r="L142">
            <v>0.75</v>
          </cell>
          <cell r="M142">
            <v>0.4</v>
          </cell>
          <cell r="N142">
            <v>25.68</v>
          </cell>
          <cell r="O142" t="str">
            <v>SPA</v>
          </cell>
          <cell r="P142">
            <v>0</v>
          </cell>
          <cell r="Q142">
            <v>0</v>
          </cell>
          <cell r="R142">
            <v>0</v>
          </cell>
          <cell r="S142">
            <v>0</v>
          </cell>
          <cell r="T142">
            <v>0</v>
          </cell>
          <cell r="U142">
            <v>0</v>
          </cell>
          <cell r="V142">
            <v>0</v>
          </cell>
        </row>
        <row r="143">
          <cell r="B143" t="str">
            <v>MISSISSIPPIBrugal Anejo.750-12SHELF</v>
          </cell>
          <cell r="C143" t="str">
            <v>South</v>
          </cell>
          <cell r="D143" t="str">
            <v>Control</v>
          </cell>
          <cell r="E143" t="str">
            <v>MS</v>
          </cell>
          <cell r="F143" t="str">
            <v>MISSISSIPPI</v>
          </cell>
          <cell r="G143" t="str">
            <v>4 - Brugal Anejo 0.75L</v>
          </cell>
          <cell r="H143" t="str">
            <v>4 - Brugal Anejo 0.75L12</v>
          </cell>
          <cell r="I143" t="str">
            <v>Brugal Anejo</v>
          </cell>
          <cell r="J143" t="str">
            <v>Brugal Anejo.750-12</v>
          </cell>
          <cell r="K143">
            <v>12</v>
          </cell>
          <cell r="L143">
            <v>0.75</v>
          </cell>
          <cell r="M143">
            <v>0.4</v>
          </cell>
          <cell r="N143">
            <v>25.68</v>
          </cell>
          <cell r="O143" t="str">
            <v>SHELF</v>
          </cell>
          <cell r="P143">
            <v>19.989999999999998</v>
          </cell>
          <cell r="Q143">
            <v>19.989999999999998</v>
          </cell>
          <cell r="R143">
            <v>19.989999999999998</v>
          </cell>
          <cell r="S143">
            <v>19.989999999999998</v>
          </cell>
          <cell r="T143">
            <v>19.989999999999998</v>
          </cell>
          <cell r="U143">
            <v>19.989999999999998</v>
          </cell>
          <cell r="V143">
            <v>19.989999999999998</v>
          </cell>
        </row>
        <row r="144">
          <cell r="B144" t="str">
            <v>MISSISSIPPIBrugal Anejo.750-12FOB</v>
          </cell>
          <cell r="C144" t="str">
            <v>South</v>
          </cell>
          <cell r="D144" t="str">
            <v>Control</v>
          </cell>
          <cell r="E144" t="str">
            <v>MS</v>
          </cell>
          <cell r="F144" t="str">
            <v>MISSISSIPPI</v>
          </cell>
          <cell r="G144" t="str">
            <v>4 - Brugal Anejo 0.75L</v>
          </cell>
          <cell r="H144" t="str">
            <v>4 - Brugal Anejo 0.75L12</v>
          </cell>
          <cell r="I144" t="str">
            <v>Brugal Anejo</v>
          </cell>
          <cell r="J144" t="str">
            <v>Brugal Anejo.750-12</v>
          </cell>
          <cell r="K144">
            <v>12</v>
          </cell>
          <cell r="L144">
            <v>0.75</v>
          </cell>
          <cell r="M144">
            <v>0.4</v>
          </cell>
          <cell r="N144">
            <v>25.68</v>
          </cell>
          <cell r="O144" t="str">
            <v>FOB</v>
          </cell>
          <cell r="P144">
            <v>141.93</v>
          </cell>
          <cell r="Q144">
            <v>141.93</v>
          </cell>
          <cell r="R144">
            <v>141.93</v>
          </cell>
          <cell r="S144">
            <v>141.93</v>
          </cell>
          <cell r="T144">
            <v>141.93</v>
          </cell>
          <cell r="U144">
            <v>141.93</v>
          </cell>
          <cell r="V144">
            <v>141.93</v>
          </cell>
        </row>
        <row r="145">
          <cell r="B145" t="str">
            <v>MissouriBrugal Anejo.750-12FOB</v>
          </cell>
          <cell r="C145" t="str">
            <v>Central</v>
          </cell>
          <cell r="D145" t="str">
            <v>Open</v>
          </cell>
          <cell r="E145" t="str">
            <v>MO</v>
          </cell>
          <cell r="F145" t="str">
            <v>Missouri</v>
          </cell>
          <cell r="G145" t="str">
            <v>4 - Brugal Anejo 0.75L</v>
          </cell>
          <cell r="H145" t="str">
            <v>4 - Brugal Anejo 0.75L12</v>
          </cell>
          <cell r="I145" t="str">
            <v>Brugal Anejo</v>
          </cell>
          <cell r="J145" t="str">
            <v>Brugal Anejo.750-12</v>
          </cell>
          <cell r="K145">
            <v>12</v>
          </cell>
          <cell r="L145">
            <v>0.75</v>
          </cell>
          <cell r="M145">
            <v>0.4</v>
          </cell>
          <cell r="N145">
            <v>25.68</v>
          </cell>
          <cell r="O145" t="str">
            <v>FOB</v>
          </cell>
          <cell r="P145">
            <v>128.68</v>
          </cell>
          <cell r="Q145">
            <v>128.68</v>
          </cell>
          <cell r="R145">
            <v>128.68</v>
          </cell>
          <cell r="S145">
            <v>128.68</v>
          </cell>
          <cell r="T145">
            <v>128.68</v>
          </cell>
          <cell r="U145">
            <v>128.68</v>
          </cell>
          <cell r="V145">
            <v>128.68</v>
          </cell>
        </row>
        <row r="146">
          <cell r="B146" t="str">
            <v>MONTANABrugal Anejo.750-12SPA</v>
          </cell>
          <cell r="C146" t="str">
            <v>West</v>
          </cell>
          <cell r="D146" t="str">
            <v>Control</v>
          </cell>
          <cell r="E146" t="str">
            <v>MT</v>
          </cell>
          <cell r="F146" t="str">
            <v>MONTANA</v>
          </cell>
          <cell r="G146" t="str">
            <v>4 - Brugal Anejo 0.75L</v>
          </cell>
          <cell r="H146" t="str">
            <v>4 - Brugal Anejo 0.75L12</v>
          </cell>
          <cell r="I146" t="str">
            <v>Brugal Anejo</v>
          </cell>
          <cell r="J146" t="str">
            <v>Brugal Anejo.750-12</v>
          </cell>
          <cell r="K146">
            <v>12</v>
          </cell>
          <cell r="L146">
            <v>0.75</v>
          </cell>
          <cell r="M146">
            <v>0.4</v>
          </cell>
          <cell r="N146">
            <v>25.68</v>
          </cell>
          <cell r="O146" t="str">
            <v>SPA</v>
          </cell>
          <cell r="P146">
            <v>0</v>
          </cell>
          <cell r="Q146">
            <v>0</v>
          </cell>
          <cell r="R146">
            <v>0</v>
          </cell>
          <cell r="S146">
            <v>0</v>
          </cell>
          <cell r="T146">
            <v>0</v>
          </cell>
          <cell r="U146">
            <v>0</v>
          </cell>
          <cell r="V146">
            <v>0</v>
          </cell>
        </row>
        <row r="147">
          <cell r="B147" t="str">
            <v>MONTANABrugal Anejo.750-12SHELF</v>
          </cell>
          <cell r="C147" t="str">
            <v>West</v>
          </cell>
          <cell r="D147" t="str">
            <v>Control</v>
          </cell>
          <cell r="E147" t="str">
            <v>MT</v>
          </cell>
          <cell r="F147" t="str">
            <v>MONTANA</v>
          </cell>
          <cell r="G147" t="str">
            <v>4 - Brugal Anejo 0.75L</v>
          </cell>
          <cell r="H147" t="str">
            <v>4 - Brugal Anejo 0.75L12</v>
          </cell>
          <cell r="I147" t="str">
            <v>Brugal Anejo</v>
          </cell>
          <cell r="J147" t="str">
            <v>Brugal Anejo.750-12</v>
          </cell>
          <cell r="K147">
            <v>12</v>
          </cell>
          <cell r="L147">
            <v>0.75</v>
          </cell>
          <cell r="M147">
            <v>0.4</v>
          </cell>
          <cell r="N147">
            <v>25.68</v>
          </cell>
          <cell r="O147" t="str">
            <v>SHELF</v>
          </cell>
          <cell r="P147">
            <v>19.95</v>
          </cell>
          <cell r="Q147">
            <v>19.95</v>
          </cell>
          <cell r="R147">
            <v>19.95</v>
          </cell>
          <cell r="S147">
            <v>19.95</v>
          </cell>
          <cell r="T147">
            <v>19.95</v>
          </cell>
          <cell r="U147">
            <v>19.95</v>
          </cell>
          <cell r="V147">
            <v>19.95</v>
          </cell>
        </row>
        <row r="148">
          <cell r="B148" t="str">
            <v>MONTANABrugal Anejo.750-12FOB</v>
          </cell>
          <cell r="C148" t="str">
            <v>West</v>
          </cell>
          <cell r="D148" t="str">
            <v>Control</v>
          </cell>
          <cell r="E148" t="str">
            <v>MT</v>
          </cell>
          <cell r="F148" t="str">
            <v>MONTANA</v>
          </cell>
          <cell r="G148" t="str">
            <v>4 - Brugal Anejo 0.75L</v>
          </cell>
          <cell r="H148" t="str">
            <v>4 - Brugal Anejo 0.75L12</v>
          </cell>
          <cell r="I148" t="str">
            <v>Brugal Anejo</v>
          </cell>
          <cell r="J148" t="str">
            <v>Brugal Anejo.750-12</v>
          </cell>
          <cell r="K148">
            <v>12</v>
          </cell>
          <cell r="L148">
            <v>0.75</v>
          </cell>
          <cell r="M148">
            <v>0.4</v>
          </cell>
          <cell r="N148">
            <v>25.68</v>
          </cell>
          <cell r="O148" t="str">
            <v>FOB</v>
          </cell>
          <cell r="P148">
            <v>120.12</v>
          </cell>
          <cell r="Q148">
            <v>120.12</v>
          </cell>
          <cell r="R148">
            <v>120.12</v>
          </cell>
          <cell r="S148">
            <v>120.12</v>
          </cell>
          <cell r="T148">
            <v>120.12</v>
          </cell>
          <cell r="U148">
            <v>120.12</v>
          </cell>
          <cell r="V148">
            <v>120.12</v>
          </cell>
        </row>
        <row r="149">
          <cell r="B149" t="str">
            <v>NebraskaBrugal Anejo.750-12FOB</v>
          </cell>
          <cell r="C149" t="str">
            <v>Central</v>
          </cell>
          <cell r="D149" t="str">
            <v>Open</v>
          </cell>
          <cell r="E149" t="str">
            <v>NE</v>
          </cell>
          <cell r="F149" t="str">
            <v>Nebraska</v>
          </cell>
          <cell r="G149" t="str">
            <v>4 - Brugal Anejo 0.75L</v>
          </cell>
          <cell r="H149" t="str">
            <v>4 - Brugal Anejo 0.75L12</v>
          </cell>
          <cell r="I149" t="str">
            <v>Brugal Anejo</v>
          </cell>
          <cell r="J149" t="str">
            <v>Brugal Anejo.750-12</v>
          </cell>
          <cell r="K149">
            <v>12</v>
          </cell>
          <cell r="L149">
            <v>0.75</v>
          </cell>
          <cell r="M149">
            <v>0.4</v>
          </cell>
          <cell r="N149">
            <v>25.68</v>
          </cell>
          <cell r="O149" t="str">
            <v>FOB</v>
          </cell>
          <cell r="P149">
            <v>127.68</v>
          </cell>
          <cell r="Q149">
            <v>127.68</v>
          </cell>
          <cell r="R149">
            <v>127.68</v>
          </cell>
          <cell r="S149">
            <v>127.68</v>
          </cell>
          <cell r="T149">
            <v>127.68</v>
          </cell>
          <cell r="U149">
            <v>127.68</v>
          </cell>
          <cell r="V149">
            <v>127.68</v>
          </cell>
        </row>
        <row r="150">
          <cell r="B150" t="str">
            <v>NevadaBrugal Anejo.750-12FOB</v>
          </cell>
          <cell r="C150" t="str">
            <v>West</v>
          </cell>
          <cell r="D150" t="str">
            <v>Open</v>
          </cell>
          <cell r="E150" t="str">
            <v>NV</v>
          </cell>
          <cell r="F150" t="str">
            <v>Nevada</v>
          </cell>
          <cell r="G150" t="str">
            <v>4 - Brugal Anejo 0.75L</v>
          </cell>
          <cell r="H150" t="str">
            <v>4 - Brugal Anejo 0.75L12</v>
          </cell>
          <cell r="I150" t="str">
            <v>Brugal Anejo</v>
          </cell>
          <cell r="J150" t="str">
            <v>Brugal Anejo.750-12</v>
          </cell>
          <cell r="K150">
            <v>12</v>
          </cell>
          <cell r="L150">
            <v>0.75</v>
          </cell>
          <cell r="M150">
            <v>0.4</v>
          </cell>
          <cell r="N150">
            <v>25.68</v>
          </cell>
          <cell r="O150" t="str">
            <v>FOB</v>
          </cell>
          <cell r="P150">
            <v>125.18</v>
          </cell>
          <cell r="Q150">
            <v>125.18</v>
          </cell>
          <cell r="R150">
            <v>125.18</v>
          </cell>
          <cell r="S150">
            <v>125.18</v>
          </cell>
          <cell r="T150">
            <v>125.18</v>
          </cell>
          <cell r="U150">
            <v>125.18</v>
          </cell>
          <cell r="V150">
            <v>125.18</v>
          </cell>
        </row>
        <row r="151">
          <cell r="B151" t="str">
            <v>NEW HAMPSHIREBrugal Anejo.750-12SPA</v>
          </cell>
          <cell r="C151" t="str">
            <v>Northeast</v>
          </cell>
          <cell r="D151" t="str">
            <v>Control</v>
          </cell>
          <cell r="E151" t="str">
            <v>NH</v>
          </cell>
          <cell r="F151" t="str">
            <v>NEW HAMPSHIRE</v>
          </cell>
          <cell r="G151" t="str">
            <v>4 - Brugal Anejo 0.75L</v>
          </cell>
          <cell r="H151" t="str">
            <v>4 - Brugal Anejo 0.75L12</v>
          </cell>
          <cell r="I151" t="str">
            <v>Brugal Anejo</v>
          </cell>
          <cell r="J151" t="str">
            <v>Brugal Anejo.750-12</v>
          </cell>
          <cell r="K151">
            <v>12</v>
          </cell>
          <cell r="L151">
            <v>0.75</v>
          </cell>
          <cell r="M151">
            <v>0.4</v>
          </cell>
          <cell r="N151">
            <v>25.68</v>
          </cell>
          <cell r="O151" t="str">
            <v>SPA</v>
          </cell>
          <cell r="P151">
            <v>0</v>
          </cell>
          <cell r="Q151">
            <v>36</v>
          </cell>
          <cell r="R151">
            <v>36</v>
          </cell>
          <cell r="S151">
            <v>36</v>
          </cell>
          <cell r="T151">
            <v>36</v>
          </cell>
          <cell r="U151">
            <v>0</v>
          </cell>
          <cell r="V151">
            <v>0</v>
          </cell>
        </row>
        <row r="152">
          <cell r="B152" t="str">
            <v>NEW HAMPSHIREBrugal Anejo.750-12SHELF</v>
          </cell>
          <cell r="C152" t="str">
            <v>Northeast</v>
          </cell>
          <cell r="D152" t="str">
            <v>Control</v>
          </cell>
          <cell r="E152" t="str">
            <v>NH</v>
          </cell>
          <cell r="F152" t="str">
            <v>NEW HAMPSHIRE</v>
          </cell>
          <cell r="G152" t="str">
            <v>4 - Brugal Anejo 0.75L</v>
          </cell>
          <cell r="H152" t="str">
            <v>4 - Brugal Anejo 0.75L12</v>
          </cell>
          <cell r="I152" t="str">
            <v>Brugal Anejo</v>
          </cell>
          <cell r="J152" t="str">
            <v>Brugal Anejo.750-12</v>
          </cell>
          <cell r="K152">
            <v>12</v>
          </cell>
          <cell r="L152">
            <v>0.75</v>
          </cell>
          <cell r="M152">
            <v>0.4</v>
          </cell>
          <cell r="N152">
            <v>25.68</v>
          </cell>
          <cell r="O152" t="str">
            <v>SHELF</v>
          </cell>
          <cell r="P152">
            <v>19.989999999999998</v>
          </cell>
          <cell r="Q152">
            <v>16.989999999999998</v>
          </cell>
          <cell r="R152">
            <v>16.989999999999998</v>
          </cell>
          <cell r="S152">
            <v>16.989999999999998</v>
          </cell>
          <cell r="T152">
            <v>16.989999999999998</v>
          </cell>
          <cell r="U152">
            <v>19.989999999999998</v>
          </cell>
          <cell r="V152">
            <v>19.989999999999998</v>
          </cell>
        </row>
        <row r="153">
          <cell r="B153" t="str">
            <v>NEW HAMPSHIREBrugal Anejo.750-12FOB</v>
          </cell>
          <cell r="C153" t="str">
            <v>Northeast</v>
          </cell>
          <cell r="D153" t="str">
            <v>Control</v>
          </cell>
          <cell r="E153" t="str">
            <v>NH</v>
          </cell>
          <cell r="F153" t="str">
            <v>NEW HAMPSHIRE</v>
          </cell>
          <cell r="G153" t="str">
            <v>4 - Brugal Anejo 0.75L</v>
          </cell>
          <cell r="H153" t="str">
            <v>4 - Brugal Anejo 0.75L12</v>
          </cell>
          <cell r="I153" t="str">
            <v>Brugal Anejo</v>
          </cell>
          <cell r="J153" t="str">
            <v>Brugal Anejo.750-12</v>
          </cell>
          <cell r="K153">
            <v>12</v>
          </cell>
          <cell r="L153">
            <v>0.75</v>
          </cell>
          <cell r="M153">
            <v>0.4</v>
          </cell>
          <cell r="N153">
            <v>25.68</v>
          </cell>
          <cell r="O153" t="str">
            <v>FOB</v>
          </cell>
          <cell r="P153">
            <v>162.63</v>
          </cell>
          <cell r="Q153">
            <v>162.63</v>
          </cell>
          <cell r="R153">
            <v>162.63</v>
          </cell>
          <cell r="S153">
            <v>162.63</v>
          </cell>
          <cell r="T153">
            <v>162.63</v>
          </cell>
          <cell r="U153">
            <v>162.63</v>
          </cell>
          <cell r="V153">
            <v>162.63</v>
          </cell>
        </row>
        <row r="154">
          <cell r="B154" t="str">
            <v>New JerseyBrugal Anejo.750-12FOB</v>
          </cell>
          <cell r="C154" t="str">
            <v>Northeast</v>
          </cell>
          <cell r="D154" t="str">
            <v>Open</v>
          </cell>
          <cell r="E154" t="str">
            <v>NJ</v>
          </cell>
          <cell r="F154" t="str">
            <v>New Jersey</v>
          </cell>
          <cell r="G154" t="str">
            <v>4 - Brugal Anejo 0.75L</v>
          </cell>
          <cell r="H154" t="str">
            <v>4 - Brugal Anejo 0.75L12</v>
          </cell>
          <cell r="I154" t="str">
            <v>Brugal Anejo</v>
          </cell>
          <cell r="J154" t="str">
            <v>Brugal Anejo.750-12</v>
          </cell>
          <cell r="K154">
            <v>12</v>
          </cell>
          <cell r="L154">
            <v>0.75</v>
          </cell>
          <cell r="M154">
            <v>0.4</v>
          </cell>
          <cell r="N154">
            <v>25.68</v>
          </cell>
          <cell r="O154" t="str">
            <v>FOB</v>
          </cell>
          <cell r="P154">
            <v>141.03</v>
          </cell>
          <cell r="Q154">
            <v>141.03</v>
          </cell>
          <cell r="R154">
            <v>141.03</v>
          </cell>
          <cell r="S154">
            <v>141.03</v>
          </cell>
          <cell r="T154">
            <v>141.03</v>
          </cell>
          <cell r="U154">
            <v>141.03</v>
          </cell>
          <cell r="V154">
            <v>141.03</v>
          </cell>
        </row>
        <row r="155">
          <cell r="B155" t="str">
            <v>New MexicoBrugal Anejo.750-12FOB</v>
          </cell>
          <cell r="C155" t="str">
            <v>West</v>
          </cell>
          <cell r="D155" t="str">
            <v>Open</v>
          </cell>
          <cell r="E155" t="str">
            <v>NM</v>
          </cell>
          <cell r="F155" t="str">
            <v>New Mexico</v>
          </cell>
          <cell r="G155" t="str">
            <v>4 - Brugal Anejo 0.75L</v>
          </cell>
          <cell r="H155" t="str">
            <v>4 - Brugal Anejo 0.75L12</v>
          </cell>
          <cell r="I155" t="str">
            <v>Brugal Anejo</v>
          </cell>
          <cell r="J155" t="str">
            <v>Brugal Anejo.750-12</v>
          </cell>
          <cell r="K155">
            <v>12</v>
          </cell>
          <cell r="L155">
            <v>0.75</v>
          </cell>
          <cell r="M155">
            <v>0.4</v>
          </cell>
          <cell r="N155">
            <v>25.68</v>
          </cell>
          <cell r="O155" t="str">
            <v>FOB</v>
          </cell>
          <cell r="P155">
            <v>118.18</v>
          </cell>
          <cell r="Q155">
            <v>118.18</v>
          </cell>
          <cell r="R155">
            <v>118.18</v>
          </cell>
          <cell r="S155">
            <v>118.18</v>
          </cell>
          <cell r="T155">
            <v>118.18</v>
          </cell>
          <cell r="U155">
            <v>118.18</v>
          </cell>
          <cell r="V155">
            <v>118.18</v>
          </cell>
        </row>
        <row r="156">
          <cell r="B156" t="str">
            <v>New York - UpstateBrugal Anejo.750-12FOB</v>
          </cell>
          <cell r="C156" t="str">
            <v>Northeast</v>
          </cell>
          <cell r="D156" t="str">
            <v>Open</v>
          </cell>
          <cell r="E156" t="str">
            <v>NY</v>
          </cell>
          <cell r="F156" t="str">
            <v>New York - Upstate</v>
          </cell>
          <cell r="G156" t="str">
            <v>4 - Brugal Anejo 0.75L</v>
          </cell>
          <cell r="H156" t="str">
            <v>4 - Brugal Anejo 0.75L12</v>
          </cell>
          <cell r="I156" t="str">
            <v>Brugal Anejo</v>
          </cell>
          <cell r="J156" t="str">
            <v>Brugal Anejo.750-12</v>
          </cell>
          <cell r="K156">
            <v>12</v>
          </cell>
          <cell r="L156">
            <v>0.75</v>
          </cell>
          <cell r="M156">
            <v>0.4</v>
          </cell>
          <cell r="N156">
            <v>25.68</v>
          </cell>
          <cell r="O156" t="str">
            <v>FOB</v>
          </cell>
          <cell r="P156">
            <v>119.82</v>
          </cell>
          <cell r="Q156">
            <v>119.82</v>
          </cell>
          <cell r="R156">
            <v>119.82</v>
          </cell>
          <cell r="S156">
            <v>119.82</v>
          </cell>
          <cell r="T156">
            <v>119.82</v>
          </cell>
          <cell r="U156">
            <v>119.82</v>
          </cell>
          <cell r="V156">
            <v>119.82</v>
          </cell>
        </row>
        <row r="157">
          <cell r="B157" t="str">
            <v>NORTH CAROLINABrugal Anejo.750-12SPA</v>
          </cell>
          <cell r="C157" t="str">
            <v>South</v>
          </cell>
          <cell r="D157" t="str">
            <v>Control</v>
          </cell>
          <cell r="E157" t="str">
            <v>NC</v>
          </cell>
          <cell r="F157" t="str">
            <v>NORTH CAROLINA</v>
          </cell>
          <cell r="G157" t="str">
            <v>4 - Brugal Anejo 0.75L</v>
          </cell>
          <cell r="H157" t="str">
            <v>4 - Brugal Anejo 0.75L12</v>
          </cell>
          <cell r="I157" t="str">
            <v>Brugal Anejo</v>
          </cell>
          <cell r="J157" t="str">
            <v>Brugal Anejo.750-12</v>
          </cell>
          <cell r="K157">
            <v>12</v>
          </cell>
          <cell r="L157">
            <v>0.75</v>
          </cell>
          <cell r="M157">
            <v>0.4</v>
          </cell>
          <cell r="N157">
            <v>25.68</v>
          </cell>
          <cell r="O157" t="str">
            <v>SPA</v>
          </cell>
          <cell r="P157">
            <v>19.32</v>
          </cell>
          <cell r="Q157">
            <v>19.32</v>
          </cell>
          <cell r="R157">
            <v>0</v>
          </cell>
          <cell r="S157">
            <v>19.32</v>
          </cell>
          <cell r="T157">
            <v>19.32</v>
          </cell>
          <cell r="U157">
            <v>0</v>
          </cell>
          <cell r="V157">
            <v>25.76</v>
          </cell>
        </row>
        <row r="158">
          <cell r="B158" t="str">
            <v>NORTH CAROLINABrugal Anejo.750-12SHELF</v>
          </cell>
          <cell r="C158" t="str">
            <v>South</v>
          </cell>
          <cell r="D158" t="str">
            <v>Control</v>
          </cell>
          <cell r="E158" t="str">
            <v>NC</v>
          </cell>
          <cell r="F158" t="str">
            <v>NORTH CAROLINA</v>
          </cell>
          <cell r="G158" t="str">
            <v>4 - Brugal Anejo 0.75L</v>
          </cell>
          <cell r="H158" t="str">
            <v>4 - Brugal Anejo 0.75L12</v>
          </cell>
          <cell r="I158" t="str">
            <v>Brugal Anejo</v>
          </cell>
          <cell r="J158" t="str">
            <v>Brugal Anejo.750-12</v>
          </cell>
          <cell r="K158">
            <v>12</v>
          </cell>
          <cell r="L158">
            <v>0.75</v>
          </cell>
          <cell r="M158">
            <v>0.4</v>
          </cell>
          <cell r="N158">
            <v>25.68</v>
          </cell>
          <cell r="O158" t="str">
            <v>SHELF</v>
          </cell>
          <cell r="P158">
            <v>18.95</v>
          </cell>
          <cell r="Q158">
            <v>18.95</v>
          </cell>
          <cell r="R158">
            <v>21.95</v>
          </cell>
          <cell r="S158">
            <v>18.95</v>
          </cell>
          <cell r="T158">
            <v>18.95</v>
          </cell>
          <cell r="U158">
            <v>21.95</v>
          </cell>
          <cell r="V158">
            <v>17.95</v>
          </cell>
        </row>
        <row r="159">
          <cell r="B159" t="str">
            <v>NORTH CAROLINABrugal Anejo.750-12FOB</v>
          </cell>
          <cell r="C159" t="str">
            <v>South</v>
          </cell>
          <cell r="D159" t="str">
            <v>Control</v>
          </cell>
          <cell r="E159" t="str">
            <v>NC</v>
          </cell>
          <cell r="F159" t="str">
            <v>NORTH CAROLINA</v>
          </cell>
          <cell r="G159" t="str">
            <v>4 - Brugal Anejo 0.75L</v>
          </cell>
          <cell r="H159" t="str">
            <v>4 - Brugal Anejo 0.75L12</v>
          </cell>
          <cell r="I159" t="str">
            <v>Brugal Anejo</v>
          </cell>
          <cell r="J159" t="str">
            <v>Brugal Anejo.750-12</v>
          </cell>
          <cell r="K159">
            <v>12</v>
          </cell>
          <cell r="L159">
            <v>0.75</v>
          </cell>
          <cell r="M159">
            <v>0.4</v>
          </cell>
          <cell r="N159">
            <v>25.68</v>
          </cell>
          <cell r="O159" t="str">
            <v>FOB</v>
          </cell>
          <cell r="P159">
            <v>138.63999999999999</v>
          </cell>
          <cell r="Q159">
            <v>138.63999999999999</v>
          </cell>
          <cell r="R159">
            <v>138.63999999999999</v>
          </cell>
          <cell r="S159">
            <v>138.63999999999999</v>
          </cell>
          <cell r="T159">
            <v>138.63999999999999</v>
          </cell>
          <cell r="U159">
            <v>138.63999999999999</v>
          </cell>
          <cell r="V159">
            <v>138.63999999999999</v>
          </cell>
        </row>
        <row r="160">
          <cell r="B160" t="str">
            <v>North DakotaBrugal Anejo.750-12FOB</v>
          </cell>
          <cell r="C160" t="str">
            <v>Central</v>
          </cell>
          <cell r="D160" t="str">
            <v>Open</v>
          </cell>
          <cell r="E160" t="str">
            <v>ND</v>
          </cell>
          <cell r="F160" t="str">
            <v>North Dakota</v>
          </cell>
          <cell r="G160" t="str">
            <v>4 - Brugal Anejo 0.75L</v>
          </cell>
          <cell r="H160" t="str">
            <v>4 - Brugal Anejo 0.75L12</v>
          </cell>
          <cell r="I160" t="str">
            <v>Brugal Anejo</v>
          </cell>
          <cell r="J160" t="str">
            <v>Brugal Anejo.750-12</v>
          </cell>
          <cell r="K160">
            <v>12</v>
          </cell>
          <cell r="L160">
            <v>0.75</v>
          </cell>
          <cell r="M160">
            <v>0.4</v>
          </cell>
          <cell r="N160">
            <v>25.68</v>
          </cell>
          <cell r="O160" t="str">
            <v>FOB</v>
          </cell>
          <cell r="P160">
            <v>127.68</v>
          </cell>
          <cell r="Q160">
            <v>127.68</v>
          </cell>
          <cell r="R160">
            <v>127.68</v>
          </cell>
          <cell r="S160">
            <v>127.68</v>
          </cell>
          <cell r="T160">
            <v>127.68</v>
          </cell>
          <cell r="U160">
            <v>127.68</v>
          </cell>
          <cell r="V160">
            <v>127.68</v>
          </cell>
        </row>
        <row r="161">
          <cell r="B161" t="str">
            <v>OHIOBrugal Anejo.750-12SHELF</v>
          </cell>
          <cell r="C161" t="str">
            <v>Central</v>
          </cell>
          <cell r="D161" t="str">
            <v>Control</v>
          </cell>
          <cell r="E161" t="str">
            <v>OH</v>
          </cell>
          <cell r="F161" t="str">
            <v>OHIO</v>
          </cell>
          <cell r="G161" t="str">
            <v>4 - Brugal Anejo 0.75L</v>
          </cell>
          <cell r="H161" t="str">
            <v>4 - Brugal Anejo 0.75L12</v>
          </cell>
          <cell r="I161" t="str">
            <v>Brugal Anejo</v>
          </cell>
          <cell r="J161" t="str">
            <v>Brugal Anejo.750-12</v>
          </cell>
          <cell r="K161">
            <v>12</v>
          </cell>
          <cell r="L161">
            <v>0.75</v>
          </cell>
          <cell r="M161">
            <v>0.4</v>
          </cell>
          <cell r="N161">
            <v>25.68</v>
          </cell>
          <cell r="O161" t="str">
            <v>SHELF</v>
          </cell>
          <cell r="P161">
            <v>19.989999999999998</v>
          </cell>
          <cell r="Q161">
            <v>17.989999999999998</v>
          </cell>
          <cell r="R161">
            <v>17.989999999999998</v>
          </cell>
          <cell r="S161">
            <v>17.989999999999998</v>
          </cell>
          <cell r="T161">
            <v>19.989999999999998</v>
          </cell>
          <cell r="U161">
            <v>19.989999999999998</v>
          </cell>
          <cell r="V161">
            <v>19.989999999999998</v>
          </cell>
        </row>
        <row r="162">
          <cell r="B162" t="str">
            <v>OHIOBrugal Anejo.750-12FOB</v>
          </cell>
          <cell r="C162" t="str">
            <v>Central</v>
          </cell>
          <cell r="D162" t="str">
            <v>Control</v>
          </cell>
          <cell r="E162" t="str">
            <v>OH</v>
          </cell>
          <cell r="F162" t="str">
            <v>OHIO</v>
          </cell>
          <cell r="G162" t="str">
            <v>4 - Brugal Anejo 0.75L</v>
          </cell>
          <cell r="H162" t="str">
            <v>4 - Brugal Anejo 0.75L12</v>
          </cell>
          <cell r="I162" t="str">
            <v>Brugal Anejo</v>
          </cell>
          <cell r="J162" t="str">
            <v>Brugal Anejo.750-12</v>
          </cell>
          <cell r="K162">
            <v>12</v>
          </cell>
          <cell r="L162">
            <v>0.75</v>
          </cell>
          <cell r="M162">
            <v>0.4</v>
          </cell>
          <cell r="N162">
            <v>25.68</v>
          </cell>
          <cell r="O162" t="str">
            <v>FOB</v>
          </cell>
          <cell r="P162">
            <v>136.25</v>
          </cell>
          <cell r="Q162">
            <v>122.05</v>
          </cell>
          <cell r="R162">
            <v>122.05</v>
          </cell>
          <cell r="S162">
            <v>122.05</v>
          </cell>
          <cell r="T162">
            <v>136.34</v>
          </cell>
          <cell r="U162">
            <v>136.34</v>
          </cell>
          <cell r="V162">
            <v>136.34</v>
          </cell>
        </row>
        <row r="163">
          <cell r="B163" t="str">
            <v>OklahomaBrugal Anejo.750-12FOB</v>
          </cell>
          <cell r="C163" t="str">
            <v>South</v>
          </cell>
          <cell r="D163" t="str">
            <v>Open</v>
          </cell>
          <cell r="E163" t="str">
            <v>OK</v>
          </cell>
          <cell r="F163" t="str">
            <v>Oklahoma</v>
          </cell>
          <cell r="G163" t="str">
            <v>4 - Brugal Anejo 0.75L</v>
          </cell>
          <cell r="H163" t="str">
            <v>4 - Brugal Anejo 0.75L12</v>
          </cell>
          <cell r="I163" t="str">
            <v>Brugal Anejo</v>
          </cell>
          <cell r="J163" t="str">
            <v>Brugal Anejo.750-12</v>
          </cell>
          <cell r="K163">
            <v>12</v>
          </cell>
          <cell r="L163">
            <v>0.75</v>
          </cell>
          <cell r="M163">
            <v>0.4</v>
          </cell>
          <cell r="N163">
            <v>25.68</v>
          </cell>
          <cell r="O163" t="str">
            <v>FOB</v>
          </cell>
          <cell r="P163">
            <v>124.24</v>
          </cell>
          <cell r="Q163">
            <v>124.24</v>
          </cell>
          <cell r="R163">
            <v>124.24</v>
          </cell>
          <cell r="S163">
            <v>124.24</v>
          </cell>
          <cell r="T163">
            <v>124.24</v>
          </cell>
          <cell r="U163">
            <v>124.24</v>
          </cell>
          <cell r="V163">
            <v>124.24</v>
          </cell>
        </row>
        <row r="164">
          <cell r="B164" t="str">
            <v>OREGONBrugal Anejo.750-12SPA</v>
          </cell>
          <cell r="C164" t="str">
            <v>West</v>
          </cell>
          <cell r="D164" t="str">
            <v>Control</v>
          </cell>
          <cell r="E164" t="str">
            <v>OR</v>
          </cell>
          <cell r="F164" t="str">
            <v>OREGON</v>
          </cell>
          <cell r="G164" t="str">
            <v>4 - Brugal Anejo 0.75L</v>
          </cell>
          <cell r="H164" t="str">
            <v>4 - Brugal Anejo 0.75L12</v>
          </cell>
          <cell r="I164" t="str">
            <v>Brugal Anejo</v>
          </cell>
          <cell r="J164" t="str">
            <v>Brugal Anejo.750-12</v>
          </cell>
          <cell r="K164">
            <v>12</v>
          </cell>
          <cell r="L164">
            <v>0.75</v>
          </cell>
          <cell r="M164">
            <v>0.4</v>
          </cell>
          <cell r="N164">
            <v>25.68</v>
          </cell>
          <cell r="O164" t="str">
            <v>SPA</v>
          </cell>
          <cell r="P164">
            <v>0</v>
          </cell>
          <cell r="Q164">
            <v>0</v>
          </cell>
          <cell r="R164">
            <v>0</v>
          </cell>
          <cell r="S164">
            <v>0</v>
          </cell>
          <cell r="T164">
            <v>0</v>
          </cell>
          <cell r="U164">
            <v>0</v>
          </cell>
          <cell r="V164">
            <v>0</v>
          </cell>
        </row>
        <row r="165">
          <cell r="B165" t="str">
            <v>OREGONBrugal Anejo.750-12SHELF</v>
          </cell>
          <cell r="C165" t="str">
            <v>West</v>
          </cell>
          <cell r="D165" t="str">
            <v>Control</v>
          </cell>
          <cell r="E165" t="str">
            <v>OR</v>
          </cell>
          <cell r="F165" t="str">
            <v>OREGON</v>
          </cell>
          <cell r="G165" t="str">
            <v>4 - Brugal Anejo 0.75L</v>
          </cell>
          <cell r="H165" t="str">
            <v>4 - Brugal Anejo 0.75L12</v>
          </cell>
          <cell r="I165" t="str">
            <v>Brugal Anejo</v>
          </cell>
          <cell r="J165" t="str">
            <v>Brugal Anejo.750-12</v>
          </cell>
          <cell r="K165">
            <v>12</v>
          </cell>
          <cell r="L165">
            <v>0.75</v>
          </cell>
          <cell r="M165">
            <v>0.4</v>
          </cell>
          <cell r="N165">
            <v>25.68</v>
          </cell>
          <cell r="O165" t="str">
            <v>SHELF</v>
          </cell>
          <cell r="P165">
            <v>19.95</v>
          </cell>
          <cell r="Q165">
            <v>19.95</v>
          </cell>
          <cell r="R165">
            <v>19.95</v>
          </cell>
          <cell r="S165">
            <v>19.95</v>
          </cell>
          <cell r="T165">
            <v>19.95</v>
          </cell>
          <cell r="U165">
            <v>19.95</v>
          </cell>
          <cell r="V165">
            <v>19.95</v>
          </cell>
        </row>
        <row r="166">
          <cell r="B166" t="str">
            <v>OREGONBrugal Anejo.750-12FOB</v>
          </cell>
          <cell r="C166" t="str">
            <v>West</v>
          </cell>
          <cell r="D166" t="str">
            <v>Control</v>
          </cell>
          <cell r="E166" t="str">
            <v>OR</v>
          </cell>
          <cell r="F166" t="str">
            <v>OREGON</v>
          </cell>
          <cell r="G166" t="str">
            <v>4 - Brugal Anejo 0.75L</v>
          </cell>
          <cell r="H166" t="str">
            <v>4 - Brugal Anejo 0.75L12</v>
          </cell>
          <cell r="I166" t="str">
            <v>Brugal Anejo</v>
          </cell>
          <cell r="J166" t="str">
            <v>Brugal Anejo.750-12</v>
          </cell>
          <cell r="K166">
            <v>12</v>
          </cell>
          <cell r="L166">
            <v>0.75</v>
          </cell>
          <cell r="M166">
            <v>0.4</v>
          </cell>
          <cell r="N166">
            <v>25.68</v>
          </cell>
          <cell r="O166" t="str">
            <v>FOB</v>
          </cell>
          <cell r="P166">
            <v>107.83</v>
          </cell>
          <cell r="Q166">
            <v>107.83</v>
          </cell>
          <cell r="R166">
            <v>107.83</v>
          </cell>
          <cell r="S166">
            <v>107.83</v>
          </cell>
          <cell r="T166">
            <v>107.83</v>
          </cell>
          <cell r="U166">
            <v>107.83</v>
          </cell>
          <cell r="V166">
            <v>107.83</v>
          </cell>
        </row>
        <row r="167">
          <cell r="B167" t="str">
            <v>PENNSYLVANIA (PLCB)Brugal Anejo.750-12SPA</v>
          </cell>
          <cell r="C167" t="str">
            <v>Northeast</v>
          </cell>
          <cell r="D167" t="str">
            <v>Control</v>
          </cell>
          <cell r="E167" t="str">
            <v>PLCB</v>
          </cell>
          <cell r="F167" t="str">
            <v>PENNSYLVANIA (PLCB)</v>
          </cell>
          <cell r="G167" t="str">
            <v>4 - Brugal Anejo 0.75L</v>
          </cell>
          <cell r="H167" t="str">
            <v>4 - Brugal Anejo 0.75L12</v>
          </cell>
          <cell r="I167" t="str">
            <v>Brugal Anejo</v>
          </cell>
          <cell r="J167" t="str">
            <v>Brugal Anejo.750-12</v>
          </cell>
          <cell r="K167">
            <v>12</v>
          </cell>
          <cell r="L167">
            <v>0.75</v>
          </cell>
          <cell r="M167">
            <v>0.4</v>
          </cell>
          <cell r="N167">
            <v>25.68</v>
          </cell>
          <cell r="O167" t="str">
            <v>SPA</v>
          </cell>
          <cell r="P167">
            <v>0</v>
          </cell>
          <cell r="Q167">
            <v>36</v>
          </cell>
          <cell r="R167">
            <v>0</v>
          </cell>
          <cell r="S167">
            <v>0</v>
          </cell>
          <cell r="T167">
            <v>48</v>
          </cell>
          <cell r="U167">
            <v>0</v>
          </cell>
          <cell r="V167">
            <v>0</v>
          </cell>
        </row>
        <row r="168">
          <cell r="B168" t="str">
            <v>PENNSYLVANIA (PLCB)Brugal Anejo.750-12SHELF</v>
          </cell>
          <cell r="C168" t="str">
            <v>Northeast</v>
          </cell>
          <cell r="D168" t="str">
            <v>Control</v>
          </cell>
          <cell r="E168" t="str">
            <v>PLCB</v>
          </cell>
          <cell r="F168" t="str">
            <v>PENNSYLVANIA (PLCB)</v>
          </cell>
          <cell r="G168" t="str">
            <v>4 - Brugal Anejo 0.75L</v>
          </cell>
          <cell r="H168" t="str">
            <v>4 - Brugal Anejo 0.75L12</v>
          </cell>
          <cell r="I168" t="str">
            <v>Brugal Anejo</v>
          </cell>
          <cell r="J168" t="str">
            <v>Brugal Anejo.750-12</v>
          </cell>
          <cell r="K168">
            <v>12</v>
          </cell>
          <cell r="L168">
            <v>0.75</v>
          </cell>
          <cell r="M168">
            <v>0.4</v>
          </cell>
          <cell r="N168">
            <v>25.68</v>
          </cell>
          <cell r="O168" t="str">
            <v>SHELF</v>
          </cell>
          <cell r="P168">
            <v>19.989999999999998</v>
          </cell>
          <cell r="Q168">
            <v>16.989999999999998</v>
          </cell>
          <cell r="R168">
            <v>19.989999999999998</v>
          </cell>
          <cell r="S168">
            <v>19.989999999999998</v>
          </cell>
          <cell r="T168">
            <v>15.99</v>
          </cell>
          <cell r="U168">
            <v>19.989999999999998</v>
          </cell>
          <cell r="V168">
            <v>19.989999999999998</v>
          </cell>
        </row>
        <row r="169">
          <cell r="B169" t="str">
            <v>PENNSYLVANIA (PLCB)Brugal Anejo.750-12FOB</v>
          </cell>
          <cell r="C169" t="str">
            <v>Northeast</v>
          </cell>
          <cell r="D169" t="str">
            <v>Control</v>
          </cell>
          <cell r="E169" t="str">
            <v>PLCB</v>
          </cell>
          <cell r="F169" t="str">
            <v>PENNSYLVANIA (PLCB)</v>
          </cell>
          <cell r="G169" t="str">
            <v>4 - Brugal Anejo 0.75L</v>
          </cell>
          <cell r="H169" t="str">
            <v>4 - Brugal Anejo 0.75L12</v>
          </cell>
          <cell r="I169" t="str">
            <v>Brugal Anejo</v>
          </cell>
          <cell r="J169" t="str">
            <v>Brugal Anejo.750-12</v>
          </cell>
          <cell r="K169">
            <v>12</v>
          </cell>
          <cell r="L169">
            <v>0.75</v>
          </cell>
          <cell r="M169">
            <v>0.4</v>
          </cell>
          <cell r="N169">
            <v>25.68</v>
          </cell>
          <cell r="O169" t="str">
            <v>FOB</v>
          </cell>
          <cell r="P169">
            <v>140.76</v>
          </cell>
          <cell r="Q169">
            <v>140.76</v>
          </cell>
          <cell r="R169">
            <v>140.76</v>
          </cell>
          <cell r="S169">
            <v>140.76</v>
          </cell>
          <cell r="T169">
            <v>140.76</v>
          </cell>
          <cell r="U169">
            <v>140.76</v>
          </cell>
          <cell r="V169">
            <v>140.76</v>
          </cell>
        </row>
        <row r="170">
          <cell r="B170" t="str">
            <v>Rhode IslandBrugal Anejo.750-12FOB</v>
          </cell>
          <cell r="C170" t="str">
            <v>Northeast</v>
          </cell>
          <cell r="D170" t="str">
            <v>Open</v>
          </cell>
          <cell r="E170" t="str">
            <v>RI</v>
          </cell>
          <cell r="F170" t="str">
            <v>Rhode Island</v>
          </cell>
          <cell r="G170" t="str">
            <v>4 - Brugal Anejo 0.75L</v>
          </cell>
          <cell r="H170" t="str">
            <v>4 - Brugal Anejo 0.75L12</v>
          </cell>
          <cell r="I170" t="str">
            <v>Brugal Anejo</v>
          </cell>
          <cell r="J170" t="str">
            <v>Brugal Anejo.750-12</v>
          </cell>
          <cell r="K170">
            <v>12</v>
          </cell>
          <cell r="L170">
            <v>0.75</v>
          </cell>
          <cell r="M170">
            <v>0.4</v>
          </cell>
          <cell r="N170">
            <v>25.68</v>
          </cell>
          <cell r="O170" t="str">
            <v>FOB</v>
          </cell>
          <cell r="P170">
            <v>133.68</v>
          </cell>
          <cell r="Q170">
            <v>133.68</v>
          </cell>
          <cell r="R170">
            <v>133.68</v>
          </cell>
          <cell r="S170">
            <v>133.68</v>
          </cell>
          <cell r="T170">
            <v>133.68</v>
          </cell>
          <cell r="U170">
            <v>133.68</v>
          </cell>
          <cell r="V170">
            <v>133.68</v>
          </cell>
        </row>
        <row r="171">
          <cell r="B171" t="str">
            <v>South CarolinaBrugal Anejo.750-12FOB</v>
          </cell>
          <cell r="C171" t="str">
            <v>Northeast</v>
          </cell>
          <cell r="D171" t="str">
            <v>Open</v>
          </cell>
          <cell r="E171" t="str">
            <v>SC</v>
          </cell>
          <cell r="F171" t="str">
            <v>South Carolina</v>
          </cell>
          <cell r="G171" t="str">
            <v>4 - Brugal Anejo 0.75L</v>
          </cell>
          <cell r="H171" t="str">
            <v>4 - Brugal Anejo 0.75L12</v>
          </cell>
          <cell r="I171" t="str">
            <v>Brugal Anejo</v>
          </cell>
          <cell r="J171" t="str">
            <v>Brugal Anejo.750-12</v>
          </cell>
          <cell r="K171">
            <v>12</v>
          </cell>
          <cell r="L171">
            <v>0.75</v>
          </cell>
          <cell r="M171">
            <v>0.4</v>
          </cell>
          <cell r="N171">
            <v>25.68</v>
          </cell>
          <cell r="O171" t="str">
            <v>FOB</v>
          </cell>
          <cell r="P171">
            <v>132.4</v>
          </cell>
          <cell r="Q171">
            <v>132.4</v>
          </cell>
          <cell r="R171">
            <v>132.4</v>
          </cell>
          <cell r="S171">
            <v>132.4</v>
          </cell>
          <cell r="T171">
            <v>132.4</v>
          </cell>
          <cell r="U171">
            <v>132.4</v>
          </cell>
          <cell r="V171">
            <v>132.4</v>
          </cell>
        </row>
        <row r="172">
          <cell r="B172" t="str">
            <v>South DakotaBrugal Anejo.750-12FOB</v>
          </cell>
          <cell r="C172" t="str">
            <v>Central</v>
          </cell>
          <cell r="D172" t="str">
            <v>Open</v>
          </cell>
          <cell r="E172" t="str">
            <v>SD</v>
          </cell>
          <cell r="F172" t="str">
            <v>South Dakota</v>
          </cell>
          <cell r="G172" t="str">
            <v>4 - Brugal Anejo 0.75L</v>
          </cell>
          <cell r="H172" t="str">
            <v>4 - Brugal Anejo 0.75L12</v>
          </cell>
          <cell r="I172" t="str">
            <v>Brugal Anejo</v>
          </cell>
          <cell r="J172" t="str">
            <v>Brugal Anejo.750-12</v>
          </cell>
          <cell r="K172">
            <v>12</v>
          </cell>
          <cell r="L172">
            <v>0.75</v>
          </cell>
          <cell r="M172">
            <v>0.4</v>
          </cell>
          <cell r="N172">
            <v>25.68</v>
          </cell>
          <cell r="O172" t="str">
            <v>FOB</v>
          </cell>
          <cell r="P172">
            <v>127.68</v>
          </cell>
          <cell r="Q172">
            <v>127.68</v>
          </cell>
          <cell r="R172">
            <v>127.68</v>
          </cell>
          <cell r="S172">
            <v>127.68</v>
          </cell>
          <cell r="T172">
            <v>127.68</v>
          </cell>
          <cell r="U172">
            <v>127.68</v>
          </cell>
          <cell r="V172">
            <v>127.68</v>
          </cell>
        </row>
        <row r="173">
          <cell r="B173" t="str">
            <v>TennesseeBrugal Anejo.750-12FOB</v>
          </cell>
          <cell r="C173" t="str">
            <v>South</v>
          </cell>
          <cell r="D173" t="str">
            <v>Open</v>
          </cell>
          <cell r="E173" t="str">
            <v>TN</v>
          </cell>
          <cell r="F173" t="str">
            <v>Tennessee</v>
          </cell>
          <cell r="G173" t="str">
            <v>4 - Brugal Anejo 0.75L</v>
          </cell>
          <cell r="H173" t="str">
            <v>4 - Brugal Anejo 0.75L12</v>
          </cell>
          <cell r="I173" t="str">
            <v>Brugal Anejo</v>
          </cell>
          <cell r="J173" t="str">
            <v>Brugal Anejo.750-12</v>
          </cell>
          <cell r="K173">
            <v>12</v>
          </cell>
          <cell r="L173">
            <v>0.75</v>
          </cell>
          <cell r="M173">
            <v>0.4</v>
          </cell>
          <cell r="N173">
            <v>25.68</v>
          </cell>
          <cell r="O173" t="str">
            <v>FOB</v>
          </cell>
          <cell r="P173">
            <v>125.18</v>
          </cell>
          <cell r="Q173">
            <v>125.18</v>
          </cell>
          <cell r="R173">
            <v>125.18</v>
          </cell>
          <cell r="S173">
            <v>125.18</v>
          </cell>
          <cell r="T173">
            <v>125.18</v>
          </cell>
          <cell r="U173">
            <v>125.18</v>
          </cell>
          <cell r="V173">
            <v>125.18</v>
          </cell>
        </row>
        <row r="174">
          <cell r="B174" t="str">
            <v>TexasBrugal Anejo.750-12FOB</v>
          </cell>
          <cell r="C174" t="str">
            <v>South</v>
          </cell>
          <cell r="D174" t="str">
            <v>Open</v>
          </cell>
          <cell r="E174" t="str">
            <v>TX</v>
          </cell>
          <cell r="F174" t="str">
            <v>Texas</v>
          </cell>
          <cell r="G174" t="str">
            <v>4 - Brugal Anejo 0.75L</v>
          </cell>
          <cell r="H174" t="str">
            <v>4 - Brugal Anejo 0.75L12</v>
          </cell>
          <cell r="I174" t="str">
            <v>Brugal Anejo</v>
          </cell>
          <cell r="J174" t="str">
            <v>Brugal Anejo.750-12</v>
          </cell>
          <cell r="K174">
            <v>12</v>
          </cell>
          <cell r="L174">
            <v>0.75</v>
          </cell>
          <cell r="M174">
            <v>0.4</v>
          </cell>
          <cell r="N174">
            <v>25.68</v>
          </cell>
          <cell r="O174" t="str">
            <v>FOB</v>
          </cell>
          <cell r="P174">
            <v>125.18</v>
          </cell>
          <cell r="Q174">
            <v>125.18</v>
          </cell>
          <cell r="R174">
            <v>125.18</v>
          </cell>
          <cell r="S174">
            <v>125.18</v>
          </cell>
          <cell r="T174">
            <v>125.18</v>
          </cell>
          <cell r="U174">
            <v>125.18</v>
          </cell>
          <cell r="V174">
            <v>125.18</v>
          </cell>
        </row>
        <row r="175">
          <cell r="B175" t="str">
            <v>UTAHBrugal Anejo.750-12SPA</v>
          </cell>
          <cell r="C175" t="str">
            <v>West</v>
          </cell>
          <cell r="D175" t="str">
            <v>Control</v>
          </cell>
          <cell r="E175" t="str">
            <v>UT</v>
          </cell>
          <cell r="F175" t="str">
            <v>UTAH</v>
          </cell>
          <cell r="G175" t="str">
            <v>4 - Brugal Anejo 0.75L</v>
          </cell>
          <cell r="H175" t="str">
            <v>4 - Brugal Anejo 0.75L12</v>
          </cell>
          <cell r="I175" t="str">
            <v>Brugal Anejo</v>
          </cell>
          <cell r="J175" t="str">
            <v>Brugal Anejo.750-12</v>
          </cell>
          <cell r="K175">
            <v>12</v>
          </cell>
          <cell r="L175">
            <v>0.75</v>
          </cell>
          <cell r="M175">
            <v>0.4</v>
          </cell>
          <cell r="N175">
            <v>25.68</v>
          </cell>
          <cell r="O175" t="str">
            <v>SPA</v>
          </cell>
          <cell r="P175">
            <v>0</v>
          </cell>
          <cell r="Q175">
            <v>0</v>
          </cell>
          <cell r="R175">
            <v>0</v>
          </cell>
          <cell r="S175">
            <v>0</v>
          </cell>
          <cell r="T175">
            <v>0</v>
          </cell>
          <cell r="U175">
            <v>0</v>
          </cell>
          <cell r="V175">
            <v>0</v>
          </cell>
        </row>
        <row r="176">
          <cell r="B176" t="str">
            <v>UTAHBrugal Anejo.750-12SHELF</v>
          </cell>
          <cell r="C176" t="str">
            <v>West</v>
          </cell>
          <cell r="D176" t="str">
            <v>Control</v>
          </cell>
          <cell r="E176" t="str">
            <v>UT</v>
          </cell>
          <cell r="F176" t="str">
            <v>UTAH</v>
          </cell>
          <cell r="G176" t="str">
            <v>4 - Brugal Anejo 0.75L</v>
          </cell>
          <cell r="H176" t="str">
            <v>4 - Brugal Anejo 0.75L12</v>
          </cell>
          <cell r="I176" t="str">
            <v>Brugal Anejo</v>
          </cell>
          <cell r="J176" t="str">
            <v>Brugal Anejo.750-12</v>
          </cell>
          <cell r="K176">
            <v>12</v>
          </cell>
          <cell r="L176">
            <v>0.75</v>
          </cell>
          <cell r="M176">
            <v>0.4</v>
          </cell>
          <cell r="N176">
            <v>25.68</v>
          </cell>
          <cell r="O176" t="str">
            <v>SHELF</v>
          </cell>
          <cell r="P176">
            <v>19.989999999999998</v>
          </cell>
          <cell r="Q176">
            <v>19.989999999999998</v>
          </cell>
          <cell r="R176">
            <v>19.989999999999998</v>
          </cell>
          <cell r="S176">
            <v>19.989999999999998</v>
          </cell>
          <cell r="T176">
            <v>19.989999999999998</v>
          </cell>
          <cell r="U176">
            <v>19.989999999999998</v>
          </cell>
          <cell r="V176">
            <v>19.989999999999998</v>
          </cell>
        </row>
        <row r="177">
          <cell r="B177" t="str">
            <v>UTAHBrugal Anejo.750-12FOB</v>
          </cell>
          <cell r="C177" t="str">
            <v>West</v>
          </cell>
          <cell r="D177" t="str">
            <v>Control</v>
          </cell>
          <cell r="E177" t="str">
            <v>UT</v>
          </cell>
          <cell r="F177" t="str">
            <v>UTAH</v>
          </cell>
          <cell r="G177" t="str">
            <v>4 - Brugal Anejo 0.75L</v>
          </cell>
          <cell r="H177" t="str">
            <v>4 - Brugal Anejo 0.75L12</v>
          </cell>
          <cell r="I177" t="str">
            <v>Brugal Anejo</v>
          </cell>
          <cell r="J177" t="str">
            <v>Brugal Anejo.750-12</v>
          </cell>
          <cell r="K177">
            <v>12</v>
          </cell>
          <cell r="L177">
            <v>0.75</v>
          </cell>
          <cell r="M177">
            <v>0.4</v>
          </cell>
          <cell r="N177">
            <v>25.68</v>
          </cell>
          <cell r="O177" t="str">
            <v>FOB</v>
          </cell>
          <cell r="P177">
            <v>126.69</v>
          </cell>
          <cell r="Q177">
            <v>126.69</v>
          </cell>
          <cell r="R177">
            <v>126.69</v>
          </cell>
          <cell r="S177">
            <v>126.69</v>
          </cell>
          <cell r="T177">
            <v>126.69</v>
          </cell>
          <cell r="U177">
            <v>126.69</v>
          </cell>
          <cell r="V177">
            <v>126.69</v>
          </cell>
        </row>
        <row r="178">
          <cell r="B178" t="str">
            <v>VERMONTBrugal Anejo.750-12SHELF</v>
          </cell>
          <cell r="C178" t="str">
            <v>Northeast</v>
          </cell>
          <cell r="D178" t="str">
            <v>Control</v>
          </cell>
          <cell r="E178" t="str">
            <v>VT</v>
          </cell>
          <cell r="F178" t="str">
            <v>VERMONT</v>
          </cell>
          <cell r="G178" t="str">
            <v>4 - Brugal Anejo 0.75L</v>
          </cell>
          <cell r="H178" t="str">
            <v>4 - Brugal Anejo 0.75L12</v>
          </cell>
          <cell r="I178" t="str">
            <v>Brugal Anejo</v>
          </cell>
          <cell r="J178" t="str">
            <v>Brugal Anejo.750-12</v>
          </cell>
          <cell r="K178">
            <v>12</v>
          </cell>
          <cell r="L178">
            <v>0.75</v>
          </cell>
          <cell r="M178">
            <v>0.4</v>
          </cell>
          <cell r="N178">
            <v>25.68</v>
          </cell>
          <cell r="O178" t="str">
            <v>SHELF</v>
          </cell>
          <cell r="P178">
            <v>21.99</v>
          </cell>
          <cell r="Q178">
            <v>21.99</v>
          </cell>
          <cell r="R178">
            <v>21.99</v>
          </cell>
          <cell r="S178">
            <v>21.99</v>
          </cell>
          <cell r="T178">
            <v>21.99</v>
          </cell>
          <cell r="U178">
            <v>21.99</v>
          </cell>
          <cell r="V178">
            <v>21.99</v>
          </cell>
        </row>
        <row r="179">
          <cell r="B179" t="str">
            <v>VERMONTBrugal Anejo.750-12FOB</v>
          </cell>
          <cell r="C179" t="str">
            <v>Northeast</v>
          </cell>
          <cell r="D179" t="str">
            <v>Control</v>
          </cell>
          <cell r="E179" t="str">
            <v>VT</v>
          </cell>
          <cell r="F179" t="str">
            <v>VERMONT</v>
          </cell>
          <cell r="G179" t="str">
            <v>4 - Brugal Anejo 0.75L</v>
          </cell>
          <cell r="H179" t="str">
            <v>4 - Brugal Anejo 0.75L12</v>
          </cell>
          <cell r="I179" t="str">
            <v>Brugal Anejo</v>
          </cell>
          <cell r="J179" t="str">
            <v>Brugal Anejo.750-12</v>
          </cell>
          <cell r="K179">
            <v>12</v>
          </cell>
          <cell r="L179">
            <v>0.75</v>
          </cell>
          <cell r="M179">
            <v>0.4</v>
          </cell>
          <cell r="N179">
            <v>25.68</v>
          </cell>
          <cell r="O179" t="str">
            <v>FOB</v>
          </cell>
          <cell r="P179">
            <v>136.4</v>
          </cell>
          <cell r="Q179">
            <v>136.4</v>
          </cell>
          <cell r="R179">
            <v>136.4</v>
          </cell>
          <cell r="S179">
            <v>136.4</v>
          </cell>
          <cell r="T179">
            <v>136.4</v>
          </cell>
          <cell r="U179">
            <v>136.4</v>
          </cell>
          <cell r="V179">
            <v>136.4</v>
          </cell>
        </row>
        <row r="180">
          <cell r="B180" t="str">
            <v>VERMONTBrugal Anejo.750-12DA</v>
          </cell>
          <cell r="C180" t="str">
            <v>Northeast</v>
          </cell>
          <cell r="D180" t="str">
            <v>Control</v>
          </cell>
          <cell r="E180" t="str">
            <v>VT</v>
          </cell>
          <cell r="F180" t="str">
            <v>VERMONT</v>
          </cell>
          <cell r="G180" t="str">
            <v>4 - Brugal Anejo 0.75L</v>
          </cell>
          <cell r="H180" t="str">
            <v>4 - Brugal Anejo 0.75L12</v>
          </cell>
          <cell r="I180" t="str">
            <v>Brugal Anejo</v>
          </cell>
          <cell r="J180" t="str">
            <v>Brugal Anejo.750-12</v>
          </cell>
          <cell r="K180">
            <v>12</v>
          </cell>
          <cell r="L180">
            <v>0.75</v>
          </cell>
          <cell r="M180">
            <v>0.4</v>
          </cell>
          <cell r="N180">
            <v>25.68</v>
          </cell>
          <cell r="O180" t="str">
            <v>DA</v>
          </cell>
          <cell r="P180">
            <v>0</v>
          </cell>
          <cell r="Q180">
            <v>0</v>
          </cell>
          <cell r="R180">
            <v>0</v>
          </cell>
          <cell r="S180">
            <v>0</v>
          </cell>
          <cell r="T180">
            <v>0</v>
          </cell>
          <cell r="U180">
            <v>0</v>
          </cell>
          <cell r="V180">
            <v>0</v>
          </cell>
        </row>
        <row r="181">
          <cell r="B181" t="str">
            <v>VIRGINIABrugal Anejo.750-12SHELF</v>
          </cell>
          <cell r="C181" t="str">
            <v>South</v>
          </cell>
          <cell r="D181" t="str">
            <v>Control</v>
          </cell>
          <cell r="E181" t="str">
            <v>VA</v>
          </cell>
          <cell r="F181" t="str">
            <v>VIRGINIA</v>
          </cell>
          <cell r="G181" t="str">
            <v>4 - Brugal Anejo 0.75L</v>
          </cell>
          <cell r="H181" t="str">
            <v>4 - Brugal Anejo 0.75L12</v>
          </cell>
          <cell r="I181" t="str">
            <v>Brugal Anejo</v>
          </cell>
          <cell r="J181" t="str">
            <v>Brugal Anejo.750-12</v>
          </cell>
          <cell r="K181">
            <v>12</v>
          </cell>
          <cell r="L181">
            <v>0.75</v>
          </cell>
          <cell r="M181">
            <v>0.4</v>
          </cell>
          <cell r="N181">
            <v>25.68</v>
          </cell>
          <cell r="O181" t="str">
            <v>SHELF</v>
          </cell>
          <cell r="P181">
            <v>18.989999999999998</v>
          </cell>
          <cell r="Q181">
            <v>21.99</v>
          </cell>
          <cell r="R181">
            <v>18.989999999999998</v>
          </cell>
          <cell r="S181">
            <v>21.99</v>
          </cell>
          <cell r="T181">
            <v>18.989999999999998</v>
          </cell>
          <cell r="U181">
            <v>21.99</v>
          </cell>
          <cell r="V181">
            <v>18.989999999999998</v>
          </cell>
        </row>
        <row r="182">
          <cell r="B182" t="str">
            <v>VIRGINIABrugal Anejo.750-12FOB</v>
          </cell>
          <cell r="C182" t="str">
            <v>South</v>
          </cell>
          <cell r="D182" t="str">
            <v>Control</v>
          </cell>
          <cell r="E182" t="str">
            <v>VA</v>
          </cell>
          <cell r="F182" t="str">
            <v>VIRGINIA</v>
          </cell>
          <cell r="G182" t="str">
            <v>4 - Brugal Anejo 0.75L</v>
          </cell>
          <cell r="H182" t="str">
            <v>4 - Brugal Anejo 0.75L12</v>
          </cell>
          <cell r="I182" t="str">
            <v>Brugal Anejo</v>
          </cell>
          <cell r="J182" t="str">
            <v>Brugal Anejo.750-12</v>
          </cell>
          <cell r="K182">
            <v>12</v>
          </cell>
          <cell r="L182">
            <v>0.75</v>
          </cell>
          <cell r="M182">
            <v>0.4</v>
          </cell>
          <cell r="N182">
            <v>25.68</v>
          </cell>
          <cell r="O182" t="str">
            <v>FOB</v>
          </cell>
          <cell r="P182">
            <v>127.94</v>
          </cell>
          <cell r="Q182">
            <v>127.94</v>
          </cell>
          <cell r="R182">
            <v>127.94</v>
          </cell>
          <cell r="S182">
            <v>127.94</v>
          </cell>
          <cell r="T182">
            <v>127.94</v>
          </cell>
          <cell r="U182">
            <v>127.94</v>
          </cell>
          <cell r="V182">
            <v>127.94</v>
          </cell>
        </row>
        <row r="183">
          <cell r="B183" t="str">
            <v>VIRGINIABrugal Anejo.750-12DA</v>
          </cell>
          <cell r="C183" t="str">
            <v>South</v>
          </cell>
          <cell r="D183" t="str">
            <v>Control</v>
          </cell>
          <cell r="E183" t="str">
            <v>VA</v>
          </cell>
          <cell r="F183" t="str">
            <v>VIRGINIA</v>
          </cell>
          <cell r="G183" t="str">
            <v>4 - Brugal Anejo 0.75L</v>
          </cell>
          <cell r="H183" t="str">
            <v>4 - Brugal Anejo 0.75L12</v>
          </cell>
          <cell r="I183" t="str">
            <v>Brugal Anejo</v>
          </cell>
          <cell r="J183" t="str">
            <v>Brugal Anejo.750-12</v>
          </cell>
          <cell r="K183">
            <v>12</v>
          </cell>
          <cell r="L183">
            <v>0.75</v>
          </cell>
          <cell r="M183">
            <v>0.4</v>
          </cell>
          <cell r="N183">
            <v>25.68</v>
          </cell>
          <cell r="O183" t="str">
            <v>DA</v>
          </cell>
          <cell r="P183">
            <v>29.7</v>
          </cell>
          <cell r="Q183">
            <v>0</v>
          </cell>
          <cell r="R183">
            <v>29.7</v>
          </cell>
          <cell r="S183">
            <v>0</v>
          </cell>
          <cell r="T183">
            <v>29.7</v>
          </cell>
          <cell r="U183">
            <v>0</v>
          </cell>
          <cell r="V183">
            <v>29.7</v>
          </cell>
        </row>
        <row r="184">
          <cell r="B184" t="str">
            <v>WashingtonBrugal Anejo.750-12FOB</v>
          </cell>
          <cell r="C184" t="str">
            <v>West</v>
          </cell>
          <cell r="D184" t="str">
            <v>Open</v>
          </cell>
          <cell r="E184" t="str">
            <v>WA</v>
          </cell>
          <cell r="F184" t="str">
            <v>Washington</v>
          </cell>
          <cell r="G184" t="str">
            <v>4 - Brugal Anejo 0.75L</v>
          </cell>
          <cell r="H184" t="str">
            <v>4 - Brugal Anejo 0.75L12</v>
          </cell>
          <cell r="I184" t="str">
            <v>Brugal Anejo</v>
          </cell>
          <cell r="J184" t="str">
            <v>Brugal Anejo.750-12</v>
          </cell>
          <cell r="K184">
            <v>12</v>
          </cell>
          <cell r="L184">
            <v>0.75</v>
          </cell>
          <cell r="M184">
            <v>0.4</v>
          </cell>
          <cell r="N184">
            <v>25.68</v>
          </cell>
          <cell r="O184" t="str">
            <v>FOB</v>
          </cell>
          <cell r="P184">
            <v>110</v>
          </cell>
          <cell r="Q184">
            <v>110</v>
          </cell>
          <cell r="R184">
            <v>110</v>
          </cell>
          <cell r="S184">
            <v>110</v>
          </cell>
          <cell r="T184">
            <v>110</v>
          </cell>
          <cell r="U184">
            <v>110</v>
          </cell>
          <cell r="V184">
            <v>110</v>
          </cell>
        </row>
        <row r="185">
          <cell r="B185" t="str">
            <v>WisconsinBrugal Anejo.750-12FOB</v>
          </cell>
          <cell r="C185" t="str">
            <v>Central</v>
          </cell>
          <cell r="D185" t="str">
            <v>Open</v>
          </cell>
          <cell r="E185" t="str">
            <v>WI</v>
          </cell>
          <cell r="F185" t="str">
            <v>Wisconsin</v>
          </cell>
          <cell r="G185" t="str">
            <v>4 - Brugal Anejo 0.75L</v>
          </cell>
          <cell r="H185" t="str">
            <v>4 - Brugal Anejo 0.75L12</v>
          </cell>
          <cell r="I185" t="str">
            <v>Brugal Anejo</v>
          </cell>
          <cell r="J185" t="str">
            <v>Brugal Anejo.750-12</v>
          </cell>
          <cell r="K185">
            <v>12</v>
          </cell>
          <cell r="L185">
            <v>0.75</v>
          </cell>
          <cell r="M185">
            <v>0.4</v>
          </cell>
          <cell r="N185">
            <v>25.68</v>
          </cell>
          <cell r="O185" t="str">
            <v>FOB</v>
          </cell>
          <cell r="P185">
            <v>128.68</v>
          </cell>
          <cell r="Q185">
            <v>128.68</v>
          </cell>
          <cell r="R185">
            <v>128.68</v>
          </cell>
          <cell r="S185">
            <v>128.68</v>
          </cell>
          <cell r="T185">
            <v>128.68</v>
          </cell>
          <cell r="U185">
            <v>128.68</v>
          </cell>
          <cell r="V185">
            <v>128.68</v>
          </cell>
        </row>
        <row r="186">
          <cell r="B186" t="str">
            <v>WYOMINGBrugal Anejo.750-12SHELF</v>
          </cell>
          <cell r="C186" t="str">
            <v>West</v>
          </cell>
          <cell r="D186" t="str">
            <v>Control</v>
          </cell>
          <cell r="E186" t="str">
            <v>WY</v>
          </cell>
          <cell r="F186" t="str">
            <v>WYOMING</v>
          </cell>
          <cell r="G186" t="str">
            <v>4 - Brugal Anejo 0.75L</v>
          </cell>
          <cell r="H186" t="str">
            <v>4 - Brugal Anejo 0.75L12</v>
          </cell>
          <cell r="I186" t="str">
            <v>Brugal Anejo</v>
          </cell>
          <cell r="J186" t="str">
            <v>Brugal Anejo.750-12</v>
          </cell>
          <cell r="K186">
            <v>12</v>
          </cell>
          <cell r="L186">
            <v>0.75</v>
          </cell>
          <cell r="M186">
            <v>0.4</v>
          </cell>
          <cell r="N186">
            <v>25.68</v>
          </cell>
          <cell r="O186" t="str">
            <v>SHELF</v>
          </cell>
          <cell r="P186">
            <v>19.989999999999998</v>
          </cell>
          <cell r="Q186">
            <v>19.989999999999998</v>
          </cell>
          <cell r="R186">
            <v>19.989999999999998</v>
          </cell>
          <cell r="S186">
            <v>19.989999999999998</v>
          </cell>
          <cell r="T186">
            <v>19.989999999999998</v>
          </cell>
          <cell r="U186">
            <v>19.989999999999998</v>
          </cell>
          <cell r="V186">
            <v>19.989999999999998</v>
          </cell>
        </row>
        <row r="187">
          <cell r="B187" t="str">
            <v>WYOMINGBrugal Anejo.750-12FOB</v>
          </cell>
          <cell r="C187" t="str">
            <v>West</v>
          </cell>
          <cell r="D187" t="str">
            <v>Control</v>
          </cell>
          <cell r="E187" t="str">
            <v>WY</v>
          </cell>
          <cell r="F187" t="str">
            <v>WYOMING</v>
          </cell>
          <cell r="G187" t="str">
            <v>4 - Brugal Anejo 0.75L</v>
          </cell>
          <cell r="H187" t="str">
            <v>4 - Brugal Anejo 0.75L12</v>
          </cell>
          <cell r="I187" t="str">
            <v>Brugal Anejo</v>
          </cell>
          <cell r="J187" t="str">
            <v>Brugal Anejo.750-12</v>
          </cell>
          <cell r="K187">
            <v>12</v>
          </cell>
          <cell r="L187">
            <v>0.75</v>
          </cell>
          <cell r="M187">
            <v>0.4</v>
          </cell>
          <cell r="N187">
            <v>25.68</v>
          </cell>
          <cell r="O187" t="str">
            <v>FOB</v>
          </cell>
          <cell r="P187">
            <v>126.1</v>
          </cell>
          <cell r="Q187">
            <v>126.1</v>
          </cell>
          <cell r="R187">
            <v>126.1</v>
          </cell>
          <cell r="S187">
            <v>126.1</v>
          </cell>
          <cell r="T187">
            <v>126.1</v>
          </cell>
          <cell r="U187">
            <v>126.1</v>
          </cell>
          <cell r="V187">
            <v>126.1</v>
          </cell>
        </row>
        <row r="188">
          <cell r="B188" t="str">
            <v>WYOMINGBrugal Anejo.750-12DA</v>
          </cell>
          <cell r="C188" t="str">
            <v>West</v>
          </cell>
          <cell r="D188" t="str">
            <v>Control</v>
          </cell>
          <cell r="E188" t="str">
            <v>WY</v>
          </cell>
          <cell r="F188" t="str">
            <v>WYOMING</v>
          </cell>
          <cell r="G188" t="str">
            <v>4 - Brugal Anejo 0.75L</v>
          </cell>
          <cell r="H188" t="str">
            <v>4 - Brugal Anejo 0.75L12</v>
          </cell>
          <cell r="I188" t="str">
            <v>Brugal Anejo</v>
          </cell>
          <cell r="J188" t="str">
            <v>Brugal Anejo.750-12</v>
          </cell>
          <cell r="K188">
            <v>12</v>
          </cell>
          <cell r="L188">
            <v>0.75</v>
          </cell>
          <cell r="M188">
            <v>0.4</v>
          </cell>
          <cell r="N188">
            <v>25.68</v>
          </cell>
          <cell r="O188" t="str">
            <v>DA</v>
          </cell>
          <cell r="P188">
            <v>0</v>
          </cell>
          <cell r="Q188">
            <v>0</v>
          </cell>
          <cell r="R188">
            <v>0</v>
          </cell>
          <cell r="S188">
            <v>0</v>
          </cell>
          <cell r="T188">
            <v>0</v>
          </cell>
          <cell r="U188">
            <v>0</v>
          </cell>
          <cell r="V188">
            <v>0</v>
          </cell>
        </row>
        <row r="189">
          <cell r="B189" t="str">
            <v>ArizonaBrugal Anejo.1750-6FOB</v>
          </cell>
          <cell r="C189" t="str">
            <v>West</v>
          </cell>
          <cell r="D189" t="str">
            <v>Open</v>
          </cell>
          <cell r="E189" t="str">
            <v>AZ</v>
          </cell>
          <cell r="F189" t="str">
            <v>Arizona</v>
          </cell>
          <cell r="G189" t="str">
            <v>4 - Brugal Anejo 1.75L</v>
          </cell>
          <cell r="H189" t="str">
            <v>4 - Brugal Anejo 1.75L6</v>
          </cell>
          <cell r="I189" t="str">
            <v>Brugal Anejo</v>
          </cell>
          <cell r="J189" t="str">
            <v>Brugal Anejo.1750-6</v>
          </cell>
          <cell r="K189">
            <v>6</v>
          </cell>
          <cell r="L189">
            <v>1.75</v>
          </cell>
          <cell r="M189">
            <v>0.4</v>
          </cell>
          <cell r="N189">
            <v>29.96</v>
          </cell>
          <cell r="O189" t="str">
            <v>FOB</v>
          </cell>
          <cell r="P189">
            <v>107.21</v>
          </cell>
          <cell r="Q189">
            <v>107.21</v>
          </cell>
          <cell r="R189">
            <v>107.21</v>
          </cell>
          <cell r="S189">
            <v>107.21</v>
          </cell>
          <cell r="T189">
            <v>107.21</v>
          </cell>
          <cell r="U189">
            <v>107.21</v>
          </cell>
          <cell r="V189">
            <v>107.21</v>
          </cell>
        </row>
        <row r="190">
          <cell r="B190" t="str">
            <v>ArkansasBrugal Anejo.1750-6FOB</v>
          </cell>
          <cell r="C190" t="str">
            <v>South</v>
          </cell>
          <cell r="D190" t="str">
            <v>Open</v>
          </cell>
          <cell r="E190" t="str">
            <v>AR</v>
          </cell>
          <cell r="F190" t="str">
            <v>Arkansas</v>
          </cell>
          <cell r="G190" t="str">
            <v>4 - Brugal Anejo 1.75L</v>
          </cell>
          <cell r="H190" t="str">
            <v>4 - Brugal Anejo 1.75L6</v>
          </cell>
          <cell r="I190" t="str">
            <v>Brugal Anejo</v>
          </cell>
          <cell r="J190" t="str">
            <v>Brugal Anejo.1750-6</v>
          </cell>
          <cell r="K190">
            <v>6</v>
          </cell>
          <cell r="L190">
            <v>1.75</v>
          </cell>
          <cell r="M190">
            <v>0.4</v>
          </cell>
          <cell r="N190">
            <v>29.96</v>
          </cell>
          <cell r="O190" t="str">
            <v>FOB</v>
          </cell>
          <cell r="P190">
            <v>115</v>
          </cell>
          <cell r="Q190">
            <v>115</v>
          </cell>
          <cell r="R190">
            <v>115</v>
          </cell>
          <cell r="S190">
            <v>115</v>
          </cell>
          <cell r="T190">
            <v>115</v>
          </cell>
          <cell r="U190">
            <v>115</v>
          </cell>
          <cell r="V190">
            <v>115</v>
          </cell>
        </row>
        <row r="191">
          <cell r="B191" t="str">
            <v>CaliforniaBrugal Anejo.1750-6FOB</v>
          </cell>
          <cell r="C191" t="str">
            <v>West</v>
          </cell>
          <cell r="D191" t="str">
            <v>Open</v>
          </cell>
          <cell r="E191" t="str">
            <v>CA</v>
          </cell>
          <cell r="F191" t="str">
            <v>California</v>
          </cell>
          <cell r="G191" t="str">
            <v>4 - Brugal Anejo 1.75L</v>
          </cell>
          <cell r="H191" t="str">
            <v>4 - Brugal Anejo 1.75L6</v>
          </cell>
          <cell r="I191" t="str">
            <v>Brugal Anejo</v>
          </cell>
          <cell r="J191" t="str">
            <v>Brugal Anejo.1750-6</v>
          </cell>
          <cell r="K191">
            <v>6</v>
          </cell>
          <cell r="L191">
            <v>1.75</v>
          </cell>
          <cell r="M191">
            <v>0.4</v>
          </cell>
          <cell r="N191">
            <v>29.96</v>
          </cell>
          <cell r="O191" t="str">
            <v>FOB</v>
          </cell>
          <cell r="P191">
            <v>113.21</v>
          </cell>
          <cell r="Q191">
            <v>113.21</v>
          </cell>
          <cell r="R191">
            <v>113.21</v>
          </cell>
          <cell r="S191">
            <v>113.21</v>
          </cell>
          <cell r="T191">
            <v>113.21</v>
          </cell>
          <cell r="U191">
            <v>113.21</v>
          </cell>
          <cell r="V191">
            <v>113.21</v>
          </cell>
        </row>
        <row r="192">
          <cell r="B192" t="str">
            <v>ConnecticutBrugal Anejo.1750-6FOB</v>
          </cell>
          <cell r="C192" t="str">
            <v>Northeast</v>
          </cell>
          <cell r="D192" t="str">
            <v>Open</v>
          </cell>
          <cell r="E192" t="str">
            <v>CT</v>
          </cell>
          <cell r="F192" t="str">
            <v>Connecticut</v>
          </cell>
          <cell r="G192" t="str">
            <v>4 - Brugal Anejo 1.75L</v>
          </cell>
          <cell r="H192" t="str">
            <v>4 - Brugal Anejo 1.75L6</v>
          </cell>
          <cell r="I192" t="str">
            <v>Brugal Anejo</v>
          </cell>
          <cell r="J192" t="str">
            <v>Brugal Anejo.1750-6</v>
          </cell>
          <cell r="K192">
            <v>6</v>
          </cell>
          <cell r="L192">
            <v>1.75</v>
          </cell>
          <cell r="M192">
            <v>0.4</v>
          </cell>
          <cell r="N192">
            <v>29.96</v>
          </cell>
          <cell r="O192" t="str">
            <v>FOB</v>
          </cell>
          <cell r="P192">
            <v>107.21</v>
          </cell>
          <cell r="Q192">
            <v>107.21</v>
          </cell>
          <cell r="R192">
            <v>107.21</v>
          </cell>
          <cell r="S192">
            <v>107.21</v>
          </cell>
          <cell r="T192">
            <v>107.21</v>
          </cell>
          <cell r="U192">
            <v>107.21</v>
          </cell>
          <cell r="V192">
            <v>107.21</v>
          </cell>
        </row>
        <row r="193">
          <cell r="B193" t="str">
            <v>DCBrugal Anejo.1750-6FOB</v>
          </cell>
          <cell r="C193" t="str">
            <v>Northeast</v>
          </cell>
          <cell r="D193" t="str">
            <v>Open</v>
          </cell>
          <cell r="E193" t="str">
            <v>DC</v>
          </cell>
          <cell r="F193" t="str">
            <v>DC</v>
          </cell>
          <cell r="G193" t="str">
            <v>4 - Brugal Anejo 1.75L</v>
          </cell>
          <cell r="H193" t="str">
            <v>4 - Brugal Anejo 1.75L6</v>
          </cell>
          <cell r="I193" t="str">
            <v>Brugal Anejo</v>
          </cell>
          <cell r="J193" t="str">
            <v>Brugal Anejo.1750-6</v>
          </cell>
          <cell r="K193">
            <v>6</v>
          </cell>
          <cell r="L193">
            <v>1.75</v>
          </cell>
          <cell r="M193">
            <v>0.4</v>
          </cell>
          <cell r="N193">
            <v>29.96</v>
          </cell>
          <cell r="O193" t="str">
            <v>FOB</v>
          </cell>
          <cell r="P193">
            <v>127.7</v>
          </cell>
          <cell r="Q193">
            <v>127.7</v>
          </cell>
          <cell r="R193">
            <v>127.7</v>
          </cell>
          <cell r="S193">
            <v>127.7</v>
          </cell>
          <cell r="T193">
            <v>127.7</v>
          </cell>
          <cell r="U193">
            <v>127.7</v>
          </cell>
          <cell r="V193">
            <v>127.7</v>
          </cell>
        </row>
        <row r="194">
          <cell r="B194" t="str">
            <v>DelawareBrugal Anejo.1750-6FOB</v>
          </cell>
          <cell r="C194" t="str">
            <v>Northeast</v>
          </cell>
          <cell r="D194" t="str">
            <v>Open</v>
          </cell>
          <cell r="E194" t="str">
            <v>DE</v>
          </cell>
          <cell r="F194" t="str">
            <v>Delaware</v>
          </cell>
          <cell r="G194" t="str">
            <v>4 - Brugal Anejo 1.75L</v>
          </cell>
          <cell r="H194" t="str">
            <v>4 - Brugal Anejo 1.75L6</v>
          </cell>
          <cell r="I194" t="str">
            <v>Brugal Anejo</v>
          </cell>
          <cell r="J194" t="str">
            <v>Brugal Anejo.1750-6</v>
          </cell>
          <cell r="K194">
            <v>6</v>
          </cell>
          <cell r="L194">
            <v>1.75</v>
          </cell>
          <cell r="M194">
            <v>0.4</v>
          </cell>
          <cell r="N194">
            <v>29.96</v>
          </cell>
          <cell r="O194" t="str">
            <v>FOB</v>
          </cell>
          <cell r="P194">
            <v>107.21</v>
          </cell>
          <cell r="Q194">
            <v>107.21</v>
          </cell>
          <cell r="R194">
            <v>107.21</v>
          </cell>
          <cell r="S194">
            <v>107.21</v>
          </cell>
          <cell r="T194">
            <v>107.21</v>
          </cell>
          <cell r="U194">
            <v>107.21</v>
          </cell>
          <cell r="V194">
            <v>107.21</v>
          </cell>
        </row>
        <row r="195">
          <cell r="B195" t="str">
            <v>FloridaBrugal Anejo.1750-6FOB</v>
          </cell>
          <cell r="C195" t="str">
            <v>South</v>
          </cell>
          <cell r="D195" t="str">
            <v>Open</v>
          </cell>
          <cell r="E195" t="str">
            <v>FL</v>
          </cell>
          <cell r="F195" t="str">
            <v>Florida</v>
          </cell>
          <cell r="G195" t="str">
            <v>4 - Brugal Anejo 1.75L</v>
          </cell>
          <cell r="H195" t="str">
            <v>4 - Brugal Anejo 1.75L6</v>
          </cell>
          <cell r="I195" t="str">
            <v>Brugal Anejo</v>
          </cell>
          <cell r="J195" t="str">
            <v>Brugal Anejo.1750-6</v>
          </cell>
          <cell r="K195">
            <v>6</v>
          </cell>
          <cell r="L195">
            <v>1.75</v>
          </cell>
          <cell r="M195">
            <v>0.4</v>
          </cell>
          <cell r="N195">
            <v>29.96</v>
          </cell>
          <cell r="O195" t="str">
            <v>FOB</v>
          </cell>
          <cell r="P195">
            <v>107.21000000000001</v>
          </cell>
          <cell r="Q195">
            <v>107.21000000000001</v>
          </cell>
          <cell r="R195">
            <v>107.21000000000001</v>
          </cell>
          <cell r="S195">
            <v>107.21000000000001</v>
          </cell>
          <cell r="T195">
            <v>107.21000000000001</v>
          </cell>
          <cell r="U195">
            <v>107.21000000000001</v>
          </cell>
          <cell r="V195">
            <v>107.21000000000001</v>
          </cell>
        </row>
        <row r="196">
          <cell r="B196" t="str">
            <v>GeorgiaBrugal Anejo.1750-6FOB</v>
          </cell>
          <cell r="C196" t="str">
            <v>South</v>
          </cell>
          <cell r="D196" t="str">
            <v>Open</v>
          </cell>
          <cell r="E196" t="str">
            <v>GA</v>
          </cell>
          <cell r="F196" t="str">
            <v>Georgia</v>
          </cell>
          <cell r="G196" t="str">
            <v>4 - Brugal Anejo 1.75L</v>
          </cell>
          <cell r="H196" t="str">
            <v>4 - Brugal Anejo 1.75L6</v>
          </cell>
          <cell r="I196" t="str">
            <v>Brugal Anejo</v>
          </cell>
          <cell r="J196" t="str">
            <v>Brugal Anejo.1750-6</v>
          </cell>
          <cell r="K196">
            <v>6</v>
          </cell>
          <cell r="L196">
            <v>1.75</v>
          </cell>
          <cell r="M196">
            <v>0.4</v>
          </cell>
          <cell r="N196">
            <v>29.96</v>
          </cell>
          <cell r="O196" t="str">
            <v>FOB</v>
          </cell>
          <cell r="P196">
            <v>107.21</v>
          </cell>
          <cell r="Q196">
            <v>107.21</v>
          </cell>
          <cell r="R196">
            <v>107.21</v>
          </cell>
          <cell r="S196">
            <v>107.21</v>
          </cell>
          <cell r="T196">
            <v>107.21</v>
          </cell>
          <cell r="U196">
            <v>107.21</v>
          </cell>
          <cell r="V196">
            <v>107.21</v>
          </cell>
        </row>
        <row r="197">
          <cell r="B197" t="str">
            <v>IDAHOBrugal Anejo.1750-6SPA</v>
          </cell>
          <cell r="C197" t="str">
            <v>West</v>
          </cell>
          <cell r="D197" t="str">
            <v>Control</v>
          </cell>
          <cell r="E197" t="str">
            <v>ID</v>
          </cell>
          <cell r="F197" t="str">
            <v>IDAHO</v>
          </cell>
          <cell r="G197" t="str">
            <v>4 - Brugal Anejo 1.75L</v>
          </cell>
          <cell r="H197" t="str">
            <v>4 - Brugal Anejo 1.75L6</v>
          </cell>
          <cell r="I197" t="str">
            <v>Brugal Anejo</v>
          </cell>
          <cell r="J197" t="str">
            <v>Brugal Anejo.1750-6</v>
          </cell>
          <cell r="K197">
            <v>6</v>
          </cell>
          <cell r="L197">
            <v>1.75</v>
          </cell>
          <cell r="M197">
            <v>0.4</v>
          </cell>
          <cell r="N197">
            <v>29.96</v>
          </cell>
          <cell r="O197" t="str">
            <v>SPA</v>
          </cell>
          <cell r="P197">
            <v>0</v>
          </cell>
          <cell r="Q197">
            <v>0</v>
          </cell>
          <cell r="R197">
            <v>0</v>
          </cell>
          <cell r="S197">
            <v>0</v>
          </cell>
          <cell r="T197">
            <v>0</v>
          </cell>
          <cell r="U197">
            <v>0</v>
          </cell>
          <cell r="V197">
            <v>0</v>
          </cell>
        </row>
        <row r="198">
          <cell r="B198" t="str">
            <v>IllinoisBrugal Anejo.1750-6FOB</v>
          </cell>
          <cell r="C198" t="str">
            <v>Central</v>
          </cell>
          <cell r="D198" t="str">
            <v>Open</v>
          </cell>
          <cell r="E198" t="str">
            <v>IL</v>
          </cell>
          <cell r="F198" t="str">
            <v>Illinois</v>
          </cell>
          <cell r="G198" t="str">
            <v>4 - Brugal Anejo 1.75L</v>
          </cell>
          <cell r="H198" t="str">
            <v>4 - Brugal Anejo 1.75L6</v>
          </cell>
          <cell r="I198" t="str">
            <v>Brugal Anejo</v>
          </cell>
          <cell r="J198" t="str">
            <v>Brugal Anejo.1750-6</v>
          </cell>
          <cell r="K198">
            <v>6</v>
          </cell>
          <cell r="L198">
            <v>1.75</v>
          </cell>
          <cell r="M198">
            <v>0.4</v>
          </cell>
          <cell r="N198">
            <v>29.96</v>
          </cell>
          <cell r="O198" t="str">
            <v>FOB</v>
          </cell>
          <cell r="P198">
            <v>94</v>
          </cell>
          <cell r="Q198">
            <v>94</v>
          </cell>
          <cell r="R198">
            <v>94</v>
          </cell>
          <cell r="S198">
            <v>94</v>
          </cell>
          <cell r="T198">
            <v>94</v>
          </cell>
          <cell r="U198">
            <v>94</v>
          </cell>
          <cell r="V198">
            <v>94</v>
          </cell>
        </row>
        <row r="199">
          <cell r="B199" t="str">
            <v>IndianaBrugal Anejo.1750-6FOB</v>
          </cell>
          <cell r="C199" t="str">
            <v>Central</v>
          </cell>
          <cell r="D199" t="str">
            <v>Open</v>
          </cell>
          <cell r="E199" t="str">
            <v>IN</v>
          </cell>
          <cell r="F199" t="str">
            <v>Indiana</v>
          </cell>
          <cell r="G199" t="str">
            <v>4 - Brugal Anejo 1.75L</v>
          </cell>
          <cell r="H199" t="str">
            <v>4 - Brugal Anejo 1.75L6</v>
          </cell>
          <cell r="I199" t="str">
            <v>Brugal Anejo</v>
          </cell>
          <cell r="J199" t="str">
            <v>Brugal Anejo.1750-6</v>
          </cell>
          <cell r="K199">
            <v>6</v>
          </cell>
          <cell r="L199">
            <v>1.75</v>
          </cell>
          <cell r="M199">
            <v>0.4</v>
          </cell>
          <cell r="N199">
            <v>29.96</v>
          </cell>
          <cell r="O199" t="str">
            <v>FOB</v>
          </cell>
          <cell r="P199">
            <v>109.35</v>
          </cell>
          <cell r="Q199">
            <v>109.35</v>
          </cell>
          <cell r="R199">
            <v>109.35</v>
          </cell>
          <cell r="S199">
            <v>109.35</v>
          </cell>
          <cell r="T199">
            <v>109.35</v>
          </cell>
          <cell r="U199">
            <v>109.35</v>
          </cell>
          <cell r="V199">
            <v>109.35</v>
          </cell>
        </row>
        <row r="200">
          <cell r="B200" t="str">
            <v>KentuckyBrugal Anejo.1750-6FOB</v>
          </cell>
          <cell r="C200" t="str">
            <v>Central</v>
          </cell>
          <cell r="D200" t="str">
            <v>Open</v>
          </cell>
          <cell r="E200" t="str">
            <v>KY</v>
          </cell>
          <cell r="F200" t="str">
            <v>Kentucky</v>
          </cell>
          <cell r="G200" t="str">
            <v>4 - Brugal Anejo 1.75L</v>
          </cell>
          <cell r="H200" t="str">
            <v>4 - Brugal Anejo 1.75L6</v>
          </cell>
          <cell r="I200" t="str">
            <v>Brugal Anejo</v>
          </cell>
          <cell r="J200" t="str">
            <v>Brugal Anejo.1750-6</v>
          </cell>
          <cell r="K200">
            <v>6</v>
          </cell>
          <cell r="L200">
            <v>1.75</v>
          </cell>
          <cell r="M200">
            <v>0.4</v>
          </cell>
          <cell r="N200">
            <v>29.96</v>
          </cell>
          <cell r="O200" t="str">
            <v>FOB</v>
          </cell>
          <cell r="P200">
            <v>109.35</v>
          </cell>
          <cell r="Q200">
            <v>109.35</v>
          </cell>
          <cell r="R200">
            <v>109.35</v>
          </cell>
          <cell r="S200">
            <v>109.35</v>
          </cell>
          <cell r="T200">
            <v>109.35</v>
          </cell>
          <cell r="U200">
            <v>109.35</v>
          </cell>
          <cell r="V200">
            <v>109.35</v>
          </cell>
        </row>
        <row r="201">
          <cell r="B201" t="str">
            <v>LouisianaBrugal Anejo.1750-6FOB</v>
          </cell>
          <cell r="C201" t="str">
            <v>South</v>
          </cell>
          <cell r="D201" t="str">
            <v>Open</v>
          </cell>
          <cell r="E201" t="str">
            <v>LA</v>
          </cell>
          <cell r="F201" t="str">
            <v>Louisiana</v>
          </cell>
          <cell r="G201" t="str">
            <v>4 - Brugal Anejo 1.75L</v>
          </cell>
          <cell r="H201" t="str">
            <v>4 - Brugal Anejo 1.75L6</v>
          </cell>
          <cell r="I201" t="str">
            <v>Brugal Anejo</v>
          </cell>
          <cell r="J201" t="str">
            <v>Brugal Anejo.1750-6</v>
          </cell>
          <cell r="K201">
            <v>6</v>
          </cell>
          <cell r="L201">
            <v>1.75</v>
          </cell>
          <cell r="M201">
            <v>0.4</v>
          </cell>
          <cell r="N201">
            <v>29.96</v>
          </cell>
          <cell r="O201" t="str">
            <v>FOB</v>
          </cell>
          <cell r="P201">
            <v>114.08</v>
          </cell>
          <cell r="Q201">
            <v>114.08</v>
          </cell>
          <cell r="R201">
            <v>114.08</v>
          </cell>
          <cell r="S201">
            <v>114.08</v>
          </cell>
          <cell r="T201">
            <v>114.08</v>
          </cell>
          <cell r="U201">
            <v>114.08</v>
          </cell>
          <cell r="V201">
            <v>114.08</v>
          </cell>
        </row>
        <row r="202">
          <cell r="B202" t="str">
            <v>Maryland (Open)Brugal Anejo.1750-6FOB</v>
          </cell>
          <cell r="C202" t="str">
            <v>Northeast</v>
          </cell>
          <cell r="D202" t="str">
            <v>Open</v>
          </cell>
          <cell r="E202" t="str">
            <v>MD</v>
          </cell>
          <cell r="F202" t="str">
            <v>Maryland (Open)</v>
          </cell>
          <cell r="G202" t="str">
            <v>4 - Brugal Anejo 1.75L</v>
          </cell>
          <cell r="H202" t="str">
            <v>4 - Brugal Anejo 1.75L6</v>
          </cell>
          <cell r="I202" t="str">
            <v>Brugal Anejo</v>
          </cell>
          <cell r="J202" t="str">
            <v>Brugal Anejo.1750-6</v>
          </cell>
          <cell r="K202">
            <v>6</v>
          </cell>
          <cell r="L202">
            <v>1.75</v>
          </cell>
          <cell r="M202">
            <v>0.4</v>
          </cell>
          <cell r="N202">
            <v>29.96</v>
          </cell>
          <cell r="O202" t="str">
            <v>FOB</v>
          </cell>
          <cell r="P202">
            <v>127.75</v>
          </cell>
          <cell r="Q202">
            <v>127.75</v>
          </cell>
          <cell r="R202">
            <v>127.75</v>
          </cell>
          <cell r="S202">
            <v>127.75</v>
          </cell>
          <cell r="T202">
            <v>127.75</v>
          </cell>
          <cell r="U202">
            <v>127.75</v>
          </cell>
          <cell r="V202">
            <v>127.75</v>
          </cell>
        </row>
        <row r="203">
          <cell r="B203" t="str">
            <v>MassachusettsBrugal Anejo.1750-6FOB</v>
          </cell>
          <cell r="C203" t="str">
            <v>Northeast</v>
          </cell>
          <cell r="D203" t="str">
            <v>Open</v>
          </cell>
          <cell r="E203" t="str">
            <v>MA</v>
          </cell>
          <cell r="F203" t="str">
            <v>Massachusetts</v>
          </cell>
          <cell r="G203" t="str">
            <v>4 - Brugal Anejo 1.75L</v>
          </cell>
          <cell r="H203" t="str">
            <v>4 - Brugal Anejo 1.75L6</v>
          </cell>
          <cell r="I203" t="str">
            <v>Brugal Anejo</v>
          </cell>
          <cell r="J203" t="str">
            <v>Brugal Anejo.1750-6</v>
          </cell>
          <cell r="K203">
            <v>6</v>
          </cell>
          <cell r="L203">
            <v>1.75</v>
          </cell>
          <cell r="M203">
            <v>0.4</v>
          </cell>
          <cell r="N203">
            <v>29.96</v>
          </cell>
          <cell r="O203" t="str">
            <v>FOB</v>
          </cell>
          <cell r="P203">
            <v>107.21000000000001</v>
          </cell>
          <cell r="Q203">
            <v>107.21000000000001</v>
          </cell>
          <cell r="R203">
            <v>107.21000000000001</v>
          </cell>
          <cell r="S203">
            <v>107.21000000000001</v>
          </cell>
          <cell r="T203">
            <v>107.21000000000001</v>
          </cell>
          <cell r="U203">
            <v>107.21000000000001</v>
          </cell>
          <cell r="V203">
            <v>107.21000000000001</v>
          </cell>
        </row>
        <row r="204">
          <cell r="B204" t="str">
            <v>MICHIGANBrugal Anejo.1750-6SHELF</v>
          </cell>
          <cell r="C204" t="str">
            <v>Central</v>
          </cell>
          <cell r="D204" t="str">
            <v>Control</v>
          </cell>
          <cell r="E204" t="str">
            <v>MI</v>
          </cell>
          <cell r="F204" t="str">
            <v>MICHIGAN</v>
          </cell>
          <cell r="G204" t="str">
            <v>4 - Brugal Anejo 1.75L</v>
          </cell>
          <cell r="H204" t="str">
            <v>4 - Brugal Anejo 1.75L6</v>
          </cell>
          <cell r="I204" t="str">
            <v>Brugal Anejo</v>
          </cell>
          <cell r="J204" t="str">
            <v>Brugal Anejo.1750-6</v>
          </cell>
          <cell r="K204">
            <v>6</v>
          </cell>
          <cell r="L204">
            <v>1.75</v>
          </cell>
          <cell r="M204">
            <v>0.4</v>
          </cell>
          <cell r="N204">
            <v>29.96</v>
          </cell>
          <cell r="O204" t="str">
            <v>SHELF</v>
          </cell>
          <cell r="P204">
            <v>34.99</v>
          </cell>
          <cell r="Q204">
            <v>34.99</v>
          </cell>
          <cell r="R204">
            <v>34.99</v>
          </cell>
          <cell r="S204">
            <v>34.99</v>
          </cell>
          <cell r="T204">
            <v>34.99</v>
          </cell>
          <cell r="U204">
            <v>34.99</v>
          </cell>
          <cell r="V204">
            <v>34.99</v>
          </cell>
        </row>
        <row r="205">
          <cell r="B205" t="str">
            <v>MICHIGANBrugal Anejo.1750-6FOB</v>
          </cell>
          <cell r="C205" t="str">
            <v>Central</v>
          </cell>
          <cell r="D205" t="str">
            <v>Control</v>
          </cell>
          <cell r="E205" t="str">
            <v>MI</v>
          </cell>
          <cell r="F205" t="str">
            <v>MICHIGAN</v>
          </cell>
          <cell r="G205" t="str">
            <v>4 - Brugal Anejo 1.75L</v>
          </cell>
          <cell r="H205" t="str">
            <v>4 - Brugal Anejo 1.75L6</v>
          </cell>
          <cell r="I205" t="str">
            <v>Brugal Anejo</v>
          </cell>
          <cell r="J205" t="str">
            <v>Brugal Anejo.1750-6</v>
          </cell>
          <cell r="K205">
            <v>6</v>
          </cell>
          <cell r="L205">
            <v>1.75</v>
          </cell>
          <cell r="M205">
            <v>0.4</v>
          </cell>
          <cell r="N205">
            <v>29.96</v>
          </cell>
          <cell r="O205" t="str">
            <v>FOB</v>
          </cell>
          <cell r="P205">
            <v>113.6</v>
          </cell>
          <cell r="Q205">
            <v>113.6</v>
          </cell>
          <cell r="R205">
            <v>113.6</v>
          </cell>
          <cell r="S205">
            <v>113.6</v>
          </cell>
          <cell r="T205">
            <v>113.6</v>
          </cell>
          <cell r="U205">
            <v>113.6</v>
          </cell>
          <cell r="V205">
            <v>113.6</v>
          </cell>
        </row>
        <row r="206">
          <cell r="B206" t="str">
            <v>Military - SouthBrugal Anejo.1750-6FOB</v>
          </cell>
          <cell r="C206" t="str">
            <v>South</v>
          </cell>
          <cell r="D206" t="str">
            <v>Open</v>
          </cell>
          <cell r="E206" t="str">
            <v>Military - South</v>
          </cell>
          <cell r="F206" t="str">
            <v>Military - South</v>
          </cell>
          <cell r="G206" t="str">
            <v>4 - Brugal Anejo 1.75L</v>
          </cell>
          <cell r="H206" t="str">
            <v>4 - Brugal Anejo 1.75L6</v>
          </cell>
          <cell r="I206" t="str">
            <v>Brugal Anejo</v>
          </cell>
          <cell r="J206" t="str">
            <v>Brugal Anejo.1750-6</v>
          </cell>
          <cell r="K206">
            <v>6</v>
          </cell>
          <cell r="L206">
            <v>1.75</v>
          </cell>
          <cell r="M206">
            <v>0.4</v>
          </cell>
          <cell r="N206">
            <v>29.96</v>
          </cell>
          <cell r="O206" t="str">
            <v>FOB</v>
          </cell>
          <cell r="P206">
            <v>136.44</v>
          </cell>
          <cell r="Q206">
            <v>136.44</v>
          </cell>
          <cell r="R206">
            <v>136.44</v>
          </cell>
          <cell r="S206">
            <v>136.44</v>
          </cell>
          <cell r="T206">
            <v>136.44</v>
          </cell>
          <cell r="U206">
            <v>136.44</v>
          </cell>
          <cell r="V206">
            <v>136.44</v>
          </cell>
        </row>
        <row r="207">
          <cell r="B207" t="str">
            <v>MinnesotaBrugal Anejo.1750-6FOB</v>
          </cell>
          <cell r="C207" t="str">
            <v>Central</v>
          </cell>
          <cell r="D207" t="str">
            <v>Open</v>
          </cell>
          <cell r="E207" t="str">
            <v>MN</v>
          </cell>
          <cell r="F207" t="str">
            <v>Minnesota</v>
          </cell>
          <cell r="G207" t="str">
            <v>4 - Brugal Anejo 1.75L</v>
          </cell>
          <cell r="H207" t="str">
            <v>4 - Brugal Anejo 1.75L6</v>
          </cell>
          <cell r="I207" t="str">
            <v>Brugal Anejo</v>
          </cell>
          <cell r="J207" t="str">
            <v>Brugal Anejo.1750-6</v>
          </cell>
          <cell r="K207">
            <v>6</v>
          </cell>
          <cell r="L207">
            <v>1.75</v>
          </cell>
          <cell r="M207">
            <v>0.4</v>
          </cell>
          <cell r="N207">
            <v>29.96</v>
          </cell>
          <cell r="O207" t="str">
            <v>FOB</v>
          </cell>
          <cell r="P207">
            <v>119.36</v>
          </cell>
          <cell r="Q207">
            <v>119.36</v>
          </cell>
          <cell r="R207">
            <v>119.36</v>
          </cell>
          <cell r="S207">
            <v>119.36</v>
          </cell>
          <cell r="T207">
            <v>119.36</v>
          </cell>
          <cell r="U207">
            <v>119.36</v>
          </cell>
          <cell r="V207">
            <v>119.36</v>
          </cell>
        </row>
        <row r="208">
          <cell r="B208" t="str">
            <v>MissouriBrugal Anejo.1750-6FOB</v>
          </cell>
          <cell r="C208" t="str">
            <v>Central</v>
          </cell>
          <cell r="D208" t="str">
            <v>Open</v>
          </cell>
          <cell r="E208" t="str">
            <v>MO</v>
          </cell>
          <cell r="F208" t="str">
            <v>Missouri</v>
          </cell>
          <cell r="G208" t="str">
            <v>4 - Brugal Anejo 1.75L</v>
          </cell>
          <cell r="H208" t="str">
            <v>4 - Brugal Anejo 1.75L6</v>
          </cell>
          <cell r="I208" t="str">
            <v>Brugal Anejo</v>
          </cell>
          <cell r="J208" t="str">
            <v>Brugal Anejo.1750-6</v>
          </cell>
          <cell r="K208">
            <v>6</v>
          </cell>
          <cell r="L208">
            <v>1.75</v>
          </cell>
          <cell r="M208">
            <v>0.4</v>
          </cell>
          <cell r="N208">
            <v>29.96</v>
          </cell>
          <cell r="O208" t="str">
            <v>FOB</v>
          </cell>
          <cell r="P208">
            <v>109.36</v>
          </cell>
          <cell r="Q208">
            <v>109.36</v>
          </cell>
          <cell r="R208">
            <v>109.36</v>
          </cell>
          <cell r="S208">
            <v>109.36</v>
          </cell>
          <cell r="T208">
            <v>109.36</v>
          </cell>
          <cell r="U208">
            <v>109.36</v>
          </cell>
          <cell r="V208">
            <v>109.36</v>
          </cell>
        </row>
        <row r="209">
          <cell r="B209" t="str">
            <v>MONTANABrugal Anejo.1750-6SPA</v>
          </cell>
          <cell r="C209" t="str">
            <v>West</v>
          </cell>
          <cell r="D209" t="str">
            <v>Control</v>
          </cell>
          <cell r="E209" t="str">
            <v>MT</v>
          </cell>
          <cell r="F209" t="str">
            <v>MONTANA</v>
          </cell>
          <cell r="G209" t="str">
            <v>4 - Brugal Anejo 1.75L</v>
          </cell>
          <cell r="H209" t="str">
            <v>4 - Brugal Anejo 1.75L6</v>
          </cell>
          <cell r="I209" t="str">
            <v>Brugal Anejo</v>
          </cell>
          <cell r="J209" t="str">
            <v>Brugal Anejo.1750-6</v>
          </cell>
          <cell r="K209">
            <v>6</v>
          </cell>
          <cell r="L209">
            <v>1.75</v>
          </cell>
          <cell r="M209">
            <v>0.4</v>
          </cell>
          <cell r="N209">
            <v>29.96</v>
          </cell>
          <cell r="O209" t="str">
            <v>SPA</v>
          </cell>
          <cell r="P209">
            <v>0</v>
          </cell>
          <cell r="Q209">
            <v>0</v>
          </cell>
          <cell r="R209">
            <v>0</v>
          </cell>
          <cell r="S209">
            <v>0</v>
          </cell>
          <cell r="T209">
            <v>0</v>
          </cell>
          <cell r="U209">
            <v>0</v>
          </cell>
          <cell r="V209">
            <v>0</v>
          </cell>
        </row>
        <row r="210">
          <cell r="B210" t="str">
            <v>NebraskaBrugal Anejo.1750-6FOB</v>
          </cell>
          <cell r="C210" t="str">
            <v>Central</v>
          </cell>
          <cell r="D210" t="str">
            <v>Open</v>
          </cell>
          <cell r="E210" t="str">
            <v>NE</v>
          </cell>
          <cell r="F210" t="str">
            <v>Nebraska</v>
          </cell>
          <cell r="G210" t="str">
            <v>4 - Brugal Anejo 1.75L</v>
          </cell>
          <cell r="H210" t="str">
            <v>4 - Brugal Anejo 1.75L6</v>
          </cell>
          <cell r="I210" t="str">
            <v>Brugal Anejo</v>
          </cell>
          <cell r="J210" t="str">
            <v>Brugal Anejo.1750-6</v>
          </cell>
          <cell r="K210">
            <v>6</v>
          </cell>
          <cell r="L210">
            <v>1.75</v>
          </cell>
          <cell r="M210">
            <v>0.4</v>
          </cell>
          <cell r="N210">
            <v>29.96</v>
          </cell>
          <cell r="O210" t="str">
            <v>FOB</v>
          </cell>
          <cell r="P210">
            <v>109.35</v>
          </cell>
          <cell r="Q210">
            <v>109.35</v>
          </cell>
          <cell r="R210">
            <v>109.35</v>
          </cell>
          <cell r="S210">
            <v>109.35</v>
          </cell>
          <cell r="T210">
            <v>109.35</v>
          </cell>
          <cell r="U210">
            <v>109.35</v>
          </cell>
          <cell r="V210">
            <v>109.35</v>
          </cell>
        </row>
        <row r="211">
          <cell r="B211" t="str">
            <v>NevadaBrugal Anejo.1750-6FOB</v>
          </cell>
          <cell r="C211" t="str">
            <v>West</v>
          </cell>
          <cell r="D211" t="str">
            <v>Open</v>
          </cell>
          <cell r="E211" t="str">
            <v>NV</v>
          </cell>
          <cell r="F211" t="str">
            <v>Nevada</v>
          </cell>
          <cell r="G211" t="str">
            <v>4 - Brugal Anejo 1.75L</v>
          </cell>
          <cell r="H211" t="str">
            <v>4 - Brugal Anejo 1.75L6</v>
          </cell>
          <cell r="I211" t="str">
            <v>Brugal Anejo</v>
          </cell>
          <cell r="J211" t="str">
            <v>Brugal Anejo.1750-6</v>
          </cell>
          <cell r="K211">
            <v>6</v>
          </cell>
          <cell r="L211">
            <v>1.75</v>
          </cell>
          <cell r="M211">
            <v>0.4</v>
          </cell>
          <cell r="N211">
            <v>29.96</v>
          </cell>
          <cell r="O211" t="str">
            <v>FOB</v>
          </cell>
          <cell r="P211">
            <v>107.21000000000001</v>
          </cell>
          <cell r="Q211">
            <v>107.21000000000001</v>
          </cell>
          <cell r="R211">
            <v>107.21000000000001</v>
          </cell>
          <cell r="S211">
            <v>107.21000000000001</v>
          </cell>
          <cell r="T211">
            <v>107.21000000000001</v>
          </cell>
          <cell r="U211">
            <v>107.21000000000001</v>
          </cell>
          <cell r="V211">
            <v>107.21000000000001</v>
          </cell>
        </row>
        <row r="212">
          <cell r="B212" t="str">
            <v>New JerseyBrugal Anejo.1750-6FOB</v>
          </cell>
          <cell r="C212" t="str">
            <v>Northeast</v>
          </cell>
          <cell r="D212" t="str">
            <v>Open</v>
          </cell>
          <cell r="E212" t="str">
            <v>NJ</v>
          </cell>
          <cell r="F212" t="str">
            <v>New Jersey</v>
          </cell>
          <cell r="G212" t="str">
            <v>4 - Brugal Anejo 1.75L</v>
          </cell>
          <cell r="H212" t="str">
            <v>4 - Brugal Anejo 1.75L6</v>
          </cell>
          <cell r="I212" t="str">
            <v>Brugal Anejo</v>
          </cell>
          <cell r="J212" t="str">
            <v>Brugal Anejo.1750-6</v>
          </cell>
          <cell r="K212">
            <v>6</v>
          </cell>
          <cell r="L212">
            <v>1.75</v>
          </cell>
          <cell r="M212">
            <v>0.4</v>
          </cell>
          <cell r="N212">
            <v>29.96</v>
          </cell>
          <cell r="O212" t="str">
            <v>FOB</v>
          </cell>
          <cell r="P212">
            <v>103.50319999999991</v>
          </cell>
          <cell r="Q212">
            <v>103.50319999999991</v>
          </cell>
          <cell r="R212">
            <v>103.50319999999991</v>
          </cell>
          <cell r="S212">
            <v>103.50319999999991</v>
          </cell>
          <cell r="T212">
            <v>103.50319999999991</v>
          </cell>
          <cell r="U212">
            <v>103.50319999999991</v>
          </cell>
          <cell r="V212">
            <v>103.50319999999991</v>
          </cell>
        </row>
        <row r="213">
          <cell r="B213" t="str">
            <v>New York - UpstateBrugal Anejo.1750-6FOB</v>
          </cell>
          <cell r="C213" t="str">
            <v>Northeast</v>
          </cell>
          <cell r="D213" t="str">
            <v>Open</v>
          </cell>
          <cell r="E213" t="str">
            <v>NY</v>
          </cell>
          <cell r="F213" t="str">
            <v>New York - Upstate</v>
          </cell>
          <cell r="G213" t="str">
            <v>4 - Brugal Anejo 1.75L</v>
          </cell>
          <cell r="H213" t="str">
            <v>4 - Brugal Anejo 1.75L6</v>
          </cell>
          <cell r="I213" t="str">
            <v>Brugal Anejo</v>
          </cell>
          <cell r="J213" t="str">
            <v>Brugal Anejo.1750-6</v>
          </cell>
          <cell r="K213">
            <v>6</v>
          </cell>
          <cell r="L213">
            <v>1.75</v>
          </cell>
          <cell r="M213">
            <v>0.4</v>
          </cell>
          <cell r="N213">
            <v>29.96</v>
          </cell>
          <cell r="O213" t="str">
            <v>FOB</v>
          </cell>
          <cell r="P213">
            <v>93.7</v>
          </cell>
          <cell r="Q213">
            <v>93.7</v>
          </cell>
          <cell r="R213">
            <v>93.7</v>
          </cell>
          <cell r="S213">
            <v>93.7</v>
          </cell>
          <cell r="T213">
            <v>93.7</v>
          </cell>
          <cell r="U213">
            <v>93.7</v>
          </cell>
          <cell r="V213">
            <v>93.7</v>
          </cell>
        </row>
        <row r="214">
          <cell r="B214" t="str">
            <v>OklahomaBrugal Anejo.1750-6FOB</v>
          </cell>
          <cell r="C214" t="str">
            <v>South</v>
          </cell>
          <cell r="D214" t="str">
            <v>Open</v>
          </cell>
          <cell r="E214" t="str">
            <v>OK</v>
          </cell>
          <cell r="F214" t="str">
            <v>Oklahoma</v>
          </cell>
          <cell r="G214" t="str">
            <v>4 - Brugal Anejo 1.75L</v>
          </cell>
          <cell r="H214" t="str">
            <v>4 - Brugal Anejo 1.75L6</v>
          </cell>
          <cell r="I214" t="str">
            <v>Brugal Anejo</v>
          </cell>
          <cell r="J214" t="str">
            <v>Brugal Anejo.1750-6</v>
          </cell>
          <cell r="K214">
            <v>6</v>
          </cell>
          <cell r="L214">
            <v>1.75</v>
          </cell>
          <cell r="M214">
            <v>0.4</v>
          </cell>
          <cell r="N214">
            <v>29.96</v>
          </cell>
          <cell r="O214" t="str">
            <v>FOB</v>
          </cell>
          <cell r="P214">
            <v>100</v>
          </cell>
          <cell r="Q214">
            <v>100</v>
          </cell>
          <cell r="R214">
            <v>100</v>
          </cell>
          <cell r="S214">
            <v>100</v>
          </cell>
          <cell r="T214">
            <v>100</v>
          </cell>
          <cell r="U214">
            <v>100</v>
          </cell>
          <cell r="V214">
            <v>100</v>
          </cell>
        </row>
        <row r="215">
          <cell r="B215" t="str">
            <v>OREGONBrugal Anejo.1750-6SPA</v>
          </cell>
          <cell r="C215" t="str">
            <v>West</v>
          </cell>
          <cell r="D215" t="str">
            <v>Control</v>
          </cell>
          <cell r="E215" t="str">
            <v>OR</v>
          </cell>
          <cell r="F215" t="str">
            <v>OREGON</v>
          </cell>
          <cell r="G215" t="str">
            <v>4 - Brugal Anejo 1.75L</v>
          </cell>
          <cell r="H215" t="str">
            <v>4 - Brugal Anejo 1.75L6</v>
          </cell>
          <cell r="I215" t="str">
            <v>Brugal Anejo</v>
          </cell>
          <cell r="J215" t="str">
            <v>Brugal Anejo.1750-6</v>
          </cell>
          <cell r="K215">
            <v>6</v>
          </cell>
          <cell r="L215">
            <v>1.75</v>
          </cell>
          <cell r="M215">
            <v>0.4</v>
          </cell>
          <cell r="N215">
            <v>29.96</v>
          </cell>
          <cell r="O215" t="str">
            <v>SPA</v>
          </cell>
          <cell r="P215">
            <v>0</v>
          </cell>
          <cell r="Q215">
            <v>0</v>
          </cell>
          <cell r="R215">
            <v>0</v>
          </cell>
          <cell r="S215">
            <v>0</v>
          </cell>
          <cell r="T215">
            <v>0</v>
          </cell>
          <cell r="U215">
            <v>0</v>
          </cell>
          <cell r="V215">
            <v>0</v>
          </cell>
        </row>
        <row r="216">
          <cell r="B216" t="str">
            <v>OREGONBrugal Anejo.1750-6SHELF</v>
          </cell>
          <cell r="C216" t="str">
            <v>West</v>
          </cell>
          <cell r="D216" t="str">
            <v>Control</v>
          </cell>
          <cell r="E216" t="str">
            <v>OR</v>
          </cell>
          <cell r="F216" t="str">
            <v>OREGON</v>
          </cell>
          <cell r="G216" t="str">
            <v>4 - Brugal Anejo 1.75L</v>
          </cell>
          <cell r="H216" t="str">
            <v>4 - Brugal Anejo 1.75L6</v>
          </cell>
          <cell r="I216" t="str">
            <v>Brugal Anejo</v>
          </cell>
          <cell r="J216" t="str">
            <v>Brugal Anejo.1750-6</v>
          </cell>
          <cell r="K216">
            <v>6</v>
          </cell>
          <cell r="L216">
            <v>1.75</v>
          </cell>
          <cell r="M216">
            <v>0.4</v>
          </cell>
          <cell r="N216">
            <v>29.96</v>
          </cell>
          <cell r="O216" t="str">
            <v>SHELF</v>
          </cell>
          <cell r="P216">
            <v>34.950000000000003</v>
          </cell>
          <cell r="Q216">
            <v>34.950000000000003</v>
          </cell>
          <cell r="R216">
            <v>34.950000000000003</v>
          </cell>
          <cell r="S216">
            <v>34.950000000000003</v>
          </cell>
          <cell r="T216">
            <v>34.950000000000003</v>
          </cell>
          <cell r="U216">
            <v>34.950000000000003</v>
          </cell>
          <cell r="V216">
            <v>34.950000000000003</v>
          </cell>
        </row>
        <row r="217">
          <cell r="B217" t="str">
            <v>OREGONBrugal Anejo.1750-6FOB</v>
          </cell>
          <cell r="C217" t="str">
            <v>West</v>
          </cell>
          <cell r="D217" t="str">
            <v>Control</v>
          </cell>
          <cell r="E217" t="str">
            <v>OR</v>
          </cell>
          <cell r="F217" t="str">
            <v>OREGON</v>
          </cell>
          <cell r="G217" t="str">
            <v>4 - Brugal Anejo 1.75L</v>
          </cell>
          <cell r="H217" t="str">
            <v>4 - Brugal Anejo 1.75L6</v>
          </cell>
          <cell r="I217" t="str">
            <v>Brugal Anejo</v>
          </cell>
          <cell r="J217" t="str">
            <v>Brugal Anejo.1750-6</v>
          </cell>
          <cell r="K217">
            <v>6</v>
          </cell>
          <cell r="L217">
            <v>1.75</v>
          </cell>
          <cell r="M217">
            <v>0.4</v>
          </cell>
          <cell r="N217">
            <v>29.96</v>
          </cell>
          <cell r="O217" t="str">
            <v>FOB</v>
          </cell>
          <cell r="P217">
            <v>92.97</v>
          </cell>
          <cell r="Q217">
            <v>92.97</v>
          </cell>
          <cell r="R217">
            <v>92.97</v>
          </cell>
          <cell r="S217">
            <v>92.97</v>
          </cell>
          <cell r="T217">
            <v>92.97</v>
          </cell>
          <cell r="U217">
            <v>92.97</v>
          </cell>
          <cell r="V217">
            <v>92.97</v>
          </cell>
        </row>
        <row r="218">
          <cell r="B218" t="str">
            <v>Rhode IslandBrugal Anejo.1750-6FOB</v>
          </cell>
          <cell r="C218" t="str">
            <v>Northeast</v>
          </cell>
          <cell r="D218" t="str">
            <v>Open</v>
          </cell>
          <cell r="E218" t="str">
            <v>RI</v>
          </cell>
          <cell r="F218" t="str">
            <v>Rhode Island</v>
          </cell>
          <cell r="G218" t="str">
            <v>4 - Brugal Anejo 1.75L</v>
          </cell>
          <cell r="H218" t="str">
            <v>4 - Brugal Anejo 1.75L6</v>
          </cell>
          <cell r="I218" t="str">
            <v>Brugal Anejo</v>
          </cell>
          <cell r="J218" t="str">
            <v>Brugal Anejo.1750-6</v>
          </cell>
          <cell r="K218">
            <v>6</v>
          </cell>
          <cell r="L218">
            <v>1.75</v>
          </cell>
          <cell r="M218">
            <v>0.4</v>
          </cell>
          <cell r="N218">
            <v>29.96</v>
          </cell>
          <cell r="O218" t="str">
            <v>FOB</v>
          </cell>
          <cell r="P218">
            <v>107.21</v>
          </cell>
          <cell r="Q218">
            <v>107.21</v>
          </cell>
          <cell r="R218">
            <v>107.21</v>
          </cell>
          <cell r="S218">
            <v>107.21</v>
          </cell>
          <cell r="T218">
            <v>107.21</v>
          </cell>
          <cell r="U218">
            <v>107.21</v>
          </cell>
          <cell r="V218">
            <v>107.21</v>
          </cell>
        </row>
        <row r="219">
          <cell r="B219" t="str">
            <v>South CarolinaBrugal Anejo.1750-6FOB</v>
          </cell>
          <cell r="C219" t="str">
            <v>Northeast</v>
          </cell>
          <cell r="D219" t="str">
            <v>Open</v>
          </cell>
          <cell r="E219" t="str">
            <v>SC</v>
          </cell>
          <cell r="F219" t="str">
            <v>South Carolina</v>
          </cell>
          <cell r="G219" t="str">
            <v>4 - Brugal Anejo 1.75L</v>
          </cell>
          <cell r="H219" t="str">
            <v>4 - Brugal Anejo 1.75L6</v>
          </cell>
          <cell r="I219" t="str">
            <v>Brugal Anejo</v>
          </cell>
          <cell r="J219" t="str">
            <v>Brugal Anejo.1750-6</v>
          </cell>
          <cell r="K219">
            <v>6</v>
          </cell>
          <cell r="L219">
            <v>1.75</v>
          </cell>
          <cell r="M219">
            <v>0.4</v>
          </cell>
          <cell r="N219">
            <v>29.96</v>
          </cell>
          <cell r="O219" t="str">
            <v>FOB</v>
          </cell>
          <cell r="P219">
            <v>115</v>
          </cell>
          <cell r="Q219">
            <v>115</v>
          </cell>
          <cell r="R219">
            <v>115</v>
          </cell>
          <cell r="S219">
            <v>115</v>
          </cell>
          <cell r="T219">
            <v>115</v>
          </cell>
          <cell r="U219">
            <v>115</v>
          </cell>
          <cell r="V219">
            <v>115</v>
          </cell>
        </row>
        <row r="220">
          <cell r="B220" t="str">
            <v>South DakotaBrugal Anejo.1750-6FOB</v>
          </cell>
          <cell r="C220" t="str">
            <v>Central</v>
          </cell>
          <cell r="D220" t="str">
            <v>Open</v>
          </cell>
          <cell r="E220" t="str">
            <v>SD</v>
          </cell>
          <cell r="F220" t="str">
            <v>South Dakota</v>
          </cell>
          <cell r="G220" t="str">
            <v>4 - Brugal Anejo 1.75L</v>
          </cell>
          <cell r="H220" t="str">
            <v>4 - Brugal Anejo 1.75L6</v>
          </cell>
          <cell r="I220" t="str">
            <v>Brugal Anejo</v>
          </cell>
          <cell r="J220" t="str">
            <v>Brugal Anejo.1750-6</v>
          </cell>
          <cell r="K220">
            <v>6</v>
          </cell>
          <cell r="L220">
            <v>1.75</v>
          </cell>
          <cell r="M220">
            <v>0.4</v>
          </cell>
          <cell r="N220">
            <v>29.96</v>
          </cell>
          <cell r="O220" t="str">
            <v>FOB</v>
          </cell>
          <cell r="P220">
            <v>109.36</v>
          </cell>
          <cell r="Q220">
            <v>109.36</v>
          </cell>
          <cell r="R220">
            <v>109.36</v>
          </cell>
          <cell r="S220">
            <v>109.36</v>
          </cell>
          <cell r="T220">
            <v>109.36</v>
          </cell>
          <cell r="U220">
            <v>109.36</v>
          </cell>
          <cell r="V220">
            <v>109.36</v>
          </cell>
        </row>
        <row r="221">
          <cell r="B221" t="str">
            <v>TennesseeBrugal Anejo.1750-6FOB</v>
          </cell>
          <cell r="C221" t="str">
            <v>South</v>
          </cell>
          <cell r="D221" t="str">
            <v>Open</v>
          </cell>
          <cell r="E221" t="str">
            <v>TN</v>
          </cell>
          <cell r="F221" t="str">
            <v>Tennessee</v>
          </cell>
          <cell r="G221" t="str">
            <v>4 - Brugal Anejo 1.75L</v>
          </cell>
          <cell r="H221" t="str">
            <v>4 - Brugal Anejo 1.75L6</v>
          </cell>
          <cell r="I221" t="str">
            <v>Brugal Anejo</v>
          </cell>
          <cell r="J221" t="str">
            <v>Brugal Anejo.1750-6</v>
          </cell>
          <cell r="K221">
            <v>6</v>
          </cell>
          <cell r="L221">
            <v>1.75</v>
          </cell>
          <cell r="M221">
            <v>0.4</v>
          </cell>
          <cell r="N221">
            <v>29.96</v>
          </cell>
          <cell r="O221" t="str">
            <v>FOB</v>
          </cell>
          <cell r="P221">
            <v>107.21</v>
          </cell>
          <cell r="Q221">
            <v>107.21</v>
          </cell>
          <cell r="R221">
            <v>107.21</v>
          </cell>
          <cell r="S221">
            <v>107.21</v>
          </cell>
          <cell r="T221">
            <v>107.21</v>
          </cell>
          <cell r="U221">
            <v>107.21</v>
          </cell>
          <cell r="V221">
            <v>107.21</v>
          </cell>
        </row>
        <row r="222">
          <cell r="B222" t="str">
            <v>TexasBrugal Anejo.1750-6FOB</v>
          </cell>
          <cell r="C222" t="str">
            <v>South</v>
          </cell>
          <cell r="D222" t="str">
            <v>Open</v>
          </cell>
          <cell r="E222" t="str">
            <v>TX</v>
          </cell>
          <cell r="F222" t="str">
            <v>Texas</v>
          </cell>
          <cell r="G222" t="str">
            <v>4 - Brugal Anejo 1.75L</v>
          </cell>
          <cell r="H222" t="str">
            <v>4 - Brugal Anejo 1.75L6</v>
          </cell>
          <cell r="I222" t="str">
            <v>Brugal Anejo</v>
          </cell>
          <cell r="J222" t="str">
            <v>Brugal Anejo.1750-6</v>
          </cell>
          <cell r="K222">
            <v>6</v>
          </cell>
          <cell r="L222">
            <v>1.75</v>
          </cell>
          <cell r="M222">
            <v>0.4</v>
          </cell>
          <cell r="N222">
            <v>29.96</v>
          </cell>
          <cell r="O222" t="str">
            <v>FOB</v>
          </cell>
          <cell r="P222">
            <v>107.21</v>
          </cell>
          <cell r="Q222">
            <v>107.21</v>
          </cell>
          <cell r="R222">
            <v>107.21</v>
          </cell>
          <cell r="S222">
            <v>107.21</v>
          </cell>
          <cell r="T222">
            <v>107.21</v>
          </cell>
          <cell r="U222">
            <v>107.21</v>
          </cell>
          <cell r="V222">
            <v>107.21</v>
          </cell>
        </row>
        <row r="223">
          <cell r="B223" t="str">
            <v>UTAHBrugal Anejo.1750-6SPA</v>
          </cell>
          <cell r="C223" t="str">
            <v>West</v>
          </cell>
          <cell r="D223" t="str">
            <v>Control</v>
          </cell>
          <cell r="E223" t="str">
            <v>UT</v>
          </cell>
          <cell r="F223" t="str">
            <v>UTAH</v>
          </cell>
          <cell r="G223" t="str">
            <v>4 - Brugal Anejo 1.75L</v>
          </cell>
          <cell r="H223" t="str">
            <v>4 - Brugal Anejo 1.75L6</v>
          </cell>
          <cell r="I223" t="str">
            <v>Brugal Anejo</v>
          </cell>
          <cell r="J223" t="str">
            <v>Brugal Anejo.1750-6</v>
          </cell>
          <cell r="K223">
            <v>6</v>
          </cell>
          <cell r="L223">
            <v>1.75</v>
          </cell>
          <cell r="M223">
            <v>0.4</v>
          </cell>
          <cell r="N223">
            <v>29.96</v>
          </cell>
          <cell r="O223" t="str">
            <v>SPA</v>
          </cell>
          <cell r="P223">
            <v>0</v>
          </cell>
          <cell r="Q223">
            <v>0</v>
          </cell>
          <cell r="R223">
            <v>0</v>
          </cell>
          <cell r="S223">
            <v>0</v>
          </cell>
          <cell r="T223">
            <v>0</v>
          </cell>
          <cell r="U223">
            <v>0</v>
          </cell>
          <cell r="V223">
            <v>0</v>
          </cell>
        </row>
        <row r="224">
          <cell r="B224" t="str">
            <v>WisconsinBrugal Anejo.1750-6FOB</v>
          </cell>
          <cell r="C224" t="str">
            <v>Central</v>
          </cell>
          <cell r="D224" t="str">
            <v>Open</v>
          </cell>
          <cell r="E224" t="str">
            <v>WI</v>
          </cell>
          <cell r="F224" t="str">
            <v>Wisconsin</v>
          </cell>
          <cell r="G224" t="str">
            <v>4 - Brugal Anejo 1.75L</v>
          </cell>
          <cell r="H224" t="str">
            <v>4 - Brugal Anejo 1.75L6</v>
          </cell>
          <cell r="I224" t="str">
            <v>Brugal Anejo</v>
          </cell>
          <cell r="J224" t="str">
            <v>Brugal Anejo.1750-6</v>
          </cell>
          <cell r="K224">
            <v>6</v>
          </cell>
          <cell r="L224">
            <v>1.75</v>
          </cell>
          <cell r="M224">
            <v>0.4</v>
          </cell>
          <cell r="N224">
            <v>29.96</v>
          </cell>
          <cell r="O224" t="str">
            <v>FOB</v>
          </cell>
          <cell r="P224">
            <v>109.36</v>
          </cell>
          <cell r="Q224">
            <v>109.36</v>
          </cell>
          <cell r="R224">
            <v>109.36</v>
          </cell>
          <cell r="S224">
            <v>109.36</v>
          </cell>
          <cell r="T224">
            <v>109.36</v>
          </cell>
          <cell r="U224">
            <v>109.36</v>
          </cell>
          <cell r="V224">
            <v>109.36</v>
          </cell>
        </row>
        <row r="225">
          <cell r="B225" t="str">
            <v>WYOMINGBrugal Anejo.1750-6SHELF</v>
          </cell>
          <cell r="C225" t="str">
            <v>West</v>
          </cell>
          <cell r="D225" t="str">
            <v>Control</v>
          </cell>
          <cell r="E225" t="str">
            <v>WY</v>
          </cell>
          <cell r="F225" t="str">
            <v>WYOMING</v>
          </cell>
          <cell r="G225" t="str">
            <v>4 - Brugal Anejo 1.75L</v>
          </cell>
          <cell r="H225" t="str">
            <v>4 - Brugal Anejo 1.75L6</v>
          </cell>
          <cell r="I225" t="str">
            <v>Brugal Anejo</v>
          </cell>
          <cell r="J225" t="str">
            <v>Brugal Anejo.1750-6</v>
          </cell>
          <cell r="K225">
            <v>6</v>
          </cell>
          <cell r="L225">
            <v>1.75</v>
          </cell>
          <cell r="M225">
            <v>0.4</v>
          </cell>
          <cell r="N225">
            <v>29.96</v>
          </cell>
          <cell r="O225" t="str">
            <v>SHELF</v>
          </cell>
          <cell r="P225">
            <v>39.99</v>
          </cell>
          <cell r="Q225">
            <v>39.99</v>
          </cell>
          <cell r="R225">
            <v>39.99</v>
          </cell>
          <cell r="S225">
            <v>39.99</v>
          </cell>
          <cell r="T225">
            <v>39.99</v>
          </cell>
          <cell r="U225">
            <v>39.99</v>
          </cell>
          <cell r="V225">
            <v>39.99</v>
          </cell>
        </row>
        <row r="226">
          <cell r="B226" t="str">
            <v>WYOMINGBrugal Anejo.1750-6FOB</v>
          </cell>
          <cell r="C226" t="str">
            <v>West</v>
          </cell>
          <cell r="D226" t="str">
            <v>Control</v>
          </cell>
          <cell r="E226" t="str">
            <v>WY</v>
          </cell>
          <cell r="F226" t="str">
            <v>WYOMING</v>
          </cell>
          <cell r="G226" t="str">
            <v>4 - Brugal Anejo 1.75L</v>
          </cell>
          <cell r="H226" t="str">
            <v>4 - Brugal Anejo 1.75L6</v>
          </cell>
          <cell r="I226" t="str">
            <v>Brugal Anejo</v>
          </cell>
          <cell r="J226" t="str">
            <v>Brugal Anejo.1750-6</v>
          </cell>
          <cell r="K226">
            <v>6</v>
          </cell>
          <cell r="L226">
            <v>1.75</v>
          </cell>
          <cell r="M226">
            <v>0.4</v>
          </cell>
          <cell r="N226">
            <v>29.96</v>
          </cell>
          <cell r="O226" t="str">
            <v>FOB</v>
          </cell>
          <cell r="P226">
            <v>125.8</v>
          </cell>
          <cell r="Q226">
            <v>125.8</v>
          </cell>
          <cell r="R226">
            <v>125.8</v>
          </cell>
          <cell r="S226">
            <v>125.8</v>
          </cell>
          <cell r="T226">
            <v>125.8</v>
          </cell>
          <cell r="U226">
            <v>125.8</v>
          </cell>
          <cell r="V226">
            <v>125.8</v>
          </cell>
        </row>
        <row r="227">
          <cell r="B227" t="str">
            <v>WYOMINGBrugal Anejo.1750-6DA</v>
          </cell>
          <cell r="C227" t="str">
            <v>West</v>
          </cell>
          <cell r="D227" t="str">
            <v>Control</v>
          </cell>
          <cell r="E227" t="str">
            <v>WY</v>
          </cell>
          <cell r="F227" t="str">
            <v>WYOMING</v>
          </cell>
          <cell r="G227" t="str">
            <v>4 - Brugal Anejo 1.75L</v>
          </cell>
          <cell r="H227" t="str">
            <v>4 - Brugal Anejo 1.75L6</v>
          </cell>
          <cell r="I227" t="str">
            <v>Brugal Anejo</v>
          </cell>
          <cell r="J227" t="str">
            <v>Brugal Anejo.1750-6</v>
          </cell>
          <cell r="K227">
            <v>6</v>
          </cell>
          <cell r="L227">
            <v>1.75</v>
          </cell>
          <cell r="M227">
            <v>0.4</v>
          </cell>
          <cell r="N227">
            <v>29.96</v>
          </cell>
          <cell r="O227" t="str">
            <v>DA</v>
          </cell>
          <cell r="P227">
            <v>0</v>
          </cell>
          <cell r="Q227">
            <v>0</v>
          </cell>
          <cell r="R227">
            <v>0</v>
          </cell>
          <cell r="S227">
            <v>0</v>
          </cell>
          <cell r="T227">
            <v>0</v>
          </cell>
          <cell r="U227">
            <v>0</v>
          </cell>
          <cell r="V227">
            <v>0</v>
          </cell>
        </row>
        <row r="228">
          <cell r="B228" t="str">
            <v>ArkansasBrugal Anejo.1000-12FOB</v>
          </cell>
          <cell r="C228" t="str">
            <v>South</v>
          </cell>
          <cell r="D228" t="str">
            <v>Open</v>
          </cell>
          <cell r="E228" t="str">
            <v>AR</v>
          </cell>
          <cell r="F228" t="str">
            <v>Arkansas</v>
          </cell>
          <cell r="G228" t="str">
            <v>4 - Brugal Anejo 1L</v>
          </cell>
          <cell r="H228" t="str">
            <v>4 - Brugal Anejo 1L12</v>
          </cell>
          <cell r="I228" t="str">
            <v>Brugal Anejo</v>
          </cell>
          <cell r="J228" t="str">
            <v>Brugal Anejo.1000-12</v>
          </cell>
          <cell r="K228">
            <v>12</v>
          </cell>
          <cell r="L228">
            <v>1</v>
          </cell>
          <cell r="M228">
            <v>0.4</v>
          </cell>
          <cell r="N228">
            <v>34.24</v>
          </cell>
          <cell r="O228" t="str">
            <v>FOB</v>
          </cell>
          <cell r="P228">
            <v>162</v>
          </cell>
          <cell r="Q228">
            <v>162</v>
          </cell>
          <cell r="R228">
            <v>162</v>
          </cell>
          <cell r="S228">
            <v>162</v>
          </cell>
          <cell r="T228">
            <v>162</v>
          </cell>
          <cell r="U228">
            <v>162</v>
          </cell>
          <cell r="V228">
            <v>162</v>
          </cell>
        </row>
        <row r="229">
          <cell r="B229" t="str">
            <v>CaliforniaBrugal Anejo.1000-12FOB</v>
          </cell>
          <cell r="C229" t="str">
            <v>West</v>
          </cell>
          <cell r="D229" t="str">
            <v>Open</v>
          </cell>
          <cell r="E229" t="str">
            <v>CA</v>
          </cell>
          <cell r="F229" t="str">
            <v>California</v>
          </cell>
          <cell r="G229" t="str">
            <v>4 - Brugal Anejo 1L</v>
          </cell>
          <cell r="H229" t="str">
            <v>4 - Brugal Anejo 1L12</v>
          </cell>
          <cell r="I229" t="str">
            <v>Brugal Anejo</v>
          </cell>
          <cell r="J229" t="str">
            <v>Brugal Anejo.1000-12</v>
          </cell>
          <cell r="K229">
            <v>12</v>
          </cell>
          <cell r="L229">
            <v>1</v>
          </cell>
          <cell r="M229">
            <v>0.4</v>
          </cell>
          <cell r="N229">
            <v>34.24</v>
          </cell>
          <cell r="O229" t="str">
            <v>FOB</v>
          </cell>
          <cell r="P229">
            <v>177.24</v>
          </cell>
          <cell r="Q229">
            <v>177.24</v>
          </cell>
          <cell r="R229">
            <v>177.24</v>
          </cell>
          <cell r="S229">
            <v>177.24</v>
          </cell>
          <cell r="T229">
            <v>177.24</v>
          </cell>
          <cell r="U229">
            <v>177.24</v>
          </cell>
          <cell r="V229">
            <v>177.24</v>
          </cell>
        </row>
        <row r="230">
          <cell r="B230" t="str">
            <v>ConnecticutBrugal Anejo.1000-12FOB</v>
          </cell>
          <cell r="C230" t="str">
            <v>Northeast</v>
          </cell>
          <cell r="D230" t="str">
            <v>Open</v>
          </cell>
          <cell r="E230" t="str">
            <v>CT</v>
          </cell>
          <cell r="F230" t="str">
            <v>Connecticut</v>
          </cell>
          <cell r="G230" t="str">
            <v>4 - Brugal Anejo 1L</v>
          </cell>
          <cell r="H230" t="str">
            <v>4 - Brugal Anejo 1L12</v>
          </cell>
          <cell r="I230" t="str">
            <v>Brugal Anejo</v>
          </cell>
          <cell r="J230" t="str">
            <v>Brugal Anejo.1000-12</v>
          </cell>
          <cell r="K230">
            <v>12</v>
          </cell>
          <cell r="L230">
            <v>1</v>
          </cell>
          <cell r="M230">
            <v>0.4</v>
          </cell>
          <cell r="N230">
            <v>34.24</v>
          </cell>
          <cell r="O230" t="str">
            <v>FOB</v>
          </cell>
          <cell r="P230">
            <v>149.49</v>
          </cell>
          <cell r="Q230">
            <v>149.49</v>
          </cell>
          <cell r="R230">
            <v>149.49</v>
          </cell>
          <cell r="S230">
            <v>149.49</v>
          </cell>
          <cell r="T230">
            <v>149.49</v>
          </cell>
          <cell r="U230">
            <v>149.49</v>
          </cell>
          <cell r="V230">
            <v>149.49</v>
          </cell>
        </row>
        <row r="231">
          <cell r="B231" t="str">
            <v>DCBrugal Anejo.1000-12FOB</v>
          </cell>
          <cell r="C231" t="str">
            <v>Northeast</v>
          </cell>
          <cell r="D231" t="str">
            <v>Open</v>
          </cell>
          <cell r="E231" t="str">
            <v>DC</v>
          </cell>
          <cell r="F231" t="str">
            <v>DC</v>
          </cell>
          <cell r="G231" t="str">
            <v>4 - Brugal Anejo 1L</v>
          </cell>
          <cell r="H231" t="str">
            <v>4 - Brugal Anejo 1L12</v>
          </cell>
          <cell r="I231" t="str">
            <v>Brugal Anejo</v>
          </cell>
          <cell r="J231" t="str">
            <v>Brugal Anejo.1000-12</v>
          </cell>
          <cell r="K231">
            <v>12</v>
          </cell>
          <cell r="L231">
            <v>1</v>
          </cell>
          <cell r="M231">
            <v>0.4</v>
          </cell>
          <cell r="N231">
            <v>34.24</v>
          </cell>
          <cell r="O231" t="str">
            <v>FOB</v>
          </cell>
          <cell r="P231">
            <v>169.25</v>
          </cell>
          <cell r="Q231">
            <v>169.25</v>
          </cell>
          <cell r="R231">
            <v>169.25</v>
          </cell>
          <cell r="S231">
            <v>169.25</v>
          </cell>
          <cell r="T231">
            <v>169.25</v>
          </cell>
          <cell r="U231">
            <v>169.25</v>
          </cell>
          <cell r="V231">
            <v>169.25</v>
          </cell>
        </row>
        <row r="232">
          <cell r="B232" t="str">
            <v>DelawareBrugal Anejo.1000-12FOB</v>
          </cell>
          <cell r="C232" t="str">
            <v>Northeast</v>
          </cell>
          <cell r="D232" t="str">
            <v>Open</v>
          </cell>
          <cell r="E232" t="str">
            <v>DE</v>
          </cell>
          <cell r="F232" t="str">
            <v>Delaware</v>
          </cell>
          <cell r="G232" t="str">
            <v>4 - Brugal Anejo 1L</v>
          </cell>
          <cell r="H232" t="str">
            <v>4 - Brugal Anejo 1L12</v>
          </cell>
          <cell r="I232" t="str">
            <v>Brugal Anejo</v>
          </cell>
          <cell r="J232" t="str">
            <v>Brugal Anejo.1000-12</v>
          </cell>
          <cell r="K232">
            <v>12</v>
          </cell>
          <cell r="L232">
            <v>1</v>
          </cell>
          <cell r="M232">
            <v>0.4</v>
          </cell>
          <cell r="N232">
            <v>34.24</v>
          </cell>
          <cell r="O232" t="str">
            <v>FOB</v>
          </cell>
          <cell r="P232">
            <v>149.99</v>
          </cell>
          <cell r="Q232">
            <v>149.99</v>
          </cell>
          <cell r="R232">
            <v>149.99</v>
          </cell>
          <cell r="S232">
            <v>149.99</v>
          </cell>
          <cell r="T232">
            <v>149.99</v>
          </cell>
          <cell r="U232">
            <v>149.99</v>
          </cell>
          <cell r="V232">
            <v>149.99</v>
          </cell>
        </row>
        <row r="233">
          <cell r="B233" t="str">
            <v>FloridaBrugal Anejo.1000-12FOB</v>
          </cell>
          <cell r="C233" t="str">
            <v>South</v>
          </cell>
          <cell r="D233" t="str">
            <v>Open</v>
          </cell>
          <cell r="E233" t="str">
            <v>FL</v>
          </cell>
          <cell r="F233" t="str">
            <v>Florida</v>
          </cell>
          <cell r="G233" t="str">
            <v>4 - Brugal Anejo 1L</v>
          </cell>
          <cell r="H233" t="str">
            <v>4 - Brugal Anejo 1L12</v>
          </cell>
          <cell r="I233" t="str">
            <v>Brugal Anejo</v>
          </cell>
          <cell r="J233" t="str">
            <v>Brugal Anejo.1000-12</v>
          </cell>
          <cell r="K233">
            <v>12</v>
          </cell>
          <cell r="L233">
            <v>1</v>
          </cell>
          <cell r="M233">
            <v>0.4</v>
          </cell>
          <cell r="N233">
            <v>34.24</v>
          </cell>
          <cell r="O233" t="str">
            <v>FOB</v>
          </cell>
          <cell r="P233">
            <v>149.49</v>
          </cell>
          <cell r="Q233">
            <v>149.49</v>
          </cell>
          <cell r="R233">
            <v>149.49</v>
          </cell>
          <cell r="S233">
            <v>149.49</v>
          </cell>
          <cell r="T233">
            <v>149.49</v>
          </cell>
          <cell r="U233">
            <v>149.49</v>
          </cell>
          <cell r="V233">
            <v>149.49</v>
          </cell>
        </row>
        <row r="234">
          <cell r="B234" t="str">
            <v>GeorgiaBrugal Anejo.1000-12FOB</v>
          </cell>
          <cell r="C234" t="str">
            <v>South</v>
          </cell>
          <cell r="D234" t="str">
            <v>Open</v>
          </cell>
          <cell r="E234" t="str">
            <v>GA</v>
          </cell>
          <cell r="F234" t="str">
            <v>Georgia</v>
          </cell>
          <cell r="G234" t="str">
            <v>4 - Brugal Anejo 1L</v>
          </cell>
          <cell r="H234" t="str">
            <v>4 - Brugal Anejo 1L12</v>
          </cell>
          <cell r="I234" t="str">
            <v>Brugal Anejo</v>
          </cell>
          <cell r="J234" t="str">
            <v>Brugal Anejo.1000-12</v>
          </cell>
          <cell r="K234">
            <v>12</v>
          </cell>
          <cell r="L234">
            <v>1</v>
          </cell>
          <cell r="M234">
            <v>0.4</v>
          </cell>
          <cell r="N234">
            <v>34.24</v>
          </cell>
          <cell r="O234" t="str">
            <v>FOB</v>
          </cell>
          <cell r="P234">
            <v>149.49</v>
          </cell>
          <cell r="Q234">
            <v>149.49</v>
          </cell>
          <cell r="R234">
            <v>149.49</v>
          </cell>
          <cell r="S234">
            <v>149.49</v>
          </cell>
          <cell r="T234">
            <v>149.49</v>
          </cell>
          <cell r="U234">
            <v>149.49</v>
          </cell>
          <cell r="V234">
            <v>149.49</v>
          </cell>
        </row>
        <row r="235">
          <cell r="B235" t="str">
            <v>IDAHOBrugal Anejo.1000-12SPA</v>
          </cell>
          <cell r="C235" t="str">
            <v>West</v>
          </cell>
          <cell r="D235" t="str">
            <v>Control</v>
          </cell>
          <cell r="E235" t="str">
            <v>ID</v>
          </cell>
          <cell r="F235" t="str">
            <v>IDAHO</v>
          </cell>
          <cell r="G235" t="str">
            <v>4 - Brugal Anejo 1L</v>
          </cell>
          <cell r="H235" t="str">
            <v>4 - Brugal Anejo 1L12</v>
          </cell>
          <cell r="I235" t="str">
            <v>Brugal Anejo</v>
          </cell>
          <cell r="J235" t="str">
            <v>Brugal Anejo.1000-12</v>
          </cell>
          <cell r="K235">
            <v>12</v>
          </cell>
          <cell r="L235">
            <v>1</v>
          </cell>
          <cell r="M235">
            <v>0.4</v>
          </cell>
          <cell r="N235">
            <v>34.24</v>
          </cell>
          <cell r="O235" t="str">
            <v>SPA</v>
          </cell>
          <cell r="P235">
            <v>0</v>
          </cell>
          <cell r="Q235">
            <v>0</v>
          </cell>
          <cell r="R235">
            <v>0</v>
          </cell>
          <cell r="S235">
            <v>0</v>
          </cell>
          <cell r="T235">
            <v>0</v>
          </cell>
          <cell r="U235">
            <v>0</v>
          </cell>
          <cell r="V235">
            <v>0</v>
          </cell>
        </row>
        <row r="236">
          <cell r="B236" t="str">
            <v>IllinoisBrugal Anejo.1000-12FOB</v>
          </cell>
          <cell r="C236" t="str">
            <v>Central</v>
          </cell>
          <cell r="D236" t="str">
            <v>Open</v>
          </cell>
          <cell r="E236" t="str">
            <v>IL</v>
          </cell>
          <cell r="F236" t="str">
            <v>Illinois</v>
          </cell>
          <cell r="G236" t="str">
            <v>4 - Brugal Anejo 1L</v>
          </cell>
          <cell r="H236" t="str">
            <v>4 - Brugal Anejo 1L12</v>
          </cell>
          <cell r="I236" t="str">
            <v>Brugal Anejo</v>
          </cell>
          <cell r="J236" t="str">
            <v>Brugal Anejo.1000-12</v>
          </cell>
          <cell r="K236">
            <v>12</v>
          </cell>
          <cell r="L236">
            <v>1</v>
          </cell>
          <cell r="M236">
            <v>0.4</v>
          </cell>
          <cell r="N236">
            <v>34.24</v>
          </cell>
          <cell r="O236" t="str">
            <v>FOB</v>
          </cell>
          <cell r="P236">
            <v>160</v>
          </cell>
          <cell r="Q236">
            <v>160</v>
          </cell>
          <cell r="R236">
            <v>160</v>
          </cell>
          <cell r="S236">
            <v>160</v>
          </cell>
          <cell r="T236">
            <v>160</v>
          </cell>
          <cell r="U236">
            <v>160</v>
          </cell>
          <cell r="V236">
            <v>160</v>
          </cell>
        </row>
        <row r="237">
          <cell r="B237" t="str">
            <v>IndianaBrugal Anejo.1000-12FOB</v>
          </cell>
          <cell r="C237" t="str">
            <v>Central</v>
          </cell>
          <cell r="D237" t="str">
            <v>Open</v>
          </cell>
          <cell r="E237" t="str">
            <v>IN</v>
          </cell>
          <cell r="F237" t="str">
            <v>Indiana</v>
          </cell>
          <cell r="G237" t="str">
            <v>4 - Brugal Anejo 1L</v>
          </cell>
          <cell r="H237" t="str">
            <v>4 - Brugal Anejo 1L12</v>
          </cell>
          <cell r="I237" t="str">
            <v>Brugal Anejo</v>
          </cell>
          <cell r="J237" t="str">
            <v>Brugal Anejo.1000-12</v>
          </cell>
          <cell r="K237">
            <v>12</v>
          </cell>
          <cell r="L237">
            <v>1</v>
          </cell>
          <cell r="M237">
            <v>0.4</v>
          </cell>
          <cell r="N237">
            <v>34.24</v>
          </cell>
          <cell r="O237" t="str">
            <v>FOB</v>
          </cell>
          <cell r="P237">
            <v>152.47999999999999</v>
          </cell>
          <cell r="Q237">
            <v>152.47999999999999</v>
          </cell>
          <cell r="R237">
            <v>152.47999999999999</v>
          </cell>
          <cell r="S237">
            <v>152.47999999999999</v>
          </cell>
          <cell r="T237">
            <v>152.47999999999999</v>
          </cell>
          <cell r="U237">
            <v>152.47999999999999</v>
          </cell>
          <cell r="V237">
            <v>152.47999999999999</v>
          </cell>
        </row>
        <row r="238">
          <cell r="B238" t="str">
            <v>KentuckyBrugal Anejo.1000-12FOB</v>
          </cell>
          <cell r="C238" t="str">
            <v>Central</v>
          </cell>
          <cell r="D238" t="str">
            <v>Open</v>
          </cell>
          <cell r="E238" t="str">
            <v>KY</v>
          </cell>
          <cell r="F238" t="str">
            <v>Kentucky</v>
          </cell>
          <cell r="G238" t="str">
            <v>4 - Brugal Anejo 1L</v>
          </cell>
          <cell r="H238" t="str">
            <v>4 - Brugal Anejo 1L12</v>
          </cell>
          <cell r="I238" t="str">
            <v>Brugal Anejo</v>
          </cell>
          <cell r="J238" t="str">
            <v>Brugal Anejo.1000-12</v>
          </cell>
          <cell r="K238">
            <v>12</v>
          </cell>
          <cell r="L238">
            <v>1</v>
          </cell>
          <cell r="M238">
            <v>0.4</v>
          </cell>
          <cell r="N238">
            <v>34.24</v>
          </cell>
          <cell r="O238" t="str">
            <v>FOB</v>
          </cell>
          <cell r="P238">
            <v>152.47999999999999</v>
          </cell>
          <cell r="Q238">
            <v>152.47999999999999</v>
          </cell>
          <cell r="R238">
            <v>152.47999999999999</v>
          </cell>
          <cell r="S238">
            <v>152.47999999999999</v>
          </cell>
          <cell r="T238">
            <v>152.47999999999999</v>
          </cell>
          <cell r="U238">
            <v>152.47999999999999</v>
          </cell>
          <cell r="V238">
            <v>152.47999999999999</v>
          </cell>
        </row>
        <row r="239">
          <cell r="B239" t="str">
            <v>LouisianaBrugal Anejo.1000-12FOB</v>
          </cell>
          <cell r="C239" t="str">
            <v>South</v>
          </cell>
          <cell r="D239" t="str">
            <v>Open</v>
          </cell>
          <cell r="E239" t="str">
            <v>LA</v>
          </cell>
          <cell r="F239" t="str">
            <v>Louisiana</v>
          </cell>
          <cell r="G239" t="str">
            <v>4 - Brugal Anejo 1L</v>
          </cell>
          <cell r="H239" t="str">
            <v>4 - Brugal Anejo 1L12</v>
          </cell>
          <cell r="I239" t="str">
            <v>Brugal Anejo</v>
          </cell>
          <cell r="J239" t="str">
            <v>Brugal Anejo.1000-12</v>
          </cell>
          <cell r="K239">
            <v>12</v>
          </cell>
          <cell r="L239">
            <v>1</v>
          </cell>
          <cell r="M239">
            <v>0.4</v>
          </cell>
          <cell r="N239">
            <v>34.24</v>
          </cell>
          <cell r="O239" t="str">
            <v>FOB</v>
          </cell>
          <cell r="P239">
            <v>149.49</v>
          </cell>
          <cell r="Q239">
            <v>149.49</v>
          </cell>
          <cell r="R239">
            <v>149.49</v>
          </cell>
          <cell r="S239">
            <v>149.49</v>
          </cell>
          <cell r="T239">
            <v>149.49</v>
          </cell>
          <cell r="U239">
            <v>149.49</v>
          </cell>
          <cell r="V239">
            <v>149.49</v>
          </cell>
        </row>
        <row r="240">
          <cell r="B240" t="str">
            <v>Maryland (Open)Brugal Anejo.1000-12FOB</v>
          </cell>
          <cell r="C240" t="str">
            <v>Northeast</v>
          </cell>
          <cell r="D240" t="str">
            <v>Open</v>
          </cell>
          <cell r="E240" t="str">
            <v>MD</v>
          </cell>
          <cell r="F240" t="str">
            <v>Maryland (Open)</v>
          </cell>
          <cell r="G240" t="str">
            <v>4 - Brugal Anejo 1L</v>
          </cell>
          <cell r="H240" t="str">
            <v>4 - Brugal Anejo 1L12</v>
          </cell>
          <cell r="I240" t="str">
            <v>Brugal Anejo</v>
          </cell>
          <cell r="J240" t="str">
            <v>Brugal Anejo.1000-12</v>
          </cell>
          <cell r="K240">
            <v>12</v>
          </cell>
          <cell r="L240">
            <v>1</v>
          </cell>
          <cell r="M240">
            <v>0.4</v>
          </cell>
          <cell r="N240">
            <v>34.24</v>
          </cell>
          <cell r="O240" t="str">
            <v>FOB</v>
          </cell>
          <cell r="P240">
            <v>169.25</v>
          </cell>
          <cell r="Q240">
            <v>169.25</v>
          </cell>
          <cell r="R240">
            <v>169.25</v>
          </cell>
          <cell r="S240">
            <v>169.25</v>
          </cell>
          <cell r="T240">
            <v>169.25</v>
          </cell>
          <cell r="U240">
            <v>169.25</v>
          </cell>
          <cell r="V240">
            <v>169.25</v>
          </cell>
        </row>
        <row r="241">
          <cell r="B241" t="str">
            <v>MassachusettsBrugal Anejo.1000-12FOB</v>
          </cell>
          <cell r="C241" t="str">
            <v>Northeast</v>
          </cell>
          <cell r="D241" t="str">
            <v>Open</v>
          </cell>
          <cell r="E241" t="str">
            <v>MA</v>
          </cell>
          <cell r="F241" t="str">
            <v>Massachusetts</v>
          </cell>
          <cell r="G241" t="str">
            <v>4 - Brugal Anejo 1L</v>
          </cell>
          <cell r="H241" t="str">
            <v>4 - Brugal Anejo 1L12</v>
          </cell>
          <cell r="I241" t="str">
            <v>Brugal Anejo</v>
          </cell>
          <cell r="J241" t="str">
            <v>Brugal Anejo.1000-12</v>
          </cell>
          <cell r="K241">
            <v>12</v>
          </cell>
          <cell r="L241">
            <v>1</v>
          </cell>
          <cell r="M241">
            <v>0.4</v>
          </cell>
          <cell r="N241">
            <v>34.24</v>
          </cell>
          <cell r="O241" t="str">
            <v>FOB</v>
          </cell>
          <cell r="P241">
            <v>149.49</v>
          </cell>
          <cell r="Q241">
            <v>149.49</v>
          </cell>
          <cell r="R241">
            <v>149.49</v>
          </cell>
          <cell r="S241">
            <v>149.49</v>
          </cell>
          <cell r="T241">
            <v>149.49</v>
          </cell>
          <cell r="U241">
            <v>149.49</v>
          </cell>
          <cell r="V241">
            <v>149.49</v>
          </cell>
        </row>
        <row r="242">
          <cell r="B242" t="str">
            <v>MICHIGANBrugal Anejo.1000-12SHELF</v>
          </cell>
          <cell r="C242" t="str">
            <v>Central</v>
          </cell>
          <cell r="D242" t="str">
            <v>Control</v>
          </cell>
          <cell r="E242" t="str">
            <v>MI</v>
          </cell>
          <cell r="F242" t="str">
            <v>MICHIGAN</v>
          </cell>
          <cell r="G242" t="str">
            <v>4 - Brugal Anejo 1L</v>
          </cell>
          <cell r="H242" t="str">
            <v>4 - Brugal Anejo 1L12</v>
          </cell>
          <cell r="I242" t="str">
            <v>Brugal Anejo</v>
          </cell>
          <cell r="J242" t="str">
            <v>Brugal Anejo.1000-12</v>
          </cell>
          <cell r="K242">
            <v>12</v>
          </cell>
          <cell r="L242">
            <v>1</v>
          </cell>
          <cell r="M242">
            <v>0.4</v>
          </cell>
          <cell r="N242">
            <v>34.24</v>
          </cell>
          <cell r="O242" t="str">
            <v>SHELF</v>
          </cell>
          <cell r="P242">
            <v>23.99</v>
          </cell>
          <cell r="Q242">
            <v>23.99</v>
          </cell>
          <cell r="R242">
            <v>23.99</v>
          </cell>
          <cell r="S242">
            <v>23.99</v>
          </cell>
          <cell r="T242">
            <v>23.99</v>
          </cell>
          <cell r="U242">
            <v>23.99</v>
          </cell>
          <cell r="V242">
            <v>23.99</v>
          </cell>
        </row>
        <row r="243">
          <cell r="B243" t="str">
            <v>MICHIGANBrugal Anejo.1000-12FOB</v>
          </cell>
          <cell r="C243" t="str">
            <v>Central</v>
          </cell>
          <cell r="D243" t="str">
            <v>Control</v>
          </cell>
          <cell r="E243" t="str">
            <v>MI</v>
          </cell>
          <cell r="F243" t="str">
            <v>MICHIGAN</v>
          </cell>
          <cell r="G243" t="str">
            <v>4 - Brugal Anejo 1L</v>
          </cell>
          <cell r="H243" t="str">
            <v>4 - Brugal Anejo 1L12</v>
          </cell>
          <cell r="I243" t="str">
            <v>Brugal Anejo</v>
          </cell>
          <cell r="J243" t="str">
            <v>Brugal Anejo.1000-12</v>
          </cell>
          <cell r="K243">
            <v>12</v>
          </cell>
          <cell r="L243">
            <v>1</v>
          </cell>
          <cell r="M243">
            <v>0.4</v>
          </cell>
          <cell r="N243">
            <v>34.24</v>
          </cell>
          <cell r="O243" t="str">
            <v>FOB</v>
          </cell>
          <cell r="P243">
            <v>155.74</v>
          </cell>
          <cell r="Q243">
            <v>155.74</v>
          </cell>
          <cell r="R243">
            <v>155.74</v>
          </cell>
          <cell r="S243">
            <v>155.74</v>
          </cell>
          <cell r="T243">
            <v>155.74</v>
          </cell>
          <cell r="U243">
            <v>155.74</v>
          </cell>
          <cell r="V243">
            <v>155.74</v>
          </cell>
        </row>
        <row r="244">
          <cell r="B244" t="str">
            <v>MinnesotaBrugal Anejo.1000-12FOB</v>
          </cell>
          <cell r="C244" t="str">
            <v>Central</v>
          </cell>
          <cell r="D244" t="str">
            <v>Open</v>
          </cell>
          <cell r="E244" t="str">
            <v>MN</v>
          </cell>
          <cell r="F244" t="str">
            <v>Minnesota</v>
          </cell>
          <cell r="G244" t="str">
            <v>4 - Brugal Anejo 1L</v>
          </cell>
          <cell r="H244" t="str">
            <v>4 - Brugal Anejo 1L12</v>
          </cell>
          <cell r="I244" t="str">
            <v>Brugal Anejo</v>
          </cell>
          <cell r="J244" t="str">
            <v>Brugal Anejo.1000-12</v>
          </cell>
          <cell r="K244">
            <v>12</v>
          </cell>
          <cell r="L244">
            <v>1</v>
          </cell>
          <cell r="M244">
            <v>0.4</v>
          </cell>
          <cell r="N244">
            <v>34.24</v>
          </cell>
          <cell r="O244" t="str">
            <v>FOB</v>
          </cell>
          <cell r="P244">
            <v>163.24</v>
          </cell>
          <cell r="Q244">
            <v>163.24</v>
          </cell>
          <cell r="R244">
            <v>163.24</v>
          </cell>
          <cell r="S244">
            <v>163.24</v>
          </cell>
          <cell r="T244">
            <v>163.24</v>
          </cell>
          <cell r="U244">
            <v>163.24</v>
          </cell>
          <cell r="V244">
            <v>163.24</v>
          </cell>
        </row>
        <row r="245">
          <cell r="B245" t="str">
            <v>MissouriBrugal Anejo.1000-12FOB</v>
          </cell>
          <cell r="C245" t="str">
            <v>Central</v>
          </cell>
          <cell r="D245" t="str">
            <v>Open</v>
          </cell>
          <cell r="E245" t="str">
            <v>MO</v>
          </cell>
          <cell r="F245" t="str">
            <v>Missouri</v>
          </cell>
          <cell r="G245" t="str">
            <v>4 - Brugal Anejo 1L</v>
          </cell>
          <cell r="H245" t="str">
            <v>4 - Brugal Anejo 1L12</v>
          </cell>
          <cell r="I245" t="str">
            <v>Brugal Anejo</v>
          </cell>
          <cell r="J245" t="str">
            <v>Brugal Anejo.1000-12</v>
          </cell>
          <cell r="K245">
            <v>12</v>
          </cell>
          <cell r="L245">
            <v>1</v>
          </cell>
          <cell r="M245">
            <v>0.4</v>
          </cell>
          <cell r="N245">
            <v>34.24</v>
          </cell>
          <cell r="O245" t="str">
            <v>FOB</v>
          </cell>
          <cell r="P245">
            <v>153.24</v>
          </cell>
          <cell r="Q245">
            <v>153.24</v>
          </cell>
          <cell r="R245">
            <v>153.24</v>
          </cell>
          <cell r="S245">
            <v>153.24</v>
          </cell>
          <cell r="T245">
            <v>153.24</v>
          </cell>
          <cell r="U245">
            <v>153.24</v>
          </cell>
          <cell r="V245">
            <v>153.24</v>
          </cell>
        </row>
        <row r="246">
          <cell r="B246" t="str">
            <v>MONTANABrugal Anejo.1000-12SPA</v>
          </cell>
          <cell r="C246" t="str">
            <v>West</v>
          </cell>
          <cell r="D246" t="str">
            <v>Control</v>
          </cell>
          <cell r="E246" t="str">
            <v>MT</v>
          </cell>
          <cell r="F246" t="str">
            <v>MONTANA</v>
          </cell>
          <cell r="G246" t="str">
            <v>4 - Brugal Anejo 1L</v>
          </cell>
          <cell r="H246" t="str">
            <v>4 - Brugal Anejo 1L12</v>
          </cell>
          <cell r="I246" t="str">
            <v>Brugal Anejo</v>
          </cell>
          <cell r="J246" t="str">
            <v>Brugal Anejo.1000-12</v>
          </cell>
          <cell r="K246">
            <v>12</v>
          </cell>
          <cell r="L246">
            <v>1</v>
          </cell>
          <cell r="M246">
            <v>0.4</v>
          </cell>
          <cell r="N246">
            <v>34.24</v>
          </cell>
          <cell r="O246" t="str">
            <v>SPA</v>
          </cell>
          <cell r="P246">
            <v>0</v>
          </cell>
          <cell r="Q246">
            <v>0</v>
          </cell>
          <cell r="R246">
            <v>0</v>
          </cell>
          <cell r="S246">
            <v>0</v>
          </cell>
          <cell r="T246">
            <v>0</v>
          </cell>
          <cell r="U246">
            <v>0</v>
          </cell>
          <cell r="V246">
            <v>0</v>
          </cell>
        </row>
        <row r="247">
          <cell r="B247" t="str">
            <v>NevadaBrugal Anejo.1000-12FOB</v>
          </cell>
          <cell r="C247" t="str">
            <v>West</v>
          </cell>
          <cell r="D247" t="str">
            <v>Open</v>
          </cell>
          <cell r="E247" t="str">
            <v>NV</v>
          </cell>
          <cell r="F247" t="str">
            <v>Nevada</v>
          </cell>
          <cell r="G247" t="str">
            <v>4 - Brugal Anejo 1L</v>
          </cell>
          <cell r="H247" t="str">
            <v>4 - Brugal Anejo 1L12</v>
          </cell>
          <cell r="I247" t="str">
            <v>Brugal Anejo</v>
          </cell>
          <cell r="J247" t="str">
            <v>Brugal Anejo.1000-12</v>
          </cell>
          <cell r="K247">
            <v>12</v>
          </cell>
          <cell r="L247">
            <v>1</v>
          </cell>
          <cell r="M247">
            <v>0.4</v>
          </cell>
          <cell r="N247">
            <v>34.24</v>
          </cell>
          <cell r="O247" t="str">
            <v>FOB</v>
          </cell>
          <cell r="P247">
            <v>149.49</v>
          </cell>
          <cell r="Q247">
            <v>149.49</v>
          </cell>
          <cell r="R247">
            <v>149.49</v>
          </cell>
          <cell r="S247">
            <v>149.49</v>
          </cell>
          <cell r="T247">
            <v>149.49</v>
          </cell>
          <cell r="U247">
            <v>149.49</v>
          </cell>
          <cell r="V247">
            <v>149.49</v>
          </cell>
        </row>
        <row r="248">
          <cell r="B248" t="str">
            <v>New JerseyBrugal Anejo.1000-12FOB</v>
          </cell>
          <cell r="C248" t="str">
            <v>Northeast</v>
          </cell>
          <cell r="D248" t="str">
            <v>Open</v>
          </cell>
          <cell r="E248" t="str">
            <v>NJ</v>
          </cell>
          <cell r="F248" t="str">
            <v>New Jersey</v>
          </cell>
          <cell r="G248" t="str">
            <v>4 - Brugal Anejo 1L</v>
          </cell>
          <cell r="H248" t="str">
            <v>4 - Brugal Anejo 1L12</v>
          </cell>
          <cell r="I248" t="str">
            <v>Brugal Anejo</v>
          </cell>
          <cell r="J248" t="str">
            <v>Brugal Anejo.1000-12</v>
          </cell>
          <cell r="K248">
            <v>12</v>
          </cell>
          <cell r="L248">
            <v>1</v>
          </cell>
          <cell r="M248">
            <v>0.4</v>
          </cell>
          <cell r="N248">
            <v>34.24</v>
          </cell>
          <cell r="O248" t="str">
            <v>FOB</v>
          </cell>
          <cell r="P248">
            <v>167.23000000000002</v>
          </cell>
          <cell r="Q248">
            <v>167.23000000000002</v>
          </cell>
          <cell r="R248">
            <v>167.23000000000002</v>
          </cell>
          <cell r="S248">
            <v>167.23000000000002</v>
          </cell>
          <cell r="T248">
            <v>167.23000000000002</v>
          </cell>
          <cell r="U248">
            <v>167.23000000000002</v>
          </cell>
          <cell r="V248">
            <v>167.23000000000002</v>
          </cell>
        </row>
        <row r="249">
          <cell r="B249" t="str">
            <v>New York - UpstateBrugal Anejo.1000-12FOB</v>
          </cell>
          <cell r="C249" t="str">
            <v>Northeast</v>
          </cell>
          <cell r="D249" t="str">
            <v>Open</v>
          </cell>
          <cell r="E249" t="str">
            <v>NY</v>
          </cell>
          <cell r="F249" t="str">
            <v>New York - Upstate</v>
          </cell>
          <cell r="G249" t="str">
            <v>4 - Brugal Anejo 1L</v>
          </cell>
          <cell r="H249" t="str">
            <v>4 - Brugal Anejo 1L12</v>
          </cell>
          <cell r="I249" t="str">
            <v>Brugal Anejo</v>
          </cell>
          <cell r="J249" t="str">
            <v>Brugal Anejo.1000-12</v>
          </cell>
          <cell r="K249">
            <v>12</v>
          </cell>
          <cell r="L249">
            <v>1</v>
          </cell>
          <cell r="M249">
            <v>0.4</v>
          </cell>
          <cell r="N249">
            <v>34.24</v>
          </cell>
          <cell r="O249" t="str">
            <v>FOB</v>
          </cell>
          <cell r="P249">
            <v>138.97</v>
          </cell>
          <cell r="Q249">
            <v>138.97</v>
          </cell>
          <cell r="R249">
            <v>138.97</v>
          </cell>
          <cell r="S249">
            <v>138.97</v>
          </cell>
          <cell r="T249">
            <v>138.97</v>
          </cell>
          <cell r="U249">
            <v>138.97</v>
          </cell>
          <cell r="V249">
            <v>138.97</v>
          </cell>
        </row>
        <row r="250">
          <cell r="B250" t="str">
            <v>OklahomaBrugal Anejo.1000-12FOB</v>
          </cell>
          <cell r="C250" t="str">
            <v>South</v>
          </cell>
          <cell r="D250" t="str">
            <v>Open</v>
          </cell>
          <cell r="E250" t="str">
            <v>OK</v>
          </cell>
          <cell r="F250" t="str">
            <v>Oklahoma</v>
          </cell>
          <cell r="G250" t="str">
            <v>4 - Brugal Anejo 1L</v>
          </cell>
          <cell r="H250" t="str">
            <v>4 - Brugal Anejo 1L12</v>
          </cell>
          <cell r="I250" t="str">
            <v>Brugal Anejo</v>
          </cell>
          <cell r="J250" t="str">
            <v>Brugal Anejo.1000-12</v>
          </cell>
          <cell r="K250">
            <v>12</v>
          </cell>
          <cell r="L250">
            <v>1</v>
          </cell>
          <cell r="M250">
            <v>0.4</v>
          </cell>
          <cell r="N250">
            <v>34.24</v>
          </cell>
          <cell r="O250" t="str">
            <v>FOB</v>
          </cell>
          <cell r="P250">
            <v>154.31</v>
          </cell>
          <cell r="Q250">
            <v>154.31</v>
          </cell>
          <cell r="R250">
            <v>154.31</v>
          </cell>
          <cell r="S250">
            <v>154.31</v>
          </cell>
          <cell r="T250">
            <v>154.31</v>
          </cell>
          <cell r="U250">
            <v>154.31</v>
          </cell>
          <cell r="V250">
            <v>154.31</v>
          </cell>
        </row>
        <row r="251">
          <cell r="B251" t="str">
            <v>OREGONBrugal Anejo.1000-12SPA</v>
          </cell>
          <cell r="C251" t="str">
            <v>West</v>
          </cell>
          <cell r="D251" t="str">
            <v>Control</v>
          </cell>
          <cell r="E251" t="str">
            <v>OR</v>
          </cell>
          <cell r="F251" t="str">
            <v>OREGON</v>
          </cell>
          <cell r="G251" t="str">
            <v>4 - Brugal Anejo 1L</v>
          </cell>
          <cell r="H251" t="str">
            <v>4 - Brugal Anejo 1L12</v>
          </cell>
          <cell r="I251" t="str">
            <v>Brugal Anejo</v>
          </cell>
          <cell r="J251" t="str">
            <v>Brugal Anejo.1000-12</v>
          </cell>
          <cell r="K251">
            <v>12</v>
          </cell>
          <cell r="L251">
            <v>1</v>
          </cell>
          <cell r="M251">
            <v>0.4</v>
          </cell>
          <cell r="N251">
            <v>34.24</v>
          </cell>
          <cell r="O251" t="str">
            <v>SPA</v>
          </cell>
          <cell r="P251">
            <v>0</v>
          </cell>
          <cell r="Q251">
            <v>0</v>
          </cell>
          <cell r="R251">
            <v>0</v>
          </cell>
          <cell r="S251">
            <v>0</v>
          </cell>
          <cell r="T251">
            <v>0</v>
          </cell>
          <cell r="U251">
            <v>0</v>
          </cell>
          <cell r="V251">
            <v>0</v>
          </cell>
        </row>
        <row r="252">
          <cell r="B252" t="str">
            <v>Rhode IslandBrugal Anejo.1000-12FOB</v>
          </cell>
          <cell r="C252" t="str">
            <v>Northeast</v>
          </cell>
          <cell r="D252" t="str">
            <v>Open</v>
          </cell>
          <cell r="E252" t="str">
            <v>RI</v>
          </cell>
          <cell r="F252" t="str">
            <v>Rhode Island</v>
          </cell>
          <cell r="G252" t="str">
            <v>4 - Brugal Anejo 1L</v>
          </cell>
          <cell r="H252" t="str">
            <v>4 - Brugal Anejo 1L12</v>
          </cell>
          <cell r="I252" t="str">
            <v>Brugal Anejo</v>
          </cell>
          <cell r="J252" t="str">
            <v>Brugal Anejo.1000-12</v>
          </cell>
          <cell r="K252">
            <v>12</v>
          </cell>
          <cell r="L252">
            <v>1</v>
          </cell>
          <cell r="M252">
            <v>0.4</v>
          </cell>
          <cell r="N252">
            <v>34.24</v>
          </cell>
          <cell r="O252" t="str">
            <v>FOB</v>
          </cell>
          <cell r="P252">
            <v>158.74</v>
          </cell>
          <cell r="Q252">
            <v>158.74</v>
          </cell>
          <cell r="R252">
            <v>158.74</v>
          </cell>
          <cell r="S252">
            <v>158.74</v>
          </cell>
          <cell r="T252">
            <v>158.74</v>
          </cell>
          <cell r="U252">
            <v>158.74</v>
          </cell>
          <cell r="V252">
            <v>158.74</v>
          </cell>
        </row>
        <row r="253">
          <cell r="B253" t="str">
            <v>South CarolinaBrugal Anejo.1000-12FOB</v>
          </cell>
          <cell r="C253" t="str">
            <v>Northeast</v>
          </cell>
          <cell r="D253" t="str">
            <v>Open</v>
          </cell>
          <cell r="E253" t="str">
            <v>SC</v>
          </cell>
          <cell r="F253" t="str">
            <v>South Carolina</v>
          </cell>
          <cell r="G253" t="str">
            <v>4 - Brugal Anejo 1L</v>
          </cell>
          <cell r="H253" t="str">
            <v>4 - Brugal Anejo 1L12</v>
          </cell>
          <cell r="I253" t="str">
            <v>Brugal Anejo</v>
          </cell>
          <cell r="J253" t="str">
            <v>Brugal Anejo.1000-12</v>
          </cell>
          <cell r="K253">
            <v>12</v>
          </cell>
          <cell r="L253">
            <v>1</v>
          </cell>
          <cell r="M253">
            <v>0.4</v>
          </cell>
          <cell r="N253">
            <v>34.24</v>
          </cell>
          <cell r="O253" t="str">
            <v>FOB</v>
          </cell>
          <cell r="P253">
            <v>156.5</v>
          </cell>
          <cell r="Q253">
            <v>156.5</v>
          </cell>
          <cell r="R253">
            <v>156.5</v>
          </cell>
          <cell r="S253">
            <v>156.5</v>
          </cell>
          <cell r="T253">
            <v>156.5</v>
          </cell>
          <cell r="U253">
            <v>156.5</v>
          </cell>
          <cell r="V253">
            <v>156.5</v>
          </cell>
        </row>
        <row r="254">
          <cell r="B254" t="str">
            <v>South DakotaBrugal Anejo.1000-12FOB</v>
          </cell>
          <cell r="C254" t="str">
            <v>Central</v>
          </cell>
          <cell r="D254" t="str">
            <v>Open</v>
          </cell>
          <cell r="E254" t="str">
            <v>SD</v>
          </cell>
          <cell r="F254" t="str">
            <v>South Dakota</v>
          </cell>
          <cell r="G254" t="str">
            <v>4 - Brugal Anejo 1L</v>
          </cell>
          <cell r="H254" t="str">
            <v>4 - Brugal Anejo 1L12</v>
          </cell>
          <cell r="I254" t="str">
            <v>Brugal Anejo</v>
          </cell>
          <cell r="J254" t="str">
            <v>Brugal Anejo.1000-12</v>
          </cell>
          <cell r="K254">
            <v>12</v>
          </cell>
          <cell r="L254">
            <v>1</v>
          </cell>
          <cell r="M254">
            <v>0.4</v>
          </cell>
          <cell r="N254">
            <v>34.24</v>
          </cell>
          <cell r="O254" t="str">
            <v>FOB</v>
          </cell>
          <cell r="P254">
            <v>152.47999999999999</v>
          </cell>
          <cell r="Q254">
            <v>152.47999999999999</v>
          </cell>
          <cell r="R254">
            <v>152.47999999999999</v>
          </cell>
          <cell r="S254">
            <v>152.47999999999999</v>
          </cell>
          <cell r="T254">
            <v>152.47999999999999</v>
          </cell>
          <cell r="U254">
            <v>152.47999999999999</v>
          </cell>
          <cell r="V254">
            <v>152.47999999999999</v>
          </cell>
        </row>
        <row r="255">
          <cell r="B255" t="str">
            <v>TennesseeBrugal Anejo.1000-12FOB</v>
          </cell>
          <cell r="C255" t="str">
            <v>South</v>
          </cell>
          <cell r="D255" t="str">
            <v>Open</v>
          </cell>
          <cell r="E255" t="str">
            <v>TN</v>
          </cell>
          <cell r="F255" t="str">
            <v>Tennessee</v>
          </cell>
          <cell r="G255" t="str">
            <v>4 - Brugal Anejo 1L</v>
          </cell>
          <cell r="H255" t="str">
            <v>4 - Brugal Anejo 1L12</v>
          </cell>
          <cell r="I255" t="str">
            <v>Brugal Anejo</v>
          </cell>
          <cell r="J255" t="str">
            <v>Brugal Anejo.1000-12</v>
          </cell>
          <cell r="K255">
            <v>12</v>
          </cell>
          <cell r="L255">
            <v>1</v>
          </cell>
          <cell r="M255">
            <v>0.4</v>
          </cell>
          <cell r="N255">
            <v>34.24</v>
          </cell>
          <cell r="O255" t="str">
            <v>FOB</v>
          </cell>
          <cell r="P255">
            <v>149.49</v>
          </cell>
          <cell r="Q255">
            <v>149.49</v>
          </cell>
          <cell r="R255">
            <v>149.49</v>
          </cell>
          <cell r="S255">
            <v>149.49</v>
          </cell>
          <cell r="T255">
            <v>149.49</v>
          </cell>
          <cell r="U255">
            <v>149.49</v>
          </cell>
          <cell r="V255">
            <v>149.49</v>
          </cell>
        </row>
        <row r="256">
          <cell r="B256" t="str">
            <v>TexasBrugal Anejo.1000-12FOB</v>
          </cell>
          <cell r="C256" t="str">
            <v>South</v>
          </cell>
          <cell r="D256" t="str">
            <v>Open</v>
          </cell>
          <cell r="E256" t="str">
            <v>TX</v>
          </cell>
          <cell r="F256" t="str">
            <v>Texas</v>
          </cell>
          <cell r="G256" t="str">
            <v>4 - Brugal Anejo 1L</v>
          </cell>
          <cell r="H256" t="str">
            <v>4 - Brugal Anejo 1L12</v>
          </cell>
          <cell r="I256" t="str">
            <v>Brugal Anejo</v>
          </cell>
          <cell r="J256" t="str">
            <v>Brugal Anejo.1000-12</v>
          </cell>
          <cell r="K256">
            <v>12</v>
          </cell>
          <cell r="L256">
            <v>1</v>
          </cell>
          <cell r="M256">
            <v>0.4</v>
          </cell>
          <cell r="N256">
            <v>34.24</v>
          </cell>
          <cell r="O256" t="str">
            <v>FOB</v>
          </cell>
          <cell r="P256">
            <v>149.49</v>
          </cell>
          <cell r="Q256">
            <v>149.49</v>
          </cell>
          <cell r="R256">
            <v>149.49</v>
          </cell>
          <cell r="S256">
            <v>149.49</v>
          </cell>
          <cell r="T256">
            <v>149.49</v>
          </cell>
          <cell r="U256">
            <v>149.49</v>
          </cell>
          <cell r="V256">
            <v>149.49</v>
          </cell>
        </row>
        <row r="257">
          <cell r="B257" t="str">
            <v>UTAHBrugal Anejo.1000-12SPA</v>
          </cell>
          <cell r="C257" t="str">
            <v>West</v>
          </cell>
          <cell r="D257" t="str">
            <v>Control</v>
          </cell>
          <cell r="E257" t="str">
            <v>UT</v>
          </cell>
          <cell r="F257" t="str">
            <v>UTAH</v>
          </cell>
          <cell r="G257" t="str">
            <v>4 - Brugal Anejo 1L</v>
          </cell>
          <cell r="H257" t="str">
            <v>4 - Brugal Anejo 1L12</v>
          </cell>
          <cell r="I257" t="str">
            <v>Brugal Anejo</v>
          </cell>
          <cell r="J257" t="str">
            <v>Brugal Anejo.1000-12</v>
          </cell>
          <cell r="K257">
            <v>12</v>
          </cell>
          <cell r="L257">
            <v>1</v>
          </cell>
          <cell r="M257">
            <v>0.4</v>
          </cell>
          <cell r="N257">
            <v>34.24</v>
          </cell>
          <cell r="O257" t="str">
            <v>SPA</v>
          </cell>
          <cell r="P257">
            <v>0</v>
          </cell>
          <cell r="Q257">
            <v>0</v>
          </cell>
          <cell r="R257">
            <v>0</v>
          </cell>
          <cell r="S257">
            <v>0</v>
          </cell>
          <cell r="T257">
            <v>0</v>
          </cell>
          <cell r="U257">
            <v>0</v>
          </cell>
          <cell r="V257">
            <v>0</v>
          </cell>
        </row>
        <row r="258">
          <cell r="B258" t="str">
            <v>WisconsinBrugal Anejo.1000-12FOB</v>
          </cell>
          <cell r="C258" t="str">
            <v>Central</v>
          </cell>
          <cell r="D258" t="str">
            <v>Open</v>
          </cell>
          <cell r="E258" t="str">
            <v>WI</v>
          </cell>
          <cell r="F258" t="str">
            <v>Wisconsin</v>
          </cell>
          <cell r="G258" t="str">
            <v>4 - Brugal Anejo 1L</v>
          </cell>
          <cell r="H258" t="str">
            <v>4 - Brugal Anejo 1L12</v>
          </cell>
          <cell r="I258" t="str">
            <v>Brugal Anejo</v>
          </cell>
          <cell r="J258" t="str">
            <v>Brugal Anejo.1000-12</v>
          </cell>
          <cell r="K258">
            <v>12</v>
          </cell>
          <cell r="L258">
            <v>1</v>
          </cell>
          <cell r="M258">
            <v>0.4</v>
          </cell>
          <cell r="N258">
            <v>34.24</v>
          </cell>
          <cell r="O258" t="str">
            <v>FOB</v>
          </cell>
          <cell r="P258">
            <v>153.24</v>
          </cell>
          <cell r="Q258">
            <v>153.24</v>
          </cell>
          <cell r="R258">
            <v>153.24</v>
          </cell>
          <cell r="S258">
            <v>153.24</v>
          </cell>
          <cell r="T258">
            <v>153.24</v>
          </cell>
          <cell r="U258">
            <v>153.24</v>
          </cell>
          <cell r="V258">
            <v>153.24</v>
          </cell>
        </row>
        <row r="259">
          <cell r="B259" t="str">
            <v>WYOMINGBrugal Anejo.1000-12DA</v>
          </cell>
          <cell r="C259" t="str">
            <v>West</v>
          </cell>
          <cell r="D259" t="str">
            <v>Control</v>
          </cell>
          <cell r="E259" t="str">
            <v>WY</v>
          </cell>
          <cell r="F259" t="str">
            <v>WYOMING</v>
          </cell>
          <cell r="G259" t="str">
            <v>4 - Brugal Anejo 1L</v>
          </cell>
          <cell r="H259" t="str">
            <v>4 - Brugal Anejo 1L12</v>
          </cell>
          <cell r="I259" t="str">
            <v>Brugal Anejo</v>
          </cell>
          <cell r="J259" t="str">
            <v>Brugal Anejo.1000-12</v>
          </cell>
          <cell r="K259">
            <v>12</v>
          </cell>
          <cell r="L259">
            <v>1</v>
          </cell>
          <cell r="M259">
            <v>0.4</v>
          </cell>
          <cell r="N259">
            <v>34.24</v>
          </cell>
          <cell r="O259" t="str">
            <v>DA</v>
          </cell>
          <cell r="P259">
            <v>0</v>
          </cell>
          <cell r="Q259">
            <v>0</v>
          </cell>
          <cell r="R259">
            <v>0</v>
          </cell>
          <cell r="S259">
            <v>0</v>
          </cell>
          <cell r="T259">
            <v>0</v>
          </cell>
          <cell r="U259">
            <v>0</v>
          </cell>
          <cell r="V259">
            <v>0</v>
          </cell>
        </row>
        <row r="260">
          <cell r="B260" t="str">
            <v>IDAHOBrugal Extra Dry.50-120SPA</v>
          </cell>
          <cell r="C260" t="str">
            <v>West</v>
          </cell>
          <cell r="D260" t="str">
            <v>Control</v>
          </cell>
          <cell r="E260" t="str">
            <v>ID</v>
          </cell>
          <cell r="F260" t="str">
            <v>IDAHO</v>
          </cell>
          <cell r="G260" t="str">
            <v>4 - Brugal Extra Dry 0.05L</v>
          </cell>
          <cell r="H260" t="str">
            <v>4 - Brugal Extra Dry 0.05L120</v>
          </cell>
          <cell r="I260" t="str">
            <v>Brugal Extra Dry</v>
          </cell>
          <cell r="J260" t="str">
            <v>Brugal Extra Dry.50-120</v>
          </cell>
          <cell r="K260">
            <v>120</v>
          </cell>
          <cell r="L260">
            <v>0.05</v>
          </cell>
          <cell r="M260">
            <v>0.4</v>
          </cell>
          <cell r="N260">
            <v>17.12</v>
          </cell>
          <cell r="O260" t="str">
            <v>SPA</v>
          </cell>
          <cell r="P260">
            <v>0</v>
          </cell>
          <cell r="Q260">
            <v>0</v>
          </cell>
          <cell r="R260">
            <v>0</v>
          </cell>
          <cell r="S260">
            <v>0</v>
          </cell>
          <cell r="T260">
            <v>0</v>
          </cell>
          <cell r="U260">
            <v>0</v>
          </cell>
          <cell r="V260">
            <v>0</v>
          </cell>
        </row>
        <row r="261">
          <cell r="B261" t="str">
            <v>MONTANABrugal Extra Dry.50-120SPA</v>
          </cell>
          <cell r="C261" t="str">
            <v>West</v>
          </cell>
          <cell r="D261" t="str">
            <v>Control</v>
          </cell>
          <cell r="E261" t="str">
            <v>MT</v>
          </cell>
          <cell r="F261" t="str">
            <v>MONTANA</v>
          </cell>
          <cell r="G261" t="str">
            <v>4 - Brugal Extra Dry 0.05L</v>
          </cell>
          <cell r="H261" t="str">
            <v>4 - Brugal Extra Dry 0.05L120</v>
          </cell>
          <cell r="I261" t="str">
            <v>Brugal Extra Dry</v>
          </cell>
          <cell r="J261" t="str">
            <v>Brugal Extra Dry.50-120</v>
          </cell>
          <cell r="K261">
            <v>120</v>
          </cell>
          <cell r="L261">
            <v>0.05</v>
          </cell>
          <cell r="M261">
            <v>0.4</v>
          </cell>
          <cell r="N261">
            <v>17.12</v>
          </cell>
          <cell r="O261" t="str">
            <v>SPA</v>
          </cell>
          <cell r="P261">
            <v>0</v>
          </cell>
          <cell r="Q261">
            <v>0</v>
          </cell>
          <cell r="R261">
            <v>0</v>
          </cell>
          <cell r="S261">
            <v>0</v>
          </cell>
          <cell r="T261">
            <v>0</v>
          </cell>
          <cell r="U261">
            <v>0</v>
          </cell>
          <cell r="V261">
            <v>0</v>
          </cell>
        </row>
        <row r="262">
          <cell r="B262" t="str">
            <v>New York - UpstateBrugal Extra Dry.50-120FOB</v>
          </cell>
          <cell r="C262" t="str">
            <v>Northeast</v>
          </cell>
          <cell r="D262" t="str">
            <v>Open</v>
          </cell>
          <cell r="E262" t="str">
            <v>NY</v>
          </cell>
          <cell r="F262" t="str">
            <v>New York - Upstate</v>
          </cell>
          <cell r="G262" t="str">
            <v>4 - Brugal Extra Dry 0.05L</v>
          </cell>
          <cell r="H262" t="str">
            <v>4 - Brugal Extra Dry 0.05L120</v>
          </cell>
          <cell r="I262" t="str">
            <v>Brugal Extra Dry</v>
          </cell>
          <cell r="J262" t="str">
            <v>Brugal Extra Dry.50-120</v>
          </cell>
          <cell r="K262">
            <v>120</v>
          </cell>
          <cell r="L262">
            <v>0.05</v>
          </cell>
          <cell r="M262">
            <v>0.4</v>
          </cell>
          <cell r="N262">
            <v>17.12</v>
          </cell>
          <cell r="O262" t="str">
            <v>FOB</v>
          </cell>
          <cell r="P262">
            <v>99.98</v>
          </cell>
          <cell r="Q262">
            <v>99.98</v>
          </cell>
          <cell r="R262">
            <v>99.98</v>
          </cell>
          <cell r="S262">
            <v>99.98</v>
          </cell>
          <cell r="T262">
            <v>99.98</v>
          </cell>
          <cell r="U262">
            <v>99.98</v>
          </cell>
          <cell r="V262">
            <v>99.98</v>
          </cell>
        </row>
        <row r="263">
          <cell r="B263" t="str">
            <v>OREGONBrugal Extra Dry.50-120SPA</v>
          </cell>
          <cell r="C263" t="str">
            <v>West</v>
          </cell>
          <cell r="D263" t="str">
            <v>Control</v>
          </cell>
          <cell r="E263" t="str">
            <v>OR</v>
          </cell>
          <cell r="F263" t="str">
            <v>OREGON</v>
          </cell>
          <cell r="G263" t="str">
            <v>4 - Brugal Extra Dry 0.05L</v>
          </cell>
          <cell r="H263" t="str">
            <v>4 - Brugal Extra Dry 0.05L120</v>
          </cell>
          <cell r="I263" t="str">
            <v>Brugal Extra Dry</v>
          </cell>
          <cell r="J263" t="str">
            <v>Brugal Extra Dry.50-120</v>
          </cell>
          <cell r="K263">
            <v>120</v>
          </cell>
          <cell r="L263">
            <v>0.05</v>
          </cell>
          <cell r="M263">
            <v>0.4</v>
          </cell>
          <cell r="N263">
            <v>17.12</v>
          </cell>
          <cell r="O263" t="str">
            <v>SPA</v>
          </cell>
          <cell r="P263">
            <v>0</v>
          </cell>
          <cell r="Q263">
            <v>0</v>
          </cell>
          <cell r="R263">
            <v>0</v>
          </cell>
          <cell r="S263">
            <v>0</v>
          </cell>
          <cell r="T263">
            <v>0</v>
          </cell>
          <cell r="U263">
            <v>0</v>
          </cell>
          <cell r="V263">
            <v>0</v>
          </cell>
        </row>
        <row r="264">
          <cell r="B264" t="str">
            <v>Rhode IslandBrugal Extra Dry.50-120FOB</v>
          </cell>
          <cell r="C264" t="str">
            <v>Northeast</v>
          </cell>
          <cell r="D264" t="str">
            <v>Open</v>
          </cell>
          <cell r="E264" t="str">
            <v>RI</v>
          </cell>
          <cell r="F264" t="str">
            <v>Rhode Island</v>
          </cell>
          <cell r="G264" t="str">
            <v>4 - Brugal Extra Dry 0.05L</v>
          </cell>
          <cell r="H264" t="str">
            <v>4 - Brugal Extra Dry 0.05L120</v>
          </cell>
          <cell r="I264" t="str">
            <v>Brugal Extra Dry</v>
          </cell>
          <cell r="J264" t="str">
            <v>Brugal Extra Dry.50-120</v>
          </cell>
          <cell r="K264">
            <v>120</v>
          </cell>
          <cell r="L264">
            <v>0.05</v>
          </cell>
          <cell r="M264">
            <v>0.4</v>
          </cell>
          <cell r="N264">
            <v>17.12</v>
          </cell>
          <cell r="O264" t="str">
            <v>FOB</v>
          </cell>
          <cell r="P264">
            <v>99.98</v>
          </cell>
          <cell r="Q264">
            <v>99.98</v>
          </cell>
          <cell r="R264">
            <v>99.98</v>
          </cell>
          <cell r="S264">
            <v>99.98</v>
          </cell>
          <cell r="T264">
            <v>99.98</v>
          </cell>
          <cell r="U264">
            <v>99.98</v>
          </cell>
          <cell r="V264">
            <v>99.98</v>
          </cell>
        </row>
        <row r="265">
          <cell r="B265" t="str">
            <v>UTAHBrugal Extra Dry.50-120SPA</v>
          </cell>
          <cell r="C265" t="str">
            <v>West</v>
          </cell>
          <cell r="D265" t="str">
            <v>Control</v>
          </cell>
          <cell r="E265" t="str">
            <v>UT</v>
          </cell>
          <cell r="F265" t="str">
            <v>UTAH</v>
          </cell>
          <cell r="G265" t="str">
            <v>4 - Brugal Extra Dry 0.05L</v>
          </cell>
          <cell r="H265" t="str">
            <v>4 - Brugal Extra Dry 0.05L120</v>
          </cell>
          <cell r="I265" t="str">
            <v>Brugal Extra Dry</v>
          </cell>
          <cell r="J265" t="str">
            <v>Brugal Extra Dry.50-120</v>
          </cell>
          <cell r="K265">
            <v>120</v>
          </cell>
          <cell r="L265">
            <v>0.05</v>
          </cell>
          <cell r="M265">
            <v>0.4</v>
          </cell>
          <cell r="N265">
            <v>17.12</v>
          </cell>
          <cell r="O265" t="str">
            <v>SPA</v>
          </cell>
          <cell r="P265">
            <v>0</v>
          </cell>
          <cell r="Q265">
            <v>0</v>
          </cell>
          <cell r="R265">
            <v>0</v>
          </cell>
          <cell r="S265">
            <v>0</v>
          </cell>
          <cell r="T265">
            <v>0</v>
          </cell>
          <cell r="U265">
            <v>0</v>
          </cell>
          <cell r="V265">
            <v>0</v>
          </cell>
        </row>
        <row r="266">
          <cell r="B266" t="str">
            <v>WYOMINGBrugal Extra Dry.50-120DA</v>
          </cell>
          <cell r="C266" t="str">
            <v>West</v>
          </cell>
          <cell r="D266" t="str">
            <v>Control</v>
          </cell>
          <cell r="E266" t="str">
            <v>WY</v>
          </cell>
          <cell r="F266" t="str">
            <v>WYOMING</v>
          </cell>
          <cell r="G266" t="str">
            <v>4 - Brugal Extra Dry 0.05L</v>
          </cell>
          <cell r="H266" t="str">
            <v>4 - Brugal Extra Dry 0.05L120</v>
          </cell>
          <cell r="I266" t="str">
            <v>Brugal Extra Dry</v>
          </cell>
          <cell r="J266" t="str">
            <v>Brugal Extra Dry.50-120</v>
          </cell>
          <cell r="K266">
            <v>120</v>
          </cell>
          <cell r="L266">
            <v>0.05</v>
          </cell>
          <cell r="M266">
            <v>0.4</v>
          </cell>
          <cell r="N266">
            <v>17.12</v>
          </cell>
          <cell r="O266" t="str">
            <v>DA</v>
          </cell>
          <cell r="P266">
            <v>0</v>
          </cell>
          <cell r="Q266">
            <v>0</v>
          </cell>
          <cell r="R266">
            <v>0</v>
          </cell>
          <cell r="S266">
            <v>0</v>
          </cell>
          <cell r="T266">
            <v>0</v>
          </cell>
          <cell r="U266">
            <v>0</v>
          </cell>
          <cell r="V266">
            <v>0</v>
          </cell>
        </row>
        <row r="267">
          <cell r="B267" t="str">
            <v>ConnecticutBrugal Extra Dry.375-24FOB</v>
          </cell>
          <cell r="C267" t="str">
            <v>Northeast</v>
          </cell>
          <cell r="D267" t="str">
            <v>Open</v>
          </cell>
          <cell r="E267" t="str">
            <v>CT</v>
          </cell>
          <cell r="F267" t="str">
            <v>Connecticut</v>
          </cell>
          <cell r="G267" t="str">
            <v>4 - Brugal Extra Dry 0.375L</v>
          </cell>
          <cell r="H267" t="str">
            <v>4 - Brugal Extra Dry 0.375L24</v>
          </cell>
          <cell r="I267" t="str">
            <v>Brugal Extra Dry</v>
          </cell>
          <cell r="J267" t="str">
            <v>Brugal Extra Dry.375-24</v>
          </cell>
          <cell r="K267">
            <v>24</v>
          </cell>
          <cell r="L267">
            <v>0.375</v>
          </cell>
          <cell r="M267">
            <v>0.4</v>
          </cell>
          <cell r="N267">
            <v>25.68</v>
          </cell>
          <cell r="O267" t="str">
            <v>FOB</v>
          </cell>
          <cell r="P267">
            <v>134.68</v>
          </cell>
          <cell r="Q267">
            <v>134.68</v>
          </cell>
          <cell r="R267">
            <v>134.68</v>
          </cell>
          <cell r="S267">
            <v>134.68</v>
          </cell>
          <cell r="T267">
            <v>134.68</v>
          </cell>
          <cell r="U267">
            <v>134.68</v>
          </cell>
          <cell r="V267">
            <v>134.68</v>
          </cell>
        </row>
        <row r="268">
          <cell r="B268" t="str">
            <v>DCBrugal Extra Dry.375-24FOB</v>
          </cell>
          <cell r="C268" t="str">
            <v>Northeast</v>
          </cell>
          <cell r="D268" t="str">
            <v>Open</v>
          </cell>
          <cell r="E268" t="str">
            <v>DC</v>
          </cell>
          <cell r="F268" t="str">
            <v>DC</v>
          </cell>
          <cell r="G268" t="str">
            <v>4 - Brugal Extra Dry 0.375L</v>
          </cell>
          <cell r="H268" t="str">
            <v>4 - Brugal Extra Dry 0.375L24</v>
          </cell>
          <cell r="I268" t="str">
            <v>Brugal Extra Dry</v>
          </cell>
          <cell r="J268" t="str">
            <v>Brugal Extra Dry.375-24</v>
          </cell>
          <cell r="K268">
            <v>24</v>
          </cell>
          <cell r="L268">
            <v>0.375</v>
          </cell>
          <cell r="M268">
            <v>0.4</v>
          </cell>
          <cell r="N268">
            <v>25.68</v>
          </cell>
          <cell r="O268" t="str">
            <v>FOB</v>
          </cell>
          <cell r="P268">
            <v>134.75</v>
          </cell>
          <cell r="Q268">
            <v>134.75</v>
          </cell>
          <cell r="R268">
            <v>134.75</v>
          </cell>
          <cell r="S268">
            <v>134.75</v>
          </cell>
          <cell r="T268">
            <v>134.75</v>
          </cell>
          <cell r="U268">
            <v>134.75</v>
          </cell>
          <cell r="V268">
            <v>134.75</v>
          </cell>
        </row>
        <row r="269">
          <cell r="B269" t="str">
            <v>DelawareBrugal Extra Dry.375-24FOB</v>
          </cell>
          <cell r="C269" t="str">
            <v>Northeast</v>
          </cell>
          <cell r="D269" t="str">
            <v>Open</v>
          </cell>
          <cell r="E269" t="str">
            <v>DE</v>
          </cell>
          <cell r="F269" t="str">
            <v>Delaware</v>
          </cell>
          <cell r="G269" t="str">
            <v>4 - Brugal Extra Dry 0.375L</v>
          </cell>
          <cell r="H269" t="str">
            <v>4 - Brugal Extra Dry 0.375L24</v>
          </cell>
          <cell r="I269" t="str">
            <v>Brugal Extra Dry</v>
          </cell>
          <cell r="J269" t="str">
            <v>Brugal Extra Dry.375-24</v>
          </cell>
          <cell r="K269">
            <v>24</v>
          </cell>
          <cell r="L269">
            <v>0.375</v>
          </cell>
          <cell r="M269">
            <v>0.4</v>
          </cell>
          <cell r="N269">
            <v>25.68</v>
          </cell>
          <cell r="O269" t="str">
            <v>FOB</v>
          </cell>
          <cell r="P269">
            <v>134.68</v>
          </cell>
          <cell r="Q269">
            <v>134.68</v>
          </cell>
          <cell r="R269">
            <v>134.68</v>
          </cell>
          <cell r="S269">
            <v>134.68</v>
          </cell>
          <cell r="T269">
            <v>134.68</v>
          </cell>
          <cell r="U269">
            <v>134.68</v>
          </cell>
          <cell r="V269">
            <v>134.68</v>
          </cell>
        </row>
        <row r="270">
          <cell r="B270" t="str">
            <v>IDAHOBrugal Extra Dry.375-24SPA</v>
          </cell>
          <cell r="C270" t="str">
            <v>West</v>
          </cell>
          <cell r="D270" t="str">
            <v>Control</v>
          </cell>
          <cell r="E270" t="str">
            <v>ID</v>
          </cell>
          <cell r="F270" t="str">
            <v>IDAHO</v>
          </cell>
          <cell r="G270" t="str">
            <v>4 - Brugal Extra Dry 0.375L</v>
          </cell>
          <cell r="H270" t="str">
            <v>4 - Brugal Extra Dry 0.375L24</v>
          </cell>
          <cell r="I270" t="str">
            <v>Brugal Extra Dry</v>
          </cell>
          <cell r="J270" t="str">
            <v>Brugal Extra Dry.375-24</v>
          </cell>
          <cell r="K270">
            <v>24</v>
          </cell>
          <cell r="L270">
            <v>0.375</v>
          </cell>
          <cell r="M270">
            <v>0.4</v>
          </cell>
          <cell r="N270">
            <v>25.68</v>
          </cell>
          <cell r="O270" t="str">
            <v>SPA</v>
          </cell>
          <cell r="P270">
            <v>0</v>
          </cell>
          <cell r="Q270">
            <v>0</v>
          </cell>
          <cell r="R270">
            <v>0</v>
          </cell>
          <cell r="S270">
            <v>0</v>
          </cell>
          <cell r="T270">
            <v>0</v>
          </cell>
          <cell r="U270">
            <v>0</v>
          </cell>
          <cell r="V270">
            <v>0</v>
          </cell>
        </row>
        <row r="271">
          <cell r="B271" t="str">
            <v>IllinoisBrugal Extra Dry.375-24FOB</v>
          </cell>
          <cell r="C271" t="str">
            <v>Central</v>
          </cell>
          <cell r="D271" t="str">
            <v>Open</v>
          </cell>
          <cell r="E271" t="str">
            <v>IL</v>
          </cell>
          <cell r="F271" t="str">
            <v>Illinois</v>
          </cell>
          <cell r="G271" t="str">
            <v>4 - Brugal Extra Dry 0.375L</v>
          </cell>
          <cell r="H271" t="str">
            <v>4 - Brugal Extra Dry 0.375L24</v>
          </cell>
          <cell r="I271" t="str">
            <v>Brugal Extra Dry</v>
          </cell>
          <cell r="J271" t="str">
            <v>Brugal Extra Dry.375-24</v>
          </cell>
          <cell r="K271">
            <v>24</v>
          </cell>
          <cell r="L271">
            <v>0.375</v>
          </cell>
          <cell r="M271">
            <v>0.4</v>
          </cell>
          <cell r="N271">
            <v>25.68</v>
          </cell>
          <cell r="O271" t="str">
            <v>FOB</v>
          </cell>
          <cell r="P271">
            <v>130.37</v>
          </cell>
          <cell r="Q271">
            <v>130.37</v>
          </cell>
          <cell r="R271">
            <v>130.37</v>
          </cell>
          <cell r="S271">
            <v>130.37</v>
          </cell>
          <cell r="T271">
            <v>130.37</v>
          </cell>
          <cell r="U271">
            <v>130.37</v>
          </cell>
          <cell r="V271">
            <v>130.37</v>
          </cell>
        </row>
        <row r="272">
          <cell r="B272" t="str">
            <v>KentuckyBrugal Extra Dry.375-24FOB</v>
          </cell>
          <cell r="C272" t="str">
            <v>Central</v>
          </cell>
          <cell r="D272" t="str">
            <v>Open</v>
          </cell>
          <cell r="E272" t="str">
            <v>KY</v>
          </cell>
          <cell r="F272" t="str">
            <v>Kentucky</v>
          </cell>
          <cell r="G272" t="str">
            <v>4 - Brugal Extra Dry 0.375L</v>
          </cell>
          <cell r="H272" t="str">
            <v>4 - Brugal Extra Dry 0.375L24</v>
          </cell>
          <cell r="I272" t="str">
            <v>Brugal Extra Dry</v>
          </cell>
          <cell r="J272" t="str">
            <v>Brugal Extra Dry.375-24</v>
          </cell>
          <cell r="K272">
            <v>24</v>
          </cell>
          <cell r="L272">
            <v>0.375</v>
          </cell>
          <cell r="M272">
            <v>0.4</v>
          </cell>
          <cell r="N272">
            <v>25.68</v>
          </cell>
          <cell r="O272" t="str">
            <v>FOB</v>
          </cell>
          <cell r="P272">
            <v>137.37</v>
          </cell>
          <cell r="Q272">
            <v>137.37</v>
          </cell>
          <cell r="R272">
            <v>137.37</v>
          </cell>
          <cell r="S272">
            <v>137.37</v>
          </cell>
          <cell r="T272">
            <v>137.37</v>
          </cell>
          <cell r="U272">
            <v>137.37</v>
          </cell>
          <cell r="V272">
            <v>137.37</v>
          </cell>
        </row>
        <row r="273">
          <cell r="B273" t="str">
            <v>Maryland (Open)Brugal Extra Dry.375-24FOB</v>
          </cell>
          <cell r="C273" t="str">
            <v>Northeast</v>
          </cell>
          <cell r="D273" t="str">
            <v>Open</v>
          </cell>
          <cell r="E273" t="str">
            <v>MD</v>
          </cell>
          <cell r="F273" t="str">
            <v>Maryland (Open)</v>
          </cell>
          <cell r="G273" t="str">
            <v>4 - Brugal Extra Dry 0.375L</v>
          </cell>
          <cell r="H273" t="str">
            <v>4 - Brugal Extra Dry 0.375L24</v>
          </cell>
          <cell r="I273" t="str">
            <v>Brugal Extra Dry</v>
          </cell>
          <cell r="J273" t="str">
            <v>Brugal Extra Dry.375-24</v>
          </cell>
          <cell r="K273">
            <v>24</v>
          </cell>
          <cell r="L273">
            <v>0.375</v>
          </cell>
          <cell r="M273">
            <v>0.4</v>
          </cell>
          <cell r="N273">
            <v>25.68</v>
          </cell>
          <cell r="O273" t="str">
            <v>FOB</v>
          </cell>
          <cell r="P273">
            <v>134.75</v>
          </cell>
          <cell r="Q273">
            <v>134.75</v>
          </cell>
          <cell r="R273">
            <v>134.75</v>
          </cell>
          <cell r="S273">
            <v>134.75</v>
          </cell>
          <cell r="T273">
            <v>134.75</v>
          </cell>
          <cell r="U273">
            <v>134.75</v>
          </cell>
          <cell r="V273">
            <v>134.75</v>
          </cell>
        </row>
        <row r="274">
          <cell r="B274" t="str">
            <v>MassachusettsBrugal Extra Dry.375-24FOB</v>
          </cell>
          <cell r="C274" t="str">
            <v>Northeast</v>
          </cell>
          <cell r="D274" t="str">
            <v>Open</v>
          </cell>
          <cell r="E274" t="str">
            <v>MA</v>
          </cell>
          <cell r="F274" t="str">
            <v>Massachusetts</v>
          </cell>
          <cell r="G274" t="str">
            <v>4 - Brugal Extra Dry 0.375L</v>
          </cell>
          <cell r="H274" t="str">
            <v>4 - Brugal Extra Dry 0.375L24</v>
          </cell>
          <cell r="I274" t="str">
            <v>Brugal Extra Dry</v>
          </cell>
          <cell r="J274" t="str">
            <v>Brugal Extra Dry.375-24</v>
          </cell>
          <cell r="K274">
            <v>24</v>
          </cell>
          <cell r="L274">
            <v>0.375</v>
          </cell>
          <cell r="M274">
            <v>0.4</v>
          </cell>
          <cell r="N274">
            <v>25.68</v>
          </cell>
          <cell r="O274" t="str">
            <v>FOB</v>
          </cell>
          <cell r="P274">
            <v>134.6788</v>
          </cell>
          <cell r="Q274">
            <v>134.6788</v>
          </cell>
          <cell r="R274">
            <v>134.6788</v>
          </cell>
          <cell r="S274">
            <v>134.6788</v>
          </cell>
          <cell r="T274">
            <v>134.6788</v>
          </cell>
          <cell r="U274">
            <v>134.6788</v>
          </cell>
          <cell r="V274">
            <v>134.6788</v>
          </cell>
        </row>
        <row r="275">
          <cell r="B275" t="str">
            <v>MinnesotaBrugal Extra Dry.375-24FOB</v>
          </cell>
          <cell r="C275" t="str">
            <v>Central</v>
          </cell>
          <cell r="D275" t="str">
            <v>Open</v>
          </cell>
          <cell r="E275" t="str">
            <v>MN</v>
          </cell>
          <cell r="F275" t="str">
            <v>Minnesota</v>
          </cell>
          <cell r="G275" t="str">
            <v>4 - Brugal Extra Dry 0.375L</v>
          </cell>
          <cell r="H275" t="str">
            <v>4 - Brugal Extra Dry 0.375L24</v>
          </cell>
          <cell r="I275" t="str">
            <v>Brugal Extra Dry</v>
          </cell>
          <cell r="J275" t="str">
            <v>Brugal Extra Dry.375-24</v>
          </cell>
          <cell r="K275">
            <v>24</v>
          </cell>
          <cell r="L275">
            <v>0.375</v>
          </cell>
          <cell r="M275">
            <v>0.4</v>
          </cell>
          <cell r="N275">
            <v>25.68</v>
          </cell>
          <cell r="O275" t="str">
            <v>FOB</v>
          </cell>
          <cell r="P275">
            <v>140.37</v>
          </cell>
          <cell r="Q275">
            <v>140.37</v>
          </cell>
          <cell r="R275">
            <v>140.37</v>
          </cell>
          <cell r="S275">
            <v>140.37</v>
          </cell>
          <cell r="T275">
            <v>140.37</v>
          </cell>
          <cell r="U275">
            <v>140.37</v>
          </cell>
          <cell r="V275">
            <v>140.37</v>
          </cell>
        </row>
        <row r="276">
          <cell r="B276" t="str">
            <v>MONTANABrugal Extra Dry.375-24SPA</v>
          </cell>
          <cell r="C276" t="str">
            <v>West</v>
          </cell>
          <cell r="D276" t="str">
            <v>Control</v>
          </cell>
          <cell r="E276" t="str">
            <v>MT</v>
          </cell>
          <cell r="F276" t="str">
            <v>MONTANA</v>
          </cell>
          <cell r="G276" t="str">
            <v>4 - Brugal Extra Dry 0.375L</v>
          </cell>
          <cell r="H276" t="str">
            <v>4 - Brugal Extra Dry 0.375L24</v>
          </cell>
          <cell r="I276" t="str">
            <v>Brugal Extra Dry</v>
          </cell>
          <cell r="J276" t="str">
            <v>Brugal Extra Dry.375-24</v>
          </cell>
          <cell r="K276">
            <v>24</v>
          </cell>
          <cell r="L276">
            <v>0.375</v>
          </cell>
          <cell r="M276">
            <v>0.4</v>
          </cell>
          <cell r="N276">
            <v>25.68</v>
          </cell>
          <cell r="O276" t="str">
            <v>SPA</v>
          </cell>
          <cell r="P276">
            <v>0</v>
          </cell>
          <cell r="Q276">
            <v>0</v>
          </cell>
          <cell r="R276">
            <v>0</v>
          </cell>
          <cell r="S276">
            <v>0</v>
          </cell>
          <cell r="T276">
            <v>0</v>
          </cell>
          <cell r="U276">
            <v>0</v>
          </cell>
          <cell r="V276">
            <v>0</v>
          </cell>
        </row>
        <row r="277">
          <cell r="B277" t="str">
            <v>New JerseyBrugal Extra Dry.375-24FOB</v>
          </cell>
          <cell r="C277" t="str">
            <v>Northeast</v>
          </cell>
          <cell r="D277" t="str">
            <v>Open</v>
          </cell>
          <cell r="E277" t="str">
            <v>NJ</v>
          </cell>
          <cell r="F277" t="str">
            <v>New Jersey</v>
          </cell>
          <cell r="G277" t="str">
            <v>4 - Brugal Extra Dry 0.375L</v>
          </cell>
          <cell r="H277" t="str">
            <v>4 - Brugal Extra Dry 0.375L24</v>
          </cell>
          <cell r="I277" t="str">
            <v>Brugal Extra Dry</v>
          </cell>
          <cell r="J277" t="str">
            <v>Brugal Extra Dry.375-24</v>
          </cell>
          <cell r="K277">
            <v>24</v>
          </cell>
          <cell r="L277">
            <v>0.375</v>
          </cell>
          <cell r="M277">
            <v>0.4</v>
          </cell>
          <cell r="N277">
            <v>25.68</v>
          </cell>
          <cell r="O277" t="str">
            <v>FOB</v>
          </cell>
          <cell r="P277">
            <v>143.22880000000001</v>
          </cell>
          <cell r="Q277">
            <v>143.22880000000001</v>
          </cell>
          <cell r="R277">
            <v>143.22880000000001</v>
          </cell>
          <cell r="S277">
            <v>143.22880000000001</v>
          </cell>
          <cell r="T277">
            <v>143.22880000000001</v>
          </cell>
          <cell r="U277">
            <v>143.22880000000001</v>
          </cell>
          <cell r="V277">
            <v>143.22880000000001</v>
          </cell>
        </row>
        <row r="278">
          <cell r="B278" t="str">
            <v>New York - UpstateBrugal Extra Dry.375-24FOB</v>
          </cell>
          <cell r="C278" t="str">
            <v>Northeast</v>
          </cell>
          <cell r="D278" t="str">
            <v>Open</v>
          </cell>
          <cell r="E278" t="str">
            <v>NY</v>
          </cell>
          <cell r="F278" t="str">
            <v>New York - Upstate</v>
          </cell>
          <cell r="G278" t="str">
            <v>4 - Brugal Extra Dry 0.375L</v>
          </cell>
          <cell r="H278" t="str">
            <v>4 - Brugal Extra Dry 0.375L24</v>
          </cell>
          <cell r="I278" t="str">
            <v>Brugal Extra Dry</v>
          </cell>
          <cell r="J278" t="str">
            <v>Brugal Extra Dry.375-24</v>
          </cell>
          <cell r="K278">
            <v>24</v>
          </cell>
          <cell r="L278">
            <v>0.375</v>
          </cell>
          <cell r="M278">
            <v>0.4</v>
          </cell>
          <cell r="N278">
            <v>25.68</v>
          </cell>
          <cell r="O278" t="str">
            <v>FOB</v>
          </cell>
          <cell r="P278">
            <v>139.58000000000001</v>
          </cell>
          <cell r="Q278">
            <v>139.58000000000001</v>
          </cell>
          <cell r="R278">
            <v>139.58000000000001</v>
          </cell>
          <cell r="S278">
            <v>139.58000000000001</v>
          </cell>
          <cell r="T278">
            <v>139.58000000000001</v>
          </cell>
          <cell r="U278">
            <v>139.58000000000001</v>
          </cell>
          <cell r="V278">
            <v>139.58000000000001</v>
          </cell>
        </row>
        <row r="279">
          <cell r="B279" t="str">
            <v>OREGONBrugal Extra Dry.375-24SPA</v>
          </cell>
          <cell r="C279" t="str">
            <v>West</v>
          </cell>
          <cell r="D279" t="str">
            <v>Control</v>
          </cell>
          <cell r="E279" t="str">
            <v>OR</v>
          </cell>
          <cell r="F279" t="str">
            <v>OREGON</v>
          </cell>
          <cell r="G279" t="str">
            <v>4 - Brugal Extra Dry 0.375L</v>
          </cell>
          <cell r="H279" t="str">
            <v>4 - Brugal Extra Dry 0.375L24</v>
          </cell>
          <cell r="I279" t="str">
            <v>Brugal Extra Dry</v>
          </cell>
          <cell r="J279" t="str">
            <v>Brugal Extra Dry.375-24</v>
          </cell>
          <cell r="K279">
            <v>24</v>
          </cell>
          <cell r="L279">
            <v>0.375</v>
          </cell>
          <cell r="M279">
            <v>0.4</v>
          </cell>
          <cell r="N279">
            <v>25.68</v>
          </cell>
          <cell r="O279" t="str">
            <v>SPA</v>
          </cell>
          <cell r="P279">
            <v>0</v>
          </cell>
          <cell r="Q279">
            <v>0</v>
          </cell>
          <cell r="R279">
            <v>0</v>
          </cell>
          <cell r="S279">
            <v>0</v>
          </cell>
          <cell r="T279">
            <v>0</v>
          </cell>
          <cell r="U279">
            <v>0</v>
          </cell>
          <cell r="V279">
            <v>0</v>
          </cell>
        </row>
        <row r="280">
          <cell r="B280" t="str">
            <v>Rhode IslandBrugal Extra Dry.375-24FOB</v>
          </cell>
          <cell r="C280" t="str">
            <v>Northeast</v>
          </cell>
          <cell r="D280" t="str">
            <v>Open</v>
          </cell>
          <cell r="E280" t="str">
            <v>RI</v>
          </cell>
          <cell r="F280" t="str">
            <v>Rhode Island</v>
          </cell>
          <cell r="G280" t="str">
            <v>4 - Brugal Extra Dry 0.375L</v>
          </cell>
          <cell r="H280" t="str">
            <v>4 - Brugal Extra Dry 0.375L24</v>
          </cell>
          <cell r="I280" t="str">
            <v>Brugal Extra Dry</v>
          </cell>
          <cell r="J280" t="str">
            <v>Brugal Extra Dry.375-24</v>
          </cell>
          <cell r="K280">
            <v>24</v>
          </cell>
          <cell r="L280">
            <v>0.375</v>
          </cell>
          <cell r="M280">
            <v>0.4</v>
          </cell>
          <cell r="N280">
            <v>25.68</v>
          </cell>
          <cell r="O280" t="str">
            <v>FOB</v>
          </cell>
          <cell r="P280">
            <v>134.68</v>
          </cell>
          <cell r="Q280">
            <v>134.68</v>
          </cell>
          <cell r="R280">
            <v>134.68</v>
          </cell>
          <cell r="S280">
            <v>134.68</v>
          </cell>
          <cell r="T280">
            <v>134.68</v>
          </cell>
          <cell r="U280">
            <v>134.68</v>
          </cell>
          <cell r="V280">
            <v>134.68</v>
          </cell>
        </row>
        <row r="281">
          <cell r="B281" t="str">
            <v>South CarolinaBrugal Extra Dry.375-24FOB</v>
          </cell>
          <cell r="C281" t="str">
            <v>Northeast</v>
          </cell>
          <cell r="D281" t="str">
            <v>Open</v>
          </cell>
          <cell r="E281" t="str">
            <v>SC</v>
          </cell>
          <cell r="F281" t="str">
            <v>South Carolina</v>
          </cell>
          <cell r="G281" t="str">
            <v>4 - Brugal Extra Dry 0.375L</v>
          </cell>
          <cell r="H281" t="str">
            <v>4 - Brugal Extra Dry 0.375L24</v>
          </cell>
          <cell r="I281" t="str">
            <v>Brugal Extra Dry</v>
          </cell>
          <cell r="J281" t="str">
            <v>Brugal Extra Dry.375-24</v>
          </cell>
          <cell r="K281">
            <v>24</v>
          </cell>
          <cell r="L281">
            <v>0.375</v>
          </cell>
          <cell r="M281">
            <v>0.4</v>
          </cell>
          <cell r="N281">
            <v>25.68</v>
          </cell>
          <cell r="O281" t="str">
            <v>FOB</v>
          </cell>
          <cell r="P281">
            <v>146</v>
          </cell>
          <cell r="Q281">
            <v>146</v>
          </cell>
          <cell r="R281">
            <v>146</v>
          </cell>
          <cell r="S281">
            <v>146</v>
          </cell>
          <cell r="T281">
            <v>146</v>
          </cell>
          <cell r="U281">
            <v>146</v>
          </cell>
          <cell r="V281">
            <v>146</v>
          </cell>
        </row>
        <row r="282">
          <cell r="B282" t="str">
            <v>TennesseeBrugal Extra Dry.375-24FOB</v>
          </cell>
          <cell r="C282" t="str">
            <v>South</v>
          </cell>
          <cell r="D282" t="str">
            <v>Open</v>
          </cell>
          <cell r="E282" t="str">
            <v>TN</v>
          </cell>
          <cell r="F282" t="str">
            <v>Tennessee</v>
          </cell>
          <cell r="G282" t="str">
            <v>4 - Brugal Extra Dry 0.375L</v>
          </cell>
          <cell r="H282" t="str">
            <v>4 - Brugal Extra Dry 0.375L24</v>
          </cell>
          <cell r="I282" t="str">
            <v>Brugal Extra Dry</v>
          </cell>
          <cell r="J282" t="str">
            <v>Brugal Extra Dry.375-24</v>
          </cell>
          <cell r="K282">
            <v>24</v>
          </cell>
          <cell r="L282">
            <v>0.375</v>
          </cell>
          <cell r="M282">
            <v>0.4</v>
          </cell>
          <cell r="N282">
            <v>25.68</v>
          </cell>
          <cell r="O282" t="str">
            <v>FOB</v>
          </cell>
          <cell r="P282">
            <v>135</v>
          </cell>
          <cell r="Q282">
            <v>135</v>
          </cell>
          <cell r="R282">
            <v>135</v>
          </cell>
          <cell r="S282">
            <v>135</v>
          </cell>
          <cell r="T282">
            <v>135</v>
          </cell>
          <cell r="U282">
            <v>135</v>
          </cell>
          <cell r="V282">
            <v>135</v>
          </cell>
        </row>
        <row r="283">
          <cell r="B283" t="str">
            <v>UTAHBrugal Extra Dry.375-24SPA</v>
          </cell>
          <cell r="C283" t="str">
            <v>West</v>
          </cell>
          <cell r="D283" t="str">
            <v>Control</v>
          </cell>
          <cell r="E283" t="str">
            <v>UT</v>
          </cell>
          <cell r="F283" t="str">
            <v>UTAH</v>
          </cell>
          <cell r="G283" t="str">
            <v>4 - Brugal Extra Dry 0.375L</v>
          </cell>
          <cell r="H283" t="str">
            <v>4 - Brugal Extra Dry 0.375L24</v>
          </cell>
          <cell r="I283" t="str">
            <v>Brugal Extra Dry</v>
          </cell>
          <cell r="J283" t="str">
            <v>Brugal Extra Dry.375-24</v>
          </cell>
          <cell r="K283">
            <v>24</v>
          </cell>
          <cell r="L283">
            <v>0.375</v>
          </cell>
          <cell r="M283">
            <v>0.4</v>
          </cell>
          <cell r="N283">
            <v>25.68</v>
          </cell>
          <cell r="O283" t="str">
            <v>SPA</v>
          </cell>
          <cell r="P283">
            <v>0</v>
          </cell>
          <cell r="Q283">
            <v>0</v>
          </cell>
          <cell r="R283">
            <v>0</v>
          </cell>
          <cell r="S283">
            <v>0</v>
          </cell>
          <cell r="T283">
            <v>0</v>
          </cell>
          <cell r="U283">
            <v>0</v>
          </cell>
          <cell r="V283">
            <v>0</v>
          </cell>
        </row>
        <row r="284">
          <cell r="B284" t="str">
            <v>WYOMINGBrugal Extra Dry.375-24DA</v>
          </cell>
          <cell r="C284" t="str">
            <v>West</v>
          </cell>
          <cell r="D284" t="str">
            <v>Control</v>
          </cell>
          <cell r="E284" t="str">
            <v>WY</v>
          </cell>
          <cell r="F284" t="str">
            <v>WYOMING</v>
          </cell>
          <cell r="G284" t="str">
            <v>4 - Brugal Extra Dry 0.375L</v>
          </cell>
          <cell r="H284" t="str">
            <v>4 - Brugal Extra Dry 0.375L24</v>
          </cell>
          <cell r="I284" t="str">
            <v>Brugal Extra Dry</v>
          </cell>
          <cell r="J284" t="str">
            <v>Brugal Extra Dry.375-24</v>
          </cell>
          <cell r="K284">
            <v>24</v>
          </cell>
          <cell r="L284">
            <v>0.375</v>
          </cell>
          <cell r="M284">
            <v>0.4</v>
          </cell>
          <cell r="N284">
            <v>25.68</v>
          </cell>
          <cell r="O284" t="str">
            <v>DA</v>
          </cell>
          <cell r="P284">
            <v>0</v>
          </cell>
          <cell r="Q284">
            <v>0</v>
          </cell>
          <cell r="R284">
            <v>0</v>
          </cell>
          <cell r="S284">
            <v>0</v>
          </cell>
          <cell r="T284">
            <v>0</v>
          </cell>
          <cell r="U284">
            <v>0</v>
          </cell>
          <cell r="V284">
            <v>0</v>
          </cell>
        </row>
        <row r="285">
          <cell r="B285" t="str">
            <v>ALABAMABrugal Extra Dry.750-12SHELF</v>
          </cell>
          <cell r="C285" t="str">
            <v>South</v>
          </cell>
          <cell r="D285" t="str">
            <v>Control</v>
          </cell>
          <cell r="E285" t="str">
            <v>AL</v>
          </cell>
          <cell r="F285" t="str">
            <v>ALABAMA</v>
          </cell>
          <cell r="G285" t="str">
            <v>4 - Brugal Extra Dry 0.75L</v>
          </cell>
          <cell r="H285" t="str">
            <v>4 - Brugal Extra Dry 0.75L12</v>
          </cell>
          <cell r="I285" t="str">
            <v>Brugal Extra Dry</v>
          </cell>
          <cell r="J285" t="str">
            <v>Brugal Extra Dry.750-12</v>
          </cell>
          <cell r="K285">
            <v>12</v>
          </cell>
          <cell r="L285">
            <v>0.75</v>
          </cell>
          <cell r="M285">
            <v>0.4</v>
          </cell>
          <cell r="N285">
            <v>25.68</v>
          </cell>
          <cell r="O285" t="str">
            <v>SHELF</v>
          </cell>
          <cell r="P285">
            <v>21.99</v>
          </cell>
          <cell r="Q285">
            <v>21.99</v>
          </cell>
          <cell r="R285">
            <v>21.99</v>
          </cell>
          <cell r="S285">
            <v>21.99</v>
          </cell>
          <cell r="T285">
            <v>21.99</v>
          </cell>
          <cell r="U285">
            <v>21.99</v>
          </cell>
          <cell r="V285">
            <v>21.99</v>
          </cell>
        </row>
        <row r="286">
          <cell r="B286" t="str">
            <v>ALABAMABrugal Extra Dry.750-12FOB</v>
          </cell>
          <cell r="C286" t="str">
            <v>South</v>
          </cell>
          <cell r="D286" t="str">
            <v>Control</v>
          </cell>
          <cell r="E286" t="str">
            <v>AL</v>
          </cell>
          <cell r="F286" t="str">
            <v>ALABAMA</v>
          </cell>
          <cell r="G286" t="str">
            <v>4 - Brugal Extra Dry 0.75L</v>
          </cell>
          <cell r="H286" t="str">
            <v>4 - Brugal Extra Dry 0.75L12</v>
          </cell>
          <cell r="I286" t="str">
            <v>Brugal Extra Dry</v>
          </cell>
          <cell r="J286" t="str">
            <v>Brugal Extra Dry.750-12</v>
          </cell>
          <cell r="K286">
            <v>12</v>
          </cell>
          <cell r="L286">
            <v>0.75</v>
          </cell>
          <cell r="M286">
            <v>0.4</v>
          </cell>
          <cell r="N286">
            <v>25.68</v>
          </cell>
          <cell r="O286" t="str">
            <v>FOB</v>
          </cell>
          <cell r="P286">
            <v>124.4</v>
          </cell>
          <cell r="Q286">
            <v>124.4</v>
          </cell>
          <cell r="R286">
            <v>124.4</v>
          </cell>
          <cell r="S286">
            <v>124.4</v>
          </cell>
          <cell r="T286">
            <v>124.4</v>
          </cell>
          <cell r="U286">
            <v>124.4</v>
          </cell>
          <cell r="V286">
            <v>124.4</v>
          </cell>
        </row>
        <row r="287">
          <cell r="B287" t="str">
            <v>ALABAMABrugal Extra Dry.750-12DA</v>
          </cell>
          <cell r="C287" t="str">
            <v>South</v>
          </cell>
          <cell r="D287" t="str">
            <v>Control</v>
          </cell>
          <cell r="E287" t="str">
            <v>AL</v>
          </cell>
          <cell r="F287" t="str">
            <v>ALABAMA</v>
          </cell>
          <cell r="G287" t="str">
            <v>4 - Brugal Extra Dry 0.75L</v>
          </cell>
          <cell r="H287" t="str">
            <v>4 - Brugal Extra Dry 0.75L12</v>
          </cell>
          <cell r="I287" t="str">
            <v>Brugal Extra Dry</v>
          </cell>
          <cell r="J287" t="str">
            <v>Brugal Extra Dry.750-12</v>
          </cell>
          <cell r="K287">
            <v>12</v>
          </cell>
          <cell r="L287">
            <v>0.75</v>
          </cell>
          <cell r="M287">
            <v>0.4</v>
          </cell>
          <cell r="N287">
            <v>25.68</v>
          </cell>
          <cell r="O287" t="str">
            <v>DA</v>
          </cell>
          <cell r="P287">
            <v>0</v>
          </cell>
          <cell r="Q287">
            <v>0</v>
          </cell>
          <cell r="R287">
            <v>0</v>
          </cell>
          <cell r="S287">
            <v>0</v>
          </cell>
          <cell r="T287">
            <v>0</v>
          </cell>
          <cell r="U287">
            <v>0</v>
          </cell>
          <cell r="V287">
            <v>0</v>
          </cell>
        </row>
        <row r="288">
          <cell r="B288" t="str">
            <v>AlaskaBrugal Extra Dry.750-12FOB</v>
          </cell>
          <cell r="C288" t="str">
            <v>West</v>
          </cell>
          <cell r="D288" t="str">
            <v>Open</v>
          </cell>
          <cell r="E288" t="str">
            <v>AK</v>
          </cell>
          <cell r="F288" t="str">
            <v>Alaska</v>
          </cell>
          <cell r="G288" t="str">
            <v>4 - Brugal Extra Dry 0.75L</v>
          </cell>
          <cell r="H288" t="str">
            <v>4 - Brugal Extra Dry 0.75L12</v>
          </cell>
          <cell r="I288" t="str">
            <v>Brugal Extra Dry</v>
          </cell>
          <cell r="J288" t="str">
            <v>Brugal Extra Dry.750-12</v>
          </cell>
          <cell r="K288">
            <v>12</v>
          </cell>
          <cell r="L288">
            <v>0.75</v>
          </cell>
          <cell r="M288">
            <v>0.4</v>
          </cell>
          <cell r="N288">
            <v>25.68</v>
          </cell>
          <cell r="O288" t="str">
            <v>FOB</v>
          </cell>
          <cell r="P288">
            <v>119.1</v>
          </cell>
          <cell r="Q288">
            <v>119.1</v>
          </cell>
          <cell r="R288">
            <v>119.1</v>
          </cell>
          <cell r="S288">
            <v>119.1</v>
          </cell>
          <cell r="T288">
            <v>119.1</v>
          </cell>
          <cell r="U288">
            <v>119.1</v>
          </cell>
          <cell r="V288">
            <v>119.1</v>
          </cell>
        </row>
        <row r="289">
          <cell r="B289" t="str">
            <v>ArizonaBrugal Extra Dry.750-12FOB</v>
          </cell>
          <cell r="C289" t="str">
            <v>West</v>
          </cell>
          <cell r="D289" t="str">
            <v>Open</v>
          </cell>
          <cell r="E289" t="str">
            <v>AZ</v>
          </cell>
          <cell r="F289" t="str">
            <v>Arizona</v>
          </cell>
          <cell r="G289" t="str">
            <v>4 - Brugal Extra Dry 0.75L</v>
          </cell>
          <cell r="H289" t="str">
            <v>4 - Brugal Extra Dry 0.75L12</v>
          </cell>
          <cell r="I289" t="str">
            <v>Brugal Extra Dry</v>
          </cell>
          <cell r="J289" t="str">
            <v>Brugal Extra Dry.750-12</v>
          </cell>
          <cell r="K289">
            <v>12</v>
          </cell>
          <cell r="L289">
            <v>0.75</v>
          </cell>
          <cell r="M289">
            <v>0.4</v>
          </cell>
          <cell r="N289">
            <v>25.68</v>
          </cell>
          <cell r="O289" t="str">
            <v>FOB</v>
          </cell>
          <cell r="P289">
            <v>125.18</v>
          </cell>
          <cell r="Q289">
            <v>125.18</v>
          </cell>
          <cell r="R289">
            <v>125.18</v>
          </cell>
          <cell r="S289">
            <v>125.18</v>
          </cell>
          <cell r="T289">
            <v>125.18</v>
          </cell>
          <cell r="U289">
            <v>125.18</v>
          </cell>
          <cell r="V289">
            <v>125.18</v>
          </cell>
        </row>
        <row r="290">
          <cell r="B290" t="str">
            <v>ArkansasBrugal Extra Dry.750-12FOB</v>
          </cell>
          <cell r="C290" t="str">
            <v>South</v>
          </cell>
          <cell r="D290" t="str">
            <v>Open</v>
          </cell>
          <cell r="E290" t="str">
            <v>AR</v>
          </cell>
          <cell r="F290" t="str">
            <v>Arkansas</v>
          </cell>
          <cell r="G290" t="str">
            <v>4 - Brugal Extra Dry 0.75L</v>
          </cell>
          <cell r="H290" t="str">
            <v>4 - Brugal Extra Dry 0.75L12</v>
          </cell>
          <cell r="I290" t="str">
            <v>Brugal Extra Dry</v>
          </cell>
          <cell r="J290" t="str">
            <v>Brugal Extra Dry.750-12</v>
          </cell>
          <cell r="K290">
            <v>12</v>
          </cell>
          <cell r="L290">
            <v>0.75</v>
          </cell>
          <cell r="M290">
            <v>0.4</v>
          </cell>
          <cell r="N290">
            <v>25.68</v>
          </cell>
          <cell r="O290" t="str">
            <v>FOB</v>
          </cell>
          <cell r="P290">
            <v>135</v>
          </cell>
          <cell r="Q290">
            <v>135</v>
          </cell>
          <cell r="R290">
            <v>135</v>
          </cell>
          <cell r="S290">
            <v>135</v>
          </cell>
          <cell r="T290">
            <v>135</v>
          </cell>
          <cell r="U290">
            <v>135</v>
          </cell>
          <cell r="V290">
            <v>135</v>
          </cell>
        </row>
        <row r="291">
          <cell r="B291" t="str">
            <v>CaliforniaBrugal Extra Dry.750-12FOB</v>
          </cell>
          <cell r="C291" t="str">
            <v>West</v>
          </cell>
          <cell r="D291" t="str">
            <v>Open</v>
          </cell>
          <cell r="E291" t="str">
            <v>CA</v>
          </cell>
          <cell r="F291" t="str">
            <v>California</v>
          </cell>
          <cell r="G291" t="str">
            <v>4 - Brugal Extra Dry 0.75L</v>
          </cell>
          <cell r="H291" t="str">
            <v>4 - Brugal Extra Dry 0.75L12</v>
          </cell>
          <cell r="I291" t="str">
            <v>Brugal Extra Dry</v>
          </cell>
          <cell r="J291" t="str">
            <v>Brugal Extra Dry.750-12</v>
          </cell>
          <cell r="K291">
            <v>12</v>
          </cell>
          <cell r="L291">
            <v>0.75</v>
          </cell>
          <cell r="M291">
            <v>0.4</v>
          </cell>
          <cell r="N291">
            <v>25.68</v>
          </cell>
          <cell r="O291" t="str">
            <v>FOB</v>
          </cell>
          <cell r="P291">
            <v>138.68</v>
          </cell>
          <cell r="Q291">
            <v>138.68</v>
          </cell>
          <cell r="R291">
            <v>138.68</v>
          </cell>
          <cell r="S291">
            <v>138.68</v>
          </cell>
          <cell r="T291">
            <v>138.68</v>
          </cell>
          <cell r="U291">
            <v>138.68</v>
          </cell>
          <cell r="V291">
            <v>138.68</v>
          </cell>
        </row>
        <row r="292">
          <cell r="B292" t="str">
            <v>ColoradoBrugal Extra Dry.750-12FOB</v>
          </cell>
          <cell r="C292" t="str">
            <v>West</v>
          </cell>
          <cell r="D292" t="str">
            <v>Open</v>
          </cell>
          <cell r="E292" t="str">
            <v>CO</v>
          </cell>
          <cell r="F292" t="str">
            <v>Colorado</v>
          </cell>
          <cell r="G292" t="str">
            <v>4 - Brugal Extra Dry 0.75L</v>
          </cell>
          <cell r="H292" t="str">
            <v>4 - Brugal Extra Dry 0.75L12</v>
          </cell>
          <cell r="I292" t="str">
            <v>Brugal Extra Dry</v>
          </cell>
          <cell r="J292" t="str">
            <v>Brugal Extra Dry.750-12</v>
          </cell>
          <cell r="K292">
            <v>12</v>
          </cell>
          <cell r="L292">
            <v>0.75</v>
          </cell>
          <cell r="M292">
            <v>0.4</v>
          </cell>
          <cell r="N292">
            <v>25.68</v>
          </cell>
          <cell r="O292" t="str">
            <v>FOB</v>
          </cell>
          <cell r="P292">
            <v>125.18</v>
          </cell>
          <cell r="Q292">
            <v>125.18</v>
          </cell>
          <cell r="R292">
            <v>125.18</v>
          </cell>
          <cell r="S292">
            <v>125.18</v>
          </cell>
          <cell r="T292">
            <v>125.18</v>
          </cell>
          <cell r="U292">
            <v>125.18</v>
          </cell>
          <cell r="V292">
            <v>125.18</v>
          </cell>
        </row>
        <row r="293">
          <cell r="B293" t="str">
            <v>ConnecticutBrugal Extra Dry.750-12FOB</v>
          </cell>
          <cell r="C293" t="str">
            <v>Northeast</v>
          </cell>
          <cell r="D293" t="str">
            <v>Open</v>
          </cell>
          <cell r="E293" t="str">
            <v>CT</v>
          </cell>
          <cell r="F293" t="str">
            <v>Connecticut</v>
          </cell>
          <cell r="G293" t="str">
            <v>4 - Brugal Extra Dry 0.75L</v>
          </cell>
          <cell r="H293" t="str">
            <v>4 - Brugal Extra Dry 0.75L12</v>
          </cell>
          <cell r="I293" t="str">
            <v>Brugal Extra Dry</v>
          </cell>
          <cell r="J293" t="str">
            <v>Brugal Extra Dry.750-12</v>
          </cell>
          <cell r="K293">
            <v>12</v>
          </cell>
          <cell r="L293">
            <v>0.75</v>
          </cell>
          <cell r="M293">
            <v>0.4</v>
          </cell>
          <cell r="N293">
            <v>25.68</v>
          </cell>
          <cell r="O293" t="str">
            <v>FOB</v>
          </cell>
          <cell r="P293">
            <v>125.18</v>
          </cell>
          <cell r="Q293">
            <v>125.18</v>
          </cell>
          <cell r="R293">
            <v>125.18</v>
          </cell>
          <cell r="S293">
            <v>125.18</v>
          </cell>
          <cell r="T293">
            <v>125.18</v>
          </cell>
          <cell r="U293">
            <v>125.18</v>
          </cell>
          <cell r="V293">
            <v>125.18</v>
          </cell>
        </row>
        <row r="294">
          <cell r="B294" t="str">
            <v>DCBrugal Extra Dry.750-12FOB</v>
          </cell>
          <cell r="C294" t="str">
            <v>Northeast</v>
          </cell>
          <cell r="D294" t="str">
            <v>Open</v>
          </cell>
          <cell r="E294" t="str">
            <v>DC</v>
          </cell>
          <cell r="F294" t="str">
            <v>DC</v>
          </cell>
          <cell r="G294" t="str">
            <v>4 - Brugal Extra Dry 0.75L</v>
          </cell>
          <cell r="H294" t="str">
            <v>4 - Brugal Extra Dry 0.75L12</v>
          </cell>
          <cell r="I294" t="str">
            <v>Brugal Extra Dry</v>
          </cell>
          <cell r="J294" t="str">
            <v>Brugal Extra Dry.750-12</v>
          </cell>
          <cell r="K294">
            <v>12</v>
          </cell>
          <cell r="L294">
            <v>0.75</v>
          </cell>
          <cell r="M294">
            <v>0.4</v>
          </cell>
          <cell r="N294">
            <v>25.68</v>
          </cell>
          <cell r="O294" t="str">
            <v>FOB</v>
          </cell>
          <cell r="P294">
            <v>141.15</v>
          </cell>
          <cell r="Q294">
            <v>141.15</v>
          </cell>
          <cell r="R294">
            <v>141.15</v>
          </cell>
          <cell r="S294">
            <v>141.15</v>
          </cell>
          <cell r="T294">
            <v>141.15</v>
          </cell>
          <cell r="U294">
            <v>141.15</v>
          </cell>
          <cell r="V294">
            <v>141.15</v>
          </cell>
        </row>
        <row r="295">
          <cell r="B295" t="str">
            <v>DelawareBrugal Extra Dry.750-12FOB</v>
          </cell>
          <cell r="C295" t="str">
            <v>Northeast</v>
          </cell>
          <cell r="D295" t="str">
            <v>Open</v>
          </cell>
          <cell r="E295" t="str">
            <v>DE</v>
          </cell>
          <cell r="F295" t="str">
            <v>Delaware</v>
          </cell>
          <cell r="G295" t="str">
            <v>4 - Brugal Extra Dry 0.75L</v>
          </cell>
          <cell r="H295" t="str">
            <v>4 - Brugal Extra Dry 0.75L12</v>
          </cell>
          <cell r="I295" t="str">
            <v>Brugal Extra Dry</v>
          </cell>
          <cell r="J295" t="str">
            <v>Brugal Extra Dry.750-12</v>
          </cell>
          <cell r="K295">
            <v>12</v>
          </cell>
          <cell r="L295">
            <v>0.75</v>
          </cell>
          <cell r="M295">
            <v>0.4</v>
          </cell>
          <cell r="N295">
            <v>25.68</v>
          </cell>
          <cell r="O295" t="str">
            <v>FOB</v>
          </cell>
          <cell r="P295">
            <v>125.18</v>
          </cell>
          <cell r="Q295">
            <v>125.18</v>
          </cell>
          <cell r="R295">
            <v>125.18</v>
          </cell>
          <cell r="S295">
            <v>125.18</v>
          </cell>
          <cell r="T295">
            <v>125.18</v>
          </cell>
          <cell r="U295">
            <v>125.18</v>
          </cell>
          <cell r="V295">
            <v>125.18</v>
          </cell>
        </row>
        <row r="296">
          <cell r="B296" t="str">
            <v>FloridaBrugal Extra Dry.750-12FOB</v>
          </cell>
          <cell r="C296" t="str">
            <v>South</v>
          </cell>
          <cell r="D296" t="str">
            <v>Open</v>
          </cell>
          <cell r="E296" t="str">
            <v>FL</v>
          </cell>
          <cell r="F296" t="str">
            <v>Florida</v>
          </cell>
          <cell r="G296" t="str">
            <v>4 - Brugal Extra Dry 0.75L</v>
          </cell>
          <cell r="H296" t="str">
            <v>4 - Brugal Extra Dry 0.75L12</v>
          </cell>
          <cell r="I296" t="str">
            <v>Brugal Extra Dry</v>
          </cell>
          <cell r="J296" t="str">
            <v>Brugal Extra Dry.750-12</v>
          </cell>
          <cell r="K296">
            <v>12</v>
          </cell>
          <cell r="L296">
            <v>0.75</v>
          </cell>
          <cell r="M296">
            <v>0.4</v>
          </cell>
          <cell r="N296">
            <v>25.68</v>
          </cell>
          <cell r="O296" t="str">
            <v>FOB</v>
          </cell>
          <cell r="P296">
            <v>125.18</v>
          </cell>
          <cell r="Q296">
            <v>125.18</v>
          </cell>
          <cell r="R296">
            <v>125.18</v>
          </cell>
          <cell r="S296">
            <v>125.18</v>
          </cell>
          <cell r="T296">
            <v>125.18</v>
          </cell>
          <cell r="U296">
            <v>125.18</v>
          </cell>
          <cell r="V296">
            <v>125.18</v>
          </cell>
        </row>
        <row r="297">
          <cell r="B297" t="str">
            <v>GeorgiaBrugal Extra Dry.750-12FOB</v>
          </cell>
          <cell r="C297" t="str">
            <v>South</v>
          </cell>
          <cell r="D297" t="str">
            <v>Open</v>
          </cell>
          <cell r="E297" t="str">
            <v>GA</v>
          </cell>
          <cell r="F297" t="str">
            <v>Georgia</v>
          </cell>
          <cell r="G297" t="str">
            <v>4 - Brugal Extra Dry 0.75L</v>
          </cell>
          <cell r="H297" t="str">
            <v>4 - Brugal Extra Dry 0.75L12</v>
          </cell>
          <cell r="I297" t="str">
            <v>Brugal Extra Dry</v>
          </cell>
          <cell r="J297" t="str">
            <v>Brugal Extra Dry.750-12</v>
          </cell>
          <cell r="K297">
            <v>12</v>
          </cell>
          <cell r="L297">
            <v>0.75</v>
          </cell>
          <cell r="M297">
            <v>0.4</v>
          </cell>
          <cell r="N297">
            <v>25.68</v>
          </cell>
          <cell r="O297" t="str">
            <v>FOB</v>
          </cell>
          <cell r="P297">
            <v>125.18</v>
          </cell>
          <cell r="Q297">
            <v>125.18</v>
          </cell>
          <cell r="R297">
            <v>125.18</v>
          </cell>
          <cell r="S297">
            <v>125.18</v>
          </cell>
          <cell r="T297">
            <v>125.18</v>
          </cell>
          <cell r="U297">
            <v>125.18</v>
          </cell>
          <cell r="V297">
            <v>125.18</v>
          </cell>
        </row>
        <row r="298">
          <cell r="B298" t="str">
            <v>IDAHOBrugal Blanco Especial.750-12SPA</v>
          </cell>
          <cell r="C298" t="str">
            <v>West</v>
          </cell>
          <cell r="D298" t="str">
            <v>Control</v>
          </cell>
          <cell r="E298" t="str">
            <v>ID</v>
          </cell>
          <cell r="F298" t="str">
            <v>IDAHO</v>
          </cell>
          <cell r="G298" t="str">
            <v>4 - Brugal Extra Dry 0.75L</v>
          </cell>
          <cell r="H298" t="str">
            <v>4 - Brugal Extra Dry 0.75L12</v>
          </cell>
          <cell r="I298" t="str">
            <v>Brugal Blanco Especial</v>
          </cell>
          <cell r="J298" t="str">
            <v>Brugal Blanco Especial.750-12</v>
          </cell>
          <cell r="K298">
            <v>12</v>
          </cell>
          <cell r="L298">
            <v>0.75</v>
          </cell>
          <cell r="M298">
            <v>0.4</v>
          </cell>
          <cell r="N298">
            <v>25.68</v>
          </cell>
          <cell r="O298" t="str">
            <v>SPA</v>
          </cell>
          <cell r="P298">
            <v>0</v>
          </cell>
          <cell r="Q298">
            <v>0</v>
          </cell>
          <cell r="R298">
            <v>0</v>
          </cell>
          <cell r="S298">
            <v>0</v>
          </cell>
          <cell r="T298">
            <v>0</v>
          </cell>
          <cell r="U298">
            <v>0</v>
          </cell>
          <cell r="V298">
            <v>0</v>
          </cell>
        </row>
        <row r="299">
          <cell r="B299" t="str">
            <v>IDAHOBrugal Blanco Especial.750-12SHELF</v>
          </cell>
          <cell r="C299" t="str">
            <v>West</v>
          </cell>
          <cell r="D299" t="str">
            <v>Control</v>
          </cell>
          <cell r="E299" t="str">
            <v>ID</v>
          </cell>
          <cell r="F299" t="str">
            <v>IDAHO</v>
          </cell>
          <cell r="G299" t="str">
            <v>4 - Brugal Extra Dry 0.75L</v>
          </cell>
          <cell r="H299" t="str">
            <v>4 - Brugal Extra Dry 0.75L12</v>
          </cell>
          <cell r="I299" t="str">
            <v>Brugal Blanco Especial</v>
          </cell>
          <cell r="J299" t="str">
            <v>Brugal Blanco Especial.750-12</v>
          </cell>
          <cell r="K299">
            <v>12</v>
          </cell>
          <cell r="L299">
            <v>0.75</v>
          </cell>
          <cell r="M299">
            <v>0.4</v>
          </cell>
          <cell r="N299">
            <v>25.68</v>
          </cell>
          <cell r="O299" t="str">
            <v>SHELF</v>
          </cell>
          <cell r="P299">
            <v>19.95</v>
          </cell>
          <cell r="Q299">
            <v>19.95</v>
          </cell>
          <cell r="R299">
            <v>19.95</v>
          </cell>
          <cell r="S299">
            <v>19.95</v>
          </cell>
          <cell r="T299">
            <v>19.95</v>
          </cell>
          <cell r="U299">
            <v>19.95</v>
          </cell>
          <cell r="V299">
            <v>19.95</v>
          </cell>
        </row>
        <row r="300">
          <cell r="B300" t="str">
            <v>IDAHOBrugal Blanco Especial.750-12FOB</v>
          </cell>
          <cell r="C300" t="str">
            <v>West</v>
          </cell>
          <cell r="D300" t="str">
            <v>Control</v>
          </cell>
          <cell r="E300" t="str">
            <v>ID</v>
          </cell>
          <cell r="F300" t="str">
            <v>IDAHO</v>
          </cell>
          <cell r="G300" t="str">
            <v>4 - Brugal Extra Dry 0.75L</v>
          </cell>
          <cell r="H300" t="str">
            <v>4 - Brugal Extra Dry 0.75L12</v>
          </cell>
          <cell r="I300" t="str">
            <v>Brugal Blanco Especial</v>
          </cell>
          <cell r="J300" t="str">
            <v>Brugal Blanco Especial.750-12</v>
          </cell>
          <cell r="K300">
            <v>12</v>
          </cell>
          <cell r="L300">
            <v>0.75</v>
          </cell>
          <cell r="M300">
            <v>0.4</v>
          </cell>
          <cell r="N300">
            <v>25.68</v>
          </cell>
          <cell r="O300" t="str">
            <v>FOB</v>
          </cell>
          <cell r="P300">
            <v>118.49</v>
          </cell>
          <cell r="Q300">
            <v>118.49</v>
          </cell>
          <cell r="R300">
            <v>118.49</v>
          </cell>
          <cell r="S300">
            <v>118.49</v>
          </cell>
          <cell r="T300">
            <v>118.49</v>
          </cell>
          <cell r="U300">
            <v>118.49</v>
          </cell>
          <cell r="V300">
            <v>118.49</v>
          </cell>
        </row>
        <row r="301">
          <cell r="B301" t="str">
            <v>IllinoisBrugal Extra Dry.750-12FOB</v>
          </cell>
          <cell r="C301" t="str">
            <v>Central</v>
          </cell>
          <cell r="D301" t="str">
            <v>Open</v>
          </cell>
          <cell r="E301" t="str">
            <v>IL</v>
          </cell>
          <cell r="F301" t="str">
            <v>Illinois</v>
          </cell>
          <cell r="G301" t="str">
            <v>4 - Brugal Extra Dry 0.75L</v>
          </cell>
          <cell r="H301" t="str">
            <v>4 - Brugal Extra Dry 0.75L12</v>
          </cell>
          <cell r="I301" t="str">
            <v>Brugal Extra Dry</v>
          </cell>
          <cell r="J301" t="str">
            <v>Brugal Extra Dry.750-12</v>
          </cell>
          <cell r="K301">
            <v>12</v>
          </cell>
          <cell r="L301">
            <v>0.75</v>
          </cell>
          <cell r="M301">
            <v>0.4</v>
          </cell>
          <cell r="N301">
            <v>25.68</v>
          </cell>
          <cell r="O301" t="str">
            <v>FOB</v>
          </cell>
          <cell r="P301">
            <v>118</v>
          </cell>
          <cell r="Q301">
            <v>118</v>
          </cell>
          <cell r="R301">
            <v>118</v>
          </cell>
          <cell r="S301">
            <v>118</v>
          </cell>
          <cell r="T301">
            <v>118</v>
          </cell>
          <cell r="U301">
            <v>118</v>
          </cell>
          <cell r="V301">
            <v>118</v>
          </cell>
        </row>
        <row r="302">
          <cell r="B302" t="str">
            <v>IndianaBrugal Extra Dry.750-12FOB</v>
          </cell>
          <cell r="C302" t="str">
            <v>Central</v>
          </cell>
          <cell r="D302" t="str">
            <v>Open</v>
          </cell>
          <cell r="E302" t="str">
            <v>IN</v>
          </cell>
          <cell r="F302" t="str">
            <v>Indiana</v>
          </cell>
          <cell r="G302" t="str">
            <v>4 - Brugal Extra Dry 0.75L</v>
          </cell>
          <cell r="H302" t="str">
            <v>4 - Brugal Extra Dry 0.75L12</v>
          </cell>
          <cell r="I302" t="str">
            <v>Brugal Extra Dry</v>
          </cell>
          <cell r="J302" t="str">
            <v>Brugal Extra Dry.750-12</v>
          </cell>
          <cell r="K302">
            <v>12</v>
          </cell>
          <cell r="L302">
            <v>0.75</v>
          </cell>
          <cell r="M302">
            <v>0.4</v>
          </cell>
          <cell r="N302">
            <v>25.68</v>
          </cell>
          <cell r="O302" t="str">
            <v>FOB</v>
          </cell>
          <cell r="P302">
            <v>127.68</v>
          </cell>
          <cell r="Q302">
            <v>127.68</v>
          </cell>
          <cell r="R302">
            <v>127.68</v>
          </cell>
          <cell r="S302">
            <v>127.68</v>
          </cell>
          <cell r="T302">
            <v>127.68</v>
          </cell>
          <cell r="U302">
            <v>127.68</v>
          </cell>
          <cell r="V302">
            <v>127.68</v>
          </cell>
        </row>
        <row r="303">
          <cell r="B303" t="str">
            <v>IOWABrugal Extra Dry.750-12SHELF</v>
          </cell>
          <cell r="C303" t="str">
            <v>Central</v>
          </cell>
          <cell r="D303" t="str">
            <v>Control</v>
          </cell>
          <cell r="E303" t="str">
            <v>IA</v>
          </cell>
          <cell r="F303" t="str">
            <v>IOWA</v>
          </cell>
          <cell r="G303" t="str">
            <v>4 - Brugal Extra Dry 0.75L</v>
          </cell>
          <cell r="H303" t="str">
            <v>4 - Brugal Extra Dry 0.75L12</v>
          </cell>
          <cell r="I303" t="str">
            <v>Brugal Extra Dry</v>
          </cell>
          <cell r="J303" t="str">
            <v>Brugal Extra Dry.750-12</v>
          </cell>
          <cell r="K303">
            <v>12</v>
          </cell>
          <cell r="L303">
            <v>0.75</v>
          </cell>
          <cell r="M303">
            <v>0.4</v>
          </cell>
          <cell r="N303">
            <v>25.68</v>
          </cell>
          <cell r="O303" t="str">
            <v>SHELF</v>
          </cell>
          <cell r="P303">
            <v>19.989999999999998</v>
          </cell>
          <cell r="Q303">
            <v>19.989999999999998</v>
          </cell>
          <cell r="R303">
            <v>19.989999999999998</v>
          </cell>
          <cell r="S303">
            <v>19.989999999999998</v>
          </cell>
          <cell r="T303">
            <v>19.989999999999998</v>
          </cell>
          <cell r="U303">
            <v>19.989999999999998</v>
          </cell>
          <cell r="V303">
            <v>19.989999999999998</v>
          </cell>
        </row>
        <row r="304">
          <cell r="B304" t="str">
            <v>IOWABrugal Extra Dry.750-12FOB</v>
          </cell>
          <cell r="C304" t="str">
            <v>Central</v>
          </cell>
          <cell r="D304" t="str">
            <v>Control</v>
          </cell>
          <cell r="E304" t="str">
            <v>IA</v>
          </cell>
          <cell r="F304" t="str">
            <v>IOWA</v>
          </cell>
          <cell r="G304" t="str">
            <v>4 - Brugal Extra Dry 0.75L</v>
          </cell>
          <cell r="H304" t="str">
            <v>4 - Brugal Extra Dry 0.75L12</v>
          </cell>
          <cell r="I304" t="str">
            <v>Brugal Extra Dry</v>
          </cell>
          <cell r="J304" t="str">
            <v>Brugal Extra Dry.750-12</v>
          </cell>
          <cell r="K304">
            <v>12</v>
          </cell>
          <cell r="L304">
            <v>0.75</v>
          </cell>
          <cell r="M304">
            <v>0.4</v>
          </cell>
          <cell r="N304">
            <v>25.68</v>
          </cell>
          <cell r="O304" t="str">
            <v>FOB</v>
          </cell>
          <cell r="P304">
            <v>120</v>
          </cell>
          <cell r="Q304">
            <v>129.91999999999999</v>
          </cell>
          <cell r="R304">
            <v>129.91999999999999</v>
          </cell>
          <cell r="S304">
            <v>129.91999999999999</v>
          </cell>
          <cell r="T304">
            <v>129.91999999999999</v>
          </cell>
          <cell r="U304">
            <v>129.91999999999999</v>
          </cell>
          <cell r="V304">
            <v>129.91999999999999</v>
          </cell>
        </row>
        <row r="305">
          <cell r="B305" t="str">
            <v>KansasBrugal Extra Dry.750-12FOB</v>
          </cell>
          <cell r="C305" t="str">
            <v>Central</v>
          </cell>
          <cell r="D305" t="str">
            <v>Open</v>
          </cell>
          <cell r="E305" t="str">
            <v>KS</v>
          </cell>
          <cell r="F305" t="str">
            <v>Kansas</v>
          </cell>
          <cell r="G305" t="str">
            <v>4 - Brugal Extra Dry 0.75L</v>
          </cell>
          <cell r="H305" t="str">
            <v>4 - Brugal Extra Dry 0.75L12</v>
          </cell>
          <cell r="I305" t="str">
            <v>Brugal Extra Dry</v>
          </cell>
          <cell r="J305" t="str">
            <v>Brugal Extra Dry.750-12</v>
          </cell>
          <cell r="K305">
            <v>12</v>
          </cell>
          <cell r="L305">
            <v>0.75</v>
          </cell>
          <cell r="M305">
            <v>0.4</v>
          </cell>
          <cell r="N305">
            <v>25.68</v>
          </cell>
          <cell r="O305" t="str">
            <v>FOB</v>
          </cell>
          <cell r="P305">
            <v>132.76</v>
          </cell>
          <cell r="Q305">
            <v>132.76</v>
          </cell>
          <cell r="R305">
            <v>132.76</v>
          </cell>
          <cell r="S305">
            <v>132.76</v>
          </cell>
          <cell r="T305">
            <v>132.76</v>
          </cell>
          <cell r="U305">
            <v>132.76</v>
          </cell>
          <cell r="V305">
            <v>132.76</v>
          </cell>
        </row>
        <row r="306">
          <cell r="B306" t="str">
            <v>KentuckyBrugal Extra Dry.750-12FOB</v>
          </cell>
          <cell r="C306" t="str">
            <v>Central</v>
          </cell>
          <cell r="D306" t="str">
            <v>Open</v>
          </cell>
          <cell r="E306" t="str">
            <v>KY</v>
          </cell>
          <cell r="F306" t="str">
            <v>Kentucky</v>
          </cell>
          <cell r="G306" t="str">
            <v>4 - Brugal Extra Dry 0.75L</v>
          </cell>
          <cell r="H306" t="str">
            <v>4 - Brugal Extra Dry 0.75L12</v>
          </cell>
          <cell r="I306" t="str">
            <v>Brugal Extra Dry</v>
          </cell>
          <cell r="J306" t="str">
            <v>Brugal Extra Dry.750-12</v>
          </cell>
          <cell r="K306">
            <v>12</v>
          </cell>
          <cell r="L306">
            <v>0.75</v>
          </cell>
          <cell r="M306">
            <v>0.4</v>
          </cell>
          <cell r="N306">
            <v>25.68</v>
          </cell>
          <cell r="O306" t="str">
            <v>FOB</v>
          </cell>
          <cell r="P306">
            <v>127.68</v>
          </cell>
          <cell r="Q306">
            <v>127.68</v>
          </cell>
          <cell r="R306">
            <v>127.68</v>
          </cell>
          <cell r="S306">
            <v>127.68</v>
          </cell>
          <cell r="T306">
            <v>127.68</v>
          </cell>
          <cell r="U306">
            <v>127.68</v>
          </cell>
          <cell r="V306">
            <v>127.68</v>
          </cell>
        </row>
        <row r="307">
          <cell r="B307" t="str">
            <v>LouisianaBrugal Extra Dry.750-12FOB</v>
          </cell>
          <cell r="C307" t="str">
            <v>South</v>
          </cell>
          <cell r="D307" t="str">
            <v>Open</v>
          </cell>
          <cell r="E307" t="str">
            <v>LA</v>
          </cell>
          <cell r="F307" t="str">
            <v>Louisiana</v>
          </cell>
          <cell r="G307" t="str">
            <v>4 - Brugal Extra Dry 0.75L</v>
          </cell>
          <cell r="H307" t="str">
            <v>4 - Brugal Extra Dry 0.75L12</v>
          </cell>
          <cell r="I307" t="str">
            <v>Brugal Extra Dry</v>
          </cell>
          <cell r="J307" t="str">
            <v>Brugal Extra Dry.750-12</v>
          </cell>
          <cell r="K307">
            <v>12</v>
          </cell>
          <cell r="L307">
            <v>0.75</v>
          </cell>
          <cell r="M307">
            <v>0.4</v>
          </cell>
          <cell r="N307">
            <v>25.68</v>
          </cell>
          <cell r="O307" t="str">
            <v>FOB</v>
          </cell>
          <cell r="P307">
            <v>125.18</v>
          </cell>
          <cell r="Q307">
            <v>125.18</v>
          </cell>
          <cell r="R307">
            <v>125.18</v>
          </cell>
          <cell r="S307">
            <v>125.18</v>
          </cell>
          <cell r="T307">
            <v>125.18</v>
          </cell>
          <cell r="U307">
            <v>125.18</v>
          </cell>
          <cell r="V307">
            <v>125.18</v>
          </cell>
        </row>
        <row r="308">
          <cell r="B308" t="str">
            <v>MAINEBrugal Blanco Especial.750-12SPA</v>
          </cell>
          <cell r="C308" t="str">
            <v>Northeast</v>
          </cell>
          <cell r="D308" t="str">
            <v>Control</v>
          </cell>
          <cell r="E308" t="str">
            <v>ME</v>
          </cell>
          <cell r="F308" t="str">
            <v>MAINE</v>
          </cell>
          <cell r="G308" t="str">
            <v>4 - Brugal Extra Dry 0.75L</v>
          </cell>
          <cell r="H308" t="str">
            <v>4 - Brugal Extra Dry 0.75L12</v>
          </cell>
          <cell r="I308" t="str">
            <v>Brugal Blanco Especial</v>
          </cell>
          <cell r="J308" t="str">
            <v>Brugal Blanco Especial.750-12</v>
          </cell>
          <cell r="K308">
            <v>12</v>
          </cell>
          <cell r="L308">
            <v>0.75</v>
          </cell>
          <cell r="M308">
            <v>0.4</v>
          </cell>
          <cell r="N308">
            <v>25.68</v>
          </cell>
          <cell r="O308" t="str">
            <v>SPA</v>
          </cell>
          <cell r="P308">
            <v>36</v>
          </cell>
          <cell r="Q308">
            <v>0</v>
          </cell>
          <cell r="R308">
            <v>36</v>
          </cell>
          <cell r="S308">
            <v>0</v>
          </cell>
          <cell r="T308">
            <v>36</v>
          </cell>
          <cell r="U308">
            <v>0</v>
          </cell>
          <cell r="V308">
            <v>36</v>
          </cell>
        </row>
        <row r="309">
          <cell r="B309" t="str">
            <v>MAINEBrugal Blanco Especial.750-12SHELF</v>
          </cell>
          <cell r="C309" t="str">
            <v>Northeast</v>
          </cell>
          <cell r="D309" t="str">
            <v>Control</v>
          </cell>
          <cell r="E309" t="str">
            <v>ME</v>
          </cell>
          <cell r="F309" t="str">
            <v>MAINE</v>
          </cell>
          <cell r="G309" t="str">
            <v>4 - Brugal Extra Dry 0.75L</v>
          </cell>
          <cell r="H309" t="str">
            <v>4 - Brugal Extra Dry 0.75L12</v>
          </cell>
          <cell r="I309" t="str">
            <v>Brugal Blanco Especial</v>
          </cell>
          <cell r="J309" t="str">
            <v>Brugal Blanco Especial.750-12</v>
          </cell>
          <cell r="K309">
            <v>12</v>
          </cell>
          <cell r="L309">
            <v>0.75</v>
          </cell>
          <cell r="M309">
            <v>0.4</v>
          </cell>
          <cell r="N309">
            <v>25.68</v>
          </cell>
          <cell r="O309" t="str">
            <v>SHELF</v>
          </cell>
          <cell r="P309">
            <v>16.989999999999998</v>
          </cell>
          <cell r="Q309">
            <v>19.989999999999998</v>
          </cell>
          <cell r="R309">
            <v>16.989999999999998</v>
          </cell>
          <cell r="S309">
            <v>19.989999999999998</v>
          </cell>
          <cell r="T309">
            <v>16.989999999999998</v>
          </cell>
          <cell r="U309">
            <v>19.989999999999998</v>
          </cell>
          <cell r="V309">
            <v>16.989999999999998</v>
          </cell>
        </row>
        <row r="310">
          <cell r="B310" t="str">
            <v>MAINEBrugal Blanco Especial.750-12FOB</v>
          </cell>
          <cell r="C310" t="str">
            <v>Northeast</v>
          </cell>
          <cell r="D310" t="str">
            <v>Control</v>
          </cell>
          <cell r="E310" t="str">
            <v>ME</v>
          </cell>
          <cell r="F310" t="str">
            <v>MAINE</v>
          </cell>
          <cell r="G310" t="str">
            <v>4 - Brugal Extra Dry 0.75L</v>
          </cell>
          <cell r="H310" t="str">
            <v>4 - Brugal Extra Dry 0.75L12</v>
          </cell>
          <cell r="I310" t="str">
            <v>Brugal Blanco Especial</v>
          </cell>
          <cell r="J310" t="str">
            <v>Brugal Blanco Especial.750-12</v>
          </cell>
          <cell r="K310">
            <v>12</v>
          </cell>
          <cell r="L310">
            <v>0.75</v>
          </cell>
          <cell r="M310">
            <v>0.4</v>
          </cell>
          <cell r="N310">
            <v>25.68</v>
          </cell>
          <cell r="O310" t="str">
            <v>FOB</v>
          </cell>
          <cell r="P310">
            <v>131.19999999999999</v>
          </cell>
          <cell r="Q310">
            <v>131.19999999999999</v>
          </cell>
          <cell r="R310">
            <v>131.19999999999999</v>
          </cell>
          <cell r="S310">
            <v>131.19999999999999</v>
          </cell>
          <cell r="T310">
            <v>131.19999999999999</v>
          </cell>
          <cell r="U310">
            <v>131.19999999999999</v>
          </cell>
          <cell r="V310">
            <v>131.19999999999999</v>
          </cell>
        </row>
        <row r="311">
          <cell r="B311" t="str">
            <v>Maryland (Open)Brugal Extra Dry.750-12FOB</v>
          </cell>
          <cell r="C311" t="str">
            <v>Northeast</v>
          </cell>
          <cell r="D311" t="str">
            <v>Open</v>
          </cell>
          <cell r="E311" t="str">
            <v>MD</v>
          </cell>
          <cell r="F311" t="str">
            <v>Maryland (Open)</v>
          </cell>
          <cell r="G311" t="str">
            <v>4 - Brugal Extra Dry 0.75L</v>
          </cell>
          <cell r="H311" t="str">
            <v>4 - Brugal Extra Dry 0.75L12</v>
          </cell>
          <cell r="I311" t="str">
            <v>Brugal Extra Dry</v>
          </cell>
          <cell r="J311" t="str">
            <v>Brugal Extra Dry.750-12</v>
          </cell>
          <cell r="K311">
            <v>12</v>
          </cell>
          <cell r="L311">
            <v>0.75</v>
          </cell>
          <cell r="M311">
            <v>0.4</v>
          </cell>
          <cell r="N311">
            <v>25.68</v>
          </cell>
          <cell r="O311" t="str">
            <v>FOB</v>
          </cell>
          <cell r="P311">
            <v>141.25</v>
          </cell>
          <cell r="Q311">
            <v>141.25</v>
          </cell>
          <cell r="R311">
            <v>141.25</v>
          </cell>
          <cell r="S311">
            <v>141.25</v>
          </cell>
          <cell r="T311">
            <v>141.25</v>
          </cell>
          <cell r="U311">
            <v>141.25</v>
          </cell>
          <cell r="V311">
            <v>141.25</v>
          </cell>
        </row>
        <row r="312">
          <cell r="B312" t="str">
            <v>MassachusettsBrugal Extra Dry.750-12FOB</v>
          </cell>
          <cell r="C312" t="str">
            <v>Northeast</v>
          </cell>
          <cell r="D312" t="str">
            <v>Open</v>
          </cell>
          <cell r="E312" t="str">
            <v>MA</v>
          </cell>
          <cell r="F312" t="str">
            <v>Massachusetts</v>
          </cell>
          <cell r="G312" t="str">
            <v>4 - Brugal Extra Dry 0.75L</v>
          </cell>
          <cell r="H312" t="str">
            <v>4 - Brugal Extra Dry 0.75L12</v>
          </cell>
          <cell r="I312" t="str">
            <v>Brugal Extra Dry</v>
          </cell>
          <cell r="J312" t="str">
            <v>Brugal Extra Dry.750-12</v>
          </cell>
          <cell r="K312">
            <v>12</v>
          </cell>
          <cell r="L312">
            <v>0.75</v>
          </cell>
          <cell r="M312">
            <v>0.4</v>
          </cell>
          <cell r="N312">
            <v>25.68</v>
          </cell>
          <cell r="O312" t="str">
            <v>FOB</v>
          </cell>
          <cell r="P312">
            <v>125.18</v>
          </cell>
          <cell r="Q312">
            <v>125.18</v>
          </cell>
          <cell r="R312">
            <v>125.18</v>
          </cell>
          <cell r="S312">
            <v>125.18</v>
          </cell>
          <cell r="T312">
            <v>125.18</v>
          </cell>
          <cell r="U312">
            <v>125.18</v>
          </cell>
          <cell r="V312">
            <v>125.18</v>
          </cell>
        </row>
        <row r="313">
          <cell r="B313" t="str">
            <v>MICHIGANBrugal Extra Dry.750-12SHELF</v>
          </cell>
          <cell r="C313" t="str">
            <v>Central</v>
          </cell>
          <cell r="D313" t="str">
            <v>Control</v>
          </cell>
          <cell r="E313" t="str">
            <v>MI</v>
          </cell>
          <cell r="F313" t="str">
            <v>MICHIGAN</v>
          </cell>
          <cell r="G313" t="str">
            <v>4 - Brugal Extra Dry 0.75L</v>
          </cell>
          <cell r="H313" t="str">
            <v>4 - Brugal Extra Dry 0.75L12</v>
          </cell>
          <cell r="I313" t="str">
            <v>Brugal Extra Dry</v>
          </cell>
          <cell r="J313" t="str">
            <v>Brugal Extra Dry.750-12</v>
          </cell>
          <cell r="K313">
            <v>12</v>
          </cell>
          <cell r="L313">
            <v>0.75</v>
          </cell>
          <cell r="M313">
            <v>0.4</v>
          </cell>
          <cell r="N313">
            <v>25.68</v>
          </cell>
          <cell r="O313" t="str">
            <v>SHELF</v>
          </cell>
          <cell r="P313">
            <v>19.989999999999998</v>
          </cell>
          <cell r="Q313">
            <v>17.989999999999998</v>
          </cell>
          <cell r="R313">
            <v>17.989999999999998</v>
          </cell>
          <cell r="S313">
            <v>17.989999999999998</v>
          </cell>
          <cell r="T313">
            <v>19.989999999999998</v>
          </cell>
          <cell r="U313">
            <v>19.989999999999998</v>
          </cell>
          <cell r="V313">
            <v>19.989999999999998</v>
          </cell>
        </row>
        <row r="314">
          <cell r="B314" t="str">
            <v>MICHIGANBrugal Extra Dry.750-12FOB</v>
          </cell>
          <cell r="C314" t="str">
            <v>Central</v>
          </cell>
          <cell r="D314" t="str">
            <v>Control</v>
          </cell>
          <cell r="E314" t="str">
            <v>MI</v>
          </cell>
          <cell r="F314" t="str">
            <v>MICHIGAN</v>
          </cell>
          <cell r="G314" t="str">
            <v>4 - Brugal Extra Dry 0.75L</v>
          </cell>
          <cell r="H314" t="str">
            <v>4 - Brugal Extra Dry 0.75L12</v>
          </cell>
          <cell r="I314" t="str">
            <v>Brugal Extra Dry</v>
          </cell>
          <cell r="J314" t="str">
            <v>Brugal Extra Dry.750-12</v>
          </cell>
          <cell r="K314">
            <v>12</v>
          </cell>
          <cell r="L314">
            <v>0.75</v>
          </cell>
          <cell r="M314">
            <v>0.4</v>
          </cell>
          <cell r="N314">
            <v>25.68</v>
          </cell>
          <cell r="O314" t="str">
            <v>FOB</v>
          </cell>
          <cell r="P314">
            <v>129.91999999999999</v>
          </cell>
          <cell r="Q314">
            <v>116.9</v>
          </cell>
          <cell r="R314">
            <v>116.9</v>
          </cell>
          <cell r="S314">
            <v>116.9</v>
          </cell>
          <cell r="T314">
            <v>129.91999999999999</v>
          </cell>
          <cell r="U314">
            <v>129.91999999999999</v>
          </cell>
          <cell r="V314">
            <v>129.91999999999999</v>
          </cell>
        </row>
        <row r="315">
          <cell r="B315" t="str">
            <v>Military - SouthBrugal Extra Dry.750-12FOB</v>
          </cell>
          <cell r="C315" t="str">
            <v>South</v>
          </cell>
          <cell r="D315" t="str">
            <v>Open</v>
          </cell>
          <cell r="E315" t="str">
            <v>Military - South</v>
          </cell>
          <cell r="F315" t="str">
            <v>Military - South</v>
          </cell>
          <cell r="G315" t="str">
            <v>4 - Brugal Extra Dry 0.75L</v>
          </cell>
          <cell r="H315" t="str">
            <v>4 - Brugal Extra Dry 0.75L12</v>
          </cell>
          <cell r="I315" t="str">
            <v>Brugal Extra Dry</v>
          </cell>
          <cell r="J315" t="str">
            <v>Brugal Extra Dry.750-12</v>
          </cell>
          <cell r="K315">
            <v>12</v>
          </cell>
          <cell r="L315">
            <v>0.75</v>
          </cell>
          <cell r="M315">
            <v>0.4</v>
          </cell>
          <cell r="N315">
            <v>25.68</v>
          </cell>
          <cell r="O315" t="str">
            <v>FOB</v>
          </cell>
          <cell r="P315">
            <v>155.88</v>
          </cell>
          <cell r="Q315">
            <v>155.88</v>
          </cell>
          <cell r="R315">
            <v>155.88</v>
          </cell>
          <cell r="S315">
            <v>155.88</v>
          </cell>
          <cell r="T315">
            <v>155.88</v>
          </cell>
          <cell r="U315">
            <v>155.88</v>
          </cell>
          <cell r="V315">
            <v>155.88</v>
          </cell>
        </row>
        <row r="316">
          <cell r="B316" t="str">
            <v>MinnesotaBrugal Extra Dry.750-12FOB</v>
          </cell>
          <cell r="C316" t="str">
            <v>Central</v>
          </cell>
          <cell r="D316" t="str">
            <v>Open</v>
          </cell>
          <cell r="E316" t="str">
            <v>MN</v>
          </cell>
          <cell r="F316" t="str">
            <v>Minnesota</v>
          </cell>
          <cell r="G316" t="str">
            <v>4 - Brugal Extra Dry 0.75L</v>
          </cell>
          <cell r="H316" t="str">
            <v>4 - Brugal Extra Dry 0.75L12</v>
          </cell>
          <cell r="I316" t="str">
            <v>Brugal Extra Dry</v>
          </cell>
          <cell r="J316" t="str">
            <v>Brugal Extra Dry.750-12</v>
          </cell>
          <cell r="K316">
            <v>12</v>
          </cell>
          <cell r="L316">
            <v>0.75</v>
          </cell>
          <cell r="M316">
            <v>0.4</v>
          </cell>
          <cell r="N316">
            <v>25.68</v>
          </cell>
          <cell r="O316" t="str">
            <v>FOB</v>
          </cell>
          <cell r="P316">
            <v>138.68</v>
          </cell>
          <cell r="Q316">
            <v>138.68</v>
          </cell>
          <cell r="R316">
            <v>138.68</v>
          </cell>
          <cell r="S316">
            <v>138.68</v>
          </cell>
          <cell r="T316">
            <v>138.68</v>
          </cell>
          <cell r="U316">
            <v>138.68</v>
          </cell>
          <cell r="V316">
            <v>138.68</v>
          </cell>
        </row>
        <row r="317">
          <cell r="B317" t="str">
            <v>MISSISSIPPIBrugal Extra Dry.750-12SPA</v>
          </cell>
          <cell r="C317" t="str">
            <v>South</v>
          </cell>
          <cell r="D317" t="str">
            <v>Control</v>
          </cell>
          <cell r="E317" t="str">
            <v>MS</v>
          </cell>
          <cell r="F317" t="str">
            <v>MISSISSIPPI</v>
          </cell>
          <cell r="G317" t="str">
            <v>4 - Brugal Extra Dry 0.75L</v>
          </cell>
          <cell r="H317" t="str">
            <v>4 - Brugal Extra Dry 0.75L12</v>
          </cell>
          <cell r="I317" t="str">
            <v>Brugal Extra Dry</v>
          </cell>
          <cell r="J317" t="str">
            <v>Brugal Extra Dry.750-12</v>
          </cell>
          <cell r="K317">
            <v>12</v>
          </cell>
          <cell r="L317">
            <v>0.75</v>
          </cell>
          <cell r="M317">
            <v>0.4</v>
          </cell>
          <cell r="N317">
            <v>25.68</v>
          </cell>
          <cell r="O317" t="str">
            <v>SPA</v>
          </cell>
          <cell r="P317">
            <v>0</v>
          </cell>
          <cell r="Q317">
            <v>0</v>
          </cell>
          <cell r="R317">
            <v>0</v>
          </cell>
          <cell r="S317">
            <v>0</v>
          </cell>
          <cell r="T317">
            <v>0</v>
          </cell>
          <cell r="U317">
            <v>0</v>
          </cell>
          <cell r="V317">
            <v>0</v>
          </cell>
        </row>
        <row r="318">
          <cell r="B318" t="str">
            <v>MISSISSIPPIBrugal Extra Dry.750-12SHELF</v>
          </cell>
          <cell r="C318" t="str">
            <v>South</v>
          </cell>
          <cell r="D318" t="str">
            <v>Control</v>
          </cell>
          <cell r="E318" t="str">
            <v>MS</v>
          </cell>
          <cell r="F318" t="str">
            <v>MISSISSIPPI</v>
          </cell>
          <cell r="G318" t="str">
            <v>4 - Brugal Extra Dry 0.75L</v>
          </cell>
          <cell r="H318" t="str">
            <v>4 - Brugal Extra Dry 0.75L12</v>
          </cell>
          <cell r="I318" t="str">
            <v>Brugal Extra Dry</v>
          </cell>
          <cell r="J318" t="str">
            <v>Brugal Extra Dry.750-12</v>
          </cell>
          <cell r="K318">
            <v>12</v>
          </cell>
          <cell r="L318">
            <v>0.75</v>
          </cell>
          <cell r="M318">
            <v>0.4</v>
          </cell>
          <cell r="N318">
            <v>25.68</v>
          </cell>
          <cell r="O318" t="str">
            <v>SHELF</v>
          </cell>
          <cell r="P318">
            <v>19.989999999999998</v>
          </cell>
          <cell r="Q318">
            <v>19.989999999999998</v>
          </cell>
          <cell r="R318">
            <v>19.989999999999998</v>
          </cell>
          <cell r="S318">
            <v>19.989999999999998</v>
          </cell>
          <cell r="T318">
            <v>19.989999999999998</v>
          </cell>
          <cell r="U318">
            <v>19.989999999999998</v>
          </cell>
          <cell r="V318">
            <v>19.989999999999998</v>
          </cell>
        </row>
        <row r="319">
          <cell r="B319" t="str">
            <v>MISSISSIPPIBrugal Extra Dry.750-12FOB</v>
          </cell>
          <cell r="C319" t="str">
            <v>South</v>
          </cell>
          <cell r="D319" t="str">
            <v>Control</v>
          </cell>
          <cell r="E319" t="str">
            <v>MS</v>
          </cell>
          <cell r="F319" t="str">
            <v>MISSISSIPPI</v>
          </cell>
          <cell r="G319" t="str">
            <v>4 - Brugal Extra Dry 0.75L</v>
          </cell>
          <cell r="H319" t="str">
            <v>4 - Brugal Extra Dry 0.75L12</v>
          </cell>
          <cell r="I319" t="str">
            <v>Brugal Extra Dry</v>
          </cell>
          <cell r="J319" t="str">
            <v>Brugal Extra Dry.750-12</v>
          </cell>
          <cell r="K319">
            <v>12</v>
          </cell>
          <cell r="L319">
            <v>0.75</v>
          </cell>
          <cell r="M319">
            <v>0.4</v>
          </cell>
          <cell r="N319">
            <v>25.68</v>
          </cell>
          <cell r="O319" t="str">
            <v>FOB</v>
          </cell>
          <cell r="P319">
            <v>141.93</v>
          </cell>
          <cell r="Q319">
            <v>141.93</v>
          </cell>
          <cell r="R319">
            <v>141.93</v>
          </cell>
          <cell r="S319">
            <v>141.93</v>
          </cell>
          <cell r="T319">
            <v>141.93</v>
          </cell>
          <cell r="U319">
            <v>141.93</v>
          </cell>
          <cell r="V319">
            <v>141.93</v>
          </cell>
        </row>
        <row r="320">
          <cell r="B320" t="str">
            <v>MissouriBrugal Extra Dry.750-12FOB</v>
          </cell>
          <cell r="C320" t="str">
            <v>Central</v>
          </cell>
          <cell r="D320" t="str">
            <v>Open</v>
          </cell>
          <cell r="E320" t="str">
            <v>MO</v>
          </cell>
          <cell r="F320" t="str">
            <v>Missouri</v>
          </cell>
          <cell r="G320" t="str">
            <v>4 - Brugal Extra Dry 0.75L</v>
          </cell>
          <cell r="H320" t="str">
            <v>4 - Brugal Extra Dry 0.75L12</v>
          </cell>
          <cell r="I320" t="str">
            <v>Brugal Extra Dry</v>
          </cell>
          <cell r="J320" t="str">
            <v>Brugal Extra Dry.750-12</v>
          </cell>
          <cell r="K320">
            <v>12</v>
          </cell>
          <cell r="L320">
            <v>0.75</v>
          </cell>
          <cell r="M320">
            <v>0.4</v>
          </cell>
          <cell r="N320">
            <v>25.68</v>
          </cell>
          <cell r="O320" t="str">
            <v>FOB</v>
          </cell>
          <cell r="P320">
            <v>128.68</v>
          </cell>
          <cell r="Q320">
            <v>128.68</v>
          </cell>
          <cell r="R320">
            <v>128.68</v>
          </cell>
          <cell r="S320">
            <v>128.68</v>
          </cell>
          <cell r="T320">
            <v>128.68</v>
          </cell>
          <cell r="U320">
            <v>128.68</v>
          </cell>
          <cell r="V320">
            <v>128.68</v>
          </cell>
        </row>
        <row r="321">
          <cell r="B321" t="str">
            <v>MONTANABrugal Blanco Especial.750-12SPA</v>
          </cell>
          <cell r="C321" t="str">
            <v>West</v>
          </cell>
          <cell r="D321" t="str">
            <v>Control</v>
          </cell>
          <cell r="E321" t="str">
            <v>MT</v>
          </cell>
          <cell r="F321" t="str">
            <v>MONTANA</v>
          </cell>
          <cell r="G321" t="str">
            <v>4 - Brugal Extra Dry 0.75L</v>
          </cell>
          <cell r="H321" t="str">
            <v>4 - Brugal Extra Dry 0.75L12</v>
          </cell>
          <cell r="I321" t="str">
            <v>Brugal Blanco Especial</v>
          </cell>
          <cell r="J321" t="str">
            <v>Brugal Blanco Especial.750-12</v>
          </cell>
          <cell r="K321">
            <v>12</v>
          </cell>
          <cell r="L321">
            <v>0.75</v>
          </cell>
          <cell r="M321">
            <v>0.4</v>
          </cell>
          <cell r="N321">
            <v>25.68</v>
          </cell>
          <cell r="O321" t="str">
            <v>SPA</v>
          </cell>
          <cell r="P321">
            <v>0</v>
          </cell>
          <cell r="Q321">
            <v>0</v>
          </cell>
          <cell r="R321">
            <v>0</v>
          </cell>
          <cell r="S321">
            <v>0</v>
          </cell>
          <cell r="T321">
            <v>0</v>
          </cell>
          <cell r="U321">
            <v>0</v>
          </cell>
          <cell r="V321">
            <v>0</v>
          </cell>
        </row>
        <row r="322">
          <cell r="B322" t="str">
            <v>MONTANABrugal Blanco Especial.750-12SHELF</v>
          </cell>
          <cell r="C322" t="str">
            <v>West</v>
          </cell>
          <cell r="D322" t="str">
            <v>Control</v>
          </cell>
          <cell r="E322" t="str">
            <v>MT</v>
          </cell>
          <cell r="F322" t="str">
            <v>MONTANA</v>
          </cell>
          <cell r="G322" t="str">
            <v>4 - Brugal Extra Dry 0.75L</v>
          </cell>
          <cell r="H322" t="str">
            <v>4 - Brugal Extra Dry 0.75L12</v>
          </cell>
          <cell r="I322" t="str">
            <v>Brugal Blanco Especial</v>
          </cell>
          <cell r="J322" t="str">
            <v>Brugal Blanco Especial.750-12</v>
          </cell>
          <cell r="K322">
            <v>12</v>
          </cell>
          <cell r="L322">
            <v>0.75</v>
          </cell>
          <cell r="M322">
            <v>0.4</v>
          </cell>
          <cell r="N322">
            <v>25.68</v>
          </cell>
          <cell r="O322" t="str">
            <v>SHELF</v>
          </cell>
          <cell r="P322">
            <v>19.95</v>
          </cell>
          <cell r="Q322">
            <v>19.95</v>
          </cell>
          <cell r="R322">
            <v>19.95</v>
          </cell>
          <cell r="S322">
            <v>19.95</v>
          </cell>
          <cell r="T322">
            <v>19.95</v>
          </cell>
          <cell r="U322">
            <v>19.95</v>
          </cell>
          <cell r="V322">
            <v>19.95</v>
          </cell>
        </row>
        <row r="323">
          <cell r="B323" t="str">
            <v>MONTANABrugal Blanco Especial.750-12FOB</v>
          </cell>
          <cell r="C323" t="str">
            <v>West</v>
          </cell>
          <cell r="D323" t="str">
            <v>Control</v>
          </cell>
          <cell r="E323" t="str">
            <v>MT</v>
          </cell>
          <cell r="F323" t="str">
            <v>MONTANA</v>
          </cell>
          <cell r="G323" t="str">
            <v>4 - Brugal Extra Dry 0.75L</v>
          </cell>
          <cell r="H323" t="str">
            <v>4 - Brugal Extra Dry 0.75L12</v>
          </cell>
          <cell r="I323" t="str">
            <v>Brugal Blanco Especial</v>
          </cell>
          <cell r="J323" t="str">
            <v>Brugal Blanco Especial.750-12</v>
          </cell>
          <cell r="K323">
            <v>12</v>
          </cell>
          <cell r="L323">
            <v>0.75</v>
          </cell>
          <cell r="M323">
            <v>0.4</v>
          </cell>
          <cell r="N323">
            <v>25.68</v>
          </cell>
          <cell r="O323" t="str">
            <v>FOB</v>
          </cell>
          <cell r="P323">
            <v>120.12</v>
          </cell>
          <cell r="Q323">
            <v>120.12</v>
          </cell>
          <cell r="R323">
            <v>120.12</v>
          </cell>
          <cell r="S323">
            <v>120.12</v>
          </cell>
          <cell r="T323">
            <v>120.12</v>
          </cell>
          <cell r="U323">
            <v>120.12</v>
          </cell>
          <cell r="V323">
            <v>120.12</v>
          </cell>
        </row>
        <row r="324">
          <cell r="B324" t="str">
            <v>NebraskaBrugal Extra Dry.750-12FOB</v>
          </cell>
          <cell r="C324" t="str">
            <v>Central</v>
          </cell>
          <cell r="D324" t="str">
            <v>Open</v>
          </cell>
          <cell r="E324" t="str">
            <v>NE</v>
          </cell>
          <cell r="F324" t="str">
            <v>Nebraska</v>
          </cell>
          <cell r="G324" t="str">
            <v>4 - Brugal Extra Dry 0.75L</v>
          </cell>
          <cell r="H324" t="str">
            <v>4 - Brugal Extra Dry 0.75L12</v>
          </cell>
          <cell r="I324" t="str">
            <v>Brugal Extra Dry</v>
          </cell>
          <cell r="J324" t="str">
            <v>Brugal Extra Dry.750-12</v>
          </cell>
          <cell r="K324">
            <v>12</v>
          </cell>
          <cell r="L324">
            <v>0.75</v>
          </cell>
          <cell r="M324">
            <v>0.4</v>
          </cell>
          <cell r="N324">
            <v>25.68</v>
          </cell>
          <cell r="O324" t="str">
            <v>FOB</v>
          </cell>
          <cell r="P324">
            <v>127.68</v>
          </cell>
          <cell r="Q324">
            <v>127.68</v>
          </cell>
          <cell r="R324">
            <v>127.68</v>
          </cell>
          <cell r="S324">
            <v>127.68</v>
          </cell>
          <cell r="T324">
            <v>127.68</v>
          </cell>
          <cell r="U324">
            <v>127.68</v>
          </cell>
          <cell r="V324">
            <v>127.68</v>
          </cell>
        </row>
        <row r="325">
          <cell r="B325" t="str">
            <v>NevadaBrugal Extra Dry.750-12FOB</v>
          </cell>
          <cell r="C325" t="str">
            <v>West</v>
          </cell>
          <cell r="D325" t="str">
            <v>Open</v>
          </cell>
          <cell r="E325" t="str">
            <v>NV</v>
          </cell>
          <cell r="F325" t="str">
            <v>Nevada</v>
          </cell>
          <cell r="G325" t="str">
            <v>4 - Brugal Extra Dry 0.75L</v>
          </cell>
          <cell r="H325" t="str">
            <v>4 - Brugal Extra Dry 0.75L12</v>
          </cell>
          <cell r="I325" t="str">
            <v>Brugal Extra Dry</v>
          </cell>
          <cell r="J325" t="str">
            <v>Brugal Extra Dry.750-12</v>
          </cell>
          <cell r="K325">
            <v>12</v>
          </cell>
          <cell r="L325">
            <v>0.75</v>
          </cell>
          <cell r="M325">
            <v>0.4</v>
          </cell>
          <cell r="N325">
            <v>25.68</v>
          </cell>
          <cell r="O325" t="str">
            <v>FOB</v>
          </cell>
          <cell r="P325">
            <v>125.18</v>
          </cell>
          <cell r="Q325">
            <v>125.18</v>
          </cell>
          <cell r="R325">
            <v>125.18</v>
          </cell>
          <cell r="S325">
            <v>125.18</v>
          </cell>
          <cell r="T325">
            <v>125.18</v>
          </cell>
          <cell r="U325">
            <v>125.18</v>
          </cell>
          <cell r="V325">
            <v>125.18</v>
          </cell>
        </row>
        <row r="326">
          <cell r="B326" t="str">
            <v>New JerseyBrugal Extra Dry.750-12FOB</v>
          </cell>
          <cell r="C326" t="str">
            <v>Northeast</v>
          </cell>
          <cell r="D326" t="str">
            <v>Open</v>
          </cell>
          <cell r="E326" t="str">
            <v>NJ</v>
          </cell>
          <cell r="F326" t="str">
            <v>New Jersey</v>
          </cell>
          <cell r="G326" t="str">
            <v>4 - Brugal Extra Dry 0.75L</v>
          </cell>
          <cell r="H326" t="str">
            <v>4 - Brugal Extra Dry 0.75L12</v>
          </cell>
          <cell r="I326" t="str">
            <v>Brugal Extra Dry</v>
          </cell>
          <cell r="J326" t="str">
            <v>Brugal Extra Dry.750-12</v>
          </cell>
          <cell r="K326">
            <v>12</v>
          </cell>
          <cell r="L326">
            <v>0.75</v>
          </cell>
          <cell r="M326">
            <v>0.4</v>
          </cell>
          <cell r="N326">
            <v>25.68</v>
          </cell>
          <cell r="O326" t="str">
            <v>FOB</v>
          </cell>
          <cell r="P326">
            <v>141.03</v>
          </cell>
          <cell r="Q326">
            <v>141.03</v>
          </cell>
          <cell r="R326">
            <v>141.03</v>
          </cell>
          <cell r="S326">
            <v>141.03</v>
          </cell>
          <cell r="T326">
            <v>141.03</v>
          </cell>
          <cell r="U326">
            <v>141.03</v>
          </cell>
          <cell r="V326">
            <v>141.03</v>
          </cell>
        </row>
        <row r="327">
          <cell r="B327" t="str">
            <v>New MexicoBrugal Extra Dry.750-12FOB</v>
          </cell>
          <cell r="C327" t="str">
            <v>West</v>
          </cell>
          <cell r="D327" t="str">
            <v>Open</v>
          </cell>
          <cell r="E327" t="str">
            <v>NM</v>
          </cell>
          <cell r="F327" t="str">
            <v>New Mexico</v>
          </cell>
          <cell r="G327" t="str">
            <v>4 - Brugal Extra Dry 0.75L</v>
          </cell>
          <cell r="H327" t="str">
            <v>4 - Brugal Extra Dry 0.75L12</v>
          </cell>
          <cell r="I327" t="str">
            <v>Brugal Extra Dry</v>
          </cell>
          <cell r="J327" t="str">
            <v>Brugal Extra Dry.750-12</v>
          </cell>
          <cell r="K327">
            <v>12</v>
          </cell>
          <cell r="L327">
            <v>0.75</v>
          </cell>
          <cell r="M327">
            <v>0.4</v>
          </cell>
          <cell r="N327">
            <v>25.68</v>
          </cell>
          <cell r="O327" t="str">
            <v>FOB</v>
          </cell>
          <cell r="P327">
            <v>118.18</v>
          </cell>
          <cell r="Q327">
            <v>118.18</v>
          </cell>
          <cell r="R327">
            <v>118.18</v>
          </cell>
          <cell r="S327">
            <v>118.18</v>
          </cell>
          <cell r="T327">
            <v>118.18</v>
          </cell>
          <cell r="U327">
            <v>118.18</v>
          </cell>
          <cell r="V327">
            <v>118.18</v>
          </cell>
        </row>
        <row r="328">
          <cell r="B328" t="str">
            <v>New York - UpstateBrugal Extra Dry.750-12FOB</v>
          </cell>
          <cell r="C328" t="str">
            <v>Northeast</v>
          </cell>
          <cell r="D328" t="str">
            <v>Open</v>
          </cell>
          <cell r="E328" t="str">
            <v>NY</v>
          </cell>
          <cell r="F328" t="str">
            <v>New York - Upstate</v>
          </cell>
          <cell r="G328" t="str">
            <v>4 - Brugal Extra Dry 0.75L</v>
          </cell>
          <cell r="H328" t="str">
            <v>4 - Brugal Extra Dry 0.75L12</v>
          </cell>
          <cell r="I328" t="str">
            <v>Brugal Extra Dry</v>
          </cell>
          <cell r="J328" t="str">
            <v>Brugal Extra Dry.750-12</v>
          </cell>
          <cell r="K328">
            <v>12</v>
          </cell>
          <cell r="L328">
            <v>0.75</v>
          </cell>
          <cell r="M328">
            <v>0.4</v>
          </cell>
          <cell r="N328">
            <v>25.68</v>
          </cell>
          <cell r="O328" t="str">
            <v>FOB</v>
          </cell>
          <cell r="P328">
            <v>129.68</v>
          </cell>
          <cell r="Q328">
            <v>129.68</v>
          </cell>
          <cell r="R328">
            <v>129.68</v>
          </cell>
          <cell r="S328">
            <v>129.68</v>
          </cell>
          <cell r="T328">
            <v>129.68</v>
          </cell>
          <cell r="U328">
            <v>129.68</v>
          </cell>
          <cell r="V328">
            <v>129.68</v>
          </cell>
        </row>
        <row r="329">
          <cell r="B329" t="str">
            <v>NORTH CAROLINABrugal Extra Dry.750-12SPA</v>
          </cell>
          <cell r="C329" t="str">
            <v>South</v>
          </cell>
          <cell r="D329" t="str">
            <v>Control</v>
          </cell>
          <cell r="E329" t="str">
            <v>NC</v>
          </cell>
          <cell r="F329" t="str">
            <v>NORTH CAROLINA</v>
          </cell>
          <cell r="G329" t="str">
            <v>4 - Brugal Extra Dry 0.75L</v>
          </cell>
          <cell r="H329" t="str">
            <v>4 - Brugal Extra Dry 0.75L12</v>
          </cell>
          <cell r="I329" t="str">
            <v>Brugal Extra Dry</v>
          </cell>
          <cell r="J329" t="str">
            <v>Brugal Extra Dry.750-12</v>
          </cell>
          <cell r="K329">
            <v>12</v>
          </cell>
          <cell r="L329">
            <v>0.75</v>
          </cell>
          <cell r="M329">
            <v>0.4</v>
          </cell>
          <cell r="N329">
            <v>25.68</v>
          </cell>
          <cell r="O329" t="str">
            <v>SPA</v>
          </cell>
          <cell r="P329">
            <v>0</v>
          </cell>
          <cell r="Q329">
            <v>19.32</v>
          </cell>
          <cell r="R329">
            <v>19.32</v>
          </cell>
          <cell r="S329">
            <v>0</v>
          </cell>
          <cell r="T329">
            <v>19.32</v>
          </cell>
          <cell r="U329">
            <v>19.32</v>
          </cell>
          <cell r="V329">
            <v>0</v>
          </cell>
        </row>
        <row r="330">
          <cell r="B330" t="str">
            <v>NORTH CAROLINABrugal Extra Dry.750-12SHELF</v>
          </cell>
          <cell r="C330" t="str">
            <v>South</v>
          </cell>
          <cell r="D330" t="str">
            <v>Control</v>
          </cell>
          <cell r="E330" t="str">
            <v>NC</v>
          </cell>
          <cell r="F330" t="str">
            <v>NORTH CAROLINA</v>
          </cell>
          <cell r="G330" t="str">
            <v>4 - Brugal Extra Dry 0.75L</v>
          </cell>
          <cell r="H330" t="str">
            <v>4 - Brugal Extra Dry 0.75L12</v>
          </cell>
          <cell r="I330" t="str">
            <v>Brugal Extra Dry</v>
          </cell>
          <cell r="J330" t="str">
            <v>Brugal Extra Dry.750-12</v>
          </cell>
          <cell r="K330">
            <v>12</v>
          </cell>
          <cell r="L330">
            <v>0.75</v>
          </cell>
          <cell r="M330">
            <v>0.4</v>
          </cell>
          <cell r="N330">
            <v>25.68</v>
          </cell>
          <cell r="O330" t="str">
            <v>SHELF</v>
          </cell>
          <cell r="P330">
            <v>21.95</v>
          </cell>
          <cell r="Q330">
            <v>18.95</v>
          </cell>
          <cell r="R330">
            <v>18.95</v>
          </cell>
          <cell r="S330">
            <v>21.95</v>
          </cell>
          <cell r="T330">
            <v>18.95</v>
          </cell>
          <cell r="U330">
            <v>18.95</v>
          </cell>
          <cell r="V330">
            <v>21.95</v>
          </cell>
        </row>
        <row r="331">
          <cell r="B331" t="str">
            <v>NORTH CAROLINABrugal Extra Dry.750-12FOB</v>
          </cell>
          <cell r="C331" t="str">
            <v>South</v>
          </cell>
          <cell r="D331" t="str">
            <v>Control</v>
          </cell>
          <cell r="E331" t="str">
            <v>NC</v>
          </cell>
          <cell r="F331" t="str">
            <v>NORTH CAROLINA</v>
          </cell>
          <cell r="G331" t="str">
            <v>4 - Brugal Extra Dry 0.75L</v>
          </cell>
          <cell r="H331" t="str">
            <v>4 - Brugal Extra Dry 0.75L12</v>
          </cell>
          <cell r="I331" t="str">
            <v>Brugal Extra Dry</v>
          </cell>
          <cell r="J331" t="str">
            <v>Brugal Extra Dry.750-12</v>
          </cell>
          <cell r="K331">
            <v>12</v>
          </cell>
          <cell r="L331">
            <v>0.75</v>
          </cell>
          <cell r="M331">
            <v>0.4</v>
          </cell>
          <cell r="N331">
            <v>25.68</v>
          </cell>
          <cell r="O331" t="str">
            <v>FOB</v>
          </cell>
          <cell r="P331">
            <v>138.63999999999999</v>
          </cell>
          <cell r="Q331">
            <v>138.63999999999999</v>
          </cell>
          <cell r="R331">
            <v>138.63999999999999</v>
          </cell>
          <cell r="S331">
            <v>138.63999999999999</v>
          </cell>
          <cell r="T331">
            <v>138.63999999999999</v>
          </cell>
          <cell r="U331">
            <v>138.63999999999999</v>
          </cell>
          <cell r="V331">
            <v>138.63999999999999</v>
          </cell>
        </row>
        <row r="332">
          <cell r="B332" t="str">
            <v>North DakotaBrugal Extra Dry.750-12FOB</v>
          </cell>
          <cell r="C332" t="str">
            <v>Central</v>
          </cell>
          <cell r="D332" t="str">
            <v>Open</v>
          </cell>
          <cell r="E332" t="str">
            <v>ND</v>
          </cell>
          <cell r="F332" t="str">
            <v>North Dakota</v>
          </cell>
          <cell r="G332" t="str">
            <v>4 - Brugal Extra Dry 0.75L</v>
          </cell>
          <cell r="H332" t="str">
            <v>4 - Brugal Extra Dry 0.75L12</v>
          </cell>
          <cell r="I332" t="str">
            <v>Brugal Extra Dry</v>
          </cell>
          <cell r="J332" t="str">
            <v>Brugal Extra Dry.750-12</v>
          </cell>
          <cell r="K332">
            <v>12</v>
          </cell>
          <cell r="L332">
            <v>0.75</v>
          </cell>
          <cell r="M332">
            <v>0.4</v>
          </cell>
          <cell r="N332">
            <v>25.68</v>
          </cell>
          <cell r="O332" t="str">
            <v>FOB</v>
          </cell>
          <cell r="P332">
            <v>127.68</v>
          </cell>
          <cell r="Q332">
            <v>127.68</v>
          </cell>
          <cell r="R332">
            <v>127.68</v>
          </cell>
          <cell r="S332">
            <v>127.68</v>
          </cell>
          <cell r="T332">
            <v>127.68</v>
          </cell>
          <cell r="U332">
            <v>127.68</v>
          </cell>
          <cell r="V332">
            <v>127.68</v>
          </cell>
        </row>
        <row r="333">
          <cell r="B333" t="str">
            <v>OHIOBrugal Extra Dry.750-12SHELF</v>
          </cell>
          <cell r="C333" t="str">
            <v>Central</v>
          </cell>
          <cell r="D333" t="str">
            <v>Control</v>
          </cell>
          <cell r="E333" t="str">
            <v>OH</v>
          </cell>
          <cell r="F333" t="str">
            <v>OHIO</v>
          </cell>
          <cell r="G333" t="str">
            <v>4 - Brugal Extra Dry 0.75L</v>
          </cell>
          <cell r="H333" t="str">
            <v>4 - Brugal Extra Dry 0.75L12</v>
          </cell>
          <cell r="I333" t="str">
            <v>Brugal Extra Dry</v>
          </cell>
          <cell r="J333" t="str">
            <v>Brugal Extra Dry.750-12</v>
          </cell>
          <cell r="K333">
            <v>12</v>
          </cell>
          <cell r="L333">
            <v>0.75</v>
          </cell>
          <cell r="M333">
            <v>0.4</v>
          </cell>
          <cell r="N333">
            <v>25.68</v>
          </cell>
          <cell r="O333" t="str">
            <v>SHELF</v>
          </cell>
          <cell r="P333">
            <v>19.989999999999998</v>
          </cell>
          <cell r="Q333">
            <v>17.989999999999998</v>
          </cell>
          <cell r="R333">
            <v>17.989999999999998</v>
          </cell>
          <cell r="S333">
            <v>17.989999999999998</v>
          </cell>
          <cell r="T333">
            <v>19.989999999999998</v>
          </cell>
          <cell r="U333">
            <v>19.989999999999998</v>
          </cell>
          <cell r="V333">
            <v>19.989999999999998</v>
          </cell>
        </row>
        <row r="334">
          <cell r="B334" t="str">
            <v>OHIOBrugal Extra Dry.750-12FOB</v>
          </cell>
          <cell r="C334" t="str">
            <v>Central</v>
          </cell>
          <cell r="D334" t="str">
            <v>Control</v>
          </cell>
          <cell r="E334" t="str">
            <v>OH</v>
          </cell>
          <cell r="F334" t="str">
            <v>OHIO</v>
          </cell>
          <cell r="G334" t="str">
            <v>4 - Brugal Extra Dry 0.75L</v>
          </cell>
          <cell r="H334" t="str">
            <v>4 - Brugal Extra Dry 0.75L12</v>
          </cell>
          <cell r="I334" t="str">
            <v>Brugal Extra Dry</v>
          </cell>
          <cell r="J334" t="str">
            <v>Brugal Extra Dry.750-12</v>
          </cell>
          <cell r="K334">
            <v>12</v>
          </cell>
          <cell r="L334">
            <v>0.75</v>
          </cell>
          <cell r="M334">
            <v>0.4</v>
          </cell>
          <cell r="N334">
            <v>25.68</v>
          </cell>
          <cell r="O334" t="str">
            <v>FOB</v>
          </cell>
          <cell r="P334">
            <v>136.25</v>
          </cell>
          <cell r="Q334">
            <v>122.05</v>
          </cell>
          <cell r="R334">
            <v>122.05</v>
          </cell>
          <cell r="S334">
            <v>122.05</v>
          </cell>
          <cell r="T334">
            <v>136.34</v>
          </cell>
          <cell r="U334">
            <v>136.34</v>
          </cell>
          <cell r="V334">
            <v>136.34</v>
          </cell>
        </row>
        <row r="335">
          <cell r="B335" t="str">
            <v>OREGONBrugal Blanco Especial.750-12SPA</v>
          </cell>
          <cell r="C335" t="str">
            <v>West</v>
          </cell>
          <cell r="D335" t="str">
            <v>Control</v>
          </cell>
          <cell r="E335" t="str">
            <v>OR</v>
          </cell>
          <cell r="F335" t="str">
            <v>OREGON</v>
          </cell>
          <cell r="G335" t="str">
            <v>4 - Brugal Extra Dry 0.75L</v>
          </cell>
          <cell r="H335" t="str">
            <v>4 - Brugal Extra Dry 0.75L12</v>
          </cell>
          <cell r="I335" t="str">
            <v>Brugal Blanco Especial</v>
          </cell>
          <cell r="J335" t="str">
            <v>Brugal Blanco Especial.750-12</v>
          </cell>
          <cell r="K335">
            <v>12</v>
          </cell>
          <cell r="L335">
            <v>0.75</v>
          </cell>
          <cell r="M335">
            <v>0.4</v>
          </cell>
          <cell r="N335">
            <v>25.68</v>
          </cell>
          <cell r="O335" t="str">
            <v>SPA</v>
          </cell>
          <cell r="P335">
            <v>0</v>
          </cell>
          <cell r="Q335">
            <v>0</v>
          </cell>
          <cell r="R335">
            <v>0</v>
          </cell>
          <cell r="S335">
            <v>0</v>
          </cell>
          <cell r="T335">
            <v>0</v>
          </cell>
          <cell r="U335">
            <v>0</v>
          </cell>
          <cell r="V335">
            <v>0</v>
          </cell>
        </row>
        <row r="336">
          <cell r="B336" t="str">
            <v>OREGONBrugal Blanco Especial.750-12SHELF</v>
          </cell>
          <cell r="C336" t="str">
            <v>West</v>
          </cell>
          <cell r="D336" t="str">
            <v>Control</v>
          </cell>
          <cell r="E336" t="str">
            <v>OR</v>
          </cell>
          <cell r="F336" t="str">
            <v>OREGON</v>
          </cell>
          <cell r="G336" t="str">
            <v>4 - Brugal Extra Dry 0.75L</v>
          </cell>
          <cell r="H336" t="str">
            <v>4 - Brugal Extra Dry 0.75L12</v>
          </cell>
          <cell r="I336" t="str">
            <v>Brugal Blanco Especial</v>
          </cell>
          <cell r="J336" t="str">
            <v>Brugal Blanco Especial.750-12</v>
          </cell>
          <cell r="K336">
            <v>12</v>
          </cell>
          <cell r="L336">
            <v>0.75</v>
          </cell>
          <cell r="M336">
            <v>0.4</v>
          </cell>
          <cell r="N336">
            <v>25.68</v>
          </cell>
          <cell r="O336" t="str">
            <v>SHELF</v>
          </cell>
          <cell r="P336">
            <v>19.95</v>
          </cell>
          <cell r="Q336">
            <v>19.95</v>
          </cell>
          <cell r="R336">
            <v>19.95</v>
          </cell>
          <cell r="S336">
            <v>19.95</v>
          </cell>
          <cell r="T336">
            <v>19.95</v>
          </cell>
          <cell r="U336">
            <v>19.95</v>
          </cell>
          <cell r="V336">
            <v>19.95</v>
          </cell>
        </row>
        <row r="337">
          <cell r="B337" t="str">
            <v>OREGONBrugal Blanco Especial.750-12FOB</v>
          </cell>
          <cell r="C337" t="str">
            <v>West</v>
          </cell>
          <cell r="D337" t="str">
            <v>Control</v>
          </cell>
          <cell r="E337" t="str">
            <v>OR</v>
          </cell>
          <cell r="F337" t="str">
            <v>OREGON</v>
          </cell>
          <cell r="G337" t="str">
            <v>4 - Brugal Extra Dry 0.75L</v>
          </cell>
          <cell r="H337" t="str">
            <v>4 - Brugal Extra Dry 0.75L12</v>
          </cell>
          <cell r="I337" t="str">
            <v>Brugal Blanco Especial</v>
          </cell>
          <cell r="J337" t="str">
            <v>Brugal Blanco Especial.750-12</v>
          </cell>
          <cell r="K337">
            <v>12</v>
          </cell>
          <cell r="L337">
            <v>0.75</v>
          </cell>
          <cell r="M337">
            <v>0.4</v>
          </cell>
          <cell r="N337">
            <v>25.68</v>
          </cell>
          <cell r="O337" t="str">
            <v>FOB</v>
          </cell>
          <cell r="P337">
            <v>107.82</v>
          </cell>
          <cell r="Q337">
            <v>107.82</v>
          </cell>
          <cell r="R337">
            <v>107.82</v>
          </cell>
          <cell r="S337">
            <v>107.82</v>
          </cell>
          <cell r="T337">
            <v>107.82</v>
          </cell>
          <cell r="U337">
            <v>107.82</v>
          </cell>
          <cell r="V337">
            <v>107.82</v>
          </cell>
        </row>
        <row r="338">
          <cell r="B338" t="str">
            <v>PENNSYLVANIA (PLCB)Brugal Blanco Especial.750-12SPA</v>
          </cell>
          <cell r="C338" t="str">
            <v>Northeast</v>
          </cell>
          <cell r="D338" t="str">
            <v>Control</v>
          </cell>
          <cell r="E338" t="str">
            <v>PLCB</v>
          </cell>
          <cell r="F338" t="str">
            <v>PENNSYLVANIA (PLCB)</v>
          </cell>
          <cell r="G338" t="str">
            <v>4 - Brugal Extra Dry 0.75L</v>
          </cell>
          <cell r="H338" t="str">
            <v>4 - Brugal Extra Dry 0.75L12</v>
          </cell>
          <cell r="I338" t="str">
            <v>Brugal Blanco Especial</v>
          </cell>
          <cell r="J338" t="str">
            <v>Brugal Blanco Especial.750-12</v>
          </cell>
          <cell r="K338">
            <v>12</v>
          </cell>
          <cell r="L338">
            <v>0.75</v>
          </cell>
          <cell r="M338">
            <v>0.4</v>
          </cell>
          <cell r="N338">
            <v>25.68</v>
          </cell>
          <cell r="O338" t="str">
            <v>SPA</v>
          </cell>
          <cell r="P338">
            <v>0</v>
          </cell>
          <cell r="Q338">
            <v>36</v>
          </cell>
          <cell r="R338">
            <v>0</v>
          </cell>
          <cell r="S338">
            <v>0</v>
          </cell>
          <cell r="T338">
            <v>48</v>
          </cell>
          <cell r="U338">
            <v>0</v>
          </cell>
          <cell r="V338">
            <v>0</v>
          </cell>
        </row>
        <row r="339">
          <cell r="B339" t="str">
            <v>PENNSYLVANIA (PLCB)Brugal Blanco Especial.750-12SHELF</v>
          </cell>
          <cell r="C339" t="str">
            <v>Northeast</v>
          </cell>
          <cell r="D339" t="str">
            <v>Control</v>
          </cell>
          <cell r="E339" t="str">
            <v>PLCB</v>
          </cell>
          <cell r="F339" t="str">
            <v>PENNSYLVANIA (PLCB)</v>
          </cell>
          <cell r="G339" t="str">
            <v>4 - Brugal Extra Dry 0.75L</v>
          </cell>
          <cell r="H339" t="str">
            <v>4 - Brugal Extra Dry 0.75L12</v>
          </cell>
          <cell r="I339" t="str">
            <v>Brugal Blanco Especial</v>
          </cell>
          <cell r="J339" t="str">
            <v>Brugal Blanco Especial.750-12</v>
          </cell>
          <cell r="K339">
            <v>12</v>
          </cell>
          <cell r="L339">
            <v>0.75</v>
          </cell>
          <cell r="M339">
            <v>0.4</v>
          </cell>
          <cell r="N339">
            <v>25.68</v>
          </cell>
          <cell r="O339" t="str">
            <v>SHELF</v>
          </cell>
          <cell r="P339">
            <v>19.989999999999998</v>
          </cell>
          <cell r="Q339">
            <v>16.989999999999998</v>
          </cell>
          <cell r="R339">
            <v>19.989999999999998</v>
          </cell>
          <cell r="S339">
            <v>19.989999999999998</v>
          </cell>
          <cell r="T339">
            <v>15.99</v>
          </cell>
          <cell r="U339">
            <v>19.989999999999998</v>
          </cell>
          <cell r="V339">
            <v>19.989999999999998</v>
          </cell>
        </row>
        <row r="340">
          <cell r="B340" t="str">
            <v>PENNSYLVANIA (PLCB)Brugal Blanco Especial.750-12FOB</v>
          </cell>
          <cell r="C340" t="str">
            <v>Northeast</v>
          </cell>
          <cell r="D340" t="str">
            <v>Control</v>
          </cell>
          <cell r="E340" t="str">
            <v>PLCB</v>
          </cell>
          <cell r="F340" t="str">
            <v>PENNSYLVANIA (PLCB)</v>
          </cell>
          <cell r="G340" t="str">
            <v>4 - Brugal Extra Dry 0.75L</v>
          </cell>
          <cell r="H340" t="str">
            <v>4 - Brugal Extra Dry 0.75L12</v>
          </cell>
          <cell r="I340" t="str">
            <v>Brugal Blanco Especial</v>
          </cell>
          <cell r="J340" t="str">
            <v>Brugal Blanco Especial.750-12</v>
          </cell>
          <cell r="K340">
            <v>12</v>
          </cell>
          <cell r="L340">
            <v>0.75</v>
          </cell>
          <cell r="M340">
            <v>0.4</v>
          </cell>
          <cell r="N340">
            <v>25.68</v>
          </cell>
          <cell r="O340" t="str">
            <v>FOB</v>
          </cell>
          <cell r="P340">
            <v>141.47999999999999</v>
          </cell>
          <cell r="Q340">
            <v>141.47999999999999</v>
          </cell>
          <cell r="R340">
            <v>141.47999999999999</v>
          </cell>
          <cell r="S340">
            <v>141.47999999999999</v>
          </cell>
          <cell r="T340">
            <v>141.47999999999999</v>
          </cell>
          <cell r="U340">
            <v>141.47999999999999</v>
          </cell>
          <cell r="V340">
            <v>141.47999999999999</v>
          </cell>
        </row>
        <row r="341">
          <cell r="B341" t="str">
            <v>Rhode IslandBrugal Extra Dry.750-12FOB</v>
          </cell>
          <cell r="C341" t="str">
            <v>Northeast</v>
          </cell>
          <cell r="D341" t="str">
            <v>Open</v>
          </cell>
          <cell r="E341" t="str">
            <v>RI</v>
          </cell>
          <cell r="F341" t="str">
            <v>Rhode Island</v>
          </cell>
          <cell r="G341" t="str">
            <v>4 - Brugal Extra Dry 0.75L</v>
          </cell>
          <cell r="H341" t="str">
            <v>4 - Brugal Extra Dry 0.75L12</v>
          </cell>
          <cell r="I341" t="str">
            <v>Brugal Extra Dry</v>
          </cell>
          <cell r="J341" t="str">
            <v>Brugal Extra Dry.750-12</v>
          </cell>
          <cell r="K341">
            <v>12</v>
          </cell>
          <cell r="L341">
            <v>0.75</v>
          </cell>
          <cell r="M341">
            <v>0.4</v>
          </cell>
          <cell r="N341">
            <v>25.68</v>
          </cell>
          <cell r="O341" t="str">
            <v>FOB</v>
          </cell>
          <cell r="P341">
            <v>133.68</v>
          </cell>
          <cell r="Q341">
            <v>133.68</v>
          </cell>
          <cell r="R341">
            <v>133.68</v>
          </cell>
          <cell r="S341">
            <v>133.68</v>
          </cell>
          <cell r="T341">
            <v>133.68</v>
          </cell>
          <cell r="U341">
            <v>133.68</v>
          </cell>
          <cell r="V341">
            <v>133.68</v>
          </cell>
        </row>
        <row r="342">
          <cell r="B342" t="str">
            <v>South CarolinaBrugal Extra Dry.750-12FOB</v>
          </cell>
          <cell r="C342" t="str">
            <v>Northeast</v>
          </cell>
          <cell r="D342" t="str">
            <v>Open</v>
          </cell>
          <cell r="E342" t="str">
            <v>SC</v>
          </cell>
          <cell r="F342" t="str">
            <v>South Carolina</v>
          </cell>
          <cell r="G342" t="str">
            <v>4 - Brugal Extra Dry 0.75L</v>
          </cell>
          <cell r="H342" t="str">
            <v>4 - Brugal Extra Dry 0.75L12</v>
          </cell>
          <cell r="I342" t="str">
            <v>Brugal Extra Dry</v>
          </cell>
          <cell r="J342" t="str">
            <v>Brugal Extra Dry.750-12</v>
          </cell>
          <cell r="K342">
            <v>12</v>
          </cell>
          <cell r="L342">
            <v>0.75</v>
          </cell>
          <cell r="M342">
            <v>0.4</v>
          </cell>
          <cell r="N342">
            <v>25.68</v>
          </cell>
          <cell r="O342" t="str">
            <v>FOB</v>
          </cell>
          <cell r="P342">
            <v>132.4</v>
          </cell>
          <cell r="Q342">
            <v>132.4</v>
          </cell>
          <cell r="R342">
            <v>132.4</v>
          </cell>
          <cell r="S342">
            <v>132.4</v>
          </cell>
          <cell r="T342">
            <v>132.4</v>
          </cell>
          <cell r="U342">
            <v>132.4</v>
          </cell>
          <cell r="V342">
            <v>132.4</v>
          </cell>
        </row>
        <row r="343">
          <cell r="B343" t="str">
            <v>South DakotaBrugal Extra Dry.750-12FOB</v>
          </cell>
          <cell r="C343" t="str">
            <v>Central</v>
          </cell>
          <cell r="D343" t="str">
            <v>Open</v>
          </cell>
          <cell r="E343" t="str">
            <v>SD</v>
          </cell>
          <cell r="F343" t="str">
            <v>South Dakota</v>
          </cell>
          <cell r="G343" t="str">
            <v>4 - Brugal Extra Dry 0.75L</v>
          </cell>
          <cell r="H343" t="str">
            <v>4 - Brugal Extra Dry 0.75L12</v>
          </cell>
          <cell r="I343" t="str">
            <v>Brugal Extra Dry</v>
          </cell>
          <cell r="J343" t="str">
            <v>Brugal Extra Dry.750-12</v>
          </cell>
          <cell r="K343">
            <v>12</v>
          </cell>
          <cell r="L343">
            <v>0.75</v>
          </cell>
          <cell r="M343">
            <v>0.4</v>
          </cell>
          <cell r="N343">
            <v>25.68</v>
          </cell>
          <cell r="O343" t="str">
            <v>FOB</v>
          </cell>
          <cell r="P343">
            <v>127.68</v>
          </cell>
          <cell r="Q343">
            <v>127.68</v>
          </cell>
          <cell r="R343">
            <v>127.68</v>
          </cell>
          <cell r="S343">
            <v>127.68</v>
          </cell>
          <cell r="T343">
            <v>127.68</v>
          </cell>
          <cell r="U343">
            <v>127.68</v>
          </cell>
          <cell r="V343">
            <v>127.68</v>
          </cell>
        </row>
        <row r="344">
          <cell r="B344" t="str">
            <v>TennesseeBrugal Extra Dry.750-12FOB</v>
          </cell>
          <cell r="C344" t="str">
            <v>South</v>
          </cell>
          <cell r="D344" t="str">
            <v>Open</v>
          </cell>
          <cell r="E344" t="str">
            <v>TN</v>
          </cell>
          <cell r="F344" t="str">
            <v>Tennessee</v>
          </cell>
          <cell r="G344" t="str">
            <v>4 - Brugal Extra Dry 0.75L</v>
          </cell>
          <cell r="H344" t="str">
            <v>4 - Brugal Extra Dry 0.75L12</v>
          </cell>
          <cell r="I344" t="str">
            <v>Brugal Extra Dry</v>
          </cell>
          <cell r="J344" t="str">
            <v>Brugal Extra Dry.750-12</v>
          </cell>
          <cell r="K344">
            <v>12</v>
          </cell>
          <cell r="L344">
            <v>0.75</v>
          </cell>
          <cell r="M344">
            <v>0.4</v>
          </cell>
          <cell r="N344">
            <v>25.68</v>
          </cell>
          <cell r="O344" t="str">
            <v>FOB</v>
          </cell>
          <cell r="P344">
            <v>125.18</v>
          </cell>
          <cell r="Q344">
            <v>125.18</v>
          </cell>
          <cell r="R344">
            <v>125.18</v>
          </cell>
          <cell r="S344">
            <v>125.18</v>
          </cell>
          <cell r="T344">
            <v>125.18</v>
          </cell>
          <cell r="U344">
            <v>125.18</v>
          </cell>
          <cell r="V344">
            <v>125.18</v>
          </cell>
        </row>
        <row r="345">
          <cell r="B345" t="str">
            <v>TexasBrugal Extra Dry.750-12FOB</v>
          </cell>
          <cell r="C345" t="str">
            <v>South</v>
          </cell>
          <cell r="D345" t="str">
            <v>Open</v>
          </cell>
          <cell r="E345" t="str">
            <v>TX</v>
          </cell>
          <cell r="F345" t="str">
            <v>Texas</v>
          </cell>
          <cell r="G345" t="str">
            <v>4 - Brugal Extra Dry 0.75L</v>
          </cell>
          <cell r="H345" t="str">
            <v>4 - Brugal Extra Dry 0.75L12</v>
          </cell>
          <cell r="I345" t="str">
            <v>Brugal Extra Dry</v>
          </cell>
          <cell r="J345" t="str">
            <v>Brugal Extra Dry.750-12</v>
          </cell>
          <cell r="K345">
            <v>12</v>
          </cell>
          <cell r="L345">
            <v>0.75</v>
          </cell>
          <cell r="M345">
            <v>0.4</v>
          </cell>
          <cell r="N345">
            <v>25.68</v>
          </cell>
          <cell r="O345" t="str">
            <v>FOB</v>
          </cell>
          <cell r="P345">
            <v>125.18</v>
          </cell>
          <cell r="Q345">
            <v>125.18</v>
          </cell>
          <cell r="R345">
            <v>125.18</v>
          </cell>
          <cell r="S345">
            <v>125.18</v>
          </cell>
          <cell r="T345">
            <v>125.18</v>
          </cell>
          <cell r="U345">
            <v>125.18</v>
          </cell>
          <cell r="V345">
            <v>125.18</v>
          </cell>
        </row>
        <row r="346">
          <cell r="B346" t="str">
            <v>UTAHBrugal Blanco Especial.750-12SPA</v>
          </cell>
          <cell r="C346" t="str">
            <v>West</v>
          </cell>
          <cell r="D346" t="str">
            <v>Control</v>
          </cell>
          <cell r="E346" t="str">
            <v>UT</v>
          </cell>
          <cell r="F346" t="str">
            <v>UTAH</v>
          </cell>
          <cell r="G346" t="str">
            <v>4 - Brugal Extra Dry 0.75L</v>
          </cell>
          <cell r="H346" t="str">
            <v>4 - Brugal Extra Dry 0.75L12</v>
          </cell>
          <cell r="I346" t="str">
            <v>Brugal Blanco Especial</v>
          </cell>
          <cell r="J346" t="str">
            <v>Brugal Blanco Especial.750-12</v>
          </cell>
          <cell r="K346">
            <v>12</v>
          </cell>
          <cell r="L346">
            <v>0.75</v>
          </cell>
          <cell r="M346">
            <v>0.4</v>
          </cell>
          <cell r="N346">
            <v>25.68</v>
          </cell>
          <cell r="O346" t="str">
            <v>SPA</v>
          </cell>
          <cell r="P346">
            <v>0</v>
          </cell>
          <cell r="Q346">
            <v>0</v>
          </cell>
          <cell r="R346">
            <v>0</v>
          </cell>
          <cell r="S346">
            <v>0</v>
          </cell>
          <cell r="T346">
            <v>0</v>
          </cell>
          <cell r="U346">
            <v>0</v>
          </cell>
          <cell r="V346">
            <v>0</v>
          </cell>
        </row>
        <row r="347">
          <cell r="B347" t="str">
            <v>VERMONTBrugal Blanco Especial.750-12SHELF</v>
          </cell>
          <cell r="C347" t="str">
            <v>Northeast</v>
          </cell>
          <cell r="D347" t="str">
            <v>Control</v>
          </cell>
          <cell r="E347" t="str">
            <v>VT</v>
          </cell>
          <cell r="F347" t="str">
            <v>VERMONT</v>
          </cell>
          <cell r="G347" t="str">
            <v>4 - Brugal Extra Dry 0.75L</v>
          </cell>
          <cell r="H347" t="str">
            <v>4 - Brugal Extra Dry 0.75L12</v>
          </cell>
          <cell r="I347" t="str">
            <v>Brugal Blanco Especial</v>
          </cell>
          <cell r="J347" t="str">
            <v>Brugal Blanco Especial.750-12</v>
          </cell>
          <cell r="K347">
            <v>12</v>
          </cell>
          <cell r="L347">
            <v>0.75</v>
          </cell>
          <cell r="M347">
            <v>0.4</v>
          </cell>
          <cell r="N347">
            <v>25.68</v>
          </cell>
          <cell r="O347" t="str">
            <v>SHELF</v>
          </cell>
          <cell r="P347">
            <v>21.99</v>
          </cell>
          <cell r="Q347">
            <v>21.99</v>
          </cell>
          <cell r="R347">
            <v>21.99</v>
          </cell>
          <cell r="S347">
            <v>21.99</v>
          </cell>
          <cell r="T347">
            <v>21.99</v>
          </cell>
          <cell r="U347">
            <v>21.99</v>
          </cell>
          <cell r="V347">
            <v>21.99</v>
          </cell>
        </row>
        <row r="348">
          <cell r="B348" t="str">
            <v>VERMONTBrugal Blanco Especial.750-12FOB</v>
          </cell>
          <cell r="C348" t="str">
            <v>Northeast</v>
          </cell>
          <cell r="D348" t="str">
            <v>Control</v>
          </cell>
          <cell r="E348" t="str">
            <v>VT</v>
          </cell>
          <cell r="F348" t="str">
            <v>VERMONT</v>
          </cell>
          <cell r="G348" t="str">
            <v>4 - Brugal Extra Dry 0.75L</v>
          </cell>
          <cell r="H348" t="str">
            <v>4 - Brugal Extra Dry 0.75L12</v>
          </cell>
          <cell r="I348" t="str">
            <v>Brugal Blanco Especial</v>
          </cell>
          <cell r="J348" t="str">
            <v>Brugal Blanco Especial.750-12</v>
          </cell>
          <cell r="K348">
            <v>12</v>
          </cell>
          <cell r="L348">
            <v>0.75</v>
          </cell>
          <cell r="M348">
            <v>0.4</v>
          </cell>
          <cell r="N348">
            <v>25.68</v>
          </cell>
          <cell r="O348" t="str">
            <v>FOB</v>
          </cell>
          <cell r="P348">
            <v>140.4</v>
          </cell>
          <cell r="Q348">
            <v>140.4</v>
          </cell>
          <cell r="R348">
            <v>140.4</v>
          </cell>
          <cell r="S348">
            <v>140.4</v>
          </cell>
          <cell r="T348">
            <v>140.4</v>
          </cell>
          <cell r="U348">
            <v>140.4</v>
          </cell>
          <cell r="V348">
            <v>140.4</v>
          </cell>
        </row>
        <row r="349">
          <cell r="B349" t="str">
            <v>VERMONTBrugal Blanco Especial.750-12DA</v>
          </cell>
          <cell r="C349" t="str">
            <v>Northeast</v>
          </cell>
          <cell r="D349" t="str">
            <v>Control</v>
          </cell>
          <cell r="E349" t="str">
            <v>VT</v>
          </cell>
          <cell r="F349" t="str">
            <v>VERMONT</v>
          </cell>
          <cell r="G349" t="str">
            <v>4 - Brugal Extra Dry 0.75L</v>
          </cell>
          <cell r="H349" t="str">
            <v>4 - Brugal Extra Dry 0.75L12</v>
          </cell>
          <cell r="I349" t="str">
            <v>Brugal Blanco Especial</v>
          </cell>
          <cell r="J349" t="str">
            <v>Brugal Blanco Especial.750-12</v>
          </cell>
          <cell r="K349">
            <v>12</v>
          </cell>
          <cell r="L349">
            <v>0.75</v>
          </cell>
          <cell r="M349">
            <v>0.4</v>
          </cell>
          <cell r="N349">
            <v>25.68</v>
          </cell>
          <cell r="O349" t="str">
            <v>DA</v>
          </cell>
          <cell r="P349">
            <v>0</v>
          </cell>
          <cell r="Q349">
            <v>0</v>
          </cell>
          <cell r="R349">
            <v>0</v>
          </cell>
          <cell r="S349">
            <v>0</v>
          </cell>
          <cell r="T349">
            <v>0</v>
          </cell>
          <cell r="U349">
            <v>0</v>
          </cell>
          <cell r="V349">
            <v>0</v>
          </cell>
        </row>
        <row r="350">
          <cell r="B350" t="str">
            <v>VIRGINIABrugal Extra Dry.750-12SHELF</v>
          </cell>
          <cell r="C350" t="str">
            <v>South</v>
          </cell>
          <cell r="D350" t="str">
            <v>Control</v>
          </cell>
          <cell r="E350" t="str">
            <v>VA</v>
          </cell>
          <cell r="F350" t="str">
            <v>VIRGINIA</v>
          </cell>
          <cell r="G350" t="str">
            <v>4 - Brugal Extra Dry 0.75L</v>
          </cell>
          <cell r="H350" t="str">
            <v>4 - Brugal Extra Dry 0.75L12</v>
          </cell>
          <cell r="I350" t="str">
            <v>Brugal Extra Dry</v>
          </cell>
          <cell r="J350" t="str">
            <v>Brugal Extra Dry.750-12</v>
          </cell>
          <cell r="K350">
            <v>12</v>
          </cell>
          <cell r="L350">
            <v>0.75</v>
          </cell>
          <cell r="M350">
            <v>0.4</v>
          </cell>
          <cell r="N350">
            <v>25.68</v>
          </cell>
          <cell r="O350" t="str">
            <v>SHELF</v>
          </cell>
          <cell r="P350">
            <v>21.99</v>
          </cell>
          <cell r="Q350">
            <v>18.989999999999998</v>
          </cell>
          <cell r="R350">
            <v>21.99</v>
          </cell>
          <cell r="S350">
            <v>18.989999999999998</v>
          </cell>
          <cell r="T350">
            <v>21.99</v>
          </cell>
          <cell r="U350">
            <v>18.989999999999998</v>
          </cell>
          <cell r="V350">
            <v>21.99</v>
          </cell>
        </row>
        <row r="351">
          <cell r="B351" t="str">
            <v>VIRGINIABrugal Extra Dry.750-12FOB</v>
          </cell>
          <cell r="C351" t="str">
            <v>South</v>
          </cell>
          <cell r="D351" t="str">
            <v>Control</v>
          </cell>
          <cell r="E351" t="str">
            <v>VA</v>
          </cell>
          <cell r="F351" t="str">
            <v>VIRGINIA</v>
          </cell>
          <cell r="G351" t="str">
            <v>4 - Brugal Extra Dry 0.75L</v>
          </cell>
          <cell r="H351" t="str">
            <v>4 - Brugal Extra Dry 0.75L12</v>
          </cell>
          <cell r="I351" t="str">
            <v>Brugal Extra Dry</v>
          </cell>
          <cell r="J351" t="str">
            <v>Brugal Extra Dry.750-12</v>
          </cell>
          <cell r="K351">
            <v>12</v>
          </cell>
          <cell r="L351">
            <v>0.75</v>
          </cell>
          <cell r="M351">
            <v>0.4</v>
          </cell>
          <cell r="N351">
            <v>25.68</v>
          </cell>
          <cell r="O351" t="str">
            <v>FOB</v>
          </cell>
          <cell r="P351">
            <v>127.94</v>
          </cell>
          <cell r="Q351">
            <v>127.94</v>
          </cell>
          <cell r="R351">
            <v>127.94</v>
          </cell>
          <cell r="S351">
            <v>127.94</v>
          </cell>
          <cell r="T351">
            <v>127.94</v>
          </cell>
          <cell r="U351">
            <v>127.94</v>
          </cell>
          <cell r="V351">
            <v>127.94</v>
          </cell>
        </row>
        <row r="352">
          <cell r="B352" t="str">
            <v>VIRGINIABrugal Extra Dry.750-12DA</v>
          </cell>
          <cell r="C352" t="str">
            <v>South</v>
          </cell>
          <cell r="D352" t="str">
            <v>Control</v>
          </cell>
          <cell r="E352" t="str">
            <v>VA</v>
          </cell>
          <cell r="F352" t="str">
            <v>VIRGINIA</v>
          </cell>
          <cell r="G352" t="str">
            <v>4 - Brugal Extra Dry 0.75L</v>
          </cell>
          <cell r="H352" t="str">
            <v>4 - Brugal Extra Dry 0.75L12</v>
          </cell>
          <cell r="I352" t="str">
            <v>Brugal Extra Dry</v>
          </cell>
          <cell r="J352" t="str">
            <v>Brugal Extra Dry.750-12</v>
          </cell>
          <cell r="K352">
            <v>12</v>
          </cell>
          <cell r="L352">
            <v>0.75</v>
          </cell>
          <cell r="M352">
            <v>0.4</v>
          </cell>
          <cell r="N352">
            <v>25.68</v>
          </cell>
          <cell r="O352" t="str">
            <v>DA</v>
          </cell>
          <cell r="P352">
            <v>0</v>
          </cell>
          <cell r="Q352">
            <v>29.7</v>
          </cell>
          <cell r="R352">
            <v>0</v>
          </cell>
          <cell r="S352">
            <v>29.7</v>
          </cell>
          <cell r="T352">
            <v>0</v>
          </cell>
          <cell r="U352">
            <v>29.7</v>
          </cell>
          <cell r="V352">
            <v>0</v>
          </cell>
        </row>
        <row r="353">
          <cell r="B353" t="str">
            <v>WashingtonBrugal Extra Dry.750-12FOB</v>
          </cell>
          <cell r="C353" t="str">
            <v>West</v>
          </cell>
          <cell r="D353" t="str">
            <v>Open</v>
          </cell>
          <cell r="E353" t="str">
            <v>WA</v>
          </cell>
          <cell r="F353" t="str">
            <v>Washington</v>
          </cell>
          <cell r="G353" t="str">
            <v>4 - Brugal Extra Dry 0.75L</v>
          </cell>
          <cell r="H353" t="str">
            <v>4 - Brugal Extra Dry 0.75L12</v>
          </cell>
          <cell r="I353" t="str">
            <v>Brugal Extra Dry</v>
          </cell>
          <cell r="J353" t="str">
            <v>Brugal Extra Dry.750-12</v>
          </cell>
          <cell r="K353">
            <v>12</v>
          </cell>
          <cell r="L353">
            <v>0.75</v>
          </cell>
          <cell r="M353">
            <v>0.4</v>
          </cell>
          <cell r="N353">
            <v>25.68</v>
          </cell>
          <cell r="O353" t="str">
            <v>FOB</v>
          </cell>
          <cell r="P353">
            <v>110</v>
          </cell>
          <cell r="Q353">
            <v>110</v>
          </cell>
          <cell r="R353">
            <v>110</v>
          </cell>
          <cell r="S353">
            <v>110</v>
          </cell>
          <cell r="T353">
            <v>110</v>
          </cell>
          <cell r="U353">
            <v>110</v>
          </cell>
          <cell r="V353">
            <v>110</v>
          </cell>
        </row>
        <row r="354">
          <cell r="B354" t="str">
            <v>WisconsinBrugal Extra Dry.750-12FOB</v>
          </cell>
          <cell r="C354" t="str">
            <v>Central</v>
          </cell>
          <cell r="D354" t="str">
            <v>Open</v>
          </cell>
          <cell r="E354" t="str">
            <v>WI</v>
          </cell>
          <cell r="F354" t="str">
            <v>Wisconsin</v>
          </cell>
          <cell r="G354" t="str">
            <v>4 - Brugal Extra Dry 0.75L</v>
          </cell>
          <cell r="H354" t="str">
            <v>4 - Brugal Extra Dry 0.75L12</v>
          </cell>
          <cell r="I354" t="str">
            <v>Brugal Extra Dry</v>
          </cell>
          <cell r="J354" t="str">
            <v>Brugal Extra Dry.750-12</v>
          </cell>
          <cell r="K354">
            <v>12</v>
          </cell>
          <cell r="L354">
            <v>0.75</v>
          </cell>
          <cell r="M354">
            <v>0.4</v>
          </cell>
          <cell r="N354">
            <v>25.68</v>
          </cell>
          <cell r="O354" t="str">
            <v>FOB</v>
          </cell>
          <cell r="P354">
            <v>128.68</v>
          </cell>
          <cell r="Q354">
            <v>128.68</v>
          </cell>
          <cell r="R354">
            <v>128.68</v>
          </cell>
          <cell r="S354">
            <v>128.68</v>
          </cell>
          <cell r="T354">
            <v>128.68</v>
          </cell>
          <cell r="U354">
            <v>128.68</v>
          </cell>
          <cell r="V354">
            <v>128.68</v>
          </cell>
        </row>
        <row r="355">
          <cell r="B355" t="str">
            <v>WYOMINGBrugal Blanco Especial.750-12SHELF</v>
          </cell>
          <cell r="C355" t="str">
            <v>West</v>
          </cell>
          <cell r="D355" t="str">
            <v>Control</v>
          </cell>
          <cell r="E355" t="str">
            <v>WY</v>
          </cell>
          <cell r="F355" t="str">
            <v>WYOMING</v>
          </cell>
          <cell r="G355" t="str">
            <v>4 - Brugal Extra Dry 0.75L</v>
          </cell>
          <cell r="H355" t="str">
            <v>4 - Brugal Extra Dry 0.75L12</v>
          </cell>
          <cell r="I355" t="str">
            <v>Brugal Blanco Especial</v>
          </cell>
          <cell r="J355" t="str">
            <v>Brugal Blanco Especial.750-12</v>
          </cell>
          <cell r="K355">
            <v>12</v>
          </cell>
          <cell r="L355">
            <v>0.75</v>
          </cell>
          <cell r="M355">
            <v>0.4</v>
          </cell>
          <cell r="N355">
            <v>25.68</v>
          </cell>
          <cell r="O355" t="str">
            <v>SHELF</v>
          </cell>
          <cell r="P355">
            <v>19.989999999999998</v>
          </cell>
          <cell r="Q355">
            <v>19.989999999999998</v>
          </cell>
          <cell r="R355">
            <v>19.989999999999998</v>
          </cell>
          <cell r="S355">
            <v>19.989999999999998</v>
          </cell>
          <cell r="T355">
            <v>19.989999999999998</v>
          </cell>
          <cell r="U355">
            <v>19.989999999999998</v>
          </cell>
          <cell r="V355">
            <v>19.989999999999998</v>
          </cell>
        </row>
        <row r="356">
          <cell r="B356" t="str">
            <v>WYOMINGBrugal Blanco Especial.750-12FOB</v>
          </cell>
          <cell r="C356" t="str">
            <v>West</v>
          </cell>
          <cell r="D356" t="str">
            <v>Control</v>
          </cell>
          <cell r="E356" t="str">
            <v>WY</v>
          </cell>
          <cell r="F356" t="str">
            <v>WYOMING</v>
          </cell>
          <cell r="G356" t="str">
            <v>4 - Brugal Extra Dry 0.75L</v>
          </cell>
          <cell r="H356" t="str">
            <v>4 - Brugal Extra Dry 0.75L12</v>
          </cell>
          <cell r="I356" t="str">
            <v>Brugal Blanco Especial</v>
          </cell>
          <cell r="J356" t="str">
            <v>Brugal Blanco Especial.750-12</v>
          </cell>
          <cell r="K356">
            <v>12</v>
          </cell>
          <cell r="L356">
            <v>0.75</v>
          </cell>
          <cell r="M356">
            <v>0.4</v>
          </cell>
          <cell r="N356">
            <v>25.68</v>
          </cell>
          <cell r="O356" t="str">
            <v>FOB</v>
          </cell>
          <cell r="P356">
            <v>126.1</v>
          </cell>
          <cell r="Q356">
            <v>126.1</v>
          </cell>
          <cell r="R356">
            <v>126.1</v>
          </cell>
          <cell r="S356">
            <v>126.1</v>
          </cell>
          <cell r="T356">
            <v>126.1</v>
          </cell>
          <cell r="U356">
            <v>126.1</v>
          </cell>
          <cell r="V356">
            <v>126.1</v>
          </cell>
        </row>
        <row r="357">
          <cell r="B357" t="str">
            <v>WYOMINGBrugal Blanco Especial.750-12DA</v>
          </cell>
          <cell r="C357" t="str">
            <v>West</v>
          </cell>
          <cell r="D357" t="str">
            <v>Control</v>
          </cell>
          <cell r="E357" t="str">
            <v>WY</v>
          </cell>
          <cell r="F357" t="str">
            <v>WYOMING</v>
          </cell>
          <cell r="G357" t="str">
            <v>4 - Brugal Extra Dry 0.75L</v>
          </cell>
          <cell r="H357" t="str">
            <v>4 - Brugal Extra Dry 0.75L12</v>
          </cell>
          <cell r="I357" t="str">
            <v>Brugal Blanco Especial</v>
          </cell>
          <cell r="J357" t="str">
            <v>Brugal Blanco Especial.750-12</v>
          </cell>
          <cell r="K357">
            <v>12</v>
          </cell>
          <cell r="L357">
            <v>0.75</v>
          </cell>
          <cell r="M357">
            <v>0.4</v>
          </cell>
          <cell r="N357">
            <v>25.68</v>
          </cell>
          <cell r="O357" t="str">
            <v>DA</v>
          </cell>
          <cell r="P357">
            <v>0</v>
          </cell>
          <cell r="Q357">
            <v>0</v>
          </cell>
          <cell r="R357">
            <v>0</v>
          </cell>
          <cell r="S357">
            <v>0</v>
          </cell>
          <cell r="T357">
            <v>0</v>
          </cell>
          <cell r="U357">
            <v>0</v>
          </cell>
          <cell r="V357">
            <v>0</v>
          </cell>
        </row>
        <row r="358">
          <cell r="B358" t="str">
            <v>ArkansasBrugal Extra Dry.1750-6FOB</v>
          </cell>
          <cell r="C358" t="str">
            <v>South</v>
          </cell>
          <cell r="D358" t="str">
            <v>Open</v>
          </cell>
          <cell r="E358" t="str">
            <v>AR</v>
          </cell>
          <cell r="F358" t="str">
            <v>Arkansas</v>
          </cell>
          <cell r="G358" t="str">
            <v>4 - Brugal Extra Dry 1.75L</v>
          </cell>
          <cell r="H358" t="str">
            <v>4 - Brugal Extra Dry 1.75L6</v>
          </cell>
          <cell r="I358" t="str">
            <v>Brugal Extra Dry</v>
          </cell>
          <cell r="J358" t="str">
            <v>Brugal Extra Dry.1750-6</v>
          </cell>
          <cell r="K358">
            <v>6</v>
          </cell>
          <cell r="L358">
            <v>1.75</v>
          </cell>
          <cell r="M358">
            <v>0.4</v>
          </cell>
          <cell r="N358">
            <v>29.96</v>
          </cell>
          <cell r="O358" t="str">
            <v>FOB</v>
          </cell>
          <cell r="P358">
            <v>115</v>
          </cell>
          <cell r="Q358">
            <v>115</v>
          </cell>
          <cell r="R358">
            <v>115</v>
          </cell>
          <cell r="S358">
            <v>115</v>
          </cell>
          <cell r="T358">
            <v>115</v>
          </cell>
          <cell r="U358">
            <v>115</v>
          </cell>
          <cell r="V358">
            <v>115</v>
          </cell>
        </row>
        <row r="359">
          <cell r="B359" t="str">
            <v>ConnecticutBrugal Extra Dry.1750-6FOB</v>
          </cell>
          <cell r="C359" t="str">
            <v>Northeast</v>
          </cell>
          <cell r="D359" t="str">
            <v>Open</v>
          </cell>
          <cell r="E359" t="str">
            <v>CT</v>
          </cell>
          <cell r="F359" t="str">
            <v>Connecticut</v>
          </cell>
          <cell r="G359" t="str">
            <v>4 - Brugal Extra Dry 1.75L</v>
          </cell>
          <cell r="H359" t="str">
            <v>4 - Brugal Extra Dry 1.75L6</v>
          </cell>
          <cell r="I359" t="str">
            <v>Brugal Extra Dry</v>
          </cell>
          <cell r="J359" t="str">
            <v>Brugal Extra Dry.1750-6</v>
          </cell>
          <cell r="K359">
            <v>6</v>
          </cell>
          <cell r="L359">
            <v>1.75</v>
          </cell>
          <cell r="M359">
            <v>0.4</v>
          </cell>
          <cell r="N359">
            <v>29.96</v>
          </cell>
          <cell r="O359" t="str">
            <v>FOB</v>
          </cell>
          <cell r="P359">
            <v>107.21</v>
          </cell>
          <cell r="Q359">
            <v>107.21</v>
          </cell>
          <cell r="R359">
            <v>107.21</v>
          </cell>
          <cell r="S359">
            <v>107.21</v>
          </cell>
          <cell r="T359">
            <v>107.21</v>
          </cell>
          <cell r="U359">
            <v>107.21</v>
          </cell>
          <cell r="V359">
            <v>107.21</v>
          </cell>
        </row>
        <row r="360">
          <cell r="B360" t="str">
            <v>DCBrugal Extra Dry.1750-6FOB</v>
          </cell>
          <cell r="C360" t="str">
            <v>Northeast</v>
          </cell>
          <cell r="D360" t="str">
            <v>Open</v>
          </cell>
          <cell r="E360" t="str">
            <v>DC</v>
          </cell>
          <cell r="F360" t="str">
            <v>DC</v>
          </cell>
          <cell r="G360" t="str">
            <v>4 - Brugal Extra Dry 1.75L</v>
          </cell>
          <cell r="H360" t="str">
            <v>4 - Brugal Extra Dry 1.75L6</v>
          </cell>
          <cell r="I360" t="str">
            <v>Brugal Extra Dry</v>
          </cell>
          <cell r="J360" t="str">
            <v>Brugal Extra Dry.1750-6</v>
          </cell>
          <cell r="K360">
            <v>6</v>
          </cell>
          <cell r="L360">
            <v>1.75</v>
          </cell>
          <cell r="M360">
            <v>0.4</v>
          </cell>
          <cell r="N360">
            <v>29.96</v>
          </cell>
          <cell r="O360" t="str">
            <v>FOB</v>
          </cell>
          <cell r="P360">
            <v>127.75</v>
          </cell>
          <cell r="Q360">
            <v>127.75</v>
          </cell>
          <cell r="R360">
            <v>127.75</v>
          </cell>
          <cell r="S360">
            <v>127.75</v>
          </cell>
          <cell r="T360">
            <v>127.75</v>
          </cell>
          <cell r="U360">
            <v>127.75</v>
          </cell>
          <cell r="V360">
            <v>127.75</v>
          </cell>
        </row>
        <row r="361">
          <cell r="B361" t="str">
            <v>DelawareBrugal Extra Dry.1750-6FOB</v>
          </cell>
          <cell r="C361" t="str">
            <v>Northeast</v>
          </cell>
          <cell r="D361" t="str">
            <v>Open</v>
          </cell>
          <cell r="E361" t="str">
            <v>DE</v>
          </cell>
          <cell r="F361" t="str">
            <v>Delaware</v>
          </cell>
          <cell r="G361" t="str">
            <v>4 - Brugal Extra Dry 1.75L</v>
          </cell>
          <cell r="H361" t="str">
            <v>4 - Brugal Extra Dry 1.75L6</v>
          </cell>
          <cell r="I361" t="str">
            <v>Brugal Extra Dry</v>
          </cell>
          <cell r="J361" t="str">
            <v>Brugal Extra Dry.1750-6</v>
          </cell>
          <cell r="K361">
            <v>6</v>
          </cell>
          <cell r="L361">
            <v>1.75</v>
          </cell>
          <cell r="M361">
            <v>0.4</v>
          </cell>
          <cell r="N361">
            <v>29.96</v>
          </cell>
          <cell r="O361" t="str">
            <v>FOB</v>
          </cell>
          <cell r="P361">
            <v>107.21</v>
          </cell>
          <cell r="Q361">
            <v>107.21</v>
          </cell>
          <cell r="R361">
            <v>107.21</v>
          </cell>
          <cell r="S361">
            <v>107.21</v>
          </cell>
          <cell r="T361">
            <v>107.21</v>
          </cell>
          <cell r="U361">
            <v>107.21</v>
          </cell>
          <cell r="V361">
            <v>107.21</v>
          </cell>
        </row>
        <row r="362">
          <cell r="B362" t="str">
            <v>FloridaBrugal Extra Dry.1750-6FOB</v>
          </cell>
          <cell r="C362" t="str">
            <v>South</v>
          </cell>
          <cell r="D362" t="str">
            <v>Open</v>
          </cell>
          <cell r="E362" t="str">
            <v>FL</v>
          </cell>
          <cell r="F362" t="str">
            <v>Florida</v>
          </cell>
          <cell r="G362" t="str">
            <v>4 - Brugal Extra Dry 1.75L</v>
          </cell>
          <cell r="H362" t="str">
            <v>4 - Brugal Extra Dry 1.75L6</v>
          </cell>
          <cell r="I362" t="str">
            <v>Brugal Extra Dry</v>
          </cell>
          <cell r="J362" t="str">
            <v>Brugal Extra Dry.1750-6</v>
          </cell>
          <cell r="K362">
            <v>6</v>
          </cell>
          <cell r="L362">
            <v>1.75</v>
          </cell>
          <cell r="M362">
            <v>0.4</v>
          </cell>
          <cell r="N362">
            <v>29.96</v>
          </cell>
          <cell r="O362" t="str">
            <v>FOB</v>
          </cell>
          <cell r="P362">
            <v>107.21000000000001</v>
          </cell>
          <cell r="Q362">
            <v>107.21000000000001</v>
          </cell>
          <cell r="R362">
            <v>107.21000000000001</v>
          </cell>
          <cell r="S362">
            <v>107.21000000000001</v>
          </cell>
          <cell r="T362">
            <v>107.21000000000001</v>
          </cell>
          <cell r="U362">
            <v>107.21000000000001</v>
          </cell>
          <cell r="V362">
            <v>107.21000000000001</v>
          </cell>
        </row>
        <row r="363">
          <cell r="B363" t="str">
            <v>GeorgiaBrugal Extra Dry.1750-6FOB</v>
          </cell>
          <cell r="C363" t="str">
            <v>South</v>
          </cell>
          <cell r="D363" t="str">
            <v>Open</v>
          </cell>
          <cell r="E363" t="str">
            <v>GA</v>
          </cell>
          <cell r="F363" t="str">
            <v>Georgia</v>
          </cell>
          <cell r="G363" t="str">
            <v>4 - Brugal Extra Dry 1.75L</v>
          </cell>
          <cell r="H363" t="str">
            <v>4 - Brugal Extra Dry 1.75L6</v>
          </cell>
          <cell r="I363" t="str">
            <v>Brugal Extra Dry</v>
          </cell>
          <cell r="J363" t="str">
            <v>Brugal Extra Dry.1750-6</v>
          </cell>
          <cell r="K363">
            <v>6</v>
          </cell>
          <cell r="L363">
            <v>1.75</v>
          </cell>
          <cell r="M363">
            <v>0.4</v>
          </cell>
          <cell r="N363">
            <v>29.96</v>
          </cell>
          <cell r="O363" t="str">
            <v>FOB</v>
          </cell>
          <cell r="P363">
            <v>107.21</v>
          </cell>
          <cell r="Q363">
            <v>107.21</v>
          </cell>
          <cell r="R363">
            <v>107.21</v>
          </cell>
          <cell r="S363">
            <v>107.21</v>
          </cell>
          <cell r="T363">
            <v>107.21</v>
          </cell>
          <cell r="U363">
            <v>107.21</v>
          </cell>
          <cell r="V363">
            <v>107.21</v>
          </cell>
        </row>
        <row r="364">
          <cell r="B364" t="str">
            <v>IDAHOBrugal Extra Dry.1750-6SPA</v>
          </cell>
          <cell r="C364" t="str">
            <v>West</v>
          </cell>
          <cell r="D364" t="str">
            <v>Control</v>
          </cell>
          <cell r="E364" t="str">
            <v>ID</v>
          </cell>
          <cell r="F364" t="str">
            <v>IDAHO</v>
          </cell>
          <cell r="G364" t="str">
            <v>4 - Brugal Extra Dry 1.75L</v>
          </cell>
          <cell r="H364" t="str">
            <v>4 - Brugal Extra Dry 1.75L6</v>
          </cell>
          <cell r="I364" t="str">
            <v>Brugal Extra Dry</v>
          </cell>
          <cell r="J364" t="str">
            <v>Brugal Extra Dry.1750-6</v>
          </cell>
          <cell r="K364">
            <v>6</v>
          </cell>
          <cell r="L364">
            <v>1.75</v>
          </cell>
          <cell r="M364">
            <v>0.4</v>
          </cell>
          <cell r="N364">
            <v>29.96</v>
          </cell>
          <cell r="O364" t="str">
            <v>SPA</v>
          </cell>
          <cell r="P364">
            <v>0</v>
          </cell>
          <cell r="Q364">
            <v>0</v>
          </cell>
          <cell r="R364">
            <v>0</v>
          </cell>
          <cell r="S364">
            <v>0</v>
          </cell>
          <cell r="T364">
            <v>0</v>
          </cell>
          <cell r="U364">
            <v>0</v>
          </cell>
          <cell r="V364">
            <v>0</v>
          </cell>
        </row>
        <row r="365">
          <cell r="B365" t="str">
            <v>IllinoisBrugal Extra Dry.1750-6FOB</v>
          </cell>
          <cell r="C365" t="str">
            <v>Central</v>
          </cell>
          <cell r="D365" t="str">
            <v>Open</v>
          </cell>
          <cell r="E365" t="str">
            <v>IL</v>
          </cell>
          <cell r="F365" t="str">
            <v>Illinois</v>
          </cell>
          <cell r="G365" t="str">
            <v>4 - Brugal Extra Dry 1.75L</v>
          </cell>
          <cell r="H365" t="str">
            <v>4 - Brugal Extra Dry 1.75L6</v>
          </cell>
          <cell r="I365" t="str">
            <v>Brugal Extra Dry</v>
          </cell>
          <cell r="J365" t="str">
            <v>Brugal Extra Dry.1750-6</v>
          </cell>
          <cell r="K365">
            <v>6</v>
          </cell>
          <cell r="L365">
            <v>1.75</v>
          </cell>
          <cell r="M365">
            <v>0.4</v>
          </cell>
          <cell r="N365">
            <v>29.96</v>
          </cell>
          <cell r="O365" t="str">
            <v>FOB</v>
          </cell>
          <cell r="P365">
            <v>94</v>
          </cell>
          <cell r="Q365">
            <v>94</v>
          </cell>
          <cell r="R365">
            <v>94</v>
          </cell>
          <cell r="S365">
            <v>94</v>
          </cell>
          <cell r="T365">
            <v>94</v>
          </cell>
          <cell r="U365">
            <v>94</v>
          </cell>
          <cell r="V365">
            <v>94</v>
          </cell>
        </row>
        <row r="366">
          <cell r="B366" t="str">
            <v>IndianaBrugal Extra Dry.1750-6FOB</v>
          </cell>
          <cell r="C366" t="str">
            <v>Central</v>
          </cell>
          <cell r="D366" t="str">
            <v>Open</v>
          </cell>
          <cell r="E366" t="str">
            <v>IN</v>
          </cell>
          <cell r="F366" t="str">
            <v>Indiana</v>
          </cell>
          <cell r="G366" t="str">
            <v>4 - Brugal Extra Dry 1.75L</v>
          </cell>
          <cell r="H366" t="str">
            <v>4 - Brugal Extra Dry 1.75L6</v>
          </cell>
          <cell r="I366" t="str">
            <v>Brugal Extra Dry</v>
          </cell>
          <cell r="J366" t="str">
            <v>Brugal Extra Dry.1750-6</v>
          </cell>
          <cell r="K366">
            <v>6</v>
          </cell>
          <cell r="L366">
            <v>1.75</v>
          </cell>
          <cell r="M366">
            <v>0.4</v>
          </cell>
          <cell r="N366">
            <v>29.96</v>
          </cell>
          <cell r="O366" t="str">
            <v>FOB</v>
          </cell>
          <cell r="P366">
            <v>109.35</v>
          </cell>
          <cell r="Q366">
            <v>109.35</v>
          </cell>
          <cell r="R366">
            <v>109.35</v>
          </cell>
          <cell r="S366">
            <v>109.35</v>
          </cell>
          <cell r="T366">
            <v>109.35</v>
          </cell>
          <cell r="U366">
            <v>109.35</v>
          </cell>
          <cell r="V366">
            <v>109.35</v>
          </cell>
        </row>
        <row r="367">
          <cell r="B367" t="str">
            <v>KentuckyBrugal Extra Dry.1750-6FOB</v>
          </cell>
          <cell r="C367" t="str">
            <v>Central</v>
          </cell>
          <cell r="D367" t="str">
            <v>Open</v>
          </cell>
          <cell r="E367" t="str">
            <v>KY</v>
          </cell>
          <cell r="F367" t="str">
            <v>Kentucky</v>
          </cell>
          <cell r="G367" t="str">
            <v>4 - Brugal Extra Dry 1.75L</v>
          </cell>
          <cell r="H367" t="str">
            <v>4 - Brugal Extra Dry 1.75L6</v>
          </cell>
          <cell r="I367" t="str">
            <v>Brugal Extra Dry</v>
          </cell>
          <cell r="J367" t="str">
            <v>Brugal Extra Dry.1750-6</v>
          </cell>
          <cell r="K367">
            <v>6</v>
          </cell>
          <cell r="L367">
            <v>1.75</v>
          </cell>
          <cell r="M367">
            <v>0.4</v>
          </cell>
          <cell r="N367">
            <v>29.96</v>
          </cell>
          <cell r="O367" t="str">
            <v>FOB</v>
          </cell>
          <cell r="P367">
            <v>109.35</v>
          </cell>
          <cell r="Q367">
            <v>109.35</v>
          </cell>
          <cell r="R367">
            <v>109.35</v>
          </cell>
          <cell r="S367">
            <v>109.35</v>
          </cell>
          <cell r="T367">
            <v>109.35</v>
          </cell>
          <cell r="U367">
            <v>109.35</v>
          </cell>
          <cell r="V367">
            <v>109.35</v>
          </cell>
        </row>
        <row r="368">
          <cell r="B368" t="str">
            <v>LouisianaBrugal Extra Dry.1750-6FOB</v>
          </cell>
          <cell r="C368" t="str">
            <v>South</v>
          </cell>
          <cell r="D368" t="str">
            <v>Open</v>
          </cell>
          <cell r="E368" t="str">
            <v>LA</v>
          </cell>
          <cell r="F368" t="str">
            <v>Louisiana</v>
          </cell>
          <cell r="G368" t="str">
            <v>4 - Brugal Extra Dry 1.75L</v>
          </cell>
          <cell r="H368" t="str">
            <v>4 - Brugal Extra Dry 1.75L6</v>
          </cell>
          <cell r="I368" t="str">
            <v>Brugal Extra Dry</v>
          </cell>
          <cell r="J368" t="str">
            <v>Brugal Extra Dry.1750-6</v>
          </cell>
          <cell r="K368">
            <v>6</v>
          </cell>
          <cell r="L368">
            <v>1.75</v>
          </cell>
          <cell r="M368">
            <v>0.4</v>
          </cell>
          <cell r="N368">
            <v>29.96</v>
          </cell>
          <cell r="O368" t="str">
            <v>FOB</v>
          </cell>
          <cell r="P368">
            <v>107.21</v>
          </cell>
          <cell r="Q368">
            <v>107.21</v>
          </cell>
          <cell r="R368">
            <v>107.21</v>
          </cell>
          <cell r="S368">
            <v>107.21</v>
          </cell>
          <cell r="T368">
            <v>107.21</v>
          </cell>
          <cell r="U368">
            <v>107.21</v>
          </cell>
          <cell r="V368">
            <v>107.21</v>
          </cell>
        </row>
        <row r="369">
          <cell r="B369" t="str">
            <v>Maryland (Open)Brugal Extra Dry.1750-6FOB</v>
          </cell>
          <cell r="C369" t="str">
            <v>Northeast</v>
          </cell>
          <cell r="D369" t="str">
            <v>Open</v>
          </cell>
          <cell r="E369" t="str">
            <v>MD</v>
          </cell>
          <cell r="F369" t="str">
            <v>Maryland (Open)</v>
          </cell>
          <cell r="G369" t="str">
            <v>4 - Brugal Extra Dry 1.75L</v>
          </cell>
          <cell r="H369" t="str">
            <v>4 - Brugal Extra Dry 1.75L6</v>
          </cell>
          <cell r="I369" t="str">
            <v>Brugal Extra Dry</v>
          </cell>
          <cell r="J369" t="str">
            <v>Brugal Extra Dry.1750-6</v>
          </cell>
          <cell r="K369">
            <v>6</v>
          </cell>
          <cell r="L369">
            <v>1.75</v>
          </cell>
          <cell r="M369">
            <v>0.4</v>
          </cell>
          <cell r="N369">
            <v>29.96</v>
          </cell>
          <cell r="O369" t="str">
            <v>FOB</v>
          </cell>
          <cell r="P369">
            <v>127.75</v>
          </cell>
          <cell r="Q369">
            <v>127.75</v>
          </cell>
          <cell r="R369">
            <v>127.75</v>
          </cell>
          <cell r="S369">
            <v>127.75</v>
          </cell>
          <cell r="T369">
            <v>127.75</v>
          </cell>
          <cell r="U369">
            <v>127.75</v>
          </cell>
          <cell r="V369">
            <v>127.75</v>
          </cell>
        </row>
        <row r="370">
          <cell r="B370" t="str">
            <v>MassachusettsBrugal Extra Dry.1750-6FOB</v>
          </cell>
          <cell r="C370" t="str">
            <v>Northeast</v>
          </cell>
          <cell r="D370" t="str">
            <v>Open</v>
          </cell>
          <cell r="E370" t="str">
            <v>MA</v>
          </cell>
          <cell r="F370" t="str">
            <v>Massachusetts</v>
          </cell>
          <cell r="G370" t="str">
            <v>4 - Brugal Extra Dry 1.75L</v>
          </cell>
          <cell r="H370" t="str">
            <v>4 - Brugal Extra Dry 1.75L6</v>
          </cell>
          <cell r="I370" t="str">
            <v>Brugal Extra Dry</v>
          </cell>
          <cell r="J370" t="str">
            <v>Brugal Extra Dry.1750-6</v>
          </cell>
          <cell r="K370">
            <v>6</v>
          </cell>
          <cell r="L370">
            <v>1.75</v>
          </cell>
          <cell r="M370">
            <v>0.4</v>
          </cell>
          <cell r="N370">
            <v>29.96</v>
          </cell>
          <cell r="O370" t="str">
            <v>FOB</v>
          </cell>
          <cell r="P370">
            <v>107.21000000000001</v>
          </cell>
          <cell r="Q370">
            <v>107.21000000000001</v>
          </cell>
          <cell r="R370">
            <v>107.21000000000001</v>
          </cell>
          <cell r="S370">
            <v>107.21000000000001</v>
          </cell>
          <cell r="T370">
            <v>107.21000000000001</v>
          </cell>
          <cell r="U370">
            <v>107.21000000000001</v>
          </cell>
          <cell r="V370">
            <v>107.21000000000001</v>
          </cell>
        </row>
        <row r="371">
          <cell r="B371" t="str">
            <v>Military - SouthBrugal Extra Dry.1750-6FOB</v>
          </cell>
          <cell r="C371" t="str">
            <v>South</v>
          </cell>
          <cell r="D371" t="str">
            <v>Open</v>
          </cell>
          <cell r="E371" t="str">
            <v>Military - South</v>
          </cell>
          <cell r="F371" t="str">
            <v>Military - South</v>
          </cell>
          <cell r="G371" t="str">
            <v>4 - Brugal Extra Dry 1.75L</v>
          </cell>
          <cell r="H371" t="str">
            <v>4 - Brugal Extra Dry 1.75L6</v>
          </cell>
          <cell r="I371" t="str">
            <v>Brugal Extra Dry</v>
          </cell>
          <cell r="J371" t="str">
            <v>Brugal Extra Dry.1750-6</v>
          </cell>
          <cell r="K371">
            <v>6</v>
          </cell>
          <cell r="L371">
            <v>1.75</v>
          </cell>
          <cell r="M371">
            <v>0.4</v>
          </cell>
          <cell r="N371">
            <v>29.96</v>
          </cell>
          <cell r="O371" t="str">
            <v>FOB</v>
          </cell>
          <cell r="P371">
            <v>136.44</v>
          </cell>
          <cell r="Q371">
            <v>136.44</v>
          </cell>
          <cell r="R371">
            <v>136.44</v>
          </cell>
          <cell r="S371">
            <v>136.44</v>
          </cell>
          <cell r="T371">
            <v>136.44</v>
          </cell>
          <cell r="U371">
            <v>136.44</v>
          </cell>
          <cell r="V371">
            <v>136.44</v>
          </cell>
        </row>
        <row r="372">
          <cell r="B372" t="str">
            <v>MinnesotaBrugal Extra Dry.1750-6FOB</v>
          </cell>
          <cell r="C372" t="str">
            <v>Central</v>
          </cell>
          <cell r="D372" t="str">
            <v>Open</v>
          </cell>
          <cell r="E372" t="str">
            <v>MN</v>
          </cell>
          <cell r="F372" t="str">
            <v>Minnesota</v>
          </cell>
          <cell r="G372" t="str">
            <v>4 - Brugal Extra Dry 1.75L</v>
          </cell>
          <cell r="H372" t="str">
            <v>4 - Brugal Extra Dry 1.75L6</v>
          </cell>
          <cell r="I372" t="str">
            <v>Brugal Extra Dry</v>
          </cell>
          <cell r="J372" t="str">
            <v>Brugal Extra Dry.1750-6</v>
          </cell>
          <cell r="K372">
            <v>6</v>
          </cell>
          <cell r="L372">
            <v>1.75</v>
          </cell>
          <cell r="M372">
            <v>0.4</v>
          </cell>
          <cell r="N372">
            <v>29.96</v>
          </cell>
          <cell r="O372" t="str">
            <v>FOB</v>
          </cell>
          <cell r="P372">
            <v>119.36</v>
          </cell>
          <cell r="Q372">
            <v>119.36</v>
          </cell>
          <cell r="R372">
            <v>119.36</v>
          </cell>
          <cell r="S372">
            <v>119.36</v>
          </cell>
          <cell r="T372">
            <v>119.36</v>
          </cell>
          <cell r="U372">
            <v>119.36</v>
          </cell>
          <cell r="V372">
            <v>119.36</v>
          </cell>
        </row>
        <row r="373">
          <cell r="B373" t="str">
            <v>MissouriBrugal Extra Dry.1750-6FOB</v>
          </cell>
          <cell r="C373" t="str">
            <v>Central</v>
          </cell>
          <cell r="D373" t="str">
            <v>Open</v>
          </cell>
          <cell r="E373" t="str">
            <v>MO</v>
          </cell>
          <cell r="F373" t="str">
            <v>Missouri</v>
          </cell>
          <cell r="G373" t="str">
            <v>4 - Brugal Extra Dry 1.75L</v>
          </cell>
          <cell r="H373" t="str">
            <v>4 - Brugal Extra Dry 1.75L6</v>
          </cell>
          <cell r="I373" t="str">
            <v>Brugal Extra Dry</v>
          </cell>
          <cell r="J373" t="str">
            <v>Brugal Extra Dry.1750-6</v>
          </cell>
          <cell r="K373">
            <v>6</v>
          </cell>
          <cell r="L373">
            <v>1.75</v>
          </cell>
          <cell r="M373">
            <v>0.4</v>
          </cell>
          <cell r="N373">
            <v>29.96</v>
          </cell>
          <cell r="O373" t="str">
            <v>FOB</v>
          </cell>
          <cell r="P373">
            <v>109.36</v>
          </cell>
          <cell r="Q373">
            <v>109.36</v>
          </cell>
          <cell r="R373">
            <v>109.36</v>
          </cell>
          <cell r="S373">
            <v>109.36</v>
          </cell>
          <cell r="T373">
            <v>109.36</v>
          </cell>
          <cell r="U373">
            <v>109.36</v>
          </cell>
          <cell r="V373">
            <v>109.36</v>
          </cell>
        </row>
        <row r="374">
          <cell r="B374" t="str">
            <v>MONTANABrugal Extra Dry.1750-6SPA</v>
          </cell>
          <cell r="C374" t="str">
            <v>West</v>
          </cell>
          <cell r="D374" t="str">
            <v>Control</v>
          </cell>
          <cell r="E374" t="str">
            <v>MT</v>
          </cell>
          <cell r="F374" t="str">
            <v>MONTANA</v>
          </cell>
          <cell r="G374" t="str">
            <v>4 - Brugal Extra Dry 1.75L</v>
          </cell>
          <cell r="H374" t="str">
            <v>4 - Brugal Extra Dry 1.75L6</v>
          </cell>
          <cell r="I374" t="str">
            <v>Brugal Extra Dry</v>
          </cell>
          <cell r="J374" t="str">
            <v>Brugal Extra Dry.1750-6</v>
          </cell>
          <cell r="K374">
            <v>6</v>
          </cell>
          <cell r="L374">
            <v>1.75</v>
          </cell>
          <cell r="M374">
            <v>0.4</v>
          </cell>
          <cell r="N374">
            <v>29.96</v>
          </cell>
          <cell r="O374" t="str">
            <v>SPA</v>
          </cell>
          <cell r="P374">
            <v>0</v>
          </cell>
          <cell r="Q374">
            <v>0</v>
          </cell>
          <cell r="R374">
            <v>0</v>
          </cell>
          <cell r="S374">
            <v>0</v>
          </cell>
          <cell r="T374">
            <v>0</v>
          </cell>
          <cell r="U374">
            <v>0</v>
          </cell>
          <cell r="V374">
            <v>0</v>
          </cell>
        </row>
        <row r="375">
          <cell r="B375" t="str">
            <v>NebraskaBrugal Extra Dry.1750-6FOB</v>
          </cell>
          <cell r="C375" t="str">
            <v>Central</v>
          </cell>
          <cell r="D375" t="str">
            <v>Open</v>
          </cell>
          <cell r="E375" t="str">
            <v>NE</v>
          </cell>
          <cell r="F375" t="str">
            <v>Nebraska</v>
          </cell>
          <cell r="G375" t="str">
            <v>4 - Brugal Extra Dry 1.75L</v>
          </cell>
          <cell r="H375" t="str">
            <v>4 - Brugal Extra Dry 1.75L6</v>
          </cell>
          <cell r="I375" t="str">
            <v>Brugal Extra Dry</v>
          </cell>
          <cell r="J375" t="str">
            <v>Brugal Extra Dry.1750-6</v>
          </cell>
          <cell r="K375">
            <v>6</v>
          </cell>
          <cell r="L375">
            <v>1.75</v>
          </cell>
          <cell r="M375">
            <v>0.4</v>
          </cell>
          <cell r="N375">
            <v>29.96</v>
          </cell>
          <cell r="O375" t="str">
            <v>FOB</v>
          </cell>
          <cell r="P375">
            <v>109.35</v>
          </cell>
          <cell r="Q375">
            <v>109.35</v>
          </cell>
          <cell r="R375">
            <v>109.35</v>
          </cell>
          <cell r="S375">
            <v>109.35</v>
          </cell>
          <cell r="T375">
            <v>109.35</v>
          </cell>
          <cell r="U375">
            <v>109.35</v>
          </cell>
          <cell r="V375">
            <v>109.35</v>
          </cell>
        </row>
        <row r="376">
          <cell r="B376" t="str">
            <v>NevadaBrugal Extra Dry.1750-6FOB</v>
          </cell>
          <cell r="C376" t="str">
            <v>West</v>
          </cell>
          <cell r="D376" t="str">
            <v>Open</v>
          </cell>
          <cell r="E376" t="str">
            <v>NV</v>
          </cell>
          <cell r="F376" t="str">
            <v>Nevada</v>
          </cell>
          <cell r="G376" t="str">
            <v>4 - Brugal Extra Dry 1.75L</v>
          </cell>
          <cell r="H376" t="str">
            <v>4 - Brugal Extra Dry 1.75L6</v>
          </cell>
          <cell r="I376" t="str">
            <v>Brugal Extra Dry</v>
          </cell>
          <cell r="J376" t="str">
            <v>Brugal Extra Dry.1750-6</v>
          </cell>
          <cell r="K376">
            <v>6</v>
          </cell>
          <cell r="L376">
            <v>1.75</v>
          </cell>
          <cell r="M376">
            <v>0.4</v>
          </cell>
          <cell r="N376">
            <v>29.96</v>
          </cell>
          <cell r="O376" t="str">
            <v>FOB</v>
          </cell>
          <cell r="P376">
            <v>115.2</v>
          </cell>
          <cell r="Q376">
            <v>115.2</v>
          </cell>
          <cell r="R376">
            <v>115.2</v>
          </cell>
          <cell r="S376">
            <v>115.2</v>
          </cell>
          <cell r="T376">
            <v>115.2</v>
          </cell>
          <cell r="U376">
            <v>115.2</v>
          </cell>
          <cell r="V376">
            <v>115.2</v>
          </cell>
        </row>
        <row r="377">
          <cell r="B377" t="str">
            <v>New JerseyBrugal Extra Dry.1750-6FOB</v>
          </cell>
          <cell r="C377" t="str">
            <v>Northeast</v>
          </cell>
          <cell r="D377" t="str">
            <v>Open</v>
          </cell>
          <cell r="E377" t="str">
            <v>NJ</v>
          </cell>
          <cell r="F377" t="str">
            <v>New Jersey</v>
          </cell>
          <cell r="G377" t="str">
            <v>4 - Brugal Extra Dry 1.75L</v>
          </cell>
          <cell r="H377" t="str">
            <v>4 - Brugal Extra Dry 1.75L6</v>
          </cell>
          <cell r="I377" t="str">
            <v>Brugal Extra Dry</v>
          </cell>
          <cell r="J377" t="str">
            <v>Brugal Extra Dry.1750-6</v>
          </cell>
          <cell r="K377">
            <v>6</v>
          </cell>
          <cell r="L377">
            <v>1.75</v>
          </cell>
          <cell r="M377">
            <v>0.4</v>
          </cell>
          <cell r="N377">
            <v>29.96</v>
          </cell>
          <cell r="O377" t="str">
            <v>FOB</v>
          </cell>
          <cell r="P377">
            <v>103.50319999999991</v>
          </cell>
          <cell r="Q377">
            <v>103.50319999999991</v>
          </cell>
          <cell r="R377">
            <v>103.50319999999991</v>
          </cell>
          <cell r="S377">
            <v>103.50319999999991</v>
          </cell>
          <cell r="T377">
            <v>103.50319999999991</v>
          </cell>
          <cell r="U377">
            <v>103.50319999999991</v>
          </cell>
          <cell r="V377">
            <v>103.50319999999991</v>
          </cell>
        </row>
        <row r="378">
          <cell r="B378" t="str">
            <v>New York - UpstateBrugal Extra Dry.1750-6FOB</v>
          </cell>
          <cell r="C378" t="str">
            <v>Northeast</v>
          </cell>
          <cell r="D378" t="str">
            <v>Open</v>
          </cell>
          <cell r="E378" t="str">
            <v>NY</v>
          </cell>
          <cell r="F378" t="str">
            <v>New York - Upstate</v>
          </cell>
          <cell r="G378" t="str">
            <v>4 - Brugal Extra Dry 1.75L</v>
          </cell>
          <cell r="H378" t="str">
            <v>4 - Brugal Extra Dry 1.75L6</v>
          </cell>
          <cell r="I378" t="str">
            <v>Brugal Extra Dry</v>
          </cell>
          <cell r="J378" t="str">
            <v>Brugal Extra Dry.1750-6</v>
          </cell>
          <cell r="K378">
            <v>6</v>
          </cell>
          <cell r="L378">
            <v>1.75</v>
          </cell>
          <cell r="M378">
            <v>0.4</v>
          </cell>
          <cell r="N378">
            <v>29.96</v>
          </cell>
          <cell r="O378" t="str">
            <v>FOB</v>
          </cell>
          <cell r="P378">
            <v>100.42</v>
          </cell>
          <cell r="Q378">
            <v>100.42</v>
          </cell>
          <cell r="R378">
            <v>100.42</v>
          </cell>
          <cell r="S378">
            <v>100.42</v>
          </cell>
          <cell r="T378">
            <v>100.42</v>
          </cell>
          <cell r="U378">
            <v>100.42</v>
          </cell>
          <cell r="V378">
            <v>100.42</v>
          </cell>
        </row>
        <row r="379">
          <cell r="B379" t="str">
            <v>OREGONBrugal Extra Dry.1750-6SPA</v>
          </cell>
          <cell r="C379" t="str">
            <v>West</v>
          </cell>
          <cell r="D379" t="str">
            <v>Control</v>
          </cell>
          <cell r="E379" t="str">
            <v>OR</v>
          </cell>
          <cell r="F379" t="str">
            <v>OREGON</v>
          </cell>
          <cell r="G379" t="str">
            <v>4 - Brugal Extra Dry 1.75L</v>
          </cell>
          <cell r="H379" t="str">
            <v>4 - Brugal Extra Dry 1.75L6</v>
          </cell>
          <cell r="I379" t="str">
            <v>Brugal Extra Dry</v>
          </cell>
          <cell r="J379" t="str">
            <v>Brugal Extra Dry.1750-6</v>
          </cell>
          <cell r="K379">
            <v>6</v>
          </cell>
          <cell r="L379">
            <v>1.75</v>
          </cell>
          <cell r="M379">
            <v>0.4</v>
          </cell>
          <cell r="N379">
            <v>29.96</v>
          </cell>
          <cell r="O379" t="str">
            <v>SPA</v>
          </cell>
          <cell r="P379">
            <v>0</v>
          </cell>
          <cell r="Q379">
            <v>0</v>
          </cell>
          <cell r="R379">
            <v>0</v>
          </cell>
          <cell r="S379">
            <v>0</v>
          </cell>
          <cell r="T379">
            <v>0</v>
          </cell>
          <cell r="U379">
            <v>0</v>
          </cell>
          <cell r="V379">
            <v>0</v>
          </cell>
        </row>
        <row r="380">
          <cell r="B380" t="str">
            <v>Rhode IslandBrugal Extra Dry.1750-6FOB</v>
          </cell>
          <cell r="C380" t="str">
            <v>Northeast</v>
          </cell>
          <cell r="D380" t="str">
            <v>Open</v>
          </cell>
          <cell r="E380" t="str">
            <v>RI</v>
          </cell>
          <cell r="F380" t="str">
            <v>Rhode Island</v>
          </cell>
          <cell r="G380" t="str">
            <v>4 - Brugal Extra Dry 1.75L</v>
          </cell>
          <cell r="H380" t="str">
            <v>4 - Brugal Extra Dry 1.75L6</v>
          </cell>
          <cell r="I380" t="str">
            <v>Brugal Extra Dry</v>
          </cell>
          <cell r="J380" t="str">
            <v>Brugal Extra Dry.1750-6</v>
          </cell>
          <cell r="K380">
            <v>6</v>
          </cell>
          <cell r="L380">
            <v>1.75</v>
          </cell>
          <cell r="M380">
            <v>0.4</v>
          </cell>
          <cell r="N380">
            <v>29.96</v>
          </cell>
          <cell r="O380" t="str">
            <v>FOB</v>
          </cell>
          <cell r="P380">
            <v>107.21</v>
          </cell>
          <cell r="Q380">
            <v>107.21</v>
          </cell>
          <cell r="R380">
            <v>107.21</v>
          </cell>
          <cell r="S380">
            <v>107.21</v>
          </cell>
          <cell r="T380">
            <v>107.21</v>
          </cell>
          <cell r="U380">
            <v>107.21</v>
          </cell>
          <cell r="V380">
            <v>107.21</v>
          </cell>
        </row>
        <row r="381">
          <cell r="B381" t="str">
            <v>South CarolinaBrugal Extra Dry.1750-6FOB</v>
          </cell>
          <cell r="C381" t="str">
            <v>Northeast</v>
          </cell>
          <cell r="D381" t="str">
            <v>Open</v>
          </cell>
          <cell r="E381" t="str">
            <v>SC</v>
          </cell>
          <cell r="F381" t="str">
            <v>South Carolina</v>
          </cell>
          <cell r="G381" t="str">
            <v>4 - Brugal Extra Dry 1.75L</v>
          </cell>
          <cell r="H381" t="str">
            <v>4 - Brugal Extra Dry 1.75L6</v>
          </cell>
          <cell r="I381" t="str">
            <v>Brugal Extra Dry</v>
          </cell>
          <cell r="J381" t="str">
            <v>Brugal Extra Dry.1750-6</v>
          </cell>
          <cell r="K381">
            <v>6</v>
          </cell>
          <cell r="L381">
            <v>1.75</v>
          </cell>
          <cell r="M381">
            <v>0.4</v>
          </cell>
          <cell r="N381">
            <v>29.96</v>
          </cell>
          <cell r="O381" t="str">
            <v>FOB</v>
          </cell>
          <cell r="P381">
            <v>115</v>
          </cell>
          <cell r="Q381">
            <v>115</v>
          </cell>
          <cell r="R381">
            <v>115</v>
          </cell>
          <cell r="S381">
            <v>115</v>
          </cell>
          <cell r="T381">
            <v>115</v>
          </cell>
          <cell r="U381">
            <v>115</v>
          </cell>
          <cell r="V381">
            <v>115</v>
          </cell>
        </row>
        <row r="382">
          <cell r="B382" t="str">
            <v>South DakotaBrugal Extra Dry.1750-6FOB</v>
          </cell>
          <cell r="C382" t="str">
            <v>Central</v>
          </cell>
          <cell r="D382" t="str">
            <v>Open</v>
          </cell>
          <cell r="E382" t="str">
            <v>SD</v>
          </cell>
          <cell r="F382" t="str">
            <v>South Dakota</v>
          </cell>
          <cell r="G382" t="str">
            <v>4 - Brugal Extra Dry 1.75L</v>
          </cell>
          <cell r="H382" t="str">
            <v>4 - Brugal Extra Dry 1.75L6</v>
          </cell>
          <cell r="I382" t="str">
            <v>Brugal Extra Dry</v>
          </cell>
          <cell r="J382" t="str">
            <v>Brugal Extra Dry.1750-6</v>
          </cell>
          <cell r="K382">
            <v>6</v>
          </cell>
          <cell r="L382">
            <v>1.75</v>
          </cell>
          <cell r="M382">
            <v>0.4</v>
          </cell>
          <cell r="N382">
            <v>29.96</v>
          </cell>
          <cell r="O382" t="str">
            <v>FOB</v>
          </cell>
          <cell r="P382">
            <v>109.36</v>
          </cell>
          <cell r="Q382">
            <v>109.36</v>
          </cell>
          <cell r="R382">
            <v>109.36</v>
          </cell>
          <cell r="S382">
            <v>109.36</v>
          </cell>
          <cell r="T382">
            <v>109.36</v>
          </cell>
          <cell r="U382">
            <v>109.36</v>
          </cell>
          <cell r="V382">
            <v>109.36</v>
          </cell>
        </row>
        <row r="383">
          <cell r="B383" t="str">
            <v>TennesseeBrugal Extra Dry.1750-6FOB</v>
          </cell>
          <cell r="C383" t="str">
            <v>South</v>
          </cell>
          <cell r="D383" t="str">
            <v>Open</v>
          </cell>
          <cell r="E383" t="str">
            <v>TN</v>
          </cell>
          <cell r="F383" t="str">
            <v>Tennessee</v>
          </cell>
          <cell r="G383" t="str">
            <v>4 - Brugal Extra Dry 1.75L</v>
          </cell>
          <cell r="H383" t="str">
            <v>4 - Brugal Extra Dry 1.75L6</v>
          </cell>
          <cell r="I383" t="str">
            <v>Brugal Extra Dry</v>
          </cell>
          <cell r="J383" t="str">
            <v>Brugal Extra Dry.1750-6</v>
          </cell>
          <cell r="K383">
            <v>6</v>
          </cell>
          <cell r="L383">
            <v>1.75</v>
          </cell>
          <cell r="M383">
            <v>0.4</v>
          </cell>
          <cell r="N383">
            <v>29.96</v>
          </cell>
          <cell r="O383" t="str">
            <v>FOB</v>
          </cell>
          <cell r="P383">
            <v>107.21</v>
          </cell>
          <cell r="Q383">
            <v>107.21</v>
          </cell>
          <cell r="R383">
            <v>107.21</v>
          </cell>
          <cell r="S383">
            <v>107.21</v>
          </cell>
          <cell r="T383">
            <v>107.21</v>
          </cell>
          <cell r="U383">
            <v>107.21</v>
          </cell>
          <cell r="V383">
            <v>107.21</v>
          </cell>
        </row>
        <row r="384">
          <cell r="B384" t="str">
            <v>TexasBrugal Extra Dry.1750-6FOB</v>
          </cell>
          <cell r="C384" t="str">
            <v>South</v>
          </cell>
          <cell r="D384" t="str">
            <v>Open</v>
          </cell>
          <cell r="E384" t="str">
            <v>TX</v>
          </cell>
          <cell r="F384" t="str">
            <v>Texas</v>
          </cell>
          <cell r="G384" t="str">
            <v>4 - Brugal Extra Dry 1.75L</v>
          </cell>
          <cell r="H384" t="str">
            <v>4 - Brugal Extra Dry 1.75L6</v>
          </cell>
          <cell r="I384" t="str">
            <v>Brugal Extra Dry</v>
          </cell>
          <cell r="J384" t="str">
            <v>Brugal Extra Dry.1750-6</v>
          </cell>
          <cell r="K384">
            <v>6</v>
          </cell>
          <cell r="L384">
            <v>1.75</v>
          </cell>
          <cell r="M384">
            <v>0.4</v>
          </cell>
          <cell r="N384">
            <v>29.96</v>
          </cell>
          <cell r="O384" t="str">
            <v>FOB</v>
          </cell>
          <cell r="P384">
            <v>107.21</v>
          </cell>
          <cell r="Q384">
            <v>107.21</v>
          </cell>
          <cell r="R384">
            <v>107.21</v>
          </cell>
          <cell r="S384">
            <v>107.21</v>
          </cell>
          <cell r="T384">
            <v>107.21</v>
          </cell>
          <cell r="U384">
            <v>107.21</v>
          </cell>
          <cell r="V384">
            <v>107.21</v>
          </cell>
        </row>
        <row r="385">
          <cell r="B385" t="str">
            <v>UTAHBrugal Extra Dry.1750-6SPA</v>
          </cell>
          <cell r="C385" t="str">
            <v>West</v>
          </cell>
          <cell r="D385" t="str">
            <v>Control</v>
          </cell>
          <cell r="E385" t="str">
            <v>UT</v>
          </cell>
          <cell r="F385" t="str">
            <v>UTAH</v>
          </cell>
          <cell r="G385" t="str">
            <v>4 - Brugal Extra Dry 1.75L</v>
          </cell>
          <cell r="H385" t="str">
            <v>4 - Brugal Extra Dry 1.75L6</v>
          </cell>
          <cell r="I385" t="str">
            <v>Brugal Extra Dry</v>
          </cell>
          <cell r="J385" t="str">
            <v>Brugal Extra Dry.1750-6</v>
          </cell>
          <cell r="K385">
            <v>6</v>
          </cell>
          <cell r="L385">
            <v>1.75</v>
          </cell>
          <cell r="M385">
            <v>0.4</v>
          </cell>
          <cell r="N385">
            <v>29.96</v>
          </cell>
          <cell r="O385" t="str">
            <v>SPA</v>
          </cell>
          <cell r="P385">
            <v>0</v>
          </cell>
          <cell r="Q385">
            <v>0</v>
          </cell>
          <cell r="R385">
            <v>0</v>
          </cell>
          <cell r="S385">
            <v>0</v>
          </cell>
          <cell r="T385">
            <v>0</v>
          </cell>
          <cell r="U385">
            <v>0</v>
          </cell>
          <cell r="V385">
            <v>0</v>
          </cell>
        </row>
        <row r="386">
          <cell r="B386" t="str">
            <v>WisconsinBrugal Extra Dry.1750-6FOB</v>
          </cell>
          <cell r="C386" t="str">
            <v>Central</v>
          </cell>
          <cell r="D386" t="str">
            <v>Open</v>
          </cell>
          <cell r="E386" t="str">
            <v>WI</v>
          </cell>
          <cell r="F386" t="str">
            <v>Wisconsin</v>
          </cell>
          <cell r="G386" t="str">
            <v>4 - Brugal Extra Dry 1.75L</v>
          </cell>
          <cell r="H386" t="str">
            <v>4 - Brugal Extra Dry 1.75L6</v>
          </cell>
          <cell r="I386" t="str">
            <v>Brugal Extra Dry</v>
          </cell>
          <cell r="J386" t="str">
            <v>Brugal Extra Dry.1750-6</v>
          </cell>
          <cell r="K386">
            <v>6</v>
          </cell>
          <cell r="L386">
            <v>1.75</v>
          </cell>
          <cell r="M386">
            <v>0.4</v>
          </cell>
          <cell r="N386">
            <v>29.96</v>
          </cell>
          <cell r="O386" t="str">
            <v>FOB</v>
          </cell>
          <cell r="P386">
            <v>109.36</v>
          </cell>
          <cell r="Q386">
            <v>109.36</v>
          </cell>
          <cell r="R386">
            <v>109.36</v>
          </cell>
          <cell r="S386">
            <v>109.36</v>
          </cell>
          <cell r="T386">
            <v>109.36</v>
          </cell>
          <cell r="U386">
            <v>109.36</v>
          </cell>
          <cell r="V386">
            <v>109.36</v>
          </cell>
        </row>
        <row r="387">
          <cell r="B387" t="str">
            <v>WYOMINGBrugal Extra Dry.1750-6DA</v>
          </cell>
          <cell r="C387" t="str">
            <v>West</v>
          </cell>
          <cell r="D387" t="str">
            <v>Control</v>
          </cell>
          <cell r="E387" t="str">
            <v>WY</v>
          </cell>
          <cell r="F387" t="str">
            <v>WYOMING</v>
          </cell>
          <cell r="G387" t="str">
            <v>4 - Brugal Extra Dry 1.75L</v>
          </cell>
          <cell r="H387" t="str">
            <v>4 - Brugal Extra Dry 1.75L6</v>
          </cell>
          <cell r="I387" t="str">
            <v>Brugal Extra Dry</v>
          </cell>
          <cell r="J387" t="str">
            <v>Brugal Extra Dry.1750-6</v>
          </cell>
          <cell r="K387">
            <v>6</v>
          </cell>
          <cell r="L387">
            <v>1.75</v>
          </cell>
          <cell r="M387">
            <v>0.4</v>
          </cell>
          <cell r="N387">
            <v>29.96</v>
          </cell>
          <cell r="O387" t="str">
            <v>DA</v>
          </cell>
          <cell r="P387">
            <v>0</v>
          </cell>
          <cell r="Q387">
            <v>0</v>
          </cell>
          <cell r="R387">
            <v>0</v>
          </cell>
          <cell r="S387">
            <v>0</v>
          </cell>
          <cell r="T387">
            <v>0</v>
          </cell>
          <cell r="U387">
            <v>0</v>
          </cell>
          <cell r="V387">
            <v>0</v>
          </cell>
        </row>
        <row r="388">
          <cell r="B388" t="str">
            <v>ArkansasBrugal Extra Dry.1000-12FOB</v>
          </cell>
          <cell r="C388" t="str">
            <v>South</v>
          </cell>
          <cell r="D388" t="str">
            <v>Open</v>
          </cell>
          <cell r="E388" t="str">
            <v>AR</v>
          </cell>
          <cell r="F388" t="str">
            <v>Arkansas</v>
          </cell>
          <cell r="G388" t="str">
            <v>4 - Brugal Extra Dry 1L</v>
          </cell>
          <cell r="H388" t="str">
            <v>4 - Brugal Extra Dry 1L12</v>
          </cell>
          <cell r="I388" t="str">
            <v>Brugal Extra Dry</v>
          </cell>
          <cell r="J388" t="str">
            <v>Brugal Extra Dry.1000-12</v>
          </cell>
          <cell r="K388">
            <v>12</v>
          </cell>
          <cell r="L388">
            <v>1</v>
          </cell>
          <cell r="M388">
            <v>0.4</v>
          </cell>
          <cell r="N388">
            <v>34.24</v>
          </cell>
          <cell r="O388" t="str">
            <v>FOB</v>
          </cell>
          <cell r="P388">
            <v>162</v>
          </cell>
          <cell r="Q388">
            <v>162</v>
          </cell>
          <cell r="R388">
            <v>162</v>
          </cell>
          <cell r="S388">
            <v>162</v>
          </cell>
          <cell r="T388">
            <v>162</v>
          </cell>
          <cell r="U388">
            <v>162</v>
          </cell>
          <cell r="V388">
            <v>162</v>
          </cell>
        </row>
        <row r="389">
          <cell r="B389" t="str">
            <v>CaliforniaBrugal Extra Dry.1000-12FOB</v>
          </cell>
          <cell r="C389" t="str">
            <v>West</v>
          </cell>
          <cell r="D389" t="str">
            <v>Open</v>
          </cell>
          <cell r="E389" t="str">
            <v>CA</v>
          </cell>
          <cell r="F389" t="str">
            <v>California</v>
          </cell>
          <cell r="G389" t="str">
            <v>4 - Brugal Extra Dry 1L</v>
          </cell>
          <cell r="H389" t="str">
            <v>4 - Brugal Extra Dry 1L12</v>
          </cell>
          <cell r="I389" t="str">
            <v>Brugal Extra Dry</v>
          </cell>
          <cell r="J389" t="str">
            <v>Brugal Extra Dry.1000-12</v>
          </cell>
          <cell r="K389">
            <v>12</v>
          </cell>
          <cell r="L389">
            <v>1</v>
          </cell>
          <cell r="M389">
            <v>0.4</v>
          </cell>
          <cell r="N389">
            <v>34.24</v>
          </cell>
          <cell r="O389" t="str">
            <v>FOB</v>
          </cell>
          <cell r="P389">
            <v>177.24</v>
          </cell>
          <cell r="Q389">
            <v>177.24</v>
          </cell>
          <cell r="R389">
            <v>177.24</v>
          </cell>
          <cell r="S389">
            <v>177.24</v>
          </cell>
          <cell r="T389">
            <v>177.24</v>
          </cell>
          <cell r="U389">
            <v>177.24</v>
          </cell>
          <cell r="V389">
            <v>177.24</v>
          </cell>
        </row>
        <row r="390">
          <cell r="B390" t="str">
            <v>ConnecticutBrugal Extra Dry.1000-12FOB</v>
          </cell>
          <cell r="C390" t="str">
            <v>Northeast</v>
          </cell>
          <cell r="D390" t="str">
            <v>Open</v>
          </cell>
          <cell r="E390" t="str">
            <v>CT</v>
          </cell>
          <cell r="F390" t="str">
            <v>Connecticut</v>
          </cell>
          <cell r="G390" t="str">
            <v>4 - Brugal Extra Dry 1L</v>
          </cell>
          <cell r="H390" t="str">
            <v>4 - Brugal Extra Dry 1L12</v>
          </cell>
          <cell r="I390" t="str">
            <v>Brugal Extra Dry</v>
          </cell>
          <cell r="J390" t="str">
            <v>Brugal Extra Dry.1000-12</v>
          </cell>
          <cell r="K390">
            <v>12</v>
          </cell>
          <cell r="L390">
            <v>1</v>
          </cell>
          <cell r="M390">
            <v>0.4</v>
          </cell>
          <cell r="N390">
            <v>34.24</v>
          </cell>
          <cell r="O390" t="str">
            <v>FOB</v>
          </cell>
          <cell r="P390">
            <v>149.49</v>
          </cell>
          <cell r="Q390">
            <v>149.49</v>
          </cell>
          <cell r="R390">
            <v>149.49</v>
          </cell>
          <cell r="S390">
            <v>149.49</v>
          </cell>
          <cell r="T390">
            <v>149.49</v>
          </cell>
          <cell r="U390">
            <v>149.49</v>
          </cell>
          <cell r="V390">
            <v>149.49</v>
          </cell>
        </row>
        <row r="391">
          <cell r="B391" t="str">
            <v>DCBrugal Extra Dry.1000-12FOB</v>
          </cell>
          <cell r="C391" t="str">
            <v>Northeast</v>
          </cell>
          <cell r="D391" t="str">
            <v>Open</v>
          </cell>
          <cell r="E391" t="str">
            <v>DC</v>
          </cell>
          <cell r="F391" t="str">
            <v>DC</v>
          </cell>
          <cell r="G391" t="str">
            <v>4 - Brugal Extra Dry 1L</v>
          </cell>
          <cell r="H391" t="str">
            <v>4 - Brugal Extra Dry 1L12</v>
          </cell>
          <cell r="I391" t="str">
            <v>Brugal Extra Dry</v>
          </cell>
          <cell r="J391" t="str">
            <v>Brugal Extra Dry.1000-12</v>
          </cell>
          <cell r="K391">
            <v>12</v>
          </cell>
          <cell r="L391">
            <v>1</v>
          </cell>
          <cell r="M391">
            <v>0.4</v>
          </cell>
          <cell r="N391">
            <v>34.24</v>
          </cell>
          <cell r="O391" t="str">
            <v>FOB</v>
          </cell>
          <cell r="P391">
            <v>169.25</v>
          </cell>
          <cell r="Q391">
            <v>169.25</v>
          </cell>
          <cell r="R391">
            <v>169.25</v>
          </cell>
          <cell r="S391">
            <v>169.25</v>
          </cell>
          <cell r="T391">
            <v>169.25</v>
          </cell>
          <cell r="U391">
            <v>169.25</v>
          </cell>
          <cell r="V391">
            <v>169.25</v>
          </cell>
        </row>
        <row r="392">
          <cell r="B392" t="str">
            <v>DelawareBrugal Extra Dry.1000-12FOB</v>
          </cell>
          <cell r="C392" t="str">
            <v>Northeast</v>
          </cell>
          <cell r="D392" t="str">
            <v>Open</v>
          </cell>
          <cell r="E392" t="str">
            <v>DE</v>
          </cell>
          <cell r="F392" t="str">
            <v>Delaware</v>
          </cell>
          <cell r="G392" t="str">
            <v>4 - Brugal Extra Dry 1L</v>
          </cell>
          <cell r="H392" t="str">
            <v>4 - Brugal Extra Dry 1L12</v>
          </cell>
          <cell r="I392" t="str">
            <v>Brugal Extra Dry</v>
          </cell>
          <cell r="J392" t="str">
            <v>Brugal Extra Dry.1000-12</v>
          </cell>
          <cell r="K392">
            <v>12</v>
          </cell>
          <cell r="L392">
            <v>1</v>
          </cell>
          <cell r="M392">
            <v>0.4</v>
          </cell>
          <cell r="N392">
            <v>34.24</v>
          </cell>
          <cell r="O392" t="str">
            <v>FOB</v>
          </cell>
          <cell r="P392">
            <v>149.49</v>
          </cell>
          <cell r="Q392">
            <v>149.49</v>
          </cell>
          <cell r="R392">
            <v>149.49</v>
          </cell>
          <cell r="S392">
            <v>149.49</v>
          </cell>
          <cell r="T392">
            <v>149.49</v>
          </cell>
          <cell r="U392">
            <v>149.49</v>
          </cell>
          <cell r="V392">
            <v>149.49</v>
          </cell>
        </row>
        <row r="393">
          <cell r="B393" t="str">
            <v>FloridaBrugal Extra Dry.1000-12FOB</v>
          </cell>
          <cell r="C393" t="str">
            <v>South</v>
          </cell>
          <cell r="D393" t="str">
            <v>Open</v>
          </cell>
          <cell r="E393" t="str">
            <v>FL</v>
          </cell>
          <cell r="F393" t="str">
            <v>Florida</v>
          </cell>
          <cell r="G393" t="str">
            <v>4 - Brugal Extra Dry 1L</v>
          </cell>
          <cell r="H393" t="str">
            <v>4 - Brugal Extra Dry 1L12</v>
          </cell>
          <cell r="I393" t="str">
            <v>Brugal Extra Dry</v>
          </cell>
          <cell r="J393" t="str">
            <v>Brugal Extra Dry.1000-12</v>
          </cell>
          <cell r="K393">
            <v>12</v>
          </cell>
          <cell r="L393">
            <v>1</v>
          </cell>
          <cell r="M393">
            <v>0.4</v>
          </cell>
          <cell r="N393">
            <v>34.24</v>
          </cell>
          <cell r="O393" t="str">
            <v>FOB</v>
          </cell>
          <cell r="P393">
            <v>149.49</v>
          </cell>
          <cell r="Q393">
            <v>149.49</v>
          </cell>
          <cell r="R393">
            <v>149.49</v>
          </cell>
          <cell r="S393">
            <v>149.49</v>
          </cell>
          <cell r="T393">
            <v>149.49</v>
          </cell>
          <cell r="U393">
            <v>149.49</v>
          </cell>
          <cell r="V393">
            <v>149.49</v>
          </cell>
        </row>
        <row r="394">
          <cell r="B394" t="str">
            <v>GeorgiaBrugal Extra Dry.1000-12FOB</v>
          </cell>
          <cell r="C394" t="str">
            <v>South</v>
          </cell>
          <cell r="D394" t="str">
            <v>Open</v>
          </cell>
          <cell r="E394" t="str">
            <v>GA</v>
          </cell>
          <cell r="F394" t="str">
            <v>Georgia</v>
          </cell>
          <cell r="G394" t="str">
            <v>4 - Brugal Extra Dry 1L</v>
          </cell>
          <cell r="H394" t="str">
            <v>4 - Brugal Extra Dry 1L12</v>
          </cell>
          <cell r="I394" t="str">
            <v>Brugal Extra Dry</v>
          </cell>
          <cell r="J394" t="str">
            <v>Brugal Extra Dry.1000-12</v>
          </cell>
          <cell r="K394">
            <v>12</v>
          </cell>
          <cell r="L394">
            <v>1</v>
          </cell>
          <cell r="M394">
            <v>0.4</v>
          </cell>
          <cell r="N394">
            <v>34.24</v>
          </cell>
          <cell r="O394" t="str">
            <v>FOB</v>
          </cell>
          <cell r="P394">
            <v>149.49</v>
          </cell>
          <cell r="Q394">
            <v>149.49</v>
          </cell>
          <cell r="R394">
            <v>149.49</v>
          </cell>
          <cell r="S394">
            <v>149.49</v>
          </cell>
          <cell r="T394">
            <v>149.49</v>
          </cell>
          <cell r="U394">
            <v>149.49</v>
          </cell>
          <cell r="V394">
            <v>149.49</v>
          </cell>
        </row>
        <row r="395">
          <cell r="B395" t="str">
            <v>IDAHOBrugal Extra Dry.1000-12SPA</v>
          </cell>
          <cell r="C395" t="str">
            <v>West</v>
          </cell>
          <cell r="D395" t="str">
            <v>Control</v>
          </cell>
          <cell r="E395" t="str">
            <v>ID</v>
          </cell>
          <cell r="F395" t="str">
            <v>IDAHO</v>
          </cell>
          <cell r="G395" t="str">
            <v>4 - Brugal Extra Dry 1L</v>
          </cell>
          <cell r="H395" t="str">
            <v>4 - Brugal Extra Dry 1L12</v>
          </cell>
          <cell r="I395" t="str">
            <v>Brugal Extra Dry</v>
          </cell>
          <cell r="J395" t="str">
            <v>Brugal Extra Dry.1000-12</v>
          </cell>
          <cell r="K395">
            <v>12</v>
          </cell>
          <cell r="L395">
            <v>1</v>
          </cell>
          <cell r="M395">
            <v>0.4</v>
          </cell>
          <cell r="N395">
            <v>34.24</v>
          </cell>
          <cell r="O395" t="str">
            <v>SPA</v>
          </cell>
          <cell r="P395">
            <v>0</v>
          </cell>
          <cell r="Q395">
            <v>0</v>
          </cell>
          <cell r="R395">
            <v>0</v>
          </cell>
          <cell r="S395">
            <v>0</v>
          </cell>
          <cell r="T395">
            <v>0</v>
          </cell>
          <cell r="U395">
            <v>0</v>
          </cell>
          <cell r="V395">
            <v>0</v>
          </cell>
        </row>
        <row r="396">
          <cell r="B396" t="str">
            <v>IllinoisBrugal Extra Dry.1000-12FOB</v>
          </cell>
          <cell r="C396" t="str">
            <v>Central</v>
          </cell>
          <cell r="D396" t="str">
            <v>Open</v>
          </cell>
          <cell r="E396" t="str">
            <v>IL</v>
          </cell>
          <cell r="F396" t="str">
            <v>Illinois</v>
          </cell>
          <cell r="G396" t="str">
            <v>4 - Brugal Extra Dry 1L</v>
          </cell>
          <cell r="H396" t="str">
            <v>4 - Brugal Extra Dry 1L12</v>
          </cell>
          <cell r="I396" t="str">
            <v>Brugal Extra Dry</v>
          </cell>
          <cell r="J396" t="str">
            <v>Brugal Extra Dry.1000-12</v>
          </cell>
          <cell r="K396">
            <v>12</v>
          </cell>
          <cell r="L396">
            <v>1</v>
          </cell>
          <cell r="M396">
            <v>0.4</v>
          </cell>
          <cell r="N396">
            <v>34.24</v>
          </cell>
          <cell r="O396" t="str">
            <v>FOB</v>
          </cell>
          <cell r="P396">
            <v>118.5</v>
          </cell>
          <cell r="Q396">
            <v>118.5</v>
          </cell>
          <cell r="R396">
            <v>118.5</v>
          </cell>
          <cell r="S396">
            <v>118.5</v>
          </cell>
          <cell r="T396">
            <v>118.5</v>
          </cell>
          <cell r="U396">
            <v>118.5</v>
          </cell>
          <cell r="V396">
            <v>118.5</v>
          </cell>
        </row>
        <row r="397">
          <cell r="B397" t="str">
            <v>IndianaBrugal Extra Dry.1000-12FOB</v>
          </cell>
          <cell r="C397" t="str">
            <v>Central</v>
          </cell>
          <cell r="D397" t="str">
            <v>Open</v>
          </cell>
          <cell r="E397" t="str">
            <v>IN</v>
          </cell>
          <cell r="F397" t="str">
            <v>Indiana</v>
          </cell>
          <cell r="G397" t="str">
            <v>4 - Brugal Extra Dry 1L</v>
          </cell>
          <cell r="H397" t="str">
            <v>4 - Brugal Extra Dry 1L12</v>
          </cell>
          <cell r="I397" t="str">
            <v>Brugal Extra Dry</v>
          </cell>
          <cell r="J397" t="str">
            <v>Brugal Extra Dry.1000-12</v>
          </cell>
          <cell r="K397">
            <v>12</v>
          </cell>
          <cell r="L397">
            <v>1</v>
          </cell>
          <cell r="M397">
            <v>0.4</v>
          </cell>
          <cell r="N397">
            <v>34.24</v>
          </cell>
          <cell r="O397" t="str">
            <v>FOB</v>
          </cell>
          <cell r="P397">
            <v>152.47999999999999</v>
          </cell>
          <cell r="Q397">
            <v>152.47999999999999</v>
          </cell>
          <cell r="R397">
            <v>152.47999999999999</v>
          </cell>
          <cell r="S397">
            <v>152.47999999999999</v>
          </cell>
          <cell r="T397">
            <v>152.47999999999999</v>
          </cell>
          <cell r="U397">
            <v>152.47999999999999</v>
          </cell>
          <cell r="V397">
            <v>152.47999999999999</v>
          </cell>
        </row>
        <row r="398">
          <cell r="B398" t="str">
            <v>KentuckyBrugal Extra Dry.1000-12FOB</v>
          </cell>
          <cell r="C398" t="str">
            <v>Central</v>
          </cell>
          <cell r="D398" t="str">
            <v>Open</v>
          </cell>
          <cell r="E398" t="str">
            <v>KY</v>
          </cell>
          <cell r="F398" t="str">
            <v>Kentucky</v>
          </cell>
          <cell r="G398" t="str">
            <v>4 - Brugal Extra Dry 1L</v>
          </cell>
          <cell r="H398" t="str">
            <v>4 - Brugal Extra Dry 1L12</v>
          </cell>
          <cell r="I398" t="str">
            <v>Brugal Extra Dry</v>
          </cell>
          <cell r="J398" t="str">
            <v>Brugal Extra Dry.1000-12</v>
          </cell>
          <cell r="K398">
            <v>12</v>
          </cell>
          <cell r="L398">
            <v>1</v>
          </cell>
          <cell r="M398">
            <v>0.4</v>
          </cell>
          <cell r="N398">
            <v>34.24</v>
          </cell>
          <cell r="O398" t="str">
            <v>FOB</v>
          </cell>
          <cell r="P398">
            <v>152.47999999999999</v>
          </cell>
          <cell r="Q398">
            <v>152.47999999999999</v>
          </cell>
          <cell r="R398">
            <v>152.47999999999999</v>
          </cell>
          <cell r="S398">
            <v>152.47999999999999</v>
          </cell>
          <cell r="T398">
            <v>152.47999999999999</v>
          </cell>
          <cell r="U398">
            <v>152.47999999999999</v>
          </cell>
          <cell r="V398">
            <v>152.47999999999999</v>
          </cell>
        </row>
        <row r="399">
          <cell r="B399" t="str">
            <v>LouisianaBrugal Extra Dry.1000-12FOB</v>
          </cell>
          <cell r="C399" t="str">
            <v>South</v>
          </cell>
          <cell r="D399" t="str">
            <v>Open</v>
          </cell>
          <cell r="E399" t="str">
            <v>LA</v>
          </cell>
          <cell r="F399" t="str">
            <v>Louisiana</v>
          </cell>
          <cell r="G399" t="str">
            <v>4 - Brugal Extra Dry 1L</v>
          </cell>
          <cell r="H399" t="str">
            <v>4 - Brugal Extra Dry 1L12</v>
          </cell>
          <cell r="I399" t="str">
            <v>Brugal Extra Dry</v>
          </cell>
          <cell r="J399" t="str">
            <v>Brugal Extra Dry.1000-12</v>
          </cell>
          <cell r="K399">
            <v>12</v>
          </cell>
          <cell r="L399">
            <v>1</v>
          </cell>
          <cell r="M399">
            <v>0.4</v>
          </cell>
          <cell r="N399">
            <v>34.24</v>
          </cell>
          <cell r="O399" t="str">
            <v>FOB</v>
          </cell>
          <cell r="P399">
            <v>149.49</v>
          </cell>
          <cell r="Q399">
            <v>149.49</v>
          </cell>
          <cell r="R399">
            <v>149.49</v>
          </cell>
          <cell r="S399">
            <v>149.49</v>
          </cell>
          <cell r="T399">
            <v>149.49</v>
          </cell>
          <cell r="U399">
            <v>149.49</v>
          </cell>
          <cell r="V399">
            <v>149.49</v>
          </cell>
        </row>
        <row r="400">
          <cell r="B400" t="str">
            <v>Maryland (Open)Brugal Extra Dry.1000-12FOB</v>
          </cell>
          <cell r="C400" t="str">
            <v>Northeast</v>
          </cell>
          <cell r="D400" t="str">
            <v>Open</v>
          </cell>
          <cell r="E400" t="str">
            <v>MD</v>
          </cell>
          <cell r="F400" t="str">
            <v>Maryland (Open)</v>
          </cell>
          <cell r="G400" t="str">
            <v>4 - Brugal Extra Dry 1L</v>
          </cell>
          <cell r="H400" t="str">
            <v>4 - Brugal Extra Dry 1L12</v>
          </cell>
          <cell r="I400" t="str">
            <v>Brugal Extra Dry</v>
          </cell>
          <cell r="J400" t="str">
            <v>Brugal Extra Dry.1000-12</v>
          </cell>
          <cell r="K400">
            <v>12</v>
          </cell>
          <cell r="L400">
            <v>1</v>
          </cell>
          <cell r="M400">
            <v>0.4</v>
          </cell>
          <cell r="N400">
            <v>34.24</v>
          </cell>
          <cell r="O400" t="str">
            <v>FOB</v>
          </cell>
          <cell r="P400">
            <v>169.25</v>
          </cell>
          <cell r="Q400">
            <v>169.25</v>
          </cell>
          <cell r="R400">
            <v>169.25</v>
          </cell>
          <cell r="S400">
            <v>169.25</v>
          </cell>
          <cell r="T400">
            <v>169.25</v>
          </cell>
          <cell r="U400">
            <v>169.25</v>
          </cell>
          <cell r="V400">
            <v>169.25</v>
          </cell>
        </row>
        <row r="401">
          <cell r="B401" t="str">
            <v>MassachusettsBrugal Extra Dry.1000-12FOB</v>
          </cell>
          <cell r="C401" t="str">
            <v>Northeast</v>
          </cell>
          <cell r="D401" t="str">
            <v>Open</v>
          </cell>
          <cell r="E401" t="str">
            <v>MA</v>
          </cell>
          <cell r="F401" t="str">
            <v>Massachusetts</v>
          </cell>
          <cell r="G401" t="str">
            <v>4 - Brugal Extra Dry 1L</v>
          </cell>
          <cell r="H401" t="str">
            <v>4 - Brugal Extra Dry 1L12</v>
          </cell>
          <cell r="I401" t="str">
            <v>Brugal Extra Dry</v>
          </cell>
          <cell r="J401" t="str">
            <v>Brugal Extra Dry.1000-12</v>
          </cell>
          <cell r="K401">
            <v>12</v>
          </cell>
          <cell r="L401">
            <v>1</v>
          </cell>
          <cell r="M401">
            <v>0.4</v>
          </cell>
          <cell r="N401">
            <v>34.24</v>
          </cell>
          <cell r="O401" t="str">
            <v>FOB</v>
          </cell>
          <cell r="P401">
            <v>149.49</v>
          </cell>
          <cell r="Q401">
            <v>149.49</v>
          </cell>
          <cell r="R401">
            <v>149.49</v>
          </cell>
          <cell r="S401">
            <v>149.49</v>
          </cell>
          <cell r="T401">
            <v>149.49</v>
          </cell>
          <cell r="U401">
            <v>149.49</v>
          </cell>
          <cell r="V401">
            <v>149.49</v>
          </cell>
        </row>
        <row r="402">
          <cell r="B402" t="str">
            <v>MinnesotaBrugal Extra Dry.1000-12FOB</v>
          </cell>
          <cell r="C402" t="str">
            <v>Central</v>
          </cell>
          <cell r="D402" t="str">
            <v>Open</v>
          </cell>
          <cell r="E402" t="str">
            <v>MN</v>
          </cell>
          <cell r="F402" t="str">
            <v>Minnesota</v>
          </cell>
          <cell r="G402" t="str">
            <v>4 - Brugal Extra Dry 1L</v>
          </cell>
          <cell r="H402" t="str">
            <v>4 - Brugal Extra Dry 1L12</v>
          </cell>
          <cell r="I402" t="str">
            <v>Brugal Extra Dry</v>
          </cell>
          <cell r="J402" t="str">
            <v>Brugal Extra Dry.1000-12</v>
          </cell>
          <cell r="K402">
            <v>12</v>
          </cell>
          <cell r="L402">
            <v>1</v>
          </cell>
          <cell r="M402">
            <v>0.4</v>
          </cell>
          <cell r="N402">
            <v>34.24</v>
          </cell>
          <cell r="O402" t="str">
            <v>FOB</v>
          </cell>
          <cell r="P402">
            <v>163.24</v>
          </cell>
          <cell r="Q402">
            <v>163.24</v>
          </cell>
          <cell r="R402">
            <v>163.24</v>
          </cell>
          <cell r="S402">
            <v>163.24</v>
          </cell>
          <cell r="T402">
            <v>163.24</v>
          </cell>
          <cell r="U402">
            <v>163.24</v>
          </cell>
          <cell r="V402">
            <v>163.24</v>
          </cell>
        </row>
        <row r="403">
          <cell r="B403" t="str">
            <v>MissouriBrugal Extra Dry.1000-12FOB</v>
          </cell>
          <cell r="C403" t="str">
            <v>Central</v>
          </cell>
          <cell r="D403" t="str">
            <v>Open</v>
          </cell>
          <cell r="E403" t="str">
            <v>MO</v>
          </cell>
          <cell r="F403" t="str">
            <v>Missouri</v>
          </cell>
          <cell r="G403" t="str">
            <v>4 - Brugal Extra Dry 1L</v>
          </cell>
          <cell r="H403" t="str">
            <v>4 - Brugal Extra Dry 1L12</v>
          </cell>
          <cell r="I403" t="str">
            <v>Brugal Extra Dry</v>
          </cell>
          <cell r="J403" t="str">
            <v>Brugal Extra Dry.1000-12</v>
          </cell>
          <cell r="K403">
            <v>12</v>
          </cell>
          <cell r="L403">
            <v>1</v>
          </cell>
          <cell r="M403">
            <v>0.4</v>
          </cell>
          <cell r="N403">
            <v>34.24</v>
          </cell>
          <cell r="O403" t="str">
            <v>FOB</v>
          </cell>
          <cell r="P403">
            <v>153.24</v>
          </cell>
          <cell r="Q403">
            <v>153.24</v>
          </cell>
          <cell r="R403">
            <v>153.24</v>
          </cell>
          <cell r="S403">
            <v>153.24</v>
          </cell>
          <cell r="T403">
            <v>153.24</v>
          </cell>
          <cell r="U403">
            <v>153.24</v>
          </cell>
          <cell r="V403">
            <v>153.24</v>
          </cell>
        </row>
        <row r="404">
          <cell r="B404" t="str">
            <v>MONTANABrugal Extra Dry.1000-12SPA</v>
          </cell>
          <cell r="C404" t="str">
            <v>West</v>
          </cell>
          <cell r="D404" t="str">
            <v>Control</v>
          </cell>
          <cell r="E404" t="str">
            <v>MT</v>
          </cell>
          <cell r="F404" t="str">
            <v>MONTANA</v>
          </cell>
          <cell r="G404" t="str">
            <v>4 - Brugal Extra Dry 1L</v>
          </cell>
          <cell r="H404" t="str">
            <v>4 - Brugal Extra Dry 1L12</v>
          </cell>
          <cell r="I404" t="str">
            <v>Brugal Extra Dry</v>
          </cell>
          <cell r="J404" t="str">
            <v>Brugal Extra Dry.1000-12</v>
          </cell>
          <cell r="K404">
            <v>12</v>
          </cell>
          <cell r="L404">
            <v>1</v>
          </cell>
          <cell r="M404">
            <v>0.4</v>
          </cell>
          <cell r="N404">
            <v>34.24</v>
          </cell>
          <cell r="O404" t="str">
            <v>SPA</v>
          </cell>
          <cell r="P404">
            <v>0</v>
          </cell>
          <cell r="Q404">
            <v>0</v>
          </cell>
          <cell r="R404">
            <v>0</v>
          </cell>
          <cell r="S404">
            <v>0</v>
          </cell>
          <cell r="T404">
            <v>0</v>
          </cell>
          <cell r="U404">
            <v>0</v>
          </cell>
          <cell r="V404">
            <v>0</v>
          </cell>
        </row>
        <row r="405">
          <cell r="B405" t="str">
            <v>NevadaBrugal Extra Dry.1000-12FOB</v>
          </cell>
          <cell r="C405" t="str">
            <v>West</v>
          </cell>
          <cell r="D405" t="str">
            <v>Open</v>
          </cell>
          <cell r="E405" t="str">
            <v>NV</v>
          </cell>
          <cell r="F405" t="str">
            <v>Nevada</v>
          </cell>
          <cell r="G405" t="str">
            <v>4 - Brugal Extra Dry 1L</v>
          </cell>
          <cell r="H405" t="str">
            <v>4 - Brugal Extra Dry 1L12</v>
          </cell>
          <cell r="I405" t="str">
            <v>Brugal Extra Dry</v>
          </cell>
          <cell r="J405" t="str">
            <v>Brugal Extra Dry.1000-12</v>
          </cell>
          <cell r="K405">
            <v>12</v>
          </cell>
          <cell r="L405">
            <v>1</v>
          </cell>
          <cell r="M405">
            <v>0.4</v>
          </cell>
          <cell r="N405">
            <v>34.24</v>
          </cell>
          <cell r="O405" t="str">
            <v>FOB</v>
          </cell>
          <cell r="P405">
            <v>165</v>
          </cell>
          <cell r="Q405">
            <v>165</v>
          </cell>
          <cell r="R405">
            <v>165</v>
          </cell>
          <cell r="S405">
            <v>165</v>
          </cell>
          <cell r="T405">
            <v>165</v>
          </cell>
          <cell r="U405">
            <v>165</v>
          </cell>
          <cell r="V405">
            <v>165</v>
          </cell>
        </row>
        <row r="406">
          <cell r="B406" t="str">
            <v>New JerseyBrugal Extra Dry.1000-12FOB</v>
          </cell>
          <cell r="C406" t="str">
            <v>Northeast</v>
          </cell>
          <cell r="D406" t="str">
            <v>Open</v>
          </cell>
          <cell r="E406" t="str">
            <v>NJ</v>
          </cell>
          <cell r="F406" t="str">
            <v>New Jersey</v>
          </cell>
          <cell r="G406" t="str">
            <v>4 - Brugal Extra Dry 1L</v>
          </cell>
          <cell r="H406" t="str">
            <v>4 - Brugal Extra Dry 1L12</v>
          </cell>
          <cell r="I406" t="str">
            <v>Brugal Extra Dry</v>
          </cell>
          <cell r="J406" t="str">
            <v>Brugal Extra Dry.1000-12</v>
          </cell>
          <cell r="K406">
            <v>12</v>
          </cell>
          <cell r="L406">
            <v>1</v>
          </cell>
          <cell r="M406">
            <v>0.4</v>
          </cell>
          <cell r="N406">
            <v>34.24</v>
          </cell>
          <cell r="O406" t="str">
            <v>FOB</v>
          </cell>
          <cell r="P406">
            <v>167.23000000000002</v>
          </cell>
          <cell r="Q406">
            <v>167.23000000000002</v>
          </cell>
          <cell r="R406">
            <v>167.23000000000002</v>
          </cell>
          <cell r="S406">
            <v>167.23000000000002</v>
          </cell>
          <cell r="T406">
            <v>167.23000000000002</v>
          </cell>
          <cell r="U406">
            <v>167.23000000000002</v>
          </cell>
          <cell r="V406">
            <v>167.23000000000002</v>
          </cell>
        </row>
        <row r="407">
          <cell r="B407" t="str">
            <v>New York - UpstateBrugal Extra Dry.1000-12FOB</v>
          </cell>
          <cell r="C407" t="str">
            <v>Northeast</v>
          </cell>
          <cell r="D407" t="str">
            <v>Open</v>
          </cell>
          <cell r="E407" t="str">
            <v>NY</v>
          </cell>
          <cell r="F407" t="str">
            <v>New York - Upstate</v>
          </cell>
          <cell r="G407" t="str">
            <v>4 - Brugal Extra Dry 1L</v>
          </cell>
          <cell r="H407" t="str">
            <v>4 - Brugal Extra Dry 1L12</v>
          </cell>
          <cell r="I407" t="str">
            <v>Brugal Extra Dry</v>
          </cell>
          <cell r="J407" t="str">
            <v>Brugal Extra Dry.1000-12</v>
          </cell>
          <cell r="K407">
            <v>12</v>
          </cell>
          <cell r="L407">
            <v>1</v>
          </cell>
          <cell r="M407">
            <v>0.4</v>
          </cell>
          <cell r="N407">
            <v>34.24</v>
          </cell>
          <cell r="O407" t="str">
            <v>FOB</v>
          </cell>
          <cell r="P407">
            <v>164.56</v>
          </cell>
          <cell r="Q407">
            <v>164.56</v>
          </cell>
          <cell r="R407">
            <v>164.56</v>
          </cell>
          <cell r="S407">
            <v>164.56</v>
          </cell>
          <cell r="T407">
            <v>164.56</v>
          </cell>
          <cell r="U407">
            <v>164.56</v>
          </cell>
          <cell r="V407">
            <v>164.56</v>
          </cell>
        </row>
        <row r="408">
          <cell r="B408" t="str">
            <v>OREGONBrugal Extra Dry.1000-12SPA</v>
          </cell>
          <cell r="C408" t="str">
            <v>West</v>
          </cell>
          <cell r="D408" t="str">
            <v>Control</v>
          </cell>
          <cell r="E408" t="str">
            <v>OR</v>
          </cell>
          <cell r="F408" t="str">
            <v>OREGON</v>
          </cell>
          <cell r="G408" t="str">
            <v>4 - Brugal Extra Dry 1L</v>
          </cell>
          <cell r="H408" t="str">
            <v>4 - Brugal Extra Dry 1L12</v>
          </cell>
          <cell r="I408" t="str">
            <v>Brugal Extra Dry</v>
          </cell>
          <cell r="J408" t="str">
            <v>Brugal Extra Dry.1000-12</v>
          </cell>
          <cell r="K408">
            <v>12</v>
          </cell>
          <cell r="L408">
            <v>1</v>
          </cell>
          <cell r="M408">
            <v>0.4</v>
          </cell>
          <cell r="N408">
            <v>34.24</v>
          </cell>
          <cell r="O408" t="str">
            <v>SPA</v>
          </cell>
          <cell r="P408">
            <v>0</v>
          </cell>
          <cell r="Q408">
            <v>0</v>
          </cell>
          <cell r="R408">
            <v>0</v>
          </cell>
          <cell r="S408">
            <v>0</v>
          </cell>
          <cell r="T408">
            <v>0</v>
          </cell>
          <cell r="U408">
            <v>0</v>
          </cell>
          <cell r="V408">
            <v>0</v>
          </cell>
        </row>
        <row r="409">
          <cell r="B409" t="str">
            <v>Rhode IslandBrugal Extra Dry.1000-12FOB</v>
          </cell>
          <cell r="C409" t="str">
            <v>Northeast</v>
          </cell>
          <cell r="D409" t="str">
            <v>Open</v>
          </cell>
          <cell r="E409" t="str">
            <v>RI</v>
          </cell>
          <cell r="F409" t="str">
            <v>Rhode Island</v>
          </cell>
          <cell r="G409" t="str">
            <v>4 - Brugal Extra Dry 1L</v>
          </cell>
          <cell r="H409" t="str">
            <v>4 - Brugal Extra Dry 1L12</v>
          </cell>
          <cell r="I409" t="str">
            <v>Brugal Extra Dry</v>
          </cell>
          <cell r="J409" t="str">
            <v>Brugal Extra Dry.1000-12</v>
          </cell>
          <cell r="K409">
            <v>12</v>
          </cell>
          <cell r="L409">
            <v>1</v>
          </cell>
          <cell r="M409">
            <v>0.4</v>
          </cell>
          <cell r="N409">
            <v>34.24</v>
          </cell>
          <cell r="O409" t="str">
            <v>FOB</v>
          </cell>
          <cell r="P409">
            <v>158.74</v>
          </cell>
          <cell r="Q409">
            <v>158.74</v>
          </cell>
          <cell r="R409">
            <v>158.74</v>
          </cell>
          <cell r="S409">
            <v>158.74</v>
          </cell>
          <cell r="T409">
            <v>158.74</v>
          </cell>
          <cell r="U409">
            <v>158.74</v>
          </cell>
          <cell r="V409">
            <v>158.74</v>
          </cell>
        </row>
        <row r="410">
          <cell r="B410" t="str">
            <v>South CarolinaBrugal Extra Dry.1000-12FOB</v>
          </cell>
          <cell r="C410" t="str">
            <v>Northeast</v>
          </cell>
          <cell r="D410" t="str">
            <v>Open</v>
          </cell>
          <cell r="E410" t="str">
            <v>SC</v>
          </cell>
          <cell r="F410" t="str">
            <v>South Carolina</v>
          </cell>
          <cell r="G410" t="str">
            <v>4 - Brugal Extra Dry 1L</v>
          </cell>
          <cell r="H410" t="str">
            <v>4 - Brugal Extra Dry 1L12</v>
          </cell>
          <cell r="I410" t="str">
            <v>Brugal Extra Dry</v>
          </cell>
          <cell r="J410" t="str">
            <v>Brugal Extra Dry.1000-12</v>
          </cell>
          <cell r="K410">
            <v>12</v>
          </cell>
          <cell r="L410">
            <v>1</v>
          </cell>
          <cell r="M410">
            <v>0.4</v>
          </cell>
          <cell r="N410">
            <v>34.24</v>
          </cell>
          <cell r="O410" t="str">
            <v>FOB</v>
          </cell>
          <cell r="P410">
            <v>156.5</v>
          </cell>
          <cell r="Q410">
            <v>156.5</v>
          </cell>
          <cell r="R410">
            <v>156.5</v>
          </cell>
          <cell r="S410">
            <v>156.5</v>
          </cell>
          <cell r="T410">
            <v>156.5</v>
          </cell>
          <cell r="U410">
            <v>156.5</v>
          </cell>
          <cell r="V410">
            <v>156.5</v>
          </cell>
        </row>
        <row r="411">
          <cell r="B411" t="str">
            <v>South DakotaBrugal Extra Dry.1000-12FOB</v>
          </cell>
          <cell r="C411" t="str">
            <v>Central</v>
          </cell>
          <cell r="D411" t="str">
            <v>Open</v>
          </cell>
          <cell r="E411" t="str">
            <v>SD</v>
          </cell>
          <cell r="F411" t="str">
            <v>South Dakota</v>
          </cell>
          <cell r="G411" t="str">
            <v>4 - Brugal Extra Dry 1L</v>
          </cell>
          <cell r="H411" t="str">
            <v>4 - Brugal Extra Dry 1L12</v>
          </cell>
          <cell r="I411" t="str">
            <v>Brugal Extra Dry</v>
          </cell>
          <cell r="J411" t="str">
            <v>Brugal Extra Dry.1000-12</v>
          </cell>
          <cell r="K411">
            <v>12</v>
          </cell>
          <cell r="L411">
            <v>1</v>
          </cell>
          <cell r="M411">
            <v>0.4</v>
          </cell>
          <cell r="N411">
            <v>34.24</v>
          </cell>
          <cell r="O411" t="str">
            <v>FOB</v>
          </cell>
          <cell r="P411">
            <v>152.47999999999999</v>
          </cell>
          <cell r="Q411">
            <v>152.47999999999999</v>
          </cell>
          <cell r="R411">
            <v>152.47999999999999</v>
          </cell>
          <cell r="S411">
            <v>152.47999999999999</v>
          </cell>
          <cell r="T411">
            <v>152.47999999999999</v>
          </cell>
          <cell r="U411">
            <v>152.47999999999999</v>
          </cell>
          <cell r="V411">
            <v>152.47999999999999</v>
          </cell>
        </row>
        <row r="412">
          <cell r="B412" t="str">
            <v>TennesseeBrugal Extra Dry.1000-12FOB</v>
          </cell>
          <cell r="C412" t="str">
            <v>South</v>
          </cell>
          <cell r="D412" t="str">
            <v>Open</v>
          </cell>
          <cell r="E412" t="str">
            <v>TN</v>
          </cell>
          <cell r="F412" t="str">
            <v>Tennessee</v>
          </cell>
          <cell r="G412" t="str">
            <v>4 - Brugal Extra Dry 1L</v>
          </cell>
          <cell r="H412" t="str">
            <v>4 - Brugal Extra Dry 1L12</v>
          </cell>
          <cell r="I412" t="str">
            <v>Brugal Extra Dry</v>
          </cell>
          <cell r="J412" t="str">
            <v>Brugal Extra Dry.1000-12</v>
          </cell>
          <cell r="K412">
            <v>12</v>
          </cell>
          <cell r="L412">
            <v>1</v>
          </cell>
          <cell r="M412">
            <v>0.4</v>
          </cell>
          <cell r="N412">
            <v>34.24</v>
          </cell>
          <cell r="O412" t="str">
            <v>FOB</v>
          </cell>
          <cell r="P412">
            <v>149.49</v>
          </cell>
          <cell r="Q412">
            <v>149.49</v>
          </cell>
          <cell r="R412">
            <v>149.49</v>
          </cell>
          <cell r="S412">
            <v>149.49</v>
          </cell>
          <cell r="T412">
            <v>149.49</v>
          </cell>
          <cell r="U412">
            <v>149.49</v>
          </cell>
          <cell r="V412">
            <v>149.49</v>
          </cell>
        </row>
        <row r="413">
          <cell r="B413" t="str">
            <v>TexasBrugal Extra Dry.1000-12FOB</v>
          </cell>
          <cell r="C413" t="str">
            <v>South</v>
          </cell>
          <cell r="D413" t="str">
            <v>Open</v>
          </cell>
          <cell r="E413" t="str">
            <v>TX</v>
          </cell>
          <cell r="F413" t="str">
            <v>Texas</v>
          </cell>
          <cell r="G413" t="str">
            <v>4 - Brugal Extra Dry 1L</v>
          </cell>
          <cell r="H413" t="str">
            <v>4 - Brugal Extra Dry 1L12</v>
          </cell>
          <cell r="I413" t="str">
            <v>Brugal Extra Dry</v>
          </cell>
          <cell r="J413" t="str">
            <v>Brugal Extra Dry.1000-12</v>
          </cell>
          <cell r="K413">
            <v>12</v>
          </cell>
          <cell r="L413">
            <v>1</v>
          </cell>
          <cell r="M413">
            <v>0.4</v>
          </cell>
          <cell r="N413">
            <v>34.24</v>
          </cell>
          <cell r="O413" t="str">
            <v>FOB</v>
          </cell>
          <cell r="P413">
            <v>149.49</v>
          </cell>
          <cell r="Q413">
            <v>149.49</v>
          </cell>
          <cell r="R413">
            <v>149.49</v>
          </cell>
          <cell r="S413">
            <v>149.49</v>
          </cell>
          <cell r="T413">
            <v>149.49</v>
          </cell>
          <cell r="U413">
            <v>149.49</v>
          </cell>
          <cell r="V413">
            <v>149.49</v>
          </cell>
        </row>
        <row r="414">
          <cell r="B414" t="str">
            <v>UTAHBrugal Extra Dry.1000-12SPA</v>
          </cell>
          <cell r="C414" t="str">
            <v>West</v>
          </cell>
          <cell r="D414" t="str">
            <v>Control</v>
          </cell>
          <cell r="E414" t="str">
            <v>UT</v>
          </cell>
          <cell r="F414" t="str">
            <v>UTAH</v>
          </cell>
          <cell r="G414" t="str">
            <v>4 - Brugal Extra Dry 1L</v>
          </cell>
          <cell r="H414" t="str">
            <v>4 - Brugal Extra Dry 1L12</v>
          </cell>
          <cell r="I414" t="str">
            <v>Brugal Extra Dry</v>
          </cell>
          <cell r="J414" t="str">
            <v>Brugal Extra Dry.1000-12</v>
          </cell>
          <cell r="K414">
            <v>12</v>
          </cell>
          <cell r="L414">
            <v>1</v>
          </cell>
          <cell r="M414">
            <v>0.4</v>
          </cell>
          <cell r="N414">
            <v>34.24</v>
          </cell>
          <cell r="O414" t="str">
            <v>SPA</v>
          </cell>
          <cell r="P414">
            <v>0</v>
          </cell>
          <cell r="Q414">
            <v>0</v>
          </cell>
          <cell r="R414">
            <v>0</v>
          </cell>
          <cell r="S414">
            <v>0</v>
          </cell>
          <cell r="T414">
            <v>0</v>
          </cell>
          <cell r="U414">
            <v>0</v>
          </cell>
          <cell r="V414">
            <v>0</v>
          </cell>
        </row>
        <row r="415">
          <cell r="B415" t="str">
            <v>WisconsinBrugal Extra Dry.1000-12FOB</v>
          </cell>
          <cell r="C415" t="str">
            <v>Central</v>
          </cell>
          <cell r="D415" t="str">
            <v>Open</v>
          </cell>
          <cell r="E415" t="str">
            <v>WI</v>
          </cell>
          <cell r="F415" t="str">
            <v>Wisconsin</v>
          </cell>
          <cell r="G415" t="str">
            <v>4 - Brugal Extra Dry 1L</v>
          </cell>
          <cell r="H415" t="str">
            <v>4 - Brugal Extra Dry 1L12</v>
          </cell>
          <cell r="I415" t="str">
            <v>Brugal Extra Dry</v>
          </cell>
          <cell r="J415" t="str">
            <v>Brugal Extra Dry.1000-12</v>
          </cell>
          <cell r="K415">
            <v>12</v>
          </cell>
          <cell r="L415">
            <v>1</v>
          </cell>
          <cell r="M415">
            <v>0.4</v>
          </cell>
          <cell r="N415">
            <v>34.24</v>
          </cell>
          <cell r="O415" t="str">
            <v>FOB</v>
          </cell>
          <cell r="P415">
            <v>153.24</v>
          </cell>
          <cell r="Q415">
            <v>153.24</v>
          </cell>
          <cell r="R415">
            <v>153.24</v>
          </cell>
          <cell r="S415">
            <v>153.24</v>
          </cell>
          <cell r="T415">
            <v>153.24</v>
          </cell>
          <cell r="U415">
            <v>153.24</v>
          </cell>
          <cell r="V415">
            <v>153.24</v>
          </cell>
        </row>
        <row r="416">
          <cell r="B416" t="str">
            <v>WYOMINGBrugal Extra Dry.1000-12DA</v>
          </cell>
          <cell r="C416" t="str">
            <v>West</v>
          </cell>
          <cell r="D416" t="str">
            <v>Control</v>
          </cell>
          <cell r="E416" t="str">
            <v>WY</v>
          </cell>
          <cell r="F416" t="str">
            <v>WYOMING</v>
          </cell>
          <cell r="G416" t="str">
            <v>4 - Brugal Extra Dry 1L</v>
          </cell>
          <cell r="H416" t="str">
            <v>4 - Brugal Extra Dry 1L12</v>
          </cell>
          <cell r="I416" t="str">
            <v>Brugal Extra Dry</v>
          </cell>
          <cell r="J416" t="str">
            <v>Brugal Extra Dry.1000-12</v>
          </cell>
          <cell r="K416">
            <v>12</v>
          </cell>
          <cell r="L416">
            <v>1</v>
          </cell>
          <cell r="M416">
            <v>0.4</v>
          </cell>
          <cell r="N416">
            <v>34.24</v>
          </cell>
          <cell r="O416" t="str">
            <v>DA</v>
          </cell>
          <cell r="P416">
            <v>0</v>
          </cell>
          <cell r="Q416">
            <v>0</v>
          </cell>
          <cell r="R416">
            <v>0</v>
          </cell>
          <cell r="S416">
            <v>0</v>
          </cell>
          <cell r="T416">
            <v>0</v>
          </cell>
          <cell r="U416">
            <v>0</v>
          </cell>
          <cell r="V416">
            <v>0</v>
          </cell>
        </row>
        <row r="417">
          <cell r="B417" t="str">
            <v>ArizonaBrugal Extra Viejo.750-12FOB</v>
          </cell>
          <cell r="C417" t="str">
            <v>West</v>
          </cell>
          <cell r="D417" t="str">
            <v>Open</v>
          </cell>
          <cell r="E417" t="str">
            <v>AZ</v>
          </cell>
          <cell r="F417" t="str">
            <v>Arizona</v>
          </cell>
          <cell r="G417" t="str">
            <v>4 - Brugal Extra Viejo 0.75L</v>
          </cell>
          <cell r="H417" t="str">
            <v>4 - Brugal Extra Viejo 0.75L12</v>
          </cell>
          <cell r="I417" t="str">
            <v>Brugal Extra Viejo</v>
          </cell>
          <cell r="J417" t="str">
            <v>Brugal Extra Viejo.750-12</v>
          </cell>
          <cell r="K417">
            <v>12</v>
          </cell>
          <cell r="L417">
            <v>0.75</v>
          </cell>
          <cell r="M417">
            <v>0.4</v>
          </cell>
          <cell r="N417">
            <v>25.68</v>
          </cell>
          <cell r="O417" t="str">
            <v>FOB</v>
          </cell>
          <cell r="P417">
            <v>164.93</v>
          </cell>
          <cell r="Q417">
            <v>164.93</v>
          </cell>
          <cell r="R417">
            <v>164.93</v>
          </cell>
          <cell r="S417">
            <v>164.93</v>
          </cell>
          <cell r="T417">
            <v>164.93</v>
          </cell>
          <cell r="U417">
            <v>164.93</v>
          </cell>
          <cell r="V417">
            <v>164.93</v>
          </cell>
        </row>
        <row r="418">
          <cell r="B418" t="str">
            <v>ArkansasBrugal Extra Viejo.750-12FOB</v>
          </cell>
          <cell r="C418" t="str">
            <v>South</v>
          </cell>
          <cell r="D418" t="str">
            <v>Open</v>
          </cell>
          <cell r="E418" t="str">
            <v>AR</v>
          </cell>
          <cell r="F418" t="str">
            <v>Arkansas</v>
          </cell>
          <cell r="G418" t="str">
            <v>4 - Brugal Extra Viejo 0.75L</v>
          </cell>
          <cell r="H418" t="str">
            <v>4 - Brugal Extra Viejo 0.75L12</v>
          </cell>
          <cell r="I418" t="str">
            <v>Brugal Extra Viejo</v>
          </cell>
          <cell r="J418" t="str">
            <v>Brugal Extra Viejo.750-12</v>
          </cell>
          <cell r="K418">
            <v>12</v>
          </cell>
          <cell r="L418">
            <v>0.75</v>
          </cell>
          <cell r="M418">
            <v>0.4</v>
          </cell>
          <cell r="N418">
            <v>25.68</v>
          </cell>
          <cell r="O418" t="str">
            <v>FOB</v>
          </cell>
          <cell r="P418">
            <v>164.93</v>
          </cell>
          <cell r="Q418">
            <v>164.93</v>
          </cell>
          <cell r="R418">
            <v>164.93</v>
          </cell>
          <cell r="S418">
            <v>164.93</v>
          </cell>
          <cell r="T418">
            <v>164.93</v>
          </cell>
          <cell r="U418">
            <v>164.93</v>
          </cell>
          <cell r="V418">
            <v>164.93</v>
          </cell>
        </row>
        <row r="419">
          <cell r="B419" t="str">
            <v>CaliforniaBrugal Extra Viejo.750-12FOB</v>
          </cell>
          <cell r="C419" t="str">
            <v>West</v>
          </cell>
          <cell r="D419" t="str">
            <v>Open</v>
          </cell>
          <cell r="E419" t="str">
            <v>CA</v>
          </cell>
          <cell r="F419" t="str">
            <v>California</v>
          </cell>
          <cell r="G419" t="str">
            <v>4 - Brugal Extra Viejo 0.75L</v>
          </cell>
          <cell r="H419" t="str">
            <v>4 - Brugal Extra Viejo 0.75L12</v>
          </cell>
          <cell r="I419" t="str">
            <v>Brugal Extra Viejo</v>
          </cell>
          <cell r="J419" t="str">
            <v>Brugal Extra Viejo.750-12</v>
          </cell>
          <cell r="K419">
            <v>12</v>
          </cell>
          <cell r="L419">
            <v>0.75</v>
          </cell>
          <cell r="M419">
            <v>0.4</v>
          </cell>
          <cell r="N419">
            <v>25.68</v>
          </cell>
          <cell r="O419" t="str">
            <v>FOB</v>
          </cell>
          <cell r="P419">
            <v>178.68</v>
          </cell>
          <cell r="Q419">
            <v>178.68</v>
          </cell>
          <cell r="R419">
            <v>178.68</v>
          </cell>
          <cell r="S419">
            <v>178.68</v>
          </cell>
          <cell r="T419">
            <v>178.68</v>
          </cell>
          <cell r="U419">
            <v>178.68</v>
          </cell>
          <cell r="V419">
            <v>178.68</v>
          </cell>
        </row>
        <row r="420">
          <cell r="B420" t="str">
            <v>ColoradoBrugal Extra Viejo.750-12FOB</v>
          </cell>
          <cell r="C420" t="str">
            <v>West</v>
          </cell>
          <cell r="D420" t="str">
            <v>Open</v>
          </cell>
          <cell r="E420" t="str">
            <v>CO</v>
          </cell>
          <cell r="F420" t="str">
            <v>Colorado</v>
          </cell>
          <cell r="G420" t="str">
            <v>4 - Brugal Extra Viejo 0.75L</v>
          </cell>
          <cell r="H420" t="str">
            <v>4 - Brugal Extra Viejo 0.75L12</v>
          </cell>
          <cell r="I420" t="str">
            <v>Brugal Extra Viejo</v>
          </cell>
          <cell r="J420" t="str">
            <v>Brugal Extra Viejo.750-12</v>
          </cell>
          <cell r="K420">
            <v>12</v>
          </cell>
          <cell r="L420">
            <v>0.75</v>
          </cell>
          <cell r="M420">
            <v>0.4</v>
          </cell>
          <cell r="N420">
            <v>25.68</v>
          </cell>
          <cell r="O420" t="str">
            <v>FOB</v>
          </cell>
          <cell r="P420">
            <v>164.93</v>
          </cell>
          <cell r="Q420">
            <v>164.93</v>
          </cell>
          <cell r="R420">
            <v>164.93</v>
          </cell>
          <cell r="S420">
            <v>164.93</v>
          </cell>
          <cell r="T420">
            <v>164.93</v>
          </cell>
          <cell r="U420">
            <v>164.93</v>
          </cell>
          <cell r="V420">
            <v>164.93</v>
          </cell>
        </row>
        <row r="421">
          <cell r="B421" t="str">
            <v>ConnecticutBrugal Extra Viejo.750-12FOB</v>
          </cell>
          <cell r="C421" t="str">
            <v>Northeast</v>
          </cell>
          <cell r="D421" t="str">
            <v>Open</v>
          </cell>
          <cell r="E421" t="str">
            <v>CT</v>
          </cell>
          <cell r="F421" t="str">
            <v>Connecticut</v>
          </cell>
          <cell r="G421" t="str">
            <v>4 - Brugal Extra Viejo 0.75L</v>
          </cell>
          <cell r="H421" t="str">
            <v>4 - Brugal Extra Viejo 0.75L12</v>
          </cell>
          <cell r="I421" t="str">
            <v>Brugal Extra Viejo</v>
          </cell>
          <cell r="J421" t="str">
            <v>Brugal Extra Viejo.750-12</v>
          </cell>
          <cell r="K421">
            <v>12</v>
          </cell>
          <cell r="L421">
            <v>0.75</v>
          </cell>
          <cell r="M421">
            <v>0.4</v>
          </cell>
          <cell r="N421">
            <v>25.68</v>
          </cell>
          <cell r="O421" t="str">
            <v>FOB</v>
          </cell>
          <cell r="P421">
            <v>164.93</v>
          </cell>
          <cell r="Q421">
            <v>164.93</v>
          </cell>
          <cell r="R421">
            <v>164.93</v>
          </cell>
          <cell r="S421">
            <v>164.93</v>
          </cell>
          <cell r="T421">
            <v>164.93</v>
          </cell>
          <cell r="U421">
            <v>164.93</v>
          </cell>
          <cell r="V421">
            <v>164.93</v>
          </cell>
        </row>
        <row r="422">
          <cell r="B422" t="str">
            <v>DCBrugal Extra Viejo.750-12FOB</v>
          </cell>
          <cell r="C422" t="str">
            <v>Northeast</v>
          </cell>
          <cell r="D422" t="str">
            <v>Open</v>
          </cell>
          <cell r="E422" t="str">
            <v>DC</v>
          </cell>
          <cell r="F422" t="str">
            <v>DC</v>
          </cell>
          <cell r="G422" t="str">
            <v>4 - Brugal Extra Viejo 0.75L</v>
          </cell>
          <cell r="H422" t="str">
            <v>4 - Brugal Extra Viejo 0.75L12</v>
          </cell>
          <cell r="I422" t="str">
            <v>Brugal Extra Viejo</v>
          </cell>
          <cell r="J422" t="str">
            <v>Brugal Extra Viejo.750-12</v>
          </cell>
          <cell r="K422">
            <v>12</v>
          </cell>
          <cell r="L422">
            <v>0.75</v>
          </cell>
          <cell r="M422">
            <v>0.4</v>
          </cell>
          <cell r="N422">
            <v>25.68</v>
          </cell>
          <cell r="O422" t="str">
            <v>FOB</v>
          </cell>
          <cell r="P422">
            <v>185.05</v>
          </cell>
          <cell r="Q422">
            <v>185.05</v>
          </cell>
          <cell r="R422">
            <v>185.05</v>
          </cell>
          <cell r="S422">
            <v>185.05</v>
          </cell>
          <cell r="T422">
            <v>185.05</v>
          </cell>
          <cell r="U422">
            <v>185.05</v>
          </cell>
          <cell r="V422">
            <v>185.05</v>
          </cell>
        </row>
        <row r="423">
          <cell r="B423" t="str">
            <v>DelawareBrugal Extra Viejo.750-12FOB</v>
          </cell>
          <cell r="C423" t="str">
            <v>Northeast</v>
          </cell>
          <cell r="D423" t="str">
            <v>Open</v>
          </cell>
          <cell r="E423" t="str">
            <v>DE</v>
          </cell>
          <cell r="F423" t="str">
            <v>Delaware</v>
          </cell>
          <cell r="G423" t="str">
            <v>4 - Brugal Extra Viejo 0.75L</v>
          </cell>
          <cell r="H423" t="str">
            <v>4 - Brugal Extra Viejo 0.75L12</v>
          </cell>
          <cell r="I423" t="str">
            <v>Brugal Extra Viejo</v>
          </cell>
          <cell r="J423" t="str">
            <v>Brugal Extra Viejo.750-12</v>
          </cell>
          <cell r="K423">
            <v>12</v>
          </cell>
          <cell r="L423">
            <v>0.75</v>
          </cell>
          <cell r="M423">
            <v>0.4</v>
          </cell>
          <cell r="N423">
            <v>25.68</v>
          </cell>
          <cell r="O423" t="str">
            <v>FOB</v>
          </cell>
          <cell r="P423">
            <v>171.9</v>
          </cell>
          <cell r="Q423">
            <v>171.9</v>
          </cell>
          <cell r="R423">
            <v>171.9</v>
          </cell>
          <cell r="S423">
            <v>171.9</v>
          </cell>
          <cell r="T423">
            <v>171.9</v>
          </cell>
          <cell r="U423">
            <v>171.9</v>
          </cell>
          <cell r="V423">
            <v>171.9</v>
          </cell>
        </row>
        <row r="424">
          <cell r="B424" t="str">
            <v>FloridaBrugal Extra Viejo.750-12FOB</v>
          </cell>
          <cell r="C424" t="str">
            <v>South</v>
          </cell>
          <cell r="D424" t="str">
            <v>Open</v>
          </cell>
          <cell r="E424" t="str">
            <v>FL</v>
          </cell>
          <cell r="F424" t="str">
            <v>Florida</v>
          </cell>
          <cell r="G424" t="str">
            <v>4 - Brugal Extra Viejo 0.75L</v>
          </cell>
          <cell r="H424" t="str">
            <v>4 - Brugal Extra Viejo 0.75L12</v>
          </cell>
          <cell r="I424" t="str">
            <v>Brugal Extra Viejo</v>
          </cell>
          <cell r="J424" t="str">
            <v>Brugal Extra Viejo.750-12</v>
          </cell>
          <cell r="K424">
            <v>12</v>
          </cell>
          <cell r="L424">
            <v>0.75</v>
          </cell>
          <cell r="M424">
            <v>0.4</v>
          </cell>
          <cell r="N424">
            <v>25.68</v>
          </cell>
          <cell r="O424" t="str">
            <v>FOB</v>
          </cell>
          <cell r="P424">
            <v>164.93</v>
          </cell>
          <cell r="Q424">
            <v>164.93</v>
          </cell>
          <cell r="R424">
            <v>164.93</v>
          </cell>
          <cell r="S424">
            <v>164.93</v>
          </cell>
          <cell r="T424">
            <v>164.93</v>
          </cell>
          <cell r="U424">
            <v>164.93</v>
          </cell>
          <cell r="V424">
            <v>164.93</v>
          </cell>
        </row>
        <row r="425">
          <cell r="B425" t="str">
            <v>GeorgiaBrugal Extra Viejo.750-12FOB</v>
          </cell>
          <cell r="C425" t="str">
            <v>South</v>
          </cell>
          <cell r="D425" t="str">
            <v>Open</v>
          </cell>
          <cell r="E425" t="str">
            <v>GA</v>
          </cell>
          <cell r="F425" t="str">
            <v>Georgia</v>
          </cell>
          <cell r="G425" t="str">
            <v>4 - Brugal Extra Viejo 0.75L</v>
          </cell>
          <cell r="H425" t="str">
            <v>4 - Brugal Extra Viejo 0.75L12</v>
          </cell>
          <cell r="I425" t="str">
            <v>Brugal Extra Viejo</v>
          </cell>
          <cell r="J425" t="str">
            <v>Brugal Extra Viejo.750-12</v>
          </cell>
          <cell r="K425">
            <v>12</v>
          </cell>
          <cell r="L425">
            <v>0.75</v>
          </cell>
          <cell r="M425">
            <v>0.4</v>
          </cell>
          <cell r="N425">
            <v>25.68</v>
          </cell>
          <cell r="O425" t="str">
            <v>FOB</v>
          </cell>
          <cell r="P425">
            <v>164.93</v>
          </cell>
          <cell r="Q425">
            <v>164.93</v>
          </cell>
          <cell r="R425">
            <v>164.93</v>
          </cell>
          <cell r="S425">
            <v>164.93</v>
          </cell>
          <cell r="T425">
            <v>164.93</v>
          </cell>
          <cell r="U425">
            <v>164.93</v>
          </cell>
          <cell r="V425">
            <v>164.93</v>
          </cell>
        </row>
        <row r="426">
          <cell r="B426" t="str">
            <v>IDAHOBrugal Extra Viejo.750-12SPA</v>
          </cell>
          <cell r="C426" t="str">
            <v>West</v>
          </cell>
          <cell r="D426" t="str">
            <v>Control</v>
          </cell>
          <cell r="E426" t="str">
            <v>ID</v>
          </cell>
          <cell r="F426" t="str">
            <v>IDAHO</v>
          </cell>
          <cell r="G426" t="str">
            <v>4 - Brugal Extra Viejo 0.75L</v>
          </cell>
          <cell r="H426" t="str">
            <v>4 - Brugal Extra Viejo 0.75L12</v>
          </cell>
          <cell r="I426" t="str">
            <v>Brugal Extra Viejo</v>
          </cell>
          <cell r="J426" t="str">
            <v>Brugal Extra Viejo.750-12</v>
          </cell>
          <cell r="K426">
            <v>12</v>
          </cell>
          <cell r="L426">
            <v>0.75</v>
          </cell>
          <cell r="M426">
            <v>0.4</v>
          </cell>
          <cell r="N426">
            <v>25.68</v>
          </cell>
          <cell r="O426" t="str">
            <v>SPA</v>
          </cell>
          <cell r="P426">
            <v>0</v>
          </cell>
          <cell r="Q426">
            <v>0</v>
          </cell>
          <cell r="R426">
            <v>0</v>
          </cell>
          <cell r="S426">
            <v>0</v>
          </cell>
          <cell r="T426">
            <v>0</v>
          </cell>
          <cell r="U426">
            <v>0</v>
          </cell>
          <cell r="V426">
            <v>0</v>
          </cell>
        </row>
        <row r="427">
          <cell r="B427" t="str">
            <v>IDAHOBrugal Extra Viejo.750-12SHELF</v>
          </cell>
          <cell r="C427" t="str">
            <v>West</v>
          </cell>
          <cell r="D427" t="str">
            <v>Control</v>
          </cell>
          <cell r="E427" t="str">
            <v>ID</v>
          </cell>
          <cell r="F427" t="str">
            <v>IDAHO</v>
          </cell>
          <cell r="G427" t="str">
            <v>4 - Brugal Extra Viejo 0.75L</v>
          </cell>
          <cell r="H427" t="str">
            <v>4 - Brugal Extra Viejo 0.75L12</v>
          </cell>
          <cell r="I427" t="str">
            <v>Brugal Extra Viejo</v>
          </cell>
          <cell r="J427" t="str">
            <v>Brugal Extra Viejo.750-12</v>
          </cell>
          <cell r="K427">
            <v>12</v>
          </cell>
          <cell r="L427">
            <v>0.75</v>
          </cell>
          <cell r="M427">
            <v>0.4</v>
          </cell>
          <cell r="N427">
            <v>25.68</v>
          </cell>
          <cell r="O427" t="str">
            <v>SHELF</v>
          </cell>
          <cell r="P427">
            <v>26.95</v>
          </cell>
          <cell r="Q427">
            <v>26.95</v>
          </cell>
          <cell r="R427">
            <v>26.95</v>
          </cell>
          <cell r="S427">
            <v>26.95</v>
          </cell>
          <cell r="T427">
            <v>26.95</v>
          </cell>
          <cell r="U427">
            <v>26.95</v>
          </cell>
          <cell r="V427">
            <v>26.95</v>
          </cell>
        </row>
        <row r="428">
          <cell r="B428" t="str">
            <v>IDAHOBrugal Extra Viejo.750-12FOB</v>
          </cell>
          <cell r="C428" t="str">
            <v>West</v>
          </cell>
          <cell r="D428" t="str">
            <v>Control</v>
          </cell>
          <cell r="E428" t="str">
            <v>ID</v>
          </cell>
          <cell r="F428" t="str">
            <v>IDAHO</v>
          </cell>
          <cell r="G428" t="str">
            <v>4 - Brugal Extra Viejo 0.75L</v>
          </cell>
          <cell r="H428" t="str">
            <v>4 - Brugal Extra Viejo 0.75L12</v>
          </cell>
          <cell r="I428" t="str">
            <v>Brugal Extra Viejo</v>
          </cell>
          <cell r="J428" t="str">
            <v>Brugal Extra Viejo.750-12</v>
          </cell>
          <cell r="K428">
            <v>12</v>
          </cell>
          <cell r="L428">
            <v>0.75</v>
          </cell>
          <cell r="M428">
            <v>0.4</v>
          </cell>
          <cell r="N428">
            <v>25.68</v>
          </cell>
          <cell r="O428" t="str">
            <v>FOB</v>
          </cell>
          <cell r="P428">
            <v>168.65</v>
          </cell>
          <cell r="Q428">
            <v>168.65</v>
          </cell>
          <cell r="R428">
            <v>168.65</v>
          </cell>
          <cell r="S428">
            <v>168.65</v>
          </cell>
          <cell r="T428">
            <v>168.65</v>
          </cell>
          <cell r="U428">
            <v>168.65</v>
          </cell>
          <cell r="V428">
            <v>168.65</v>
          </cell>
        </row>
        <row r="429">
          <cell r="B429" t="str">
            <v>IllinoisBrugal Extra Viejo.750-12FOB</v>
          </cell>
          <cell r="C429" t="str">
            <v>Central</v>
          </cell>
          <cell r="D429" t="str">
            <v>Open</v>
          </cell>
          <cell r="E429" t="str">
            <v>IL</v>
          </cell>
          <cell r="F429" t="str">
            <v>Illinois</v>
          </cell>
          <cell r="G429" t="str">
            <v>4 - Brugal Extra Viejo 0.75L</v>
          </cell>
          <cell r="H429" t="str">
            <v>4 - Brugal Extra Viejo 0.75L12</v>
          </cell>
          <cell r="I429" t="str">
            <v>Brugal Extra Viejo</v>
          </cell>
          <cell r="J429" t="str">
            <v>Brugal Extra Viejo.750-12</v>
          </cell>
          <cell r="K429">
            <v>12</v>
          </cell>
          <cell r="L429">
            <v>0.75</v>
          </cell>
          <cell r="M429">
            <v>0.4</v>
          </cell>
          <cell r="N429">
            <v>25.68</v>
          </cell>
          <cell r="O429" t="str">
            <v>FOB</v>
          </cell>
          <cell r="P429">
            <v>165</v>
          </cell>
          <cell r="Q429">
            <v>165</v>
          </cell>
          <cell r="R429">
            <v>165</v>
          </cell>
          <cell r="S429">
            <v>165</v>
          </cell>
          <cell r="T429">
            <v>165</v>
          </cell>
          <cell r="U429">
            <v>165</v>
          </cell>
          <cell r="V429">
            <v>165</v>
          </cell>
        </row>
        <row r="430">
          <cell r="B430" t="str">
            <v>IndianaBrugal Extra Viejo.750-12FOB</v>
          </cell>
          <cell r="C430" t="str">
            <v>Central</v>
          </cell>
          <cell r="D430" t="str">
            <v>Open</v>
          </cell>
          <cell r="E430" t="str">
            <v>IN</v>
          </cell>
          <cell r="F430" t="str">
            <v>Indiana</v>
          </cell>
          <cell r="G430" t="str">
            <v>4 - Brugal Extra Viejo 0.75L</v>
          </cell>
          <cell r="H430" t="str">
            <v>4 - Brugal Extra Viejo 0.75L12</v>
          </cell>
          <cell r="I430" t="str">
            <v>Brugal Extra Viejo</v>
          </cell>
          <cell r="J430" t="str">
            <v>Brugal Extra Viejo.750-12</v>
          </cell>
          <cell r="K430">
            <v>12</v>
          </cell>
          <cell r="L430">
            <v>0.75</v>
          </cell>
          <cell r="M430">
            <v>0.4</v>
          </cell>
          <cell r="N430">
            <v>25.68</v>
          </cell>
          <cell r="O430" t="str">
            <v>FOB</v>
          </cell>
          <cell r="P430">
            <v>168.23</v>
          </cell>
          <cell r="Q430">
            <v>168.23</v>
          </cell>
          <cell r="R430">
            <v>168.23</v>
          </cell>
          <cell r="S430">
            <v>168.23</v>
          </cell>
          <cell r="T430">
            <v>168.23</v>
          </cell>
          <cell r="U430">
            <v>168.23</v>
          </cell>
          <cell r="V430">
            <v>168.23</v>
          </cell>
        </row>
        <row r="431">
          <cell r="B431" t="str">
            <v>KentuckyBrugal Extra Viejo.750-12FOB</v>
          </cell>
          <cell r="C431" t="str">
            <v>Central</v>
          </cell>
          <cell r="D431" t="str">
            <v>Open</v>
          </cell>
          <cell r="E431" t="str">
            <v>KY</v>
          </cell>
          <cell r="F431" t="str">
            <v>Kentucky</v>
          </cell>
          <cell r="G431" t="str">
            <v>4 - Brugal Extra Viejo 0.75L</v>
          </cell>
          <cell r="H431" t="str">
            <v>4 - Brugal Extra Viejo 0.75L12</v>
          </cell>
          <cell r="I431" t="str">
            <v>Brugal Extra Viejo</v>
          </cell>
          <cell r="J431" t="str">
            <v>Brugal Extra Viejo.750-12</v>
          </cell>
          <cell r="K431">
            <v>12</v>
          </cell>
          <cell r="L431">
            <v>0.75</v>
          </cell>
          <cell r="M431">
            <v>0.4</v>
          </cell>
          <cell r="N431">
            <v>25.68</v>
          </cell>
          <cell r="O431" t="str">
            <v>FOB</v>
          </cell>
          <cell r="P431">
            <v>168.23</v>
          </cell>
          <cell r="Q431">
            <v>168.23</v>
          </cell>
          <cell r="R431">
            <v>168.23</v>
          </cell>
          <cell r="S431">
            <v>168.23</v>
          </cell>
          <cell r="T431">
            <v>168.23</v>
          </cell>
          <cell r="U431">
            <v>168.23</v>
          </cell>
          <cell r="V431">
            <v>168.23</v>
          </cell>
        </row>
        <row r="432">
          <cell r="B432" t="str">
            <v>LouisianaBrugal Extra Viejo.750-12FOB</v>
          </cell>
          <cell r="C432" t="str">
            <v>South</v>
          </cell>
          <cell r="D432" t="str">
            <v>Open</v>
          </cell>
          <cell r="E432" t="str">
            <v>LA</v>
          </cell>
          <cell r="F432" t="str">
            <v>Louisiana</v>
          </cell>
          <cell r="G432" t="str">
            <v>4 - Brugal Extra Viejo 0.75L</v>
          </cell>
          <cell r="H432" t="str">
            <v>4 - Brugal Extra Viejo 0.75L12</v>
          </cell>
          <cell r="I432" t="str">
            <v>Brugal Extra Viejo</v>
          </cell>
          <cell r="J432" t="str">
            <v>Brugal Extra Viejo.750-12</v>
          </cell>
          <cell r="K432">
            <v>12</v>
          </cell>
          <cell r="L432">
            <v>0.75</v>
          </cell>
          <cell r="M432">
            <v>0.4</v>
          </cell>
          <cell r="N432">
            <v>25.68</v>
          </cell>
          <cell r="O432" t="str">
            <v>FOB</v>
          </cell>
          <cell r="P432">
            <v>164.93</v>
          </cell>
          <cell r="Q432">
            <v>164.93</v>
          </cell>
          <cell r="R432">
            <v>164.93</v>
          </cell>
          <cell r="S432">
            <v>164.93</v>
          </cell>
          <cell r="T432">
            <v>164.93</v>
          </cell>
          <cell r="U432">
            <v>164.93</v>
          </cell>
          <cell r="V432">
            <v>164.93</v>
          </cell>
        </row>
        <row r="433">
          <cell r="B433" t="str">
            <v>Maryland (Open)Brugal Extra Viejo.750-12FOB</v>
          </cell>
          <cell r="C433" t="str">
            <v>Northeast</v>
          </cell>
          <cell r="D433" t="str">
            <v>Open</v>
          </cell>
          <cell r="E433" t="str">
            <v>MD</v>
          </cell>
          <cell r="F433" t="str">
            <v>Maryland (Open)</v>
          </cell>
          <cell r="G433" t="str">
            <v>4 - Brugal Extra Viejo 0.75L</v>
          </cell>
          <cell r="H433" t="str">
            <v>4 - Brugal Extra Viejo 0.75L12</v>
          </cell>
          <cell r="I433" t="str">
            <v>Brugal Extra Viejo</v>
          </cell>
          <cell r="J433" t="str">
            <v>Brugal Extra Viejo.750-12</v>
          </cell>
          <cell r="K433">
            <v>12</v>
          </cell>
          <cell r="L433">
            <v>0.75</v>
          </cell>
          <cell r="M433">
            <v>0.4</v>
          </cell>
          <cell r="N433">
            <v>25.68</v>
          </cell>
          <cell r="O433" t="str">
            <v>FOB</v>
          </cell>
          <cell r="P433">
            <v>185.25</v>
          </cell>
          <cell r="Q433">
            <v>185.25</v>
          </cell>
          <cell r="R433">
            <v>185.25</v>
          </cell>
          <cell r="S433">
            <v>185.25</v>
          </cell>
          <cell r="T433">
            <v>185.25</v>
          </cell>
          <cell r="U433">
            <v>185.25</v>
          </cell>
          <cell r="V433">
            <v>185.25</v>
          </cell>
        </row>
        <row r="434">
          <cell r="B434" t="str">
            <v>MassachusettsBrugal Extra Viejo.750-12FOB</v>
          </cell>
          <cell r="C434" t="str">
            <v>Northeast</v>
          </cell>
          <cell r="D434" t="str">
            <v>Open</v>
          </cell>
          <cell r="E434" t="str">
            <v>MA</v>
          </cell>
          <cell r="F434" t="str">
            <v>Massachusetts</v>
          </cell>
          <cell r="G434" t="str">
            <v>4 - Brugal Extra Viejo 0.75L</v>
          </cell>
          <cell r="H434" t="str">
            <v>4 - Brugal Extra Viejo 0.75L12</v>
          </cell>
          <cell r="I434" t="str">
            <v>Brugal Extra Viejo</v>
          </cell>
          <cell r="J434" t="str">
            <v>Brugal Extra Viejo.750-12</v>
          </cell>
          <cell r="K434">
            <v>12</v>
          </cell>
          <cell r="L434">
            <v>0.75</v>
          </cell>
          <cell r="M434">
            <v>0.4</v>
          </cell>
          <cell r="N434">
            <v>25.68</v>
          </cell>
          <cell r="O434" t="str">
            <v>FOB</v>
          </cell>
          <cell r="P434">
            <v>164.93</v>
          </cell>
          <cell r="Q434">
            <v>164.93</v>
          </cell>
          <cell r="R434">
            <v>164.93</v>
          </cell>
          <cell r="S434">
            <v>164.93</v>
          </cell>
          <cell r="T434">
            <v>164.93</v>
          </cell>
          <cell r="U434">
            <v>164.93</v>
          </cell>
          <cell r="V434">
            <v>164.93</v>
          </cell>
        </row>
        <row r="435">
          <cell r="B435" t="str">
            <v>MICHIGANBrugal Extra Viejo.750-12SHELF</v>
          </cell>
          <cell r="C435" t="str">
            <v>Central</v>
          </cell>
          <cell r="D435" t="str">
            <v>Control</v>
          </cell>
          <cell r="E435" t="str">
            <v>MI</v>
          </cell>
          <cell r="F435" t="str">
            <v>MICHIGAN</v>
          </cell>
          <cell r="G435" t="str">
            <v>4 - Brugal Extra Viejo 0.75L</v>
          </cell>
          <cell r="H435" t="str">
            <v>4 - Brugal Extra Viejo 0.75L12</v>
          </cell>
          <cell r="I435" t="str">
            <v>Brugal Extra Viejo</v>
          </cell>
          <cell r="J435" t="str">
            <v>Brugal Extra Viejo.750-12</v>
          </cell>
          <cell r="K435">
            <v>12</v>
          </cell>
          <cell r="L435">
            <v>0.75</v>
          </cell>
          <cell r="M435">
            <v>0.4</v>
          </cell>
          <cell r="N435">
            <v>25.68</v>
          </cell>
          <cell r="O435" t="str">
            <v>SHELF</v>
          </cell>
          <cell r="P435">
            <v>21.96</v>
          </cell>
          <cell r="Q435">
            <v>21.96</v>
          </cell>
          <cell r="R435">
            <v>21.96</v>
          </cell>
          <cell r="S435">
            <v>21.96</v>
          </cell>
          <cell r="T435">
            <v>21.96</v>
          </cell>
          <cell r="U435">
            <v>21.96</v>
          </cell>
          <cell r="V435">
            <v>21.96</v>
          </cell>
        </row>
        <row r="436">
          <cell r="B436" t="str">
            <v>MICHIGANBrugal Extra Viejo.750-12FOB</v>
          </cell>
          <cell r="C436" t="str">
            <v>Central</v>
          </cell>
          <cell r="D436" t="str">
            <v>Control</v>
          </cell>
          <cell r="E436" t="str">
            <v>MI</v>
          </cell>
          <cell r="F436" t="str">
            <v>MICHIGAN</v>
          </cell>
          <cell r="G436" t="str">
            <v>4 - Brugal Extra Viejo 0.75L</v>
          </cell>
          <cell r="H436" t="str">
            <v>4 - Brugal Extra Viejo 0.75L12</v>
          </cell>
          <cell r="I436" t="str">
            <v>Brugal Extra Viejo</v>
          </cell>
          <cell r="J436" t="str">
            <v>Brugal Extra Viejo.750-12</v>
          </cell>
          <cell r="K436">
            <v>12</v>
          </cell>
          <cell r="L436">
            <v>0.75</v>
          </cell>
          <cell r="M436">
            <v>0.4</v>
          </cell>
          <cell r="N436">
            <v>25.68</v>
          </cell>
          <cell r="O436" t="str">
            <v>FOB</v>
          </cell>
          <cell r="P436">
            <v>142.72</v>
          </cell>
          <cell r="Q436">
            <v>142.72</v>
          </cell>
          <cell r="R436">
            <v>142.72</v>
          </cell>
          <cell r="S436">
            <v>142.72</v>
          </cell>
          <cell r="T436">
            <v>142.72</v>
          </cell>
          <cell r="U436">
            <v>142.72</v>
          </cell>
          <cell r="V436">
            <v>142.72</v>
          </cell>
        </row>
        <row r="437">
          <cell r="B437" t="str">
            <v>MinnesotaBrugal Extra Viejo.750-12FOB</v>
          </cell>
          <cell r="C437" t="str">
            <v>Central</v>
          </cell>
          <cell r="D437" t="str">
            <v>Open</v>
          </cell>
          <cell r="E437" t="str">
            <v>MN</v>
          </cell>
          <cell r="F437" t="str">
            <v>Minnesota</v>
          </cell>
          <cell r="G437" t="str">
            <v>4 - Brugal Extra Viejo 0.75L</v>
          </cell>
          <cell r="H437" t="str">
            <v>4 - Brugal Extra Viejo 0.75L12</v>
          </cell>
          <cell r="I437" t="str">
            <v>Brugal Extra Viejo</v>
          </cell>
          <cell r="J437" t="str">
            <v>Brugal Extra Viejo.750-12</v>
          </cell>
          <cell r="K437">
            <v>12</v>
          </cell>
          <cell r="L437">
            <v>0.75</v>
          </cell>
          <cell r="M437">
            <v>0.4</v>
          </cell>
          <cell r="N437">
            <v>25.68</v>
          </cell>
          <cell r="O437" t="str">
            <v>FOB</v>
          </cell>
          <cell r="P437">
            <v>178.68</v>
          </cell>
          <cell r="Q437">
            <v>178.68</v>
          </cell>
          <cell r="R437">
            <v>178.68</v>
          </cell>
          <cell r="S437">
            <v>178.68</v>
          </cell>
          <cell r="T437">
            <v>178.68</v>
          </cell>
          <cell r="U437">
            <v>178.68</v>
          </cell>
          <cell r="V437">
            <v>178.68</v>
          </cell>
        </row>
        <row r="438">
          <cell r="B438" t="str">
            <v>MissouriBrugal Extra Viejo.750-12FOB</v>
          </cell>
          <cell r="C438" t="str">
            <v>Central</v>
          </cell>
          <cell r="D438" t="str">
            <v>Open</v>
          </cell>
          <cell r="E438" t="str">
            <v>MO</v>
          </cell>
          <cell r="F438" t="str">
            <v>Missouri</v>
          </cell>
          <cell r="G438" t="str">
            <v>4 - Brugal Extra Viejo 0.75L</v>
          </cell>
          <cell r="H438" t="str">
            <v>4 - Brugal Extra Viejo 0.75L12</v>
          </cell>
          <cell r="I438" t="str">
            <v>Brugal Extra Viejo</v>
          </cell>
          <cell r="J438" t="str">
            <v>Brugal Extra Viejo.750-12</v>
          </cell>
          <cell r="K438">
            <v>12</v>
          </cell>
          <cell r="L438">
            <v>0.75</v>
          </cell>
          <cell r="M438">
            <v>0.4</v>
          </cell>
          <cell r="N438">
            <v>25.68</v>
          </cell>
          <cell r="O438" t="str">
            <v>FOB</v>
          </cell>
          <cell r="P438">
            <v>168.68</v>
          </cell>
          <cell r="Q438">
            <v>168.68</v>
          </cell>
          <cell r="R438">
            <v>168.68</v>
          </cell>
          <cell r="S438">
            <v>168.68</v>
          </cell>
          <cell r="T438">
            <v>168.68</v>
          </cell>
          <cell r="U438">
            <v>168.68</v>
          </cell>
          <cell r="V438">
            <v>168.68</v>
          </cell>
        </row>
        <row r="439">
          <cell r="B439" t="str">
            <v>MONTANABrugal Extra Viejo.750-12SPA</v>
          </cell>
          <cell r="C439" t="str">
            <v>West</v>
          </cell>
          <cell r="D439" t="str">
            <v>Control</v>
          </cell>
          <cell r="E439" t="str">
            <v>MT</v>
          </cell>
          <cell r="F439" t="str">
            <v>MONTANA</v>
          </cell>
          <cell r="G439" t="str">
            <v>4 - Brugal Extra Viejo 0.75L</v>
          </cell>
          <cell r="H439" t="str">
            <v>4 - Brugal Extra Viejo 0.75L12</v>
          </cell>
          <cell r="I439" t="str">
            <v>Brugal Extra Viejo</v>
          </cell>
          <cell r="J439" t="str">
            <v>Brugal Extra Viejo.750-12</v>
          </cell>
          <cell r="K439">
            <v>12</v>
          </cell>
          <cell r="L439">
            <v>0.75</v>
          </cell>
          <cell r="M439">
            <v>0.4</v>
          </cell>
          <cell r="N439">
            <v>25.68</v>
          </cell>
          <cell r="O439" t="str">
            <v>SPA</v>
          </cell>
          <cell r="P439">
            <v>0</v>
          </cell>
          <cell r="Q439">
            <v>0</v>
          </cell>
          <cell r="R439">
            <v>0</v>
          </cell>
          <cell r="S439">
            <v>0</v>
          </cell>
          <cell r="T439">
            <v>0</v>
          </cell>
          <cell r="U439">
            <v>0</v>
          </cell>
          <cell r="V439">
            <v>0</v>
          </cell>
        </row>
        <row r="440">
          <cell r="B440" t="str">
            <v>NevadaBrugal Extra Viejo.750-12FOB</v>
          </cell>
          <cell r="C440" t="str">
            <v>West</v>
          </cell>
          <cell r="D440" t="str">
            <v>Open</v>
          </cell>
          <cell r="E440" t="str">
            <v>NV</v>
          </cell>
          <cell r="F440" t="str">
            <v>Nevada</v>
          </cell>
          <cell r="G440" t="str">
            <v>4 - Brugal Extra Viejo 0.75L</v>
          </cell>
          <cell r="H440" t="str">
            <v>4 - Brugal Extra Viejo 0.75L12</v>
          </cell>
          <cell r="I440" t="str">
            <v>Brugal Extra Viejo</v>
          </cell>
          <cell r="J440" t="str">
            <v>Brugal Extra Viejo.750-12</v>
          </cell>
          <cell r="K440">
            <v>12</v>
          </cell>
          <cell r="L440">
            <v>0.75</v>
          </cell>
          <cell r="M440">
            <v>0.4</v>
          </cell>
          <cell r="N440">
            <v>25.68</v>
          </cell>
          <cell r="O440" t="str">
            <v>FOB</v>
          </cell>
          <cell r="P440">
            <v>164.93</v>
          </cell>
          <cell r="Q440">
            <v>164.93</v>
          </cell>
          <cell r="R440">
            <v>164.93</v>
          </cell>
          <cell r="S440">
            <v>164.93</v>
          </cell>
          <cell r="T440">
            <v>164.93</v>
          </cell>
          <cell r="U440">
            <v>164.93</v>
          </cell>
          <cell r="V440">
            <v>164.93</v>
          </cell>
        </row>
        <row r="441">
          <cell r="B441" t="str">
            <v>New JerseyBrugal Extra Viejo.750-12FOB</v>
          </cell>
          <cell r="C441" t="str">
            <v>Northeast</v>
          </cell>
          <cell r="D441" t="str">
            <v>Open</v>
          </cell>
          <cell r="E441" t="str">
            <v>NJ</v>
          </cell>
          <cell r="F441" t="str">
            <v>New Jersey</v>
          </cell>
          <cell r="G441" t="str">
            <v>4 - Brugal Extra Viejo 0.75L</v>
          </cell>
          <cell r="H441" t="str">
            <v>4 - Brugal Extra Viejo 0.75L12</v>
          </cell>
          <cell r="I441" t="str">
            <v>Brugal Extra Viejo</v>
          </cell>
          <cell r="J441" t="str">
            <v>Brugal Extra Viejo.750-12</v>
          </cell>
          <cell r="K441">
            <v>12</v>
          </cell>
          <cell r="L441">
            <v>0.75</v>
          </cell>
          <cell r="M441">
            <v>0.4</v>
          </cell>
          <cell r="N441">
            <v>25.68</v>
          </cell>
          <cell r="O441" t="str">
            <v>FOB</v>
          </cell>
          <cell r="P441">
            <v>164.93</v>
          </cell>
          <cell r="Q441">
            <v>164.93</v>
          </cell>
          <cell r="R441">
            <v>164.93</v>
          </cell>
          <cell r="S441">
            <v>164.93</v>
          </cell>
          <cell r="T441">
            <v>164.93</v>
          </cell>
          <cell r="U441">
            <v>164.93</v>
          </cell>
          <cell r="V441">
            <v>164.93</v>
          </cell>
        </row>
        <row r="442">
          <cell r="B442" t="str">
            <v>New MexicoBrugal Extra Viejo.750-12FOB</v>
          </cell>
          <cell r="C442" t="str">
            <v>West</v>
          </cell>
          <cell r="D442" t="str">
            <v>Open</v>
          </cell>
          <cell r="E442" t="str">
            <v>NM</v>
          </cell>
          <cell r="F442" t="str">
            <v>New Mexico</v>
          </cell>
          <cell r="G442" t="str">
            <v>4 - Brugal Extra Viejo 0.75L</v>
          </cell>
          <cell r="H442" t="str">
            <v>4 - Brugal Extra Viejo 0.75L12</v>
          </cell>
          <cell r="I442" t="str">
            <v>Brugal Extra Viejo</v>
          </cell>
          <cell r="J442" t="str">
            <v>Brugal Extra Viejo.750-12</v>
          </cell>
          <cell r="K442">
            <v>12</v>
          </cell>
          <cell r="L442">
            <v>0.75</v>
          </cell>
          <cell r="M442">
            <v>0.4</v>
          </cell>
          <cell r="N442">
            <v>25.68</v>
          </cell>
          <cell r="O442" t="str">
            <v>FOB</v>
          </cell>
          <cell r="P442">
            <v>157.93</v>
          </cell>
          <cell r="Q442">
            <v>157.93</v>
          </cell>
          <cell r="R442">
            <v>157.93</v>
          </cell>
          <cell r="S442">
            <v>157.93</v>
          </cell>
          <cell r="T442">
            <v>157.93</v>
          </cell>
          <cell r="U442">
            <v>157.93</v>
          </cell>
          <cell r="V442">
            <v>157.93</v>
          </cell>
        </row>
        <row r="443">
          <cell r="B443" t="str">
            <v>New York - UpstateBrugal Extra Viejo.750-12FOB</v>
          </cell>
          <cell r="C443" t="str">
            <v>Northeast</v>
          </cell>
          <cell r="D443" t="str">
            <v>Open</v>
          </cell>
          <cell r="E443" t="str">
            <v>NY</v>
          </cell>
          <cell r="F443" t="str">
            <v>New York - Upstate</v>
          </cell>
          <cell r="G443" t="str">
            <v>4 - Brugal Extra Viejo 0.75L</v>
          </cell>
          <cell r="H443" t="str">
            <v>4 - Brugal Extra Viejo 0.75L12</v>
          </cell>
          <cell r="I443" t="str">
            <v>Brugal Extra Viejo</v>
          </cell>
          <cell r="J443" t="str">
            <v>Brugal Extra Viejo.750-12</v>
          </cell>
          <cell r="K443">
            <v>12</v>
          </cell>
          <cell r="L443">
            <v>0.75</v>
          </cell>
          <cell r="M443">
            <v>0.4</v>
          </cell>
          <cell r="N443">
            <v>25.68</v>
          </cell>
          <cell r="O443" t="str">
            <v>FOB</v>
          </cell>
          <cell r="P443">
            <v>175.68</v>
          </cell>
          <cell r="Q443">
            <v>175.68</v>
          </cell>
          <cell r="R443">
            <v>175.68</v>
          </cell>
          <cell r="S443">
            <v>175.68</v>
          </cell>
          <cell r="T443">
            <v>175.68</v>
          </cell>
          <cell r="U443">
            <v>175.68</v>
          </cell>
          <cell r="V443">
            <v>175.68</v>
          </cell>
        </row>
        <row r="444">
          <cell r="B444" t="str">
            <v>North DakotaBrugal Extra Viejo.750-12FOB</v>
          </cell>
          <cell r="C444" t="str">
            <v>Central</v>
          </cell>
          <cell r="D444" t="str">
            <v>Open</v>
          </cell>
          <cell r="E444" t="str">
            <v>ND</v>
          </cell>
          <cell r="F444" t="str">
            <v>North Dakota</v>
          </cell>
          <cell r="G444" t="str">
            <v>4 - Brugal Extra Viejo 0.75L</v>
          </cell>
          <cell r="H444" t="str">
            <v>4 - Brugal Extra Viejo 0.75L12</v>
          </cell>
          <cell r="I444" t="str">
            <v>Brugal Extra Viejo</v>
          </cell>
          <cell r="J444" t="str">
            <v>Brugal Extra Viejo.750-12</v>
          </cell>
          <cell r="K444">
            <v>12</v>
          </cell>
          <cell r="L444">
            <v>0.75</v>
          </cell>
          <cell r="M444">
            <v>0.4</v>
          </cell>
          <cell r="N444">
            <v>25.68</v>
          </cell>
          <cell r="O444" t="str">
            <v>FOB</v>
          </cell>
          <cell r="P444">
            <v>174.02</v>
          </cell>
          <cell r="Q444">
            <v>174.02</v>
          </cell>
          <cell r="R444">
            <v>174.02</v>
          </cell>
          <cell r="S444">
            <v>174.02</v>
          </cell>
          <cell r="T444">
            <v>174.02</v>
          </cell>
          <cell r="U444">
            <v>174.02</v>
          </cell>
          <cell r="V444">
            <v>174.02</v>
          </cell>
        </row>
        <row r="445">
          <cell r="B445" t="str">
            <v>OklahomaBrugal Extra Viejo.750-12FOB</v>
          </cell>
          <cell r="C445" t="str">
            <v>South</v>
          </cell>
          <cell r="D445" t="str">
            <v>Open</v>
          </cell>
          <cell r="E445" t="str">
            <v>OK</v>
          </cell>
          <cell r="F445" t="str">
            <v>Oklahoma</v>
          </cell>
          <cell r="G445" t="str">
            <v>4 - Brugal Extra Viejo 0.75L</v>
          </cell>
          <cell r="H445" t="str">
            <v>4 - Brugal Extra Viejo 0.75L12</v>
          </cell>
          <cell r="I445" t="str">
            <v>Brugal Extra Viejo</v>
          </cell>
          <cell r="J445" t="str">
            <v>Brugal Extra Viejo.750-12</v>
          </cell>
          <cell r="K445">
            <v>12</v>
          </cell>
          <cell r="L445">
            <v>0.75</v>
          </cell>
          <cell r="M445">
            <v>0.4</v>
          </cell>
          <cell r="N445">
            <v>25.68</v>
          </cell>
          <cell r="O445" t="str">
            <v>FOB</v>
          </cell>
          <cell r="P445">
            <v>155.47</v>
          </cell>
          <cell r="Q445">
            <v>155.47</v>
          </cell>
          <cell r="R445">
            <v>155.47</v>
          </cell>
          <cell r="S445">
            <v>155.47</v>
          </cell>
          <cell r="T445">
            <v>155.47</v>
          </cell>
          <cell r="U445">
            <v>155.47</v>
          </cell>
          <cell r="V445">
            <v>155.47</v>
          </cell>
        </row>
        <row r="446">
          <cell r="B446" t="str">
            <v>OREGONBrugal Extra Viejo.750-12SPA</v>
          </cell>
          <cell r="C446" t="str">
            <v>West</v>
          </cell>
          <cell r="D446" t="str">
            <v>Control</v>
          </cell>
          <cell r="E446" t="str">
            <v>OR</v>
          </cell>
          <cell r="F446" t="str">
            <v>OREGON</v>
          </cell>
          <cell r="G446" t="str">
            <v>4 - Brugal Extra Viejo 0.75L</v>
          </cell>
          <cell r="H446" t="str">
            <v>4 - Brugal Extra Viejo 0.75L12</v>
          </cell>
          <cell r="I446" t="str">
            <v>Brugal Extra Viejo</v>
          </cell>
          <cell r="J446" t="str">
            <v>Brugal Extra Viejo.750-12</v>
          </cell>
          <cell r="K446">
            <v>12</v>
          </cell>
          <cell r="L446">
            <v>0.75</v>
          </cell>
          <cell r="M446">
            <v>0.4</v>
          </cell>
          <cell r="N446">
            <v>25.68</v>
          </cell>
          <cell r="O446" t="str">
            <v>SPA</v>
          </cell>
          <cell r="P446">
            <v>0</v>
          </cell>
          <cell r="Q446">
            <v>0</v>
          </cell>
          <cell r="R446">
            <v>0</v>
          </cell>
          <cell r="S446">
            <v>0</v>
          </cell>
          <cell r="T446">
            <v>0</v>
          </cell>
          <cell r="U446">
            <v>0</v>
          </cell>
          <cell r="V446">
            <v>0</v>
          </cell>
        </row>
        <row r="447">
          <cell r="B447" t="str">
            <v>OREGONBrugal Extra Viejo.750-12SHELF</v>
          </cell>
          <cell r="C447" t="str">
            <v>West</v>
          </cell>
          <cell r="D447" t="str">
            <v>Control</v>
          </cell>
          <cell r="E447" t="str">
            <v>OR</v>
          </cell>
          <cell r="F447" t="str">
            <v>OREGON</v>
          </cell>
          <cell r="G447" t="str">
            <v>4 - Brugal Extra Viejo 0.75L</v>
          </cell>
          <cell r="H447" t="str">
            <v>4 - Brugal Extra Viejo 0.75L12</v>
          </cell>
          <cell r="I447" t="str">
            <v>Brugal Extra Viejo</v>
          </cell>
          <cell r="J447" t="str">
            <v>Brugal Extra Viejo.750-12</v>
          </cell>
          <cell r="K447">
            <v>12</v>
          </cell>
          <cell r="L447">
            <v>0.75</v>
          </cell>
          <cell r="M447">
            <v>0.4</v>
          </cell>
          <cell r="N447">
            <v>25.68</v>
          </cell>
          <cell r="O447" t="str">
            <v>SHELF</v>
          </cell>
          <cell r="P447">
            <v>25.95</v>
          </cell>
          <cell r="Q447">
            <v>25.95</v>
          </cell>
          <cell r="R447">
            <v>25.95</v>
          </cell>
          <cell r="S447">
            <v>25.95</v>
          </cell>
          <cell r="T447">
            <v>25.95</v>
          </cell>
          <cell r="U447">
            <v>25.95</v>
          </cell>
          <cell r="V447">
            <v>25.95</v>
          </cell>
        </row>
        <row r="448">
          <cell r="B448" t="str">
            <v>OREGONBrugal Extra Viejo.750-12FOB</v>
          </cell>
          <cell r="C448" t="str">
            <v>West</v>
          </cell>
          <cell r="D448" t="str">
            <v>Control</v>
          </cell>
          <cell r="E448" t="str">
            <v>OR</v>
          </cell>
          <cell r="F448" t="str">
            <v>OREGON</v>
          </cell>
          <cell r="G448" t="str">
            <v>4 - Brugal Extra Viejo 0.75L</v>
          </cell>
          <cell r="H448" t="str">
            <v>4 - Brugal Extra Viejo 0.75L12</v>
          </cell>
          <cell r="I448" t="str">
            <v>Brugal Extra Viejo</v>
          </cell>
          <cell r="J448" t="str">
            <v>Brugal Extra Viejo.750-12</v>
          </cell>
          <cell r="K448">
            <v>12</v>
          </cell>
          <cell r="L448">
            <v>0.75</v>
          </cell>
          <cell r="M448">
            <v>0.4</v>
          </cell>
          <cell r="N448">
            <v>25.68</v>
          </cell>
          <cell r="O448" t="str">
            <v>FOB</v>
          </cell>
          <cell r="P448">
            <v>147.87</v>
          </cell>
          <cell r="Q448">
            <v>147.87</v>
          </cell>
          <cell r="R448">
            <v>147.87</v>
          </cell>
          <cell r="S448">
            <v>147.87</v>
          </cell>
          <cell r="T448">
            <v>147.87</v>
          </cell>
          <cell r="U448">
            <v>147.87</v>
          </cell>
          <cell r="V448">
            <v>147.87</v>
          </cell>
        </row>
        <row r="449">
          <cell r="B449" t="str">
            <v>Rhode IslandBrugal Extra Viejo.750-12FOB</v>
          </cell>
          <cell r="C449" t="str">
            <v>Northeast</v>
          </cell>
          <cell r="D449" t="str">
            <v>Open</v>
          </cell>
          <cell r="E449" t="str">
            <v>RI</v>
          </cell>
          <cell r="F449" t="str">
            <v>Rhode Island</v>
          </cell>
          <cell r="G449" t="str">
            <v>4 - Brugal Extra Viejo 0.75L</v>
          </cell>
          <cell r="H449" t="str">
            <v>4 - Brugal Extra Viejo 0.75L12</v>
          </cell>
          <cell r="I449" t="str">
            <v>Brugal Extra Viejo</v>
          </cell>
          <cell r="J449" t="str">
            <v>Brugal Extra Viejo.750-12</v>
          </cell>
          <cell r="K449">
            <v>12</v>
          </cell>
          <cell r="L449">
            <v>0.75</v>
          </cell>
          <cell r="M449">
            <v>0.4</v>
          </cell>
          <cell r="N449">
            <v>25.68</v>
          </cell>
          <cell r="O449" t="str">
            <v>FOB</v>
          </cell>
          <cell r="P449">
            <v>169.93</v>
          </cell>
          <cell r="Q449">
            <v>169.93</v>
          </cell>
          <cell r="R449">
            <v>169.93</v>
          </cell>
          <cell r="S449">
            <v>169.93</v>
          </cell>
          <cell r="T449">
            <v>169.93</v>
          </cell>
          <cell r="U449">
            <v>169.93</v>
          </cell>
          <cell r="V449">
            <v>169.93</v>
          </cell>
        </row>
        <row r="450">
          <cell r="B450" t="str">
            <v>South CarolinaBrugal Extra Viejo.750-12FOB</v>
          </cell>
          <cell r="C450" t="str">
            <v>Northeast</v>
          </cell>
          <cell r="D450" t="str">
            <v>Open</v>
          </cell>
          <cell r="E450" t="str">
            <v>SC</v>
          </cell>
          <cell r="F450" t="str">
            <v>South Carolina</v>
          </cell>
          <cell r="G450" t="str">
            <v>4 - Brugal Extra Viejo 0.75L</v>
          </cell>
          <cell r="H450" t="str">
            <v>4 - Brugal Extra Viejo 0.75L12</v>
          </cell>
          <cell r="I450" t="str">
            <v>Brugal Extra Viejo</v>
          </cell>
          <cell r="J450" t="str">
            <v>Brugal Extra Viejo.750-12</v>
          </cell>
          <cell r="K450">
            <v>12</v>
          </cell>
          <cell r="L450">
            <v>0.75</v>
          </cell>
          <cell r="M450">
            <v>0.4</v>
          </cell>
          <cell r="N450">
            <v>25.68</v>
          </cell>
          <cell r="O450" t="str">
            <v>FOB</v>
          </cell>
          <cell r="P450">
            <v>177.4</v>
          </cell>
          <cell r="Q450">
            <v>177.4</v>
          </cell>
          <cell r="R450">
            <v>177.4</v>
          </cell>
          <cell r="S450">
            <v>177.4</v>
          </cell>
          <cell r="T450">
            <v>177.4</v>
          </cell>
          <cell r="U450">
            <v>177.4</v>
          </cell>
          <cell r="V450">
            <v>177.4</v>
          </cell>
        </row>
        <row r="451">
          <cell r="B451" t="str">
            <v>TennesseeBrugal Extra Viejo.750-12FOB</v>
          </cell>
          <cell r="C451" t="str">
            <v>South</v>
          </cell>
          <cell r="D451" t="str">
            <v>Open</v>
          </cell>
          <cell r="E451" t="str">
            <v>TN</v>
          </cell>
          <cell r="F451" t="str">
            <v>Tennessee</v>
          </cell>
          <cell r="G451" t="str">
            <v>4 - Brugal Extra Viejo 0.75L</v>
          </cell>
          <cell r="H451" t="str">
            <v>4 - Brugal Extra Viejo 0.75L12</v>
          </cell>
          <cell r="I451" t="str">
            <v>Brugal Extra Viejo</v>
          </cell>
          <cell r="J451" t="str">
            <v>Brugal Extra Viejo.750-12</v>
          </cell>
          <cell r="K451">
            <v>12</v>
          </cell>
          <cell r="L451">
            <v>0.75</v>
          </cell>
          <cell r="M451">
            <v>0.4</v>
          </cell>
          <cell r="N451">
            <v>25.68</v>
          </cell>
          <cell r="O451" t="str">
            <v>FOB</v>
          </cell>
          <cell r="P451">
            <v>164.93</v>
          </cell>
          <cell r="Q451">
            <v>164.93</v>
          </cell>
          <cell r="R451">
            <v>164.93</v>
          </cell>
          <cell r="S451">
            <v>164.93</v>
          </cell>
          <cell r="T451">
            <v>164.93</v>
          </cell>
          <cell r="U451">
            <v>164.93</v>
          </cell>
          <cell r="V451">
            <v>164.93</v>
          </cell>
        </row>
        <row r="452">
          <cell r="B452" t="str">
            <v>TexasBrugal Extra Viejo.750-12FOB</v>
          </cell>
          <cell r="C452" t="str">
            <v>South</v>
          </cell>
          <cell r="D452" t="str">
            <v>Open</v>
          </cell>
          <cell r="E452" t="str">
            <v>TX</v>
          </cell>
          <cell r="F452" t="str">
            <v>Texas</v>
          </cell>
          <cell r="G452" t="str">
            <v>4 - Brugal Extra Viejo 0.75L</v>
          </cell>
          <cell r="H452" t="str">
            <v>4 - Brugal Extra Viejo 0.75L12</v>
          </cell>
          <cell r="I452" t="str">
            <v>Brugal Extra Viejo</v>
          </cell>
          <cell r="J452" t="str">
            <v>Brugal Extra Viejo.750-12</v>
          </cell>
          <cell r="K452">
            <v>12</v>
          </cell>
          <cell r="L452">
            <v>0.75</v>
          </cell>
          <cell r="M452">
            <v>0.4</v>
          </cell>
          <cell r="N452">
            <v>25.68</v>
          </cell>
          <cell r="O452" t="str">
            <v>FOB</v>
          </cell>
          <cell r="P452">
            <v>164.93</v>
          </cell>
          <cell r="Q452">
            <v>164.93</v>
          </cell>
          <cell r="R452">
            <v>164.93</v>
          </cell>
          <cell r="S452">
            <v>164.93</v>
          </cell>
          <cell r="T452">
            <v>164.93</v>
          </cell>
          <cell r="U452">
            <v>164.93</v>
          </cell>
          <cell r="V452">
            <v>164.93</v>
          </cell>
        </row>
        <row r="453">
          <cell r="B453" t="str">
            <v>UTAHBrugal Extra Viejo.750-12SPA</v>
          </cell>
          <cell r="C453" t="str">
            <v>West</v>
          </cell>
          <cell r="D453" t="str">
            <v>Control</v>
          </cell>
          <cell r="E453" t="str">
            <v>UT</v>
          </cell>
          <cell r="F453" t="str">
            <v>UTAH</v>
          </cell>
          <cell r="G453" t="str">
            <v>4 - Brugal Extra Viejo 0.75L</v>
          </cell>
          <cell r="H453" t="str">
            <v>4 - Brugal Extra Viejo 0.75L12</v>
          </cell>
          <cell r="I453" t="str">
            <v>Brugal Extra Viejo</v>
          </cell>
          <cell r="J453" t="str">
            <v>Brugal Extra Viejo.750-12</v>
          </cell>
          <cell r="K453">
            <v>12</v>
          </cell>
          <cell r="L453">
            <v>0.75</v>
          </cell>
          <cell r="M453">
            <v>0.4</v>
          </cell>
          <cell r="N453">
            <v>25.68</v>
          </cell>
          <cell r="O453" t="str">
            <v>SPA</v>
          </cell>
          <cell r="P453">
            <v>0</v>
          </cell>
          <cell r="Q453">
            <v>0</v>
          </cell>
          <cell r="R453">
            <v>0</v>
          </cell>
          <cell r="S453">
            <v>0</v>
          </cell>
          <cell r="T453">
            <v>0</v>
          </cell>
          <cell r="U453">
            <v>0</v>
          </cell>
          <cell r="V453">
            <v>0</v>
          </cell>
        </row>
        <row r="454">
          <cell r="B454" t="str">
            <v>WisconsinBrugal Extra Viejo.750-12FOB</v>
          </cell>
          <cell r="C454" t="str">
            <v>Central</v>
          </cell>
          <cell r="D454" t="str">
            <v>Open</v>
          </cell>
          <cell r="E454" t="str">
            <v>WI</v>
          </cell>
          <cell r="F454" t="str">
            <v>Wisconsin</v>
          </cell>
          <cell r="G454" t="str">
            <v>4 - Brugal Extra Viejo 0.75L</v>
          </cell>
          <cell r="H454" t="str">
            <v>4 - Brugal Extra Viejo 0.75L12</v>
          </cell>
          <cell r="I454" t="str">
            <v>Brugal Extra Viejo</v>
          </cell>
          <cell r="J454" t="str">
            <v>Brugal Extra Viejo.750-12</v>
          </cell>
          <cell r="K454">
            <v>12</v>
          </cell>
          <cell r="L454">
            <v>0.75</v>
          </cell>
          <cell r="M454">
            <v>0.4</v>
          </cell>
          <cell r="N454">
            <v>25.68</v>
          </cell>
          <cell r="O454" t="str">
            <v>FOB</v>
          </cell>
          <cell r="P454">
            <v>168.68</v>
          </cell>
          <cell r="Q454">
            <v>168.68</v>
          </cell>
          <cell r="R454">
            <v>168.68</v>
          </cell>
          <cell r="S454">
            <v>168.68</v>
          </cell>
          <cell r="T454">
            <v>168.68</v>
          </cell>
          <cell r="U454">
            <v>168.68</v>
          </cell>
          <cell r="V454">
            <v>168.68</v>
          </cell>
        </row>
        <row r="455">
          <cell r="B455" t="str">
            <v>WYOMINGBrugal Extra Viejo.750-12SHELF</v>
          </cell>
          <cell r="C455" t="str">
            <v>West</v>
          </cell>
          <cell r="D455" t="str">
            <v>Control</v>
          </cell>
          <cell r="E455" t="str">
            <v>WY</v>
          </cell>
          <cell r="F455" t="str">
            <v>WYOMING</v>
          </cell>
          <cell r="G455" t="str">
            <v>4 - Brugal Extra Viejo 0.75L</v>
          </cell>
          <cell r="H455" t="str">
            <v>4 - Brugal Extra Viejo 0.75L12</v>
          </cell>
          <cell r="I455" t="str">
            <v>Brugal Extra Viejo</v>
          </cell>
          <cell r="J455" t="str">
            <v>Brugal Extra Viejo.750-12</v>
          </cell>
          <cell r="K455">
            <v>12</v>
          </cell>
          <cell r="L455">
            <v>0.75</v>
          </cell>
          <cell r="M455">
            <v>0.4</v>
          </cell>
          <cell r="N455">
            <v>25.68</v>
          </cell>
          <cell r="O455" t="str">
            <v>SHELF</v>
          </cell>
          <cell r="P455">
            <v>25.99</v>
          </cell>
          <cell r="Q455">
            <v>25.99</v>
          </cell>
          <cell r="R455">
            <v>25.99</v>
          </cell>
          <cell r="S455">
            <v>25.99</v>
          </cell>
          <cell r="T455">
            <v>25.99</v>
          </cell>
          <cell r="U455">
            <v>25.99</v>
          </cell>
          <cell r="V455">
            <v>25.99</v>
          </cell>
        </row>
        <row r="456">
          <cell r="B456" t="str">
            <v>WYOMINGBrugal Extra Viejo.750-12FOB</v>
          </cell>
          <cell r="C456" t="str">
            <v>West</v>
          </cell>
          <cell r="D456" t="str">
            <v>Control</v>
          </cell>
          <cell r="E456" t="str">
            <v>WY</v>
          </cell>
          <cell r="F456" t="str">
            <v>WYOMING</v>
          </cell>
          <cell r="G456" t="str">
            <v>4 - Brugal Extra Viejo 0.75L</v>
          </cell>
          <cell r="H456" t="str">
            <v>4 - Brugal Extra Viejo 0.75L12</v>
          </cell>
          <cell r="I456" t="str">
            <v>Brugal Extra Viejo</v>
          </cell>
          <cell r="J456" t="str">
            <v>Brugal Extra Viejo.750-12</v>
          </cell>
          <cell r="K456">
            <v>12</v>
          </cell>
          <cell r="L456">
            <v>0.75</v>
          </cell>
          <cell r="M456">
            <v>0.4</v>
          </cell>
          <cell r="N456">
            <v>25.68</v>
          </cell>
          <cell r="O456" t="str">
            <v>FOB</v>
          </cell>
          <cell r="P456">
            <v>168.96</v>
          </cell>
          <cell r="Q456">
            <v>168.96</v>
          </cell>
          <cell r="R456">
            <v>168.96</v>
          </cell>
          <cell r="S456">
            <v>168.96</v>
          </cell>
          <cell r="T456">
            <v>168.96</v>
          </cell>
          <cell r="U456">
            <v>168.96</v>
          </cell>
          <cell r="V456">
            <v>168.96</v>
          </cell>
        </row>
        <row r="457">
          <cell r="B457" t="str">
            <v>WYOMINGBrugal Extra Viejo.750-12DA</v>
          </cell>
          <cell r="C457" t="str">
            <v>West</v>
          </cell>
          <cell r="D457" t="str">
            <v>Control</v>
          </cell>
          <cell r="E457" t="str">
            <v>WY</v>
          </cell>
          <cell r="F457" t="str">
            <v>WYOMING</v>
          </cell>
          <cell r="G457" t="str">
            <v>4 - Brugal Extra Viejo 0.75L</v>
          </cell>
          <cell r="H457" t="str">
            <v>4 - Brugal Extra Viejo 0.75L12</v>
          </cell>
          <cell r="I457" t="str">
            <v>Brugal Extra Viejo</v>
          </cell>
          <cell r="J457" t="str">
            <v>Brugal Extra Viejo.750-12</v>
          </cell>
          <cell r="K457">
            <v>12</v>
          </cell>
          <cell r="L457">
            <v>0.75</v>
          </cell>
          <cell r="M457">
            <v>0.4</v>
          </cell>
          <cell r="N457">
            <v>25.68</v>
          </cell>
          <cell r="O457" t="str">
            <v>DA</v>
          </cell>
          <cell r="P457">
            <v>0</v>
          </cell>
          <cell r="Q457">
            <v>0</v>
          </cell>
          <cell r="R457">
            <v>0</v>
          </cell>
          <cell r="S457">
            <v>0</v>
          </cell>
          <cell r="T457">
            <v>0</v>
          </cell>
          <cell r="U457">
            <v>0</v>
          </cell>
          <cell r="V457">
            <v>0</v>
          </cell>
        </row>
        <row r="458">
          <cell r="B458" t="str">
            <v>ArkansasBrugal Extra Viejo.1000-12FOB</v>
          </cell>
          <cell r="C458" t="str">
            <v>South</v>
          </cell>
          <cell r="D458" t="str">
            <v>Open</v>
          </cell>
          <cell r="E458" t="str">
            <v>AR</v>
          </cell>
          <cell r="F458" t="str">
            <v>Arkansas</v>
          </cell>
          <cell r="G458" t="str">
            <v>4 - Brugal Extra Viejo 1L</v>
          </cell>
          <cell r="H458" t="str">
            <v>4 - Brugal Extra Viejo 1L12</v>
          </cell>
          <cell r="I458" t="str">
            <v>Brugal Extra Viejo</v>
          </cell>
          <cell r="J458" t="str">
            <v>Brugal Extra Viejo.1000-12</v>
          </cell>
          <cell r="K458">
            <v>12</v>
          </cell>
          <cell r="L458">
            <v>1</v>
          </cell>
          <cell r="M458">
            <v>0.4</v>
          </cell>
          <cell r="N458">
            <v>34.24</v>
          </cell>
          <cell r="O458" t="str">
            <v>FOB</v>
          </cell>
          <cell r="P458">
            <v>212</v>
          </cell>
          <cell r="Q458">
            <v>212</v>
          </cell>
          <cell r="R458">
            <v>212</v>
          </cell>
          <cell r="S458">
            <v>212</v>
          </cell>
          <cell r="T458">
            <v>212</v>
          </cell>
          <cell r="U458">
            <v>212</v>
          </cell>
          <cell r="V458">
            <v>212</v>
          </cell>
        </row>
        <row r="459">
          <cell r="B459" t="str">
            <v>CaliforniaBrugal Extra Viejo.1000-12FOB</v>
          </cell>
          <cell r="C459" t="str">
            <v>West</v>
          </cell>
          <cell r="D459" t="str">
            <v>Open</v>
          </cell>
          <cell r="E459" t="str">
            <v>CA</v>
          </cell>
          <cell r="F459" t="str">
            <v>California</v>
          </cell>
          <cell r="G459" t="str">
            <v>4 - Brugal Extra Viejo 1L</v>
          </cell>
          <cell r="H459" t="str">
            <v>4 - Brugal Extra Viejo 1L12</v>
          </cell>
          <cell r="I459" t="str">
            <v>Brugal Extra Viejo</v>
          </cell>
          <cell r="J459" t="str">
            <v>Brugal Extra Viejo.1000-12</v>
          </cell>
          <cell r="K459">
            <v>12</v>
          </cell>
          <cell r="L459">
            <v>1</v>
          </cell>
          <cell r="M459">
            <v>0.4</v>
          </cell>
          <cell r="N459">
            <v>34.24</v>
          </cell>
          <cell r="O459" t="str">
            <v>FOB</v>
          </cell>
          <cell r="P459">
            <v>211.74</v>
          </cell>
          <cell r="Q459">
            <v>211.74</v>
          </cell>
          <cell r="R459">
            <v>211.74</v>
          </cell>
          <cell r="S459">
            <v>211.74</v>
          </cell>
          <cell r="T459">
            <v>211.74</v>
          </cell>
          <cell r="U459">
            <v>211.74</v>
          </cell>
          <cell r="V459">
            <v>211.74</v>
          </cell>
        </row>
        <row r="460">
          <cell r="B460" t="str">
            <v>ConnecticutBrugal Extra Viejo.1000-12FOB</v>
          </cell>
          <cell r="C460" t="str">
            <v>Northeast</v>
          </cell>
          <cell r="D460" t="str">
            <v>Open</v>
          </cell>
          <cell r="E460" t="str">
            <v>CT</v>
          </cell>
          <cell r="F460" t="str">
            <v>Connecticut</v>
          </cell>
          <cell r="G460" t="str">
            <v>4 - Brugal Extra Viejo 1L</v>
          </cell>
          <cell r="H460" t="str">
            <v>4 - Brugal Extra Viejo 1L12</v>
          </cell>
          <cell r="I460" t="str">
            <v>Brugal Extra Viejo</v>
          </cell>
          <cell r="J460" t="str">
            <v>Brugal Extra Viejo.1000-12</v>
          </cell>
          <cell r="K460">
            <v>12</v>
          </cell>
          <cell r="L460">
            <v>1</v>
          </cell>
          <cell r="M460">
            <v>0.4</v>
          </cell>
          <cell r="N460">
            <v>34.24</v>
          </cell>
          <cell r="O460" t="str">
            <v>FOB</v>
          </cell>
          <cell r="P460">
            <v>195.49</v>
          </cell>
          <cell r="Q460">
            <v>195.49</v>
          </cell>
          <cell r="R460">
            <v>195.49</v>
          </cell>
          <cell r="S460">
            <v>195.49</v>
          </cell>
          <cell r="T460">
            <v>195.49</v>
          </cell>
          <cell r="U460">
            <v>195.49</v>
          </cell>
          <cell r="V460">
            <v>195.49</v>
          </cell>
        </row>
        <row r="461">
          <cell r="B461" t="str">
            <v>FloridaBrugal Extra Viejo.1000-12FOB</v>
          </cell>
          <cell r="C461" t="str">
            <v>South</v>
          </cell>
          <cell r="D461" t="str">
            <v>Open</v>
          </cell>
          <cell r="E461" t="str">
            <v>FL</v>
          </cell>
          <cell r="F461" t="str">
            <v>Florida</v>
          </cell>
          <cell r="G461" t="str">
            <v>4 - Brugal Extra Viejo 1L</v>
          </cell>
          <cell r="H461" t="str">
            <v>4 - Brugal Extra Viejo 1L12</v>
          </cell>
          <cell r="I461" t="str">
            <v>Brugal Extra Viejo</v>
          </cell>
          <cell r="J461" t="str">
            <v>Brugal Extra Viejo.1000-12</v>
          </cell>
          <cell r="K461">
            <v>12</v>
          </cell>
          <cell r="L461">
            <v>1</v>
          </cell>
          <cell r="M461">
            <v>0.4</v>
          </cell>
          <cell r="N461">
            <v>34.24</v>
          </cell>
          <cell r="O461" t="str">
            <v>FOB</v>
          </cell>
          <cell r="P461">
            <v>195.49</v>
          </cell>
          <cell r="Q461">
            <v>195.49</v>
          </cell>
          <cell r="R461">
            <v>195.49</v>
          </cell>
          <cell r="S461">
            <v>195.49</v>
          </cell>
          <cell r="T461">
            <v>195.49</v>
          </cell>
          <cell r="U461">
            <v>195.49</v>
          </cell>
          <cell r="V461">
            <v>195.49</v>
          </cell>
        </row>
        <row r="462">
          <cell r="B462" t="str">
            <v>GeorgiaBrugal Extra Viejo.1000-12FOB</v>
          </cell>
          <cell r="C462" t="str">
            <v>South</v>
          </cell>
          <cell r="D462" t="str">
            <v>Open</v>
          </cell>
          <cell r="E462" t="str">
            <v>GA</v>
          </cell>
          <cell r="F462" t="str">
            <v>Georgia</v>
          </cell>
          <cell r="G462" t="str">
            <v>4 - Brugal Extra Viejo 1L</v>
          </cell>
          <cell r="H462" t="str">
            <v>4 - Brugal Extra Viejo 1L12</v>
          </cell>
          <cell r="I462" t="str">
            <v>Brugal Extra Viejo</v>
          </cell>
          <cell r="J462" t="str">
            <v>Brugal Extra Viejo.1000-12</v>
          </cell>
          <cell r="K462">
            <v>12</v>
          </cell>
          <cell r="L462">
            <v>1</v>
          </cell>
          <cell r="M462">
            <v>0.4</v>
          </cell>
          <cell r="N462">
            <v>34.24</v>
          </cell>
          <cell r="O462" t="str">
            <v>FOB</v>
          </cell>
          <cell r="P462">
            <v>195.49</v>
          </cell>
          <cell r="Q462">
            <v>195.49</v>
          </cell>
          <cell r="R462">
            <v>195.49</v>
          </cell>
          <cell r="S462">
            <v>195.49</v>
          </cell>
          <cell r="T462">
            <v>195.49</v>
          </cell>
          <cell r="U462">
            <v>195.49</v>
          </cell>
          <cell r="V462">
            <v>195.49</v>
          </cell>
        </row>
        <row r="463">
          <cell r="B463" t="str">
            <v>IDAHOBrugal Extra Viejo.1000-12SPA</v>
          </cell>
          <cell r="C463" t="str">
            <v>West</v>
          </cell>
          <cell r="D463" t="str">
            <v>Control</v>
          </cell>
          <cell r="E463" t="str">
            <v>ID</v>
          </cell>
          <cell r="F463" t="str">
            <v>IDAHO</v>
          </cell>
          <cell r="G463" t="str">
            <v>4 - Brugal Extra Viejo 1L</v>
          </cell>
          <cell r="H463" t="str">
            <v>4 - Brugal Extra Viejo 1L12</v>
          </cell>
          <cell r="I463" t="str">
            <v>Brugal Extra Viejo</v>
          </cell>
          <cell r="J463" t="str">
            <v>Brugal Extra Viejo.1000-12</v>
          </cell>
          <cell r="K463">
            <v>12</v>
          </cell>
          <cell r="L463">
            <v>1</v>
          </cell>
          <cell r="M463">
            <v>0.4</v>
          </cell>
          <cell r="N463">
            <v>34.24</v>
          </cell>
          <cell r="O463" t="str">
            <v>SPA</v>
          </cell>
          <cell r="P463">
            <v>0</v>
          </cell>
          <cell r="Q463">
            <v>0</v>
          </cell>
          <cell r="R463">
            <v>0</v>
          </cell>
          <cell r="S463">
            <v>0</v>
          </cell>
          <cell r="T463">
            <v>0</v>
          </cell>
          <cell r="U463">
            <v>0</v>
          </cell>
          <cell r="V463">
            <v>0</v>
          </cell>
        </row>
        <row r="464">
          <cell r="B464" t="str">
            <v>IOWABrugal Extra Viejo.1000-12SHELF</v>
          </cell>
          <cell r="C464" t="str">
            <v>Central</v>
          </cell>
          <cell r="D464" t="str">
            <v>Control</v>
          </cell>
          <cell r="E464" t="str">
            <v>IA</v>
          </cell>
          <cell r="F464" t="str">
            <v>IOWA</v>
          </cell>
          <cell r="G464" t="str">
            <v>4 - Brugal Extra Viejo 1L</v>
          </cell>
          <cell r="H464" t="str">
            <v>4 - Brugal Extra Viejo 1L12</v>
          </cell>
          <cell r="I464" t="str">
            <v>Brugal Extra Viejo</v>
          </cell>
          <cell r="J464" t="str">
            <v>Brugal Extra Viejo.1000-12</v>
          </cell>
          <cell r="K464">
            <v>12</v>
          </cell>
          <cell r="L464">
            <v>1</v>
          </cell>
          <cell r="M464">
            <v>0.4</v>
          </cell>
          <cell r="N464">
            <v>34.24</v>
          </cell>
          <cell r="O464" t="str">
            <v>SHELF</v>
          </cell>
          <cell r="P464">
            <v>29.99</v>
          </cell>
          <cell r="Q464">
            <v>29.99</v>
          </cell>
          <cell r="R464">
            <v>29.99</v>
          </cell>
          <cell r="S464">
            <v>29.99</v>
          </cell>
          <cell r="T464">
            <v>29.99</v>
          </cell>
          <cell r="U464">
            <v>29.99</v>
          </cell>
          <cell r="V464">
            <v>29.99</v>
          </cell>
        </row>
        <row r="465">
          <cell r="B465" t="str">
            <v>IOWABrugal Extra Viejo.1000-12FOB</v>
          </cell>
          <cell r="C465" t="str">
            <v>Central</v>
          </cell>
          <cell r="D465" t="str">
            <v>Control</v>
          </cell>
          <cell r="E465" t="str">
            <v>IA</v>
          </cell>
          <cell r="F465" t="str">
            <v>IOWA</v>
          </cell>
          <cell r="G465" t="str">
            <v>4 - Brugal Extra Viejo 1L</v>
          </cell>
          <cell r="H465" t="str">
            <v>4 - Brugal Extra Viejo 1L12</v>
          </cell>
          <cell r="I465" t="str">
            <v>Brugal Extra Viejo</v>
          </cell>
          <cell r="J465" t="str">
            <v>Brugal Extra Viejo.1000-12</v>
          </cell>
          <cell r="K465">
            <v>12</v>
          </cell>
          <cell r="L465">
            <v>1</v>
          </cell>
          <cell r="M465">
            <v>0.4</v>
          </cell>
          <cell r="N465">
            <v>34.24</v>
          </cell>
          <cell r="O465" t="str">
            <v>FOB</v>
          </cell>
          <cell r="P465">
            <v>179.28</v>
          </cell>
          <cell r="Q465">
            <v>179.28</v>
          </cell>
          <cell r="R465">
            <v>179.28</v>
          </cell>
          <cell r="S465">
            <v>179.28</v>
          </cell>
          <cell r="T465">
            <v>179.28</v>
          </cell>
          <cell r="U465">
            <v>179.28</v>
          </cell>
          <cell r="V465">
            <v>179.28</v>
          </cell>
        </row>
        <row r="466">
          <cell r="B466" t="str">
            <v>LouisianaBrugal Extra Viejo.1000-12FOB</v>
          </cell>
          <cell r="C466" t="str">
            <v>South</v>
          </cell>
          <cell r="D466" t="str">
            <v>Open</v>
          </cell>
          <cell r="E466" t="str">
            <v>LA</v>
          </cell>
          <cell r="F466" t="str">
            <v>Louisiana</v>
          </cell>
          <cell r="G466" t="str">
            <v>4 - Brugal Extra Viejo 1L</v>
          </cell>
          <cell r="H466" t="str">
            <v>4 - Brugal Extra Viejo 1L12</v>
          </cell>
          <cell r="I466" t="str">
            <v>Brugal Extra Viejo</v>
          </cell>
          <cell r="J466" t="str">
            <v>Brugal Extra Viejo.1000-12</v>
          </cell>
          <cell r="K466">
            <v>12</v>
          </cell>
          <cell r="L466">
            <v>1</v>
          </cell>
          <cell r="M466">
            <v>0.4</v>
          </cell>
          <cell r="N466">
            <v>34.24</v>
          </cell>
          <cell r="O466" t="str">
            <v>FOB</v>
          </cell>
          <cell r="P466">
            <v>195.49</v>
          </cell>
          <cell r="Q466">
            <v>195.49</v>
          </cell>
          <cell r="R466">
            <v>195.49</v>
          </cell>
          <cell r="S466">
            <v>195.49</v>
          </cell>
          <cell r="T466">
            <v>195.49</v>
          </cell>
          <cell r="U466">
            <v>195.49</v>
          </cell>
          <cell r="V466">
            <v>195.49</v>
          </cell>
        </row>
        <row r="467">
          <cell r="B467" t="str">
            <v>MONTANABrugal Extra Viejo.1000-12SPA</v>
          </cell>
          <cell r="C467" t="str">
            <v>West</v>
          </cell>
          <cell r="D467" t="str">
            <v>Control</v>
          </cell>
          <cell r="E467" t="str">
            <v>MT</v>
          </cell>
          <cell r="F467" t="str">
            <v>MONTANA</v>
          </cell>
          <cell r="G467" t="str">
            <v>4 - Brugal Extra Viejo 1L</v>
          </cell>
          <cell r="H467" t="str">
            <v>4 - Brugal Extra Viejo 1L12</v>
          </cell>
          <cell r="I467" t="str">
            <v>Brugal Extra Viejo</v>
          </cell>
          <cell r="J467" t="str">
            <v>Brugal Extra Viejo.1000-12</v>
          </cell>
          <cell r="K467">
            <v>12</v>
          </cell>
          <cell r="L467">
            <v>1</v>
          </cell>
          <cell r="M467">
            <v>0.4</v>
          </cell>
          <cell r="N467">
            <v>34.24</v>
          </cell>
          <cell r="O467" t="str">
            <v>SPA</v>
          </cell>
          <cell r="P467">
            <v>0</v>
          </cell>
          <cell r="Q467">
            <v>0</v>
          </cell>
          <cell r="R467">
            <v>0</v>
          </cell>
          <cell r="S467">
            <v>0</v>
          </cell>
          <cell r="T467">
            <v>0</v>
          </cell>
          <cell r="U467">
            <v>0</v>
          </cell>
          <cell r="V467">
            <v>0</v>
          </cell>
        </row>
        <row r="468">
          <cell r="B468" t="str">
            <v>NevadaBrugal Extra Viejo.1000-12FOB</v>
          </cell>
          <cell r="C468" t="str">
            <v>West</v>
          </cell>
          <cell r="D468" t="str">
            <v>Open</v>
          </cell>
          <cell r="E468" t="str">
            <v>NV</v>
          </cell>
          <cell r="F468" t="str">
            <v>Nevada</v>
          </cell>
          <cell r="G468" t="str">
            <v>4 - Brugal Extra Viejo 1L</v>
          </cell>
          <cell r="H468" t="str">
            <v>4 - Brugal Extra Viejo 1L12</v>
          </cell>
          <cell r="I468" t="str">
            <v>Brugal Extra Viejo</v>
          </cell>
          <cell r="J468" t="str">
            <v>Brugal Extra Viejo.1000-12</v>
          </cell>
          <cell r="K468">
            <v>12</v>
          </cell>
          <cell r="L468">
            <v>1</v>
          </cell>
          <cell r="M468">
            <v>0.4</v>
          </cell>
          <cell r="N468">
            <v>34.24</v>
          </cell>
          <cell r="O468" t="str">
            <v>FOB</v>
          </cell>
          <cell r="P468">
            <v>195.49</v>
          </cell>
          <cell r="Q468">
            <v>195.49</v>
          </cell>
          <cell r="R468">
            <v>195.49</v>
          </cell>
          <cell r="S468">
            <v>195.49</v>
          </cell>
          <cell r="T468">
            <v>195.49</v>
          </cell>
          <cell r="U468">
            <v>195.49</v>
          </cell>
          <cell r="V468">
            <v>195.49</v>
          </cell>
        </row>
        <row r="469">
          <cell r="B469" t="str">
            <v>New JerseyBrugal Extra Viejo.1000-12FOB</v>
          </cell>
          <cell r="C469" t="str">
            <v>Northeast</v>
          </cell>
          <cell r="D469" t="str">
            <v>Open</v>
          </cell>
          <cell r="E469" t="str">
            <v>NJ</v>
          </cell>
          <cell r="F469" t="str">
            <v>New Jersey</v>
          </cell>
          <cell r="G469" t="str">
            <v>4 - Brugal Extra Viejo 1L</v>
          </cell>
          <cell r="H469" t="str">
            <v>4 - Brugal Extra Viejo 1L12</v>
          </cell>
          <cell r="I469" t="str">
            <v>Brugal Extra Viejo</v>
          </cell>
          <cell r="J469" t="str">
            <v>Brugal Extra Viejo.1000-12</v>
          </cell>
          <cell r="K469">
            <v>12</v>
          </cell>
          <cell r="L469">
            <v>1</v>
          </cell>
          <cell r="M469">
            <v>0.4</v>
          </cell>
          <cell r="N469">
            <v>34.24</v>
          </cell>
          <cell r="O469" t="str">
            <v>FOB</v>
          </cell>
          <cell r="P469">
            <v>195.49</v>
          </cell>
          <cell r="Q469">
            <v>195.49</v>
          </cell>
          <cell r="R469">
            <v>195.49</v>
          </cell>
          <cell r="S469">
            <v>195.49</v>
          </cell>
          <cell r="T469">
            <v>195.49</v>
          </cell>
          <cell r="U469">
            <v>195.49</v>
          </cell>
          <cell r="V469">
            <v>195.49</v>
          </cell>
        </row>
        <row r="470">
          <cell r="B470" t="str">
            <v>OklahomaBrugal Extra Viejo.1000-12FOB</v>
          </cell>
          <cell r="C470" t="str">
            <v>South</v>
          </cell>
          <cell r="D470" t="str">
            <v>Open</v>
          </cell>
          <cell r="E470" t="str">
            <v>OK</v>
          </cell>
          <cell r="F470" t="str">
            <v>Oklahoma</v>
          </cell>
          <cell r="G470" t="str">
            <v>4 - Brugal Extra Viejo 1L</v>
          </cell>
          <cell r="H470" t="str">
            <v>4 - Brugal Extra Viejo 1L12</v>
          </cell>
          <cell r="I470" t="str">
            <v>Brugal Extra Viejo</v>
          </cell>
          <cell r="J470" t="str">
            <v>Brugal Extra Viejo.1000-12</v>
          </cell>
          <cell r="K470">
            <v>12</v>
          </cell>
          <cell r="L470">
            <v>1</v>
          </cell>
          <cell r="M470">
            <v>0.4</v>
          </cell>
          <cell r="N470">
            <v>34.24</v>
          </cell>
          <cell r="O470" t="str">
            <v>FOB</v>
          </cell>
          <cell r="P470">
            <v>189.54</v>
          </cell>
          <cell r="Q470">
            <v>189.54</v>
          </cell>
          <cell r="R470">
            <v>189.54</v>
          </cell>
          <cell r="S470">
            <v>189.54</v>
          </cell>
          <cell r="T470">
            <v>189.54</v>
          </cell>
          <cell r="U470">
            <v>189.54</v>
          </cell>
          <cell r="V470">
            <v>189.54</v>
          </cell>
        </row>
        <row r="471">
          <cell r="B471" t="str">
            <v>OREGONBrugal Extra Viejo.1000-12SPA</v>
          </cell>
          <cell r="C471" t="str">
            <v>West</v>
          </cell>
          <cell r="D471" t="str">
            <v>Control</v>
          </cell>
          <cell r="E471" t="str">
            <v>OR</v>
          </cell>
          <cell r="F471" t="str">
            <v>OREGON</v>
          </cell>
          <cell r="G471" t="str">
            <v>4 - Brugal Extra Viejo 1L</v>
          </cell>
          <cell r="H471" t="str">
            <v>4 - Brugal Extra Viejo 1L12</v>
          </cell>
          <cell r="I471" t="str">
            <v>Brugal Extra Viejo</v>
          </cell>
          <cell r="J471" t="str">
            <v>Brugal Extra Viejo.1000-12</v>
          </cell>
          <cell r="K471">
            <v>12</v>
          </cell>
          <cell r="L471">
            <v>1</v>
          </cell>
          <cell r="M471">
            <v>0.4</v>
          </cell>
          <cell r="N471">
            <v>34.24</v>
          </cell>
          <cell r="O471" t="str">
            <v>SPA</v>
          </cell>
          <cell r="P471">
            <v>0</v>
          </cell>
          <cell r="Q471">
            <v>0</v>
          </cell>
          <cell r="R471">
            <v>0</v>
          </cell>
          <cell r="S471">
            <v>0</v>
          </cell>
          <cell r="T471">
            <v>0</v>
          </cell>
          <cell r="U471">
            <v>0</v>
          </cell>
          <cell r="V471">
            <v>0</v>
          </cell>
        </row>
        <row r="472">
          <cell r="B472" t="str">
            <v>TennesseeBrugal Extra Viejo.1000-12FOB</v>
          </cell>
          <cell r="C472" t="str">
            <v>South</v>
          </cell>
          <cell r="D472" t="str">
            <v>Open</v>
          </cell>
          <cell r="E472" t="str">
            <v>TN</v>
          </cell>
          <cell r="F472" t="str">
            <v>Tennessee</v>
          </cell>
          <cell r="G472" t="str">
            <v>4 - Brugal Extra Viejo 1L</v>
          </cell>
          <cell r="H472" t="str">
            <v>4 - Brugal Extra Viejo 1L12</v>
          </cell>
          <cell r="I472" t="str">
            <v>Brugal Extra Viejo</v>
          </cell>
          <cell r="J472" t="str">
            <v>Brugal Extra Viejo.1000-12</v>
          </cell>
          <cell r="K472">
            <v>12</v>
          </cell>
          <cell r="L472">
            <v>1</v>
          </cell>
          <cell r="M472">
            <v>0.4</v>
          </cell>
          <cell r="N472">
            <v>34.24</v>
          </cell>
          <cell r="O472" t="str">
            <v>FOB</v>
          </cell>
          <cell r="P472">
            <v>195.49</v>
          </cell>
          <cell r="Q472">
            <v>195.49</v>
          </cell>
          <cell r="R472">
            <v>195.49</v>
          </cell>
          <cell r="S472">
            <v>195.49</v>
          </cell>
          <cell r="T472">
            <v>195.49</v>
          </cell>
          <cell r="U472">
            <v>195.49</v>
          </cell>
          <cell r="V472">
            <v>195.49</v>
          </cell>
        </row>
        <row r="473">
          <cell r="B473" t="str">
            <v>UTAHBrugal Extra Viejo.1000-12SPA</v>
          </cell>
          <cell r="C473" t="str">
            <v>West</v>
          </cell>
          <cell r="D473" t="str">
            <v>Control</v>
          </cell>
          <cell r="E473" t="str">
            <v>UT</v>
          </cell>
          <cell r="F473" t="str">
            <v>UTAH</v>
          </cell>
          <cell r="G473" t="str">
            <v>4 - Brugal Extra Viejo 1L</v>
          </cell>
          <cell r="H473" t="str">
            <v>4 - Brugal Extra Viejo 1L12</v>
          </cell>
          <cell r="I473" t="str">
            <v>Brugal Extra Viejo</v>
          </cell>
          <cell r="J473" t="str">
            <v>Brugal Extra Viejo.1000-12</v>
          </cell>
          <cell r="K473">
            <v>12</v>
          </cell>
          <cell r="L473">
            <v>1</v>
          </cell>
          <cell r="M473">
            <v>0.4</v>
          </cell>
          <cell r="N473">
            <v>34.24</v>
          </cell>
          <cell r="O473" t="str">
            <v>SPA</v>
          </cell>
          <cell r="P473">
            <v>0</v>
          </cell>
          <cell r="Q473">
            <v>0</v>
          </cell>
          <cell r="R473">
            <v>0</v>
          </cell>
          <cell r="S473">
            <v>0</v>
          </cell>
          <cell r="T473">
            <v>0</v>
          </cell>
          <cell r="U473">
            <v>0</v>
          </cell>
          <cell r="V473">
            <v>0</v>
          </cell>
        </row>
        <row r="474">
          <cell r="B474" t="str">
            <v>WYOMINGBrugal Extra Viejo.1000-12DA</v>
          </cell>
          <cell r="C474" t="str">
            <v>West</v>
          </cell>
          <cell r="D474" t="str">
            <v>Control</v>
          </cell>
          <cell r="E474" t="str">
            <v>WY</v>
          </cell>
          <cell r="F474" t="str">
            <v>WYOMING</v>
          </cell>
          <cell r="G474" t="str">
            <v>4 - Brugal Extra Viejo 1L</v>
          </cell>
          <cell r="H474" t="str">
            <v>4 - Brugal Extra Viejo 1L12</v>
          </cell>
          <cell r="I474" t="str">
            <v>Brugal Extra Viejo</v>
          </cell>
          <cell r="J474" t="str">
            <v>Brugal Extra Viejo.1000-12</v>
          </cell>
          <cell r="K474">
            <v>12</v>
          </cell>
          <cell r="L474">
            <v>1</v>
          </cell>
          <cell r="M474">
            <v>0.4</v>
          </cell>
          <cell r="N474">
            <v>34.24</v>
          </cell>
          <cell r="O474" t="str">
            <v>DA</v>
          </cell>
          <cell r="P474">
            <v>0</v>
          </cell>
          <cell r="Q474">
            <v>0</v>
          </cell>
          <cell r="R474">
            <v>0</v>
          </cell>
          <cell r="S474">
            <v>0</v>
          </cell>
          <cell r="T474">
            <v>0</v>
          </cell>
          <cell r="U474">
            <v>0</v>
          </cell>
          <cell r="V474">
            <v>0</v>
          </cell>
        </row>
        <row r="475">
          <cell r="B475" t="str">
            <v>AlaskaBrugal Papa Andres.750-1FOB</v>
          </cell>
          <cell r="C475" t="str">
            <v>West</v>
          </cell>
          <cell r="D475" t="str">
            <v>Open</v>
          </cell>
          <cell r="E475" t="str">
            <v>AK</v>
          </cell>
          <cell r="F475" t="str">
            <v>Alaska</v>
          </cell>
          <cell r="G475" t="str">
            <v>4 - Brugal Papa Andres 0.75L</v>
          </cell>
          <cell r="H475" t="str">
            <v>4 - Brugal Papa Andres 0.75L1</v>
          </cell>
          <cell r="I475" t="str">
            <v>Brugal Papa Andres</v>
          </cell>
          <cell r="J475" t="str">
            <v>Brugal Papa Andres.750-1</v>
          </cell>
          <cell r="K475">
            <v>1</v>
          </cell>
          <cell r="L475">
            <v>0.75</v>
          </cell>
          <cell r="M475">
            <v>0.4</v>
          </cell>
          <cell r="N475">
            <v>2.14</v>
          </cell>
          <cell r="O475" t="str">
            <v>FOB</v>
          </cell>
          <cell r="P475">
            <v>626.70000000000005</v>
          </cell>
          <cell r="Q475">
            <v>626.70000000000005</v>
          </cell>
          <cell r="R475">
            <v>626.70000000000005</v>
          </cell>
          <cell r="S475">
            <v>626.70000000000005</v>
          </cell>
          <cell r="T475">
            <v>626.70000000000005</v>
          </cell>
          <cell r="U475">
            <v>626.70000000000005</v>
          </cell>
          <cell r="V475">
            <v>626.70000000000005</v>
          </cell>
        </row>
        <row r="476">
          <cell r="B476" t="str">
            <v>ArizonaBrugal Papa Andres.750-1FOB</v>
          </cell>
          <cell r="C476" t="str">
            <v>West</v>
          </cell>
          <cell r="D476" t="str">
            <v>Open</v>
          </cell>
          <cell r="E476" t="str">
            <v>AZ</v>
          </cell>
          <cell r="F476" t="str">
            <v>Arizona</v>
          </cell>
          <cell r="G476" t="str">
            <v>4 - Brugal Papa Andres 0.75L</v>
          </cell>
          <cell r="H476" t="str">
            <v>4 - Brugal Papa Andres 0.75L1</v>
          </cell>
          <cell r="I476" t="str">
            <v>Brugal Papa Andres</v>
          </cell>
          <cell r="J476" t="str">
            <v>Brugal Papa Andres.750-1</v>
          </cell>
          <cell r="K476">
            <v>1</v>
          </cell>
          <cell r="L476">
            <v>0.75</v>
          </cell>
          <cell r="M476">
            <v>0.4</v>
          </cell>
          <cell r="N476">
            <v>2.14</v>
          </cell>
          <cell r="O476" t="str">
            <v>FOB</v>
          </cell>
          <cell r="P476">
            <v>900</v>
          </cell>
          <cell r="Q476">
            <v>900</v>
          </cell>
          <cell r="R476">
            <v>900</v>
          </cell>
          <cell r="S476">
            <v>900</v>
          </cell>
          <cell r="T476">
            <v>900</v>
          </cell>
          <cell r="U476">
            <v>900</v>
          </cell>
          <cell r="V476">
            <v>900</v>
          </cell>
        </row>
        <row r="477">
          <cell r="B477" t="str">
            <v>CaliforniaBrugal Papa Andres.750-1FOB</v>
          </cell>
          <cell r="C477" t="str">
            <v>West</v>
          </cell>
          <cell r="D477" t="str">
            <v>Open</v>
          </cell>
          <cell r="E477" t="str">
            <v>CA</v>
          </cell>
          <cell r="F477" t="str">
            <v>California</v>
          </cell>
          <cell r="G477" t="str">
            <v>4 - Brugal Papa Andres 0.75L</v>
          </cell>
          <cell r="H477" t="str">
            <v>4 - Brugal Papa Andres 0.75L1</v>
          </cell>
          <cell r="I477" t="str">
            <v>Brugal Papa Andres</v>
          </cell>
          <cell r="J477" t="str">
            <v>Brugal Papa Andres.750-1</v>
          </cell>
          <cell r="K477">
            <v>1</v>
          </cell>
          <cell r="L477">
            <v>0.75</v>
          </cell>
          <cell r="M477">
            <v>0.4</v>
          </cell>
          <cell r="N477">
            <v>2.14</v>
          </cell>
          <cell r="O477" t="str">
            <v>FOB</v>
          </cell>
          <cell r="P477">
            <v>900</v>
          </cell>
          <cell r="Q477">
            <v>900</v>
          </cell>
          <cell r="R477">
            <v>900</v>
          </cell>
          <cell r="S477">
            <v>900</v>
          </cell>
          <cell r="T477">
            <v>900</v>
          </cell>
          <cell r="U477">
            <v>900</v>
          </cell>
          <cell r="V477">
            <v>900</v>
          </cell>
        </row>
        <row r="478">
          <cell r="B478" t="str">
            <v>ColoradoBrugal Papa Andres.750-1FOB</v>
          </cell>
          <cell r="C478" t="str">
            <v>West</v>
          </cell>
          <cell r="D478" t="str">
            <v>Open</v>
          </cell>
          <cell r="E478" t="str">
            <v>CO</v>
          </cell>
          <cell r="F478" t="str">
            <v>Colorado</v>
          </cell>
          <cell r="G478" t="str">
            <v>4 - Brugal Papa Andres 0.75L</v>
          </cell>
          <cell r="H478" t="str">
            <v>4 - Brugal Papa Andres 0.75L1</v>
          </cell>
          <cell r="I478" t="str">
            <v>Brugal Papa Andres</v>
          </cell>
          <cell r="J478" t="str">
            <v>Brugal Papa Andres.750-1</v>
          </cell>
          <cell r="K478">
            <v>1</v>
          </cell>
          <cell r="L478">
            <v>0.75</v>
          </cell>
          <cell r="M478">
            <v>0.4</v>
          </cell>
          <cell r="N478">
            <v>2.14</v>
          </cell>
          <cell r="O478" t="str">
            <v>FOB</v>
          </cell>
          <cell r="P478">
            <v>803</v>
          </cell>
          <cell r="Q478">
            <v>803</v>
          </cell>
          <cell r="R478">
            <v>803</v>
          </cell>
          <cell r="S478">
            <v>803</v>
          </cell>
          <cell r="T478">
            <v>803</v>
          </cell>
          <cell r="U478">
            <v>803</v>
          </cell>
          <cell r="V478">
            <v>803</v>
          </cell>
        </row>
        <row r="479">
          <cell r="B479" t="str">
            <v>FloridaBrugal Papa Andres.750-1FOB</v>
          </cell>
          <cell r="C479" t="str">
            <v>South</v>
          </cell>
          <cell r="D479" t="str">
            <v>Open</v>
          </cell>
          <cell r="E479" t="str">
            <v>FL</v>
          </cell>
          <cell r="F479" t="str">
            <v>Florida</v>
          </cell>
          <cell r="G479" t="str">
            <v>4 - Brugal Papa Andres 0.75L</v>
          </cell>
          <cell r="H479" t="str">
            <v>4 - Brugal Papa Andres 0.75L1</v>
          </cell>
          <cell r="I479" t="str">
            <v>Brugal Papa Andres</v>
          </cell>
          <cell r="J479" t="str">
            <v>Brugal Papa Andres.750-1</v>
          </cell>
          <cell r="K479">
            <v>1</v>
          </cell>
          <cell r="L479">
            <v>0.75</v>
          </cell>
          <cell r="M479">
            <v>0.4</v>
          </cell>
          <cell r="N479">
            <v>2.14</v>
          </cell>
          <cell r="O479" t="str">
            <v>FOB</v>
          </cell>
          <cell r="P479">
            <v>861</v>
          </cell>
          <cell r="Q479">
            <v>861</v>
          </cell>
          <cell r="R479">
            <v>861</v>
          </cell>
          <cell r="S479">
            <v>861</v>
          </cell>
          <cell r="T479">
            <v>861</v>
          </cell>
          <cell r="U479">
            <v>861</v>
          </cell>
          <cell r="V479">
            <v>861</v>
          </cell>
        </row>
        <row r="480">
          <cell r="B480" t="str">
            <v>IDAHOBrugal Papa Andres.750-1SPA</v>
          </cell>
          <cell r="C480" t="str">
            <v>West</v>
          </cell>
          <cell r="D480" t="str">
            <v>Control</v>
          </cell>
          <cell r="E480" t="str">
            <v>ID</v>
          </cell>
          <cell r="F480" t="str">
            <v>IDAHO</v>
          </cell>
          <cell r="G480" t="str">
            <v>4 - Brugal Papa Andres 0.75L</v>
          </cell>
          <cell r="H480" t="str">
            <v>4 - Brugal Papa Andres 0.75L1</v>
          </cell>
          <cell r="I480" t="str">
            <v>Brugal Papa Andres</v>
          </cell>
          <cell r="J480" t="str">
            <v>Brugal Papa Andres.750-1</v>
          </cell>
          <cell r="K480">
            <v>1</v>
          </cell>
          <cell r="L480">
            <v>0.75</v>
          </cell>
          <cell r="M480">
            <v>0.4</v>
          </cell>
          <cell r="N480">
            <v>2.14</v>
          </cell>
          <cell r="O480" t="str">
            <v>SPA</v>
          </cell>
          <cell r="P480">
            <v>0</v>
          </cell>
          <cell r="Q480">
            <v>0</v>
          </cell>
          <cell r="R480">
            <v>0</v>
          </cell>
          <cell r="S480">
            <v>0</v>
          </cell>
          <cell r="T480">
            <v>0</v>
          </cell>
          <cell r="U480">
            <v>0</v>
          </cell>
          <cell r="V480">
            <v>0</v>
          </cell>
        </row>
        <row r="481">
          <cell r="B481" t="str">
            <v>IllinoisBrugal Papa Andres.750-1FOB</v>
          </cell>
          <cell r="C481" t="str">
            <v>Central</v>
          </cell>
          <cell r="D481" t="str">
            <v>Open</v>
          </cell>
          <cell r="E481" t="str">
            <v>IL</v>
          </cell>
          <cell r="F481" t="str">
            <v>Illinois</v>
          </cell>
          <cell r="G481" t="str">
            <v>4 - Brugal Papa Andres 0.75L</v>
          </cell>
          <cell r="H481" t="str">
            <v>4 - Brugal Papa Andres 0.75L1</v>
          </cell>
          <cell r="I481" t="str">
            <v>Brugal Papa Andres</v>
          </cell>
          <cell r="J481" t="str">
            <v>Brugal Papa Andres.750-1</v>
          </cell>
          <cell r="K481">
            <v>1</v>
          </cell>
          <cell r="L481">
            <v>0.75</v>
          </cell>
          <cell r="M481">
            <v>0.4</v>
          </cell>
          <cell r="N481">
            <v>2.14</v>
          </cell>
          <cell r="O481" t="str">
            <v>FOB</v>
          </cell>
          <cell r="P481">
            <v>900</v>
          </cell>
          <cell r="Q481">
            <v>900</v>
          </cell>
          <cell r="R481">
            <v>900</v>
          </cell>
          <cell r="S481">
            <v>900</v>
          </cell>
          <cell r="T481">
            <v>900</v>
          </cell>
          <cell r="U481">
            <v>900</v>
          </cell>
          <cell r="V481">
            <v>900</v>
          </cell>
        </row>
        <row r="482">
          <cell r="B482" t="str">
            <v>MassachusettsBrugal Papa Andres.750-1FOB</v>
          </cell>
          <cell r="C482" t="str">
            <v>Northeast</v>
          </cell>
          <cell r="D482" t="str">
            <v>Open</v>
          </cell>
          <cell r="E482" t="str">
            <v>MA</v>
          </cell>
          <cell r="F482" t="str">
            <v>Massachusetts</v>
          </cell>
          <cell r="G482" t="str">
            <v>4 - Brugal Papa Andres 0.75L</v>
          </cell>
          <cell r="H482" t="str">
            <v>4 - Brugal Papa Andres 0.75L1</v>
          </cell>
          <cell r="I482" t="str">
            <v>Brugal Papa Andres</v>
          </cell>
          <cell r="J482" t="str">
            <v>Brugal Papa Andres.750-1</v>
          </cell>
          <cell r="K482">
            <v>1</v>
          </cell>
          <cell r="L482">
            <v>0.75</v>
          </cell>
          <cell r="M482">
            <v>0.4</v>
          </cell>
          <cell r="N482">
            <v>2.14</v>
          </cell>
          <cell r="O482" t="str">
            <v>FOB</v>
          </cell>
          <cell r="P482">
            <v>844.1225776</v>
          </cell>
          <cell r="Q482">
            <v>844.1225776</v>
          </cell>
          <cell r="R482">
            <v>844.1225776</v>
          </cell>
          <cell r="S482">
            <v>844.1225776</v>
          </cell>
          <cell r="T482">
            <v>844.1225776</v>
          </cell>
          <cell r="U482">
            <v>844.1225776</v>
          </cell>
          <cell r="V482">
            <v>844.1225776</v>
          </cell>
        </row>
        <row r="483">
          <cell r="B483" t="str">
            <v>MICHIGANBrugal Papa Andres.750-1SHELF</v>
          </cell>
          <cell r="C483" t="str">
            <v>Central</v>
          </cell>
          <cell r="D483" t="str">
            <v>Control</v>
          </cell>
          <cell r="E483" t="str">
            <v>MI</v>
          </cell>
          <cell r="F483" t="str">
            <v>MICHIGAN</v>
          </cell>
          <cell r="G483" t="str">
            <v>4 - Brugal Papa Andres 0.75L</v>
          </cell>
          <cell r="H483" t="str">
            <v>4 - Brugal Papa Andres 0.75L1</v>
          </cell>
          <cell r="I483" t="str">
            <v>Brugal Papa Andres</v>
          </cell>
          <cell r="J483" t="str">
            <v>Brugal Papa Andres.750-1</v>
          </cell>
          <cell r="K483">
            <v>1</v>
          </cell>
          <cell r="L483">
            <v>0.75</v>
          </cell>
          <cell r="M483">
            <v>0.4</v>
          </cell>
          <cell r="N483">
            <v>2.14</v>
          </cell>
          <cell r="O483" t="str">
            <v>SHELF</v>
          </cell>
          <cell r="P483">
            <v>1499.98</v>
          </cell>
          <cell r="Q483">
            <v>1499.98</v>
          </cell>
          <cell r="R483">
            <v>1499.98</v>
          </cell>
          <cell r="S483">
            <v>1499.98</v>
          </cell>
          <cell r="T483">
            <v>1499.98</v>
          </cell>
          <cell r="U483">
            <v>1499.98</v>
          </cell>
          <cell r="V483">
            <v>1499.98</v>
          </cell>
        </row>
        <row r="484">
          <cell r="B484" t="str">
            <v>MICHIGANBrugal Papa Andres.750-1FOB</v>
          </cell>
          <cell r="C484" t="str">
            <v>Central</v>
          </cell>
          <cell r="D484" t="str">
            <v>Control</v>
          </cell>
          <cell r="E484" t="str">
            <v>MI</v>
          </cell>
          <cell r="F484" t="str">
            <v>MICHIGAN</v>
          </cell>
          <cell r="G484" t="str">
            <v>4 - Brugal Papa Andres 0.75L</v>
          </cell>
          <cell r="H484" t="str">
            <v>4 - Brugal Papa Andres 0.75L1</v>
          </cell>
          <cell r="I484" t="str">
            <v>Brugal Papa Andres</v>
          </cell>
          <cell r="J484" t="str">
            <v>Brugal Papa Andres.750-1</v>
          </cell>
          <cell r="K484">
            <v>1</v>
          </cell>
          <cell r="L484">
            <v>0.75</v>
          </cell>
          <cell r="M484">
            <v>0.4</v>
          </cell>
          <cell r="N484">
            <v>2.14</v>
          </cell>
          <cell r="O484" t="str">
            <v>FOB</v>
          </cell>
          <cell r="P484">
            <v>811.68</v>
          </cell>
          <cell r="Q484">
            <v>811.68</v>
          </cell>
          <cell r="R484">
            <v>811.68</v>
          </cell>
          <cell r="S484">
            <v>811.68</v>
          </cell>
          <cell r="T484">
            <v>811.68</v>
          </cell>
          <cell r="U484">
            <v>811.68</v>
          </cell>
          <cell r="V484">
            <v>811.68</v>
          </cell>
        </row>
        <row r="485">
          <cell r="B485" t="str">
            <v>MinnesotaBrugal Papa Andres.750-1FOB</v>
          </cell>
          <cell r="C485" t="str">
            <v>Central</v>
          </cell>
          <cell r="D485" t="str">
            <v>Open</v>
          </cell>
          <cell r="E485" t="str">
            <v>MN</v>
          </cell>
          <cell r="F485" t="str">
            <v>Minnesota</v>
          </cell>
          <cell r="G485" t="str">
            <v>4 - Brugal Papa Andres 0.75L</v>
          </cell>
          <cell r="H485" t="str">
            <v>4 - Brugal Papa Andres 0.75L1</v>
          </cell>
          <cell r="I485" t="str">
            <v>Brugal Papa Andres</v>
          </cell>
          <cell r="J485" t="str">
            <v>Brugal Papa Andres.750-1</v>
          </cell>
          <cell r="K485">
            <v>1</v>
          </cell>
          <cell r="L485">
            <v>0.75</v>
          </cell>
          <cell r="M485">
            <v>0.4</v>
          </cell>
          <cell r="N485">
            <v>2.14</v>
          </cell>
          <cell r="O485" t="str">
            <v>FOB</v>
          </cell>
          <cell r="P485">
            <v>920.8</v>
          </cell>
          <cell r="Q485">
            <v>920.8</v>
          </cell>
          <cell r="R485">
            <v>920.8</v>
          </cell>
          <cell r="S485">
            <v>920.8</v>
          </cell>
          <cell r="T485">
            <v>920.8</v>
          </cell>
          <cell r="U485">
            <v>920.8</v>
          </cell>
          <cell r="V485">
            <v>920.8</v>
          </cell>
        </row>
        <row r="486">
          <cell r="B486" t="str">
            <v>MissouriBrugal Papa Andres.750-1FOB</v>
          </cell>
          <cell r="C486" t="str">
            <v>Central</v>
          </cell>
          <cell r="D486" t="str">
            <v>Open</v>
          </cell>
          <cell r="E486" t="str">
            <v>MO</v>
          </cell>
          <cell r="F486" t="str">
            <v>Missouri</v>
          </cell>
          <cell r="G486" t="str">
            <v>4 - Brugal Papa Andres 0.75L</v>
          </cell>
          <cell r="H486" t="str">
            <v>4 - Brugal Papa Andres 0.75L1</v>
          </cell>
          <cell r="I486" t="str">
            <v>Brugal Papa Andres</v>
          </cell>
          <cell r="J486" t="str">
            <v>Brugal Papa Andres.750-1</v>
          </cell>
          <cell r="K486">
            <v>1</v>
          </cell>
          <cell r="L486">
            <v>0.75</v>
          </cell>
          <cell r="M486">
            <v>0.4</v>
          </cell>
          <cell r="N486">
            <v>2.14</v>
          </cell>
          <cell r="O486" t="str">
            <v>FOB</v>
          </cell>
          <cell r="P486">
            <v>896</v>
          </cell>
          <cell r="Q486">
            <v>896</v>
          </cell>
          <cell r="R486">
            <v>896</v>
          </cell>
          <cell r="S486">
            <v>896</v>
          </cell>
          <cell r="T486">
            <v>896</v>
          </cell>
          <cell r="U486">
            <v>896</v>
          </cell>
          <cell r="V486">
            <v>896</v>
          </cell>
        </row>
        <row r="487">
          <cell r="B487" t="str">
            <v>MONTANABrugal Papa Andres.750-1SPA</v>
          </cell>
          <cell r="C487" t="str">
            <v>West</v>
          </cell>
          <cell r="D487" t="str">
            <v>Control</v>
          </cell>
          <cell r="E487" t="str">
            <v>MT</v>
          </cell>
          <cell r="F487" t="str">
            <v>MONTANA</v>
          </cell>
          <cell r="G487" t="str">
            <v>4 - Brugal Papa Andres 0.75L</v>
          </cell>
          <cell r="H487" t="str">
            <v>4 - Brugal Papa Andres 0.75L1</v>
          </cell>
          <cell r="I487" t="str">
            <v>Brugal Papa Andres</v>
          </cell>
          <cell r="J487" t="str">
            <v>Brugal Papa Andres.750-1</v>
          </cell>
          <cell r="K487">
            <v>1</v>
          </cell>
          <cell r="L487">
            <v>0.75</v>
          </cell>
          <cell r="M487">
            <v>0.4</v>
          </cell>
          <cell r="N487">
            <v>2.14</v>
          </cell>
          <cell r="O487" t="str">
            <v>SPA</v>
          </cell>
          <cell r="P487">
            <v>0</v>
          </cell>
          <cell r="Q487">
            <v>0</v>
          </cell>
          <cell r="R487">
            <v>0</v>
          </cell>
          <cell r="S487">
            <v>0</v>
          </cell>
          <cell r="T487">
            <v>0</v>
          </cell>
          <cell r="U487">
            <v>0</v>
          </cell>
          <cell r="V487">
            <v>0</v>
          </cell>
        </row>
        <row r="488">
          <cell r="B488" t="str">
            <v>New JerseyBrugal Papa Andres.750-1FOB</v>
          </cell>
          <cell r="C488" t="str">
            <v>Northeast</v>
          </cell>
          <cell r="D488" t="str">
            <v>Open</v>
          </cell>
          <cell r="E488" t="str">
            <v>NJ</v>
          </cell>
          <cell r="F488" t="str">
            <v>New Jersey</v>
          </cell>
          <cell r="G488" t="str">
            <v>4 - Brugal Papa Andres 0.75L</v>
          </cell>
          <cell r="H488" t="str">
            <v>4 - Brugal Papa Andres 0.75L1</v>
          </cell>
          <cell r="I488" t="str">
            <v>Brugal Papa Andres</v>
          </cell>
          <cell r="J488" t="str">
            <v>Brugal Papa Andres.750-1</v>
          </cell>
          <cell r="K488">
            <v>1</v>
          </cell>
          <cell r="L488">
            <v>0.75</v>
          </cell>
          <cell r="M488">
            <v>0.4</v>
          </cell>
          <cell r="N488">
            <v>2.14</v>
          </cell>
          <cell r="O488" t="str">
            <v>FOB</v>
          </cell>
          <cell r="P488">
            <v>920.98919999999998</v>
          </cell>
          <cell r="Q488">
            <v>920.98919999999998</v>
          </cell>
          <cell r="R488">
            <v>920.98919999999998</v>
          </cell>
          <cell r="S488">
            <v>920.98919999999998</v>
          </cell>
          <cell r="T488">
            <v>920.98919999999998</v>
          </cell>
          <cell r="U488">
            <v>920.98919999999998</v>
          </cell>
          <cell r="V488">
            <v>920.98919999999998</v>
          </cell>
        </row>
        <row r="489">
          <cell r="B489" t="str">
            <v>New York - UpstateBrugal Papa Andres.750-1FOB</v>
          </cell>
          <cell r="C489" t="str">
            <v>Northeast</v>
          </cell>
          <cell r="D489" t="str">
            <v>Open</v>
          </cell>
          <cell r="E489" t="str">
            <v>NY</v>
          </cell>
          <cell r="F489" t="str">
            <v>New York - Upstate</v>
          </cell>
          <cell r="G489" t="str">
            <v>4 - Brugal Papa Andres 0.75L</v>
          </cell>
          <cell r="H489" t="str">
            <v>4 - Brugal Papa Andres 0.75L1</v>
          </cell>
          <cell r="I489" t="str">
            <v>Brugal Papa Andres</v>
          </cell>
          <cell r="J489" t="str">
            <v>Brugal Papa Andres.750-1</v>
          </cell>
          <cell r="K489">
            <v>1</v>
          </cell>
          <cell r="L489">
            <v>0.75</v>
          </cell>
          <cell r="M489">
            <v>0.4</v>
          </cell>
          <cell r="N489">
            <v>2.14</v>
          </cell>
          <cell r="O489" t="str">
            <v>FOB</v>
          </cell>
          <cell r="P489">
            <v>922.15</v>
          </cell>
          <cell r="Q489">
            <v>922.15</v>
          </cell>
          <cell r="R489">
            <v>922.15</v>
          </cell>
          <cell r="S489">
            <v>922.15</v>
          </cell>
          <cell r="T489">
            <v>922.15</v>
          </cell>
          <cell r="U489">
            <v>922.15</v>
          </cell>
          <cell r="V489">
            <v>922.15</v>
          </cell>
        </row>
        <row r="490">
          <cell r="B490" t="str">
            <v>OREGONBrugal Papa Andres.750-1SPA</v>
          </cell>
          <cell r="C490" t="str">
            <v>West</v>
          </cell>
          <cell r="D490" t="str">
            <v>Control</v>
          </cell>
          <cell r="E490" t="str">
            <v>OR</v>
          </cell>
          <cell r="F490" t="str">
            <v>OREGON</v>
          </cell>
          <cell r="G490" t="str">
            <v>4 - Brugal Papa Andres 0.75L</v>
          </cell>
          <cell r="H490" t="str">
            <v>4 - Brugal Papa Andres 0.75L1</v>
          </cell>
          <cell r="I490" t="str">
            <v>Brugal Papa Andres</v>
          </cell>
          <cell r="J490" t="str">
            <v>Brugal Papa Andres.750-1</v>
          </cell>
          <cell r="K490">
            <v>1</v>
          </cell>
          <cell r="L490">
            <v>0.75</v>
          </cell>
          <cell r="M490">
            <v>0.4</v>
          </cell>
          <cell r="N490">
            <v>2.14</v>
          </cell>
          <cell r="O490" t="str">
            <v>SPA</v>
          </cell>
          <cell r="P490">
            <v>0</v>
          </cell>
          <cell r="Q490">
            <v>0</v>
          </cell>
          <cell r="R490">
            <v>0</v>
          </cell>
          <cell r="S490">
            <v>0</v>
          </cell>
          <cell r="T490">
            <v>0</v>
          </cell>
          <cell r="U490">
            <v>0</v>
          </cell>
          <cell r="V490">
            <v>0</v>
          </cell>
        </row>
        <row r="491">
          <cell r="B491" t="str">
            <v>Rhode IslandBrugal Papa Andres.750-1FOB</v>
          </cell>
          <cell r="C491" t="str">
            <v>Northeast</v>
          </cell>
          <cell r="D491" t="str">
            <v>Open</v>
          </cell>
          <cell r="E491" t="str">
            <v>RI</v>
          </cell>
          <cell r="F491" t="str">
            <v>Rhode Island</v>
          </cell>
          <cell r="G491" t="str">
            <v>4 - Brugal Papa Andres 0.75L</v>
          </cell>
          <cell r="H491" t="str">
            <v>4 - Brugal Papa Andres 0.75L1</v>
          </cell>
          <cell r="I491" t="str">
            <v>Brugal Papa Andres</v>
          </cell>
          <cell r="J491" t="str">
            <v>Brugal Papa Andres.750-1</v>
          </cell>
          <cell r="K491">
            <v>1</v>
          </cell>
          <cell r="L491">
            <v>0.75</v>
          </cell>
          <cell r="M491">
            <v>0.4</v>
          </cell>
          <cell r="N491">
            <v>2.14</v>
          </cell>
          <cell r="O491" t="str">
            <v>FOB</v>
          </cell>
          <cell r="P491">
            <v>875.55</v>
          </cell>
          <cell r="Q491">
            <v>875.55</v>
          </cell>
          <cell r="R491">
            <v>875.55</v>
          </cell>
          <cell r="S491">
            <v>875.55</v>
          </cell>
          <cell r="T491">
            <v>875.55</v>
          </cell>
          <cell r="U491">
            <v>875.55</v>
          </cell>
          <cell r="V491">
            <v>875.55</v>
          </cell>
        </row>
        <row r="492">
          <cell r="B492" t="str">
            <v>TexasBrugal Papa Andres.750-1FOB</v>
          </cell>
          <cell r="C492" t="str">
            <v>South</v>
          </cell>
          <cell r="D492" t="str">
            <v>Open</v>
          </cell>
          <cell r="E492" t="str">
            <v>TX</v>
          </cell>
          <cell r="F492" t="str">
            <v>Texas</v>
          </cell>
          <cell r="G492" t="str">
            <v>4 - Brugal Papa Andres 0.75L</v>
          </cell>
          <cell r="H492" t="str">
            <v>4 - Brugal Papa Andres 0.75L1</v>
          </cell>
          <cell r="I492" t="str">
            <v>Brugal Papa Andres</v>
          </cell>
          <cell r="J492" t="str">
            <v>Brugal Papa Andres.750-1</v>
          </cell>
          <cell r="K492">
            <v>1</v>
          </cell>
          <cell r="L492">
            <v>0.75</v>
          </cell>
          <cell r="M492">
            <v>0.4</v>
          </cell>
          <cell r="N492">
            <v>2.14</v>
          </cell>
          <cell r="O492" t="str">
            <v>FOB</v>
          </cell>
          <cell r="P492">
            <v>675</v>
          </cell>
          <cell r="Q492">
            <v>675</v>
          </cell>
          <cell r="R492">
            <v>675</v>
          </cell>
          <cell r="S492">
            <v>675</v>
          </cell>
          <cell r="T492">
            <v>675</v>
          </cell>
          <cell r="U492">
            <v>675</v>
          </cell>
          <cell r="V492">
            <v>675</v>
          </cell>
        </row>
        <row r="493">
          <cell r="B493" t="str">
            <v>UTAHBrugal Papa Andres.750-1SPA</v>
          </cell>
          <cell r="C493" t="str">
            <v>West</v>
          </cell>
          <cell r="D493" t="str">
            <v>Control</v>
          </cell>
          <cell r="E493" t="str">
            <v>UT</v>
          </cell>
          <cell r="F493" t="str">
            <v>UTAH</v>
          </cell>
          <cell r="G493" t="str">
            <v>4 - Brugal Papa Andres 0.75L</v>
          </cell>
          <cell r="H493" t="str">
            <v>4 - Brugal Papa Andres 0.75L1</v>
          </cell>
          <cell r="I493" t="str">
            <v>Brugal Papa Andres</v>
          </cell>
          <cell r="J493" t="str">
            <v>Brugal Papa Andres.750-1</v>
          </cell>
          <cell r="K493">
            <v>1</v>
          </cell>
          <cell r="L493">
            <v>0.75</v>
          </cell>
          <cell r="M493">
            <v>0.4</v>
          </cell>
          <cell r="N493">
            <v>2.14</v>
          </cell>
          <cell r="O493" t="str">
            <v>SPA</v>
          </cell>
          <cell r="P493">
            <v>0</v>
          </cell>
          <cell r="Q493">
            <v>0</v>
          </cell>
          <cell r="R493">
            <v>0</v>
          </cell>
          <cell r="S493">
            <v>0</v>
          </cell>
          <cell r="T493">
            <v>0</v>
          </cell>
          <cell r="U493">
            <v>0</v>
          </cell>
          <cell r="V493">
            <v>0</v>
          </cell>
        </row>
        <row r="494">
          <cell r="B494" t="str">
            <v>UTAHBrugal Papa Andres.750-1SHELF</v>
          </cell>
          <cell r="C494" t="str">
            <v>West</v>
          </cell>
          <cell r="D494" t="str">
            <v>Control</v>
          </cell>
          <cell r="E494" t="str">
            <v>UT</v>
          </cell>
          <cell r="F494" t="str">
            <v>UTAH</v>
          </cell>
          <cell r="G494" t="str">
            <v>4 - Brugal Papa Andres 0.75L</v>
          </cell>
          <cell r="H494" t="str">
            <v>4 - Brugal Papa Andres 0.75L1</v>
          </cell>
          <cell r="I494" t="str">
            <v>Brugal Papa Andres</v>
          </cell>
          <cell r="J494" t="str">
            <v>Brugal Papa Andres.750-1</v>
          </cell>
          <cell r="K494">
            <v>1</v>
          </cell>
          <cell r="L494">
            <v>0.75</v>
          </cell>
          <cell r="M494">
            <v>0.4</v>
          </cell>
          <cell r="N494">
            <v>2.14</v>
          </cell>
          <cell r="O494" t="str">
            <v>SHELF</v>
          </cell>
          <cell r="P494">
            <v>1499.99</v>
          </cell>
          <cell r="Q494">
            <v>1499.99</v>
          </cell>
          <cell r="R494">
            <v>1499.99</v>
          </cell>
          <cell r="S494">
            <v>1499.99</v>
          </cell>
          <cell r="T494">
            <v>1499.99</v>
          </cell>
          <cell r="U494">
            <v>1499.99</v>
          </cell>
          <cell r="V494">
            <v>1499.99</v>
          </cell>
        </row>
        <row r="495">
          <cell r="B495" t="str">
            <v>UTAHBrugal Papa Andres.750-1FOB</v>
          </cell>
          <cell r="C495" t="str">
            <v>West</v>
          </cell>
          <cell r="D495" t="str">
            <v>Control</v>
          </cell>
          <cell r="E495" t="str">
            <v>UT</v>
          </cell>
          <cell r="F495" t="str">
            <v>UTAH</v>
          </cell>
          <cell r="G495" t="str">
            <v>4 - Brugal Papa Andres 0.75L</v>
          </cell>
          <cell r="H495" t="str">
            <v>4 - Brugal Papa Andres 0.75L1</v>
          </cell>
          <cell r="I495" t="str">
            <v>Brugal Papa Andres</v>
          </cell>
          <cell r="J495" t="str">
            <v>Brugal Papa Andres.750-1</v>
          </cell>
          <cell r="K495">
            <v>1</v>
          </cell>
          <cell r="L495">
            <v>0.75</v>
          </cell>
          <cell r="M495">
            <v>0.4</v>
          </cell>
          <cell r="N495">
            <v>2.14</v>
          </cell>
          <cell r="O495" t="str">
            <v>FOB</v>
          </cell>
          <cell r="P495">
            <v>796.97</v>
          </cell>
          <cell r="Q495">
            <v>796.97</v>
          </cell>
          <cell r="R495">
            <v>796.97</v>
          </cell>
          <cell r="S495">
            <v>796.97</v>
          </cell>
          <cell r="T495">
            <v>796.97</v>
          </cell>
          <cell r="U495">
            <v>796.97</v>
          </cell>
          <cell r="V495">
            <v>796.97</v>
          </cell>
        </row>
        <row r="496">
          <cell r="B496" t="str">
            <v>WashingtonBrugal Papa Andres.750-1FOB</v>
          </cell>
          <cell r="C496" t="str">
            <v>West</v>
          </cell>
          <cell r="D496" t="str">
            <v>Open</v>
          </cell>
          <cell r="E496" t="str">
            <v>WA</v>
          </cell>
          <cell r="F496" t="str">
            <v>Washington</v>
          </cell>
          <cell r="G496" t="str">
            <v>4 - Brugal Papa Andres 0.75L</v>
          </cell>
          <cell r="H496" t="str">
            <v>4 - Brugal Papa Andres 0.75L1</v>
          </cell>
          <cell r="I496" t="str">
            <v>Brugal Papa Andres</v>
          </cell>
          <cell r="J496" t="str">
            <v>Brugal Papa Andres.750-1</v>
          </cell>
          <cell r="K496">
            <v>1</v>
          </cell>
          <cell r="L496">
            <v>0.75</v>
          </cell>
          <cell r="M496">
            <v>0.4</v>
          </cell>
          <cell r="N496">
            <v>2.14</v>
          </cell>
          <cell r="O496" t="str">
            <v>FOB</v>
          </cell>
          <cell r="P496">
            <v>696.8</v>
          </cell>
          <cell r="Q496">
            <v>696.8</v>
          </cell>
          <cell r="R496">
            <v>696.8</v>
          </cell>
          <cell r="S496">
            <v>696.8</v>
          </cell>
          <cell r="T496">
            <v>696.8</v>
          </cell>
          <cell r="U496">
            <v>696.8</v>
          </cell>
          <cell r="V496">
            <v>696.8</v>
          </cell>
        </row>
        <row r="497">
          <cell r="B497" t="str">
            <v>WisconsinBrugal Papa Andres.750-1FOB</v>
          </cell>
          <cell r="C497" t="str">
            <v>Central</v>
          </cell>
          <cell r="D497" t="str">
            <v>Open</v>
          </cell>
          <cell r="E497" t="str">
            <v>WI</v>
          </cell>
          <cell r="F497" t="str">
            <v>Wisconsin</v>
          </cell>
          <cell r="G497" t="str">
            <v>4 - Brugal Papa Andres 0.75L</v>
          </cell>
          <cell r="H497" t="str">
            <v>4 - Brugal Papa Andres 0.75L1</v>
          </cell>
          <cell r="I497" t="str">
            <v>Brugal Papa Andres</v>
          </cell>
          <cell r="J497" t="str">
            <v>Brugal Papa Andres.750-1</v>
          </cell>
          <cell r="K497">
            <v>1</v>
          </cell>
          <cell r="L497">
            <v>0.75</v>
          </cell>
          <cell r="M497">
            <v>0.4</v>
          </cell>
          <cell r="N497">
            <v>2.14</v>
          </cell>
          <cell r="O497" t="str">
            <v>FOB</v>
          </cell>
          <cell r="P497">
            <v>900</v>
          </cell>
          <cell r="Q497">
            <v>900</v>
          </cell>
          <cell r="R497">
            <v>900</v>
          </cell>
          <cell r="S497">
            <v>900</v>
          </cell>
          <cell r="T497">
            <v>900</v>
          </cell>
          <cell r="U497">
            <v>900</v>
          </cell>
          <cell r="V497">
            <v>900</v>
          </cell>
        </row>
        <row r="498">
          <cell r="B498" t="str">
            <v>WYOMINGBrugal Papa Andres.750-1DA</v>
          </cell>
          <cell r="C498" t="str">
            <v>West</v>
          </cell>
          <cell r="D498" t="str">
            <v>Control</v>
          </cell>
          <cell r="E498" t="str">
            <v>WY</v>
          </cell>
          <cell r="F498" t="str">
            <v>WYOMING</v>
          </cell>
          <cell r="G498" t="str">
            <v>4 - Brugal Papa Andres 0.75L</v>
          </cell>
          <cell r="H498" t="str">
            <v>4 - Brugal Papa Andres 0.75L1</v>
          </cell>
          <cell r="I498" t="str">
            <v>Brugal Papa Andres</v>
          </cell>
          <cell r="J498" t="str">
            <v>Brugal Papa Andres.750-1</v>
          </cell>
          <cell r="K498">
            <v>1</v>
          </cell>
          <cell r="L498">
            <v>0.75</v>
          </cell>
          <cell r="M498">
            <v>0.4</v>
          </cell>
          <cell r="N498">
            <v>2.14</v>
          </cell>
          <cell r="O498" t="str">
            <v>DA</v>
          </cell>
          <cell r="P498">
            <v>0</v>
          </cell>
          <cell r="Q498">
            <v>0</v>
          </cell>
          <cell r="R498">
            <v>0</v>
          </cell>
          <cell r="S498">
            <v>0</v>
          </cell>
          <cell r="T498">
            <v>0</v>
          </cell>
          <cell r="U498">
            <v>0</v>
          </cell>
          <cell r="V498">
            <v>0</v>
          </cell>
        </row>
        <row r="499">
          <cell r="B499" t="str">
            <v>ALABAMABrugal XV.750-12SHELF</v>
          </cell>
          <cell r="C499" t="str">
            <v>South</v>
          </cell>
          <cell r="D499" t="str">
            <v>Control</v>
          </cell>
          <cell r="E499" t="str">
            <v>AL</v>
          </cell>
          <cell r="F499" t="str">
            <v>ALABAMA</v>
          </cell>
          <cell r="G499" t="str">
            <v>4 - Brugal XV 0.75L</v>
          </cell>
          <cell r="H499" t="str">
            <v>4 - Brugal XV 0.75L12</v>
          </cell>
          <cell r="I499" t="str">
            <v>Brugal XV</v>
          </cell>
          <cell r="J499" t="str">
            <v>Brugal XV.750-12</v>
          </cell>
          <cell r="K499">
            <v>12</v>
          </cell>
          <cell r="L499">
            <v>0.75</v>
          </cell>
          <cell r="M499">
            <v>0.4</v>
          </cell>
          <cell r="N499">
            <v>25.68</v>
          </cell>
          <cell r="O499" t="str">
            <v>SHELF</v>
          </cell>
          <cell r="P499">
            <v>29.99</v>
          </cell>
          <cell r="Q499">
            <v>29.99</v>
          </cell>
          <cell r="R499">
            <v>29.99</v>
          </cell>
          <cell r="S499">
            <v>29.99</v>
          </cell>
          <cell r="T499">
            <v>29.99</v>
          </cell>
          <cell r="U499">
            <v>29.99</v>
          </cell>
          <cell r="V499">
            <v>29.99</v>
          </cell>
        </row>
        <row r="500">
          <cell r="B500" t="str">
            <v>ALABAMABrugal XV.750-12FOB</v>
          </cell>
          <cell r="C500" t="str">
            <v>South</v>
          </cell>
          <cell r="D500" t="str">
            <v>Control</v>
          </cell>
          <cell r="E500" t="str">
            <v>AL</v>
          </cell>
          <cell r="F500" t="str">
            <v>ALABAMA</v>
          </cell>
          <cell r="G500" t="str">
            <v>4 - Brugal XV 0.75L</v>
          </cell>
          <cell r="H500" t="str">
            <v>4 - Brugal XV 0.75L12</v>
          </cell>
          <cell r="I500" t="str">
            <v>Brugal XV</v>
          </cell>
          <cell r="J500" t="str">
            <v>Brugal XV.750-12</v>
          </cell>
          <cell r="K500">
            <v>12</v>
          </cell>
          <cell r="L500">
            <v>0.75</v>
          </cell>
          <cell r="M500">
            <v>0.4</v>
          </cell>
          <cell r="N500">
            <v>25.68</v>
          </cell>
          <cell r="O500" t="str">
            <v>FOB</v>
          </cell>
          <cell r="P500">
            <v>169.98</v>
          </cell>
          <cell r="Q500">
            <v>169.98</v>
          </cell>
          <cell r="R500">
            <v>169.98</v>
          </cell>
          <cell r="S500">
            <v>169.98</v>
          </cell>
          <cell r="T500">
            <v>169.98</v>
          </cell>
          <cell r="U500">
            <v>169.98</v>
          </cell>
          <cell r="V500">
            <v>169.98</v>
          </cell>
        </row>
        <row r="501">
          <cell r="B501" t="str">
            <v>ALABAMABrugal XV.750-12DA</v>
          </cell>
          <cell r="C501" t="str">
            <v>South</v>
          </cell>
          <cell r="D501" t="str">
            <v>Control</v>
          </cell>
          <cell r="E501" t="str">
            <v>AL</v>
          </cell>
          <cell r="F501" t="str">
            <v>ALABAMA</v>
          </cell>
          <cell r="G501" t="str">
            <v>4 - Brugal XV 0.75L</v>
          </cell>
          <cell r="H501" t="str">
            <v>4 - Brugal XV 0.75L12</v>
          </cell>
          <cell r="I501" t="str">
            <v>Brugal XV</v>
          </cell>
          <cell r="J501" t="str">
            <v>Brugal XV.750-12</v>
          </cell>
          <cell r="K501">
            <v>12</v>
          </cell>
          <cell r="L501">
            <v>0.75</v>
          </cell>
          <cell r="M501">
            <v>0.4</v>
          </cell>
          <cell r="N501">
            <v>25.68</v>
          </cell>
          <cell r="O501" t="str">
            <v>DA</v>
          </cell>
          <cell r="P501">
            <v>0</v>
          </cell>
          <cell r="Q501">
            <v>0</v>
          </cell>
          <cell r="R501">
            <v>0</v>
          </cell>
          <cell r="S501">
            <v>0</v>
          </cell>
          <cell r="T501">
            <v>0</v>
          </cell>
          <cell r="U501">
            <v>0</v>
          </cell>
          <cell r="V501">
            <v>0</v>
          </cell>
        </row>
        <row r="502">
          <cell r="B502" t="str">
            <v>ConnecticutBrugal XV.750-12FOB</v>
          </cell>
          <cell r="C502" t="str">
            <v>Northeast</v>
          </cell>
          <cell r="D502" t="str">
            <v>Open</v>
          </cell>
          <cell r="E502" t="str">
            <v>CT</v>
          </cell>
          <cell r="F502" t="str">
            <v>Connecticut</v>
          </cell>
          <cell r="G502" t="str">
            <v>4 - Brugal XV 0.75L</v>
          </cell>
          <cell r="H502" t="str">
            <v>4 - Brugal XV 0.75L12</v>
          </cell>
          <cell r="I502" t="str">
            <v>Brugal XV</v>
          </cell>
          <cell r="J502" t="str">
            <v>Brugal XV.750-12</v>
          </cell>
          <cell r="K502">
            <v>12</v>
          </cell>
          <cell r="L502">
            <v>0.75</v>
          </cell>
          <cell r="M502">
            <v>0.4</v>
          </cell>
          <cell r="N502">
            <v>25.68</v>
          </cell>
          <cell r="O502" t="str">
            <v>FOB</v>
          </cell>
          <cell r="P502">
            <v>179.75559999999999</v>
          </cell>
          <cell r="Q502">
            <v>179.75559999999999</v>
          </cell>
          <cell r="R502">
            <v>179.75559999999999</v>
          </cell>
          <cell r="S502">
            <v>179.75559999999999</v>
          </cell>
          <cell r="T502">
            <v>179.75559999999999</v>
          </cell>
          <cell r="U502">
            <v>179.75559999999999</v>
          </cell>
          <cell r="V502">
            <v>179.75559999999999</v>
          </cell>
        </row>
        <row r="503">
          <cell r="B503" t="str">
            <v>DCBrugal XV.750-12FOB</v>
          </cell>
          <cell r="C503" t="str">
            <v>Northeast</v>
          </cell>
          <cell r="D503" t="str">
            <v>Open</v>
          </cell>
          <cell r="E503" t="str">
            <v>DC</v>
          </cell>
          <cell r="F503" t="str">
            <v>DC</v>
          </cell>
          <cell r="G503" t="str">
            <v>4 - Brugal XV 0.75L</v>
          </cell>
          <cell r="H503" t="str">
            <v>4 - Brugal XV 0.75L12</v>
          </cell>
          <cell r="I503" t="str">
            <v>Brugal XV</v>
          </cell>
          <cell r="J503" t="str">
            <v>Brugal XV.750-12</v>
          </cell>
          <cell r="K503">
            <v>12</v>
          </cell>
          <cell r="L503">
            <v>0.75</v>
          </cell>
          <cell r="M503">
            <v>0.4</v>
          </cell>
          <cell r="N503">
            <v>25.68</v>
          </cell>
          <cell r="O503" t="str">
            <v>FOB</v>
          </cell>
          <cell r="P503">
            <v>187.033999999999</v>
          </cell>
          <cell r="Q503">
            <v>187.033999999999</v>
          </cell>
          <cell r="R503">
            <v>187.033999999999</v>
          </cell>
          <cell r="S503">
            <v>187.033999999999</v>
          </cell>
          <cell r="T503">
            <v>187.033999999999</v>
          </cell>
          <cell r="U503">
            <v>187.033999999999</v>
          </cell>
          <cell r="V503">
            <v>187.033999999999</v>
          </cell>
        </row>
        <row r="504">
          <cell r="B504" t="str">
            <v>DelawareBrugal XV.750-12FOB</v>
          </cell>
          <cell r="C504" t="str">
            <v>Northeast</v>
          </cell>
          <cell r="D504" t="str">
            <v>Open</v>
          </cell>
          <cell r="E504" t="str">
            <v>DE</v>
          </cell>
          <cell r="F504" t="str">
            <v>Delaware</v>
          </cell>
          <cell r="G504" t="str">
            <v>4 - Brugal XV 0.75L</v>
          </cell>
          <cell r="H504" t="str">
            <v>4 - Brugal XV 0.75L12</v>
          </cell>
          <cell r="I504" t="str">
            <v>Brugal XV</v>
          </cell>
          <cell r="J504" t="str">
            <v>Brugal XV.750-12</v>
          </cell>
          <cell r="K504">
            <v>12</v>
          </cell>
          <cell r="L504">
            <v>0.75</v>
          </cell>
          <cell r="M504">
            <v>0.4</v>
          </cell>
          <cell r="N504">
            <v>25.68</v>
          </cell>
          <cell r="O504" t="str">
            <v>FOB</v>
          </cell>
          <cell r="P504">
            <v>200.704195999999</v>
          </cell>
          <cell r="Q504">
            <v>200.704195999999</v>
          </cell>
          <cell r="R504">
            <v>200.704195999999</v>
          </cell>
          <cell r="S504">
            <v>200.704195999999</v>
          </cell>
          <cell r="T504">
            <v>200.704195999999</v>
          </cell>
          <cell r="U504">
            <v>200.704195999999</v>
          </cell>
          <cell r="V504">
            <v>200.704195999999</v>
          </cell>
        </row>
        <row r="505">
          <cell r="B505" t="str">
            <v>IDAHOBrugal XV.750-12SPA</v>
          </cell>
          <cell r="C505" t="str">
            <v>West</v>
          </cell>
          <cell r="D505" t="str">
            <v>Control</v>
          </cell>
          <cell r="E505" t="str">
            <v>ID</v>
          </cell>
          <cell r="F505" t="str">
            <v>IDAHO</v>
          </cell>
          <cell r="G505" t="str">
            <v>4 - Brugal XV 0.75L</v>
          </cell>
          <cell r="H505" t="str">
            <v>4 - Brugal XV 0.75L12</v>
          </cell>
          <cell r="I505" t="str">
            <v>Brugal XV</v>
          </cell>
          <cell r="J505" t="str">
            <v>Brugal XV.750-12</v>
          </cell>
          <cell r="K505">
            <v>12</v>
          </cell>
          <cell r="L505">
            <v>0.75</v>
          </cell>
          <cell r="M505">
            <v>0.4</v>
          </cell>
          <cell r="N505">
            <v>25.68</v>
          </cell>
          <cell r="O505" t="str">
            <v>SPA</v>
          </cell>
          <cell r="P505">
            <v>0</v>
          </cell>
          <cell r="Q505">
            <v>0</v>
          </cell>
          <cell r="R505">
            <v>0</v>
          </cell>
          <cell r="S505">
            <v>0</v>
          </cell>
          <cell r="T505">
            <v>0</v>
          </cell>
          <cell r="U505">
            <v>0</v>
          </cell>
          <cell r="V505">
            <v>0</v>
          </cell>
        </row>
        <row r="506">
          <cell r="B506" t="str">
            <v>IllinoisBrugal XV.750-12FOB</v>
          </cell>
          <cell r="C506" t="str">
            <v>Central</v>
          </cell>
          <cell r="D506" t="str">
            <v>Open</v>
          </cell>
          <cell r="E506" t="str">
            <v>IL</v>
          </cell>
          <cell r="F506" t="str">
            <v>Illinois</v>
          </cell>
          <cell r="G506" t="str">
            <v>4 - Brugal XV 0.75L</v>
          </cell>
          <cell r="H506" t="str">
            <v>4 - Brugal XV 0.75L12</v>
          </cell>
          <cell r="I506" t="str">
            <v>Brugal XV</v>
          </cell>
          <cell r="J506" t="str">
            <v>Brugal XV.750-12</v>
          </cell>
          <cell r="K506">
            <v>12</v>
          </cell>
          <cell r="L506">
            <v>0.75</v>
          </cell>
          <cell r="M506">
            <v>0.4</v>
          </cell>
          <cell r="N506">
            <v>25.68</v>
          </cell>
          <cell r="O506" t="str">
            <v>FOB</v>
          </cell>
          <cell r="P506">
            <v>168.68</v>
          </cell>
          <cell r="Q506">
            <v>168.68</v>
          </cell>
          <cell r="R506">
            <v>168.68</v>
          </cell>
          <cell r="S506">
            <v>168.68</v>
          </cell>
          <cell r="T506">
            <v>168.68</v>
          </cell>
          <cell r="U506">
            <v>168.68</v>
          </cell>
          <cell r="V506">
            <v>168.68</v>
          </cell>
        </row>
        <row r="507">
          <cell r="B507" t="str">
            <v>IndianaBrugal XV.750-12FOB</v>
          </cell>
          <cell r="C507" t="str">
            <v>Central</v>
          </cell>
          <cell r="D507" t="str">
            <v>Open</v>
          </cell>
          <cell r="E507" t="str">
            <v>IN</v>
          </cell>
          <cell r="F507" t="str">
            <v>Indiana</v>
          </cell>
          <cell r="G507" t="str">
            <v>4 - Brugal XV 0.75L</v>
          </cell>
          <cell r="H507" t="str">
            <v>4 - Brugal XV 0.75L12</v>
          </cell>
          <cell r="I507" t="str">
            <v>Brugal XV</v>
          </cell>
          <cell r="J507" t="str">
            <v>Brugal XV.750-12</v>
          </cell>
          <cell r="K507">
            <v>12</v>
          </cell>
          <cell r="L507">
            <v>0.75</v>
          </cell>
          <cell r="M507">
            <v>0.4</v>
          </cell>
          <cell r="N507">
            <v>25.68</v>
          </cell>
          <cell r="O507" t="str">
            <v>FOB</v>
          </cell>
          <cell r="P507">
            <v>168.23</v>
          </cell>
          <cell r="Q507">
            <v>168.23</v>
          </cell>
          <cell r="R507">
            <v>168.23</v>
          </cell>
          <cell r="S507">
            <v>168.23</v>
          </cell>
          <cell r="T507">
            <v>168.23</v>
          </cell>
          <cell r="U507">
            <v>168.23</v>
          </cell>
          <cell r="V507">
            <v>168.23</v>
          </cell>
        </row>
        <row r="508">
          <cell r="B508" t="str">
            <v>KansasBrugal XV.750-12FOB</v>
          </cell>
          <cell r="C508" t="str">
            <v>Central</v>
          </cell>
          <cell r="D508" t="str">
            <v>Open</v>
          </cell>
          <cell r="E508" t="str">
            <v>KS</v>
          </cell>
          <cell r="F508" t="str">
            <v>Kansas</v>
          </cell>
          <cell r="G508" t="str">
            <v>4 - Brugal XV 0.75L</v>
          </cell>
          <cell r="H508" t="str">
            <v>4 - Brugal XV 0.75L12</v>
          </cell>
          <cell r="I508" t="str">
            <v>Brugal XV</v>
          </cell>
          <cell r="J508" t="str">
            <v>Brugal XV.750-12</v>
          </cell>
          <cell r="K508">
            <v>12</v>
          </cell>
          <cell r="L508">
            <v>0.75</v>
          </cell>
          <cell r="M508">
            <v>0.4</v>
          </cell>
          <cell r="N508">
            <v>25.68</v>
          </cell>
          <cell r="O508" t="str">
            <v>FOB</v>
          </cell>
          <cell r="P508">
            <v>172</v>
          </cell>
          <cell r="Q508">
            <v>172</v>
          </cell>
          <cell r="R508">
            <v>172</v>
          </cell>
          <cell r="S508">
            <v>172</v>
          </cell>
          <cell r="T508">
            <v>172</v>
          </cell>
          <cell r="U508">
            <v>172</v>
          </cell>
          <cell r="V508">
            <v>172</v>
          </cell>
        </row>
        <row r="509">
          <cell r="B509" t="str">
            <v>KentuckyBrugal XV.750-12FOB</v>
          </cell>
          <cell r="C509" t="str">
            <v>Central</v>
          </cell>
          <cell r="D509" t="str">
            <v>Open</v>
          </cell>
          <cell r="E509" t="str">
            <v>KY</v>
          </cell>
          <cell r="F509" t="str">
            <v>Kentucky</v>
          </cell>
          <cell r="G509" t="str">
            <v>4 - Brugal XV 0.75L</v>
          </cell>
          <cell r="H509" t="str">
            <v>4 - Brugal XV 0.75L12</v>
          </cell>
          <cell r="I509" t="str">
            <v>Brugal XV</v>
          </cell>
          <cell r="J509" t="str">
            <v>Brugal XV.750-12</v>
          </cell>
          <cell r="K509">
            <v>12</v>
          </cell>
          <cell r="L509">
            <v>0.75</v>
          </cell>
          <cell r="M509">
            <v>0.4</v>
          </cell>
          <cell r="N509">
            <v>25.68</v>
          </cell>
          <cell r="O509" t="str">
            <v>FOB</v>
          </cell>
          <cell r="P509">
            <v>168.23</v>
          </cell>
          <cell r="Q509">
            <v>168.23</v>
          </cell>
          <cell r="R509">
            <v>168.23</v>
          </cell>
          <cell r="S509">
            <v>168.23</v>
          </cell>
          <cell r="T509">
            <v>168.23</v>
          </cell>
          <cell r="U509">
            <v>168.23</v>
          </cell>
          <cell r="V509">
            <v>168.23</v>
          </cell>
        </row>
        <row r="510">
          <cell r="B510" t="str">
            <v>Maryland (Open)Brugal XV.750-12FOB</v>
          </cell>
          <cell r="C510" t="str">
            <v>Northeast</v>
          </cell>
          <cell r="D510" t="str">
            <v>Open</v>
          </cell>
          <cell r="E510" t="str">
            <v>MD</v>
          </cell>
          <cell r="F510" t="str">
            <v>Maryland (Open)</v>
          </cell>
          <cell r="G510" t="str">
            <v>4 - Brugal XV 0.75L</v>
          </cell>
          <cell r="H510" t="str">
            <v>4 - Brugal XV 0.75L12</v>
          </cell>
          <cell r="I510" t="str">
            <v>Brugal XV</v>
          </cell>
          <cell r="J510" t="str">
            <v>Brugal XV.750-12</v>
          </cell>
          <cell r="K510">
            <v>12</v>
          </cell>
          <cell r="L510">
            <v>0.75</v>
          </cell>
          <cell r="M510">
            <v>0.4</v>
          </cell>
          <cell r="N510">
            <v>25.68</v>
          </cell>
          <cell r="O510" t="str">
            <v>FOB</v>
          </cell>
          <cell r="P510">
            <v>186.75367799999901</v>
          </cell>
          <cell r="Q510">
            <v>186.75367799999901</v>
          </cell>
          <cell r="R510">
            <v>186.75367799999901</v>
          </cell>
          <cell r="S510">
            <v>186.75367799999901</v>
          </cell>
          <cell r="T510">
            <v>186.75367799999901</v>
          </cell>
          <cell r="U510">
            <v>186.75367799999901</v>
          </cell>
          <cell r="V510">
            <v>186.75367799999901</v>
          </cell>
        </row>
        <row r="511">
          <cell r="B511" t="str">
            <v>MassachusettsBrugal XV.750-12FOB</v>
          </cell>
          <cell r="C511" t="str">
            <v>Northeast</v>
          </cell>
          <cell r="D511" t="str">
            <v>Open</v>
          </cell>
          <cell r="E511" t="str">
            <v>MA</v>
          </cell>
          <cell r="F511" t="str">
            <v>Massachusetts</v>
          </cell>
          <cell r="G511" t="str">
            <v>4 - Brugal XV 0.75L</v>
          </cell>
          <cell r="H511" t="str">
            <v>4 - Brugal XV 0.75L12</v>
          </cell>
          <cell r="I511" t="str">
            <v>Brugal XV</v>
          </cell>
          <cell r="J511" t="str">
            <v>Brugal XV.750-12</v>
          </cell>
          <cell r="K511">
            <v>12</v>
          </cell>
          <cell r="L511">
            <v>0.75</v>
          </cell>
          <cell r="M511">
            <v>0.4</v>
          </cell>
          <cell r="N511">
            <v>25.68</v>
          </cell>
          <cell r="O511" t="str">
            <v>FOB</v>
          </cell>
          <cell r="P511">
            <v>185</v>
          </cell>
          <cell r="Q511">
            <v>185</v>
          </cell>
          <cell r="R511">
            <v>185</v>
          </cell>
          <cell r="S511">
            <v>185</v>
          </cell>
          <cell r="T511">
            <v>185</v>
          </cell>
          <cell r="U511">
            <v>185</v>
          </cell>
          <cell r="V511">
            <v>185</v>
          </cell>
        </row>
        <row r="512">
          <cell r="B512" t="str">
            <v>MICHIGANBrugal XV.750-12SHELF</v>
          </cell>
          <cell r="C512" t="str">
            <v>Central</v>
          </cell>
          <cell r="D512" t="str">
            <v>Control</v>
          </cell>
          <cell r="E512" t="str">
            <v>MI</v>
          </cell>
          <cell r="F512" t="str">
            <v>MICHIGAN</v>
          </cell>
          <cell r="G512" t="str">
            <v>4 - Brugal XV 0.75L</v>
          </cell>
          <cell r="H512" t="str">
            <v>4 - Brugal XV 0.75L12</v>
          </cell>
          <cell r="I512" t="str">
            <v>Brugal XV</v>
          </cell>
          <cell r="J512" t="str">
            <v>Brugal XV.750-12</v>
          </cell>
          <cell r="K512">
            <v>12</v>
          </cell>
          <cell r="L512">
            <v>0.75</v>
          </cell>
          <cell r="M512">
            <v>0.4</v>
          </cell>
          <cell r="N512">
            <v>25.68</v>
          </cell>
          <cell r="O512" t="str">
            <v>SHELF</v>
          </cell>
          <cell r="P512">
            <v>24.99</v>
          </cell>
          <cell r="Q512">
            <v>24.99</v>
          </cell>
          <cell r="R512">
            <v>24.99</v>
          </cell>
          <cell r="S512">
            <v>24.99</v>
          </cell>
          <cell r="T512">
            <v>24.99</v>
          </cell>
          <cell r="U512">
            <v>24.99</v>
          </cell>
          <cell r="V512">
            <v>24.99</v>
          </cell>
        </row>
        <row r="513">
          <cell r="B513" t="str">
            <v>MICHIGANBrugal XV.750-12FOB</v>
          </cell>
          <cell r="C513" t="str">
            <v>Central</v>
          </cell>
          <cell r="D513" t="str">
            <v>Control</v>
          </cell>
          <cell r="E513" t="str">
            <v>MI</v>
          </cell>
          <cell r="F513" t="str">
            <v>MICHIGAN</v>
          </cell>
          <cell r="G513" t="str">
            <v>4 - Brugal XV 0.75L</v>
          </cell>
          <cell r="H513" t="str">
            <v>4 - Brugal XV 0.75L12</v>
          </cell>
          <cell r="I513" t="str">
            <v>Brugal XV</v>
          </cell>
          <cell r="J513" t="str">
            <v>Brugal XV.750-12</v>
          </cell>
          <cell r="K513">
            <v>12</v>
          </cell>
          <cell r="L513">
            <v>0.75</v>
          </cell>
          <cell r="M513">
            <v>0.4</v>
          </cell>
          <cell r="N513">
            <v>25.68</v>
          </cell>
          <cell r="O513" t="str">
            <v>FOB</v>
          </cell>
          <cell r="P513">
            <v>162.33000000000001</v>
          </cell>
          <cell r="Q513">
            <v>162.33000000000001</v>
          </cell>
          <cell r="R513">
            <v>162.33000000000001</v>
          </cell>
          <cell r="S513">
            <v>162.33000000000001</v>
          </cell>
          <cell r="T513">
            <v>162.33000000000001</v>
          </cell>
          <cell r="U513">
            <v>162.33000000000001</v>
          </cell>
          <cell r="V513">
            <v>162.33000000000001</v>
          </cell>
        </row>
        <row r="514">
          <cell r="B514" t="str">
            <v>MinnesotaBrugal XV.750-12FOB</v>
          </cell>
          <cell r="C514" t="str">
            <v>Central</v>
          </cell>
          <cell r="D514" t="str">
            <v>Open</v>
          </cell>
          <cell r="E514" t="str">
            <v>MN</v>
          </cell>
          <cell r="F514" t="str">
            <v>Minnesota</v>
          </cell>
          <cell r="G514" t="str">
            <v>4 - Brugal XV 0.75L</v>
          </cell>
          <cell r="H514" t="str">
            <v>4 - Brugal XV 0.75L12</v>
          </cell>
          <cell r="I514" t="str">
            <v>Brugal XV</v>
          </cell>
          <cell r="J514" t="str">
            <v>Brugal XV.750-12</v>
          </cell>
          <cell r="K514">
            <v>12</v>
          </cell>
          <cell r="L514">
            <v>0.75</v>
          </cell>
          <cell r="M514">
            <v>0.4</v>
          </cell>
          <cell r="N514">
            <v>25.68</v>
          </cell>
          <cell r="O514" t="str">
            <v>FOB</v>
          </cell>
          <cell r="P514">
            <v>178.68</v>
          </cell>
          <cell r="Q514">
            <v>178.68</v>
          </cell>
          <cell r="R514">
            <v>178.68</v>
          </cell>
          <cell r="S514">
            <v>178.68</v>
          </cell>
          <cell r="T514">
            <v>178.68</v>
          </cell>
          <cell r="U514">
            <v>178.68</v>
          </cell>
          <cell r="V514">
            <v>178.68</v>
          </cell>
        </row>
        <row r="515">
          <cell r="B515" t="str">
            <v>MISSISSIPPIBrugal XV.750-12SPA</v>
          </cell>
          <cell r="C515" t="str">
            <v>South</v>
          </cell>
          <cell r="D515" t="str">
            <v>Control</v>
          </cell>
          <cell r="E515" t="str">
            <v>MS</v>
          </cell>
          <cell r="F515" t="str">
            <v>MISSISSIPPI</v>
          </cell>
          <cell r="G515" t="str">
            <v>4 - Brugal XV 0.75L</v>
          </cell>
          <cell r="H515" t="str">
            <v>4 - Brugal XV 0.75L12</v>
          </cell>
          <cell r="I515" t="str">
            <v>Brugal XV</v>
          </cell>
          <cell r="J515" t="str">
            <v>Brugal XV.750-12</v>
          </cell>
          <cell r="K515">
            <v>12</v>
          </cell>
          <cell r="L515">
            <v>0.75</v>
          </cell>
          <cell r="M515">
            <v>0.4</v>
          </cell>
          <cell r="N515">
            <v>25.68</v>
          </cell>
          <cell r="O515" t="str">
            <v>SPA</v>
          </cell>
          <cell r="P515">
            <v>0</v>
          </cell>
          <cell r="Q515">
            <v>0</v>
          </cell>
          <cell r="R515">
            <v>0</v>
          </cell>
          <cell r="S515">
            <v>0</v>
          </cell>
          <cell r="T515">
            <v>0</v>
          </cell>
          <cell r="U515">
            <v>0</v>
          </cell>
          <cell r="V515">
            <v>0</v>
          </cell>
        </row>
        <row r="516">
          <cell r="B516" t="str">
            <v>MISSISSIPPIBrugal XV.750-12SHELF</v>
          </cell>
          <cell r="C516" t="str">
            <v>South</v>
          </cell>
          <cell r="D516" t="str">
            <v>Control</v>
          </cell>
          <cell r="E516" t="str">
            <v>MS</v>
          </cell>
          <cell r="F516" t="str">
            <v>MISSISSIPPI</v>
          </cell>
          <cell r="G516" t="str">
            <v>4 - Brugal XV 0.75L</v>
          </cell>
          <cell r="H516" t="str">
            <v>4 - Brugal XV 0.75L12</v>
          </cell>
          <cell r="I516" t="str">
            <v>Brugal XV</v>
          </cell>
          <cell r="J516" t="str">
            <v>Brugal XV.750-12</v>
          </cell>
          <cell r="K516">
            <v>12</v>
          </cell>
          <cell r="L516">
            <v>0.75</v>
          </cell>
          <cell r="M516">
            <v>0.4</v>
          </cell>
          <cell r="N516">
            <v>25.68</v>
          </cell>
          <cell r="O516" t="str">
            <v>SHELF</v>
          </cell>
          <cell r="P516">
            <v>29.99</v>
          </cell>
          <cell r="Q516">
            <v>29.99</v>
          </cell>
          <cell r="R516">
            <v>29.99</v>
          </cell>
          <cell r="S516">
            <v>29.99</v>
          </cell>
          <cell r="T516">
            <v>29.99</v>
          </cell>
          <cell r="U516">
            <v>29.99</v>
          </cell>
          <cell r="V516">
            <v>29.99</v>
          </cell>
        </row>
        <row r="517">
          <cell r="B517" t="str">
            <v>MISSISSIPPIBrugal XV.750-12FOB</v>
          </cell>
          <cell r="C517" t="str">
            <v>South</v>
          </cell>
          <cell r="D517" t="str">
            <v>Control</v>
          </cell>
          <cell r="E517" t="str">
            <v>MS</v>
          </cell>
          <cell r="F517" t="str">
            <v>MISSISSIPPI</v>
          </cell>
          <cell r="G517" t="str">
            <v>4 - Brugal XV 0.75L</v>
          </cell>
          <cell r="H517" t="str">
            <v>4 - Brugal XV 0.75L12</v>
          </cell>
          <cell r="I517" t="str">
            <v>Brugal XV</v>
          </cell>
          <cell r="J517" t="str">
            <v>Brugal XV.750-12</v>
          </cell>
          <cell r="K517">
            <v>12</v>
          </cell>
          <cell r="L517">
            <v>0.75</v>
          </cell>
          <cell r="M517">
            <v>0.4</v>
          </cell>
          <cell r="N517">
            <v>25.68</v>
          </cell>
          <cell r="O517" t="str">
            <v>FOB</v>
          </cell>
          <cell r="P517">
            <v>217.23</v>
          </cell>
          <cell r="Q517">
            <v>217.23</v>
          </cell>
          <cell r="R517">
            <v>217.23</v>
          </cell>
          <cell r="S517">
            <v>217.23</v>
          </cell>
          <cell r="T517">
            <v>217.23</v>
          </cell>
          <cell r="U517">
            <v>217.23</v>
          </cell>
          <cell r="V517">
            <v>217.23</v>
          </cell>
        </row>
        <row r="518">
          <cell r="B518" t="str">
            <v>MissouriBrugal XV.750-12FOB</v>
          </cell>
          <cell r="C518" t="str">
            <v>Central</v>
          </cell>
          <cell r="D518" t="str">
            <v>Open</v>
          </cell>
          <cell r="E518" t="str">
            <v>MO</v>
          </cell>
          <cell r="F518" t="str">
            <v>Missouri</v>
          </cell>
          <cell r="G518" t="str">
            <v>4 - Brugal XV 0.75L</v>
          </cell>
          <cell r="H518" t="str">
            <v>4 - Brugal XV 0.75L12</v>
          </cell>
          <cell r="I518" t="str">
            <v>Brugal XV</v>
          </cell>
          <cell r="J518" t="str">
            <v>Brugal XV.750-12</v>
          </cell>
          <cell r="K518">
            <v>12</v>
          </cell>
          <cell r="L518">
            <v>0.75</v>
          </cell>
          <cell r="M518">
            <v>0.4</v>
          </cell>
          <cell r="N518">
            <v>25.68</v>
          </cell>
          <cell r="O518" t="str">
            <v>FOB</v>
          </cell>
          <cell r="P518">
            <v>168.68</v>
          </cell>
          <cell r="Q518">
            <v>168.68</v>
          </cell>
          <cell r="R518">
            <v>168.68</v>
          </cell>
          <cell r="S518">
            <v>168.68</v>
          </cell>
          <cell r="T518">
            <v>168.68</v>
          </cell>
          <cell r="U518">
            <v>168.68</v>
          </cell>
          <cell r="V518">
            <v>168.68</v>
          </cell>
        </row>
        <row r="519">
          <cell r="B519" t="str">
            <v>MONTANABrugal XV.750-12SPA</v>
          </cell>
          <cell r="C519" t="str">
            <v>West</v>
          </cell>
          <cell r="D519" t="str">
            <v>Control</v>
          </cell>
          <cell r="E519" t="str">
            <v>MT</v>
          </cell>
          <cell r="F519" t="str">
            <v>MONTANA</v>
          </cell>
          <cell r="G519" t="str">
            <v>4 - Brugal XV 0.75L</v>
          </cell>
          <cell r="H519" t="str">
            <v>4 - Brugal XV 0.75L12</v>
          </cell>
          <cell r="I519" t="str">
            <v>Brugal XV</v>
          </cell>
          <cell r="J519" t="str">
            <v>Brugal XV.750-12</v>
          </cell>
          <cell r="K519">
            <v>12</v>
          </cell>
          <cell r="L519">
            <v>0.75</v>
          </cell>
          <cell r="M519">
            <v>0.4</v>
          </cell>
          <cell r="N519">
            <v>25.68</v>
          </cell>
          <cell r="O519" t="str">
            <v>SPA</v>
          </cell>
          <cell r="P519">
            <v>0</v>
          </cell>
          <cell r="Q519">
            <v>0</v>
          </cell>
          <cell r="R519">
            <v>0</v>
          </cell>
          <cell r="S519">
            <v>0</v>
          </cell>
          <cell r="T519">
            <v>0</v>
          </cell>
          <cell r="U519">
            <v>0</v>
          </cell>
          <cell r="V519">
            <v>0</v>
          </cell>
        </row>
        <row r="520">
          <cell r="B520" t="str">
            <v>MONTANABrugal XV.750-12SHELF</v>
          </cell>
          <cell r="C520" t="str">
            <v>West</v>
          </cell>
          <cell r="D520" t="str">
            <v>Control</v>
          </cell>
          <cell r="E520" t="str">
            <v>MT</v>
          </cell>
          <cell r="F520" t="str">
            <v>MONTANA</v>
          </cell>
          <cell r="G520" t="str">
            <v>4 - Brugal XV 0.75L</v>
          </cell>
          <cell r="H520" t="str">
            <v>4 - Brugal XV 0.75L12</v>
          </cell>
          <cell r="I520" t="str">
            <v>Brugal XV</v>
          </cell>
          <cell r="J520" t="str">
            <v>Brugal XV.750-12</v>
          </cell>
          <cell r="K520">
            <v>12</v>
          </cell>
          <cell r="L520">
            <v>0.75</v>
          </cell>
          <cell r="M520">
            <v>0.4</v>
          </cell>
          <cell r="N520">
            <v>25.68</v>
          </cell>
          <cell r="O520" t="str">
            <v>SHELF</v>
          </cell>
          <cell r="P520">
            <v>29.95</v>
          </cell>
          <cell r="Q520">
            <v>29.95</v>
          </cell>
          <cell r="R520">
            <v>29.95</v>
          </cell>
          <cell r="S520">
            <v>29.95</v>
          </cell>
          <cell r="T520">
            <v>29.95</v>
          </cell>
          <cell r="U520">
            <v>29.95</v>
          </cell>
          <cell r="V520">
            <v>29.95</v>
          </cell>
        </row>
        <row r="521">
          <cell r="B521" t="str">
            <v>MONTANABrugal XV.750-12FOB</v>
          </cell>
          <cell r="C521" t="str">
            <v>West</v>
          </cell>
          <cell r="D521" t="str">
            <v>Control</v>
          </cell>
          <cell r="E521" t="str">
            <v>MT</v>
          </cell>
          <cell r="F521" t="str">
            <v>MONTANA</v>
          </cell>
          <cell r="G521" t="str">
            <v>4 - Brugal XV 0.75L</v>
          </cell>
          <cell r="H521" t="str">
            <v>4 - Brugal XV 0.75L12</v>
          </cell>
          <cell r="I521" t="str">
            <v>Brugal XV</v>
          </cell>
          <cell r="J521" t="str">
            <v>Brugal XV.750-12</v>
          </cell>
          <cell r="K521">
            <v>12</v>
          </cell>
          <cell r="L521">
            <v>0.75</v>
          </cell>
          <cell r="M521">
            <v>0.4</v>
          </cell>
          <cell r="N521">
            <v>25.68</v>
          </cell>
          <cell r="O521" t="str">
            <v>FOB</v>
          </cell>
          <cell r="P521">
            <v>181.13</v>
          </cell>
          <cell r="Q521">
            <v>181.13</v>
          </cell>
          <cell r="R521">
            <v>181.13</v>
          </cell>
          <cell r="S521">
            <v>181.13</v>
          </cell>
          <cell r="T521">
            <v>181.13</v>
          </cell>
          <cell r="U521">
            <v>181.13</v>
          </cell>
          <cell r="V521">
            <v>181.13</v>
          </cell>
        </row>
        <row r="522">
          <cell r="B522" t="str">
            <v>New JerseyBrugal XV.750-12FOB</v>
          </cell>
          <cell r="C522" t="str">
            <v>Northeast</v>
          </cell>
          <cell r="D522" t="str">
            <v>Open</v>
          </cell>
          <cell r="E522" t="str">
            <v>NJ</v>
          </cell>
          <cell r="F522" t="str">
            <v>New Jersey</v>
          </cell>
          <cell r="G522" t="str">
            <v>4 - Brugal XV 0.75L</v>
          </cell>
          <cell r="H522" t="str">
            <v>4 - Brugal XV 0.75L12</v>
          </cell>
          <cell r="I522" t="str">
            <v>Brugal XV</v>
          </cell>
          <cell r="J522" t="str">
            <v>Brugal XV.750-12</v>
          </cell>
          <cell r="K522">
            <v>12</v>
          </cell>
          <cell r="L522">
            <v>0.75</v>
          </cell>
          <cell r="M522">
            <v>0.4</v>
          </cell>
          <cell r="N522">
            <v>25.68</v>
          </cell>
          <cell r="O522" t="str">
            <v>FOB</v>
          </cell>
          <cell r="P522">
            <v>191.73068000000001</v>
          </cell>
          <cell r="Q522">
            <v>191.73068000000001</v>
          </cell>
          <cell r="R522">
            <v>191.73068000000001</v>
          </cell>
          <cell r="S522">
            <v>191.73068000000001</v>
          </cell>
          <cell r="T522">
            <v>191.73068000000001</v>
          </cell>
          <cell r="U522">
            <v>191.73068000000001</v>
          </cell>
          <cell r="V522">
            <v>191.73068000000001</v>
          </cell>
        </row>
        <row r="523">
          <cell r="B523" t="str">
            <v>New York - UpstateBrugal XV.750-12FOB</v>
          </cell>
          <cell r="C523" t="str">
            <v>Northeast</v>
          </cell>
          <cell r="D523" t="str">
            <v>Open</v>
          </cell>
          <cell r="E523" t="str">
            <v>NY</v>
          </cell>
          <cell r="F523" t="str">
            <v>New York - Upstate</v>
          </cell>
          <cell r="G523" t="str">
            <v>4 - Brugal XV 0.75L</v>
          </cell>
          <cell r="H523" t="str">
            <v>4 - Brugal XV 0.75L12</v>
          </cell>
          <cell r="I523" t="str">
            <v>Brugal XV</v>
          </cell>
          <cell r="J523" t="str">
            <v>Brugal XV.750-12</v>
          </cell>
          <cell r="K523">
            <v>12</v>
          </cell>
          <cell r="L523">
            <v>0.75</v>
          </cell>
          <cell r="M523">
            <v>0.4</v>
          </cell>
          <cell r="N523">
            <v>25.68</v>
          </cell>
          <cell r="O523" t="str">
            <v>FOB</v>
          </cell>
          <cell r="P523">
            <v>167.77</v>
          </cell>
          <cell r="Q523">
            <v>167.77</v>
          </cell>
          <cell r="R523">
            <v>167.77</v>
          </cell>
          <cell r="S523">
            <v>167.77</v>
          </cell>
          <cell r="T523">
            <v>167.77</v>
          </cell>
          <cell r="U523">
            <v>167.77</v>
          </cell>
          <cell r="V523">
            <v>167.77</v>
          </cell>
        </row>
        <row r="524">
          <cell r="B524" t="str">
            <v>OREGONBrugal XV.750-12SPA</v>
          </cell>
          <cell r="C524" t="str">
            <v>West</v>
          </cell>
          <cell r="D524" t="str">
            <v>Control</v>
          </cell>
          <cell r="E524" t="str">
            <v>OR</v>
          </cell>
          <cell r="F524" t="str">
            <v>OREGON</v>
          </cell>
          <cell r="G524" t="str">
            <v>4 - Brugal XV 0.75L</v>
          </cell>
          <cell r="H524" t="str">
            <v>4 - Brugal XV 0.75L12</v>
          </cell>
          <cell r="I524" t="str">
            <v>Brugal XV</v>
          </cell>
          <cell r="J524" t="str">
            <v>Brugal XV.750-12</v>
          </cell>
          <cell r="K524">
            <v>12</v>
          </cell>
          <cell r="L524">
            <v>0.75</v>
          </cell>
          <cell r="M524">
            <v>0.4</v>
          </cell>
          <cell r="N524">
            <v>25.68</v>
          </cell>
          <cell r="O524" t="str">
            <v>SPA</v>
          </cell>
          <cell r="P524">
            <v>0</v>
          </cell>
          <cell r="Q524">
            <v>0</v>
          </cell>
          <cell r="R524">
            <v>0</v>
          </cell>
          <cell r="S524">
            <v>0</v>
          </cell>
          <cell r="T524">
            <v>0</v>
          </cell>
          <cell r="U524">
            <v>0</v>
          </cell>
          <cell r="V524">
            <v>0</v>
          </cell>
        </row>
        <row r="525">
          <cell r="B525" t="str">
            <v>OREGONBrugal XV.750-12SHELF</v>
          </cell>
          <cell r="C525" t="str">
            <v>West</v>
          </cell>
          <cell r="D525" t="str">
            <v>Control</v>
          </cell>
          <cell r="E525" t="str">
            <v>OR</v>
          </cell>
          <cell r="F525" t="str">
            <v>OREGON</v>
          </cell>
          <cell r="G525" t="str">
            <v>4 - Brugal XV 0.75L</v>
          </cell>
          <cell r="H525" t="str">
            <v>4 - Brugal XV 0.75L12</v>
          </cell>
          <cell r="I525" t="str">
            <v>Brugal XV</v>
          </cell>
          <cell r="J525" t="str">
            <v>Brugal XV.750-12</v>
          </cell>
          <cell r="K525">
            <v>12</v>
          </cell>
          <cell r="L525">
            <v>0.75</v>
          </cell>
          <cell r="M525">
            <v>0.4</v>
          </cell>
          <cell r="N525">
            <v>25.68</v>
          </cell>
          <cell r="O525" t="str">
            <v>SHELF</v>
          </cell>
          <cell r="P525">
            <v>29.95</v>
          </cell>
          <cell r="Q525">
            <v>29.95</v>
          </cell>
          <cell r="R525">
            <v>29.95</v>
          </cell>
          <cell r="S525">
            <v>29.95</v>
          </cell>
          <cell r="T525">
            <v>29.95</v>
          </cell>
          <cell r="U525">
            <v>29.95</v>
          </cell>
          <cell r="V525">
            <v>29.95</v>
          </cell>
        </row>
        <row r="526">
          <cell r="B526" t="str">
            <v>OREGONBrugal XV.750-12FOB</v>
          </cell>
          <cell r="C526" t="str">
            <v>West</v>
          </cell>
          <cell r="D526" t="str">
            <v>Control</v>
          </cell>
          <cell r="E526" t="str">
            <v>OR</v>
          </cell>
          <cell r="F526" t="str">
            <v>OREGON</v>
          </cell>
          <cell r="G526" t="str">
            <v>4 - Brugal XV 0.75L</v>
          </cell>
          <cell r="H526" t="str">
            <v>4 - Brugal XV 0.75L12</v>
          </cell>
          <cell r="I526" t="str">
            <v>Brugal XV</v>
          </cell>
          <cell r="J526" t="str">
            <v>Brugal XV.750-12</v>
          </cell>
          <cell r="K526">
            <v>12</v>
          </cell>
          <cell r="L526">
            <v>0.75</v>
          </cell>
          <cell r="M526">
            <v>0.4</v>
          </cell>
          <cell r="N526">
            <v>25.68</v>
          </cell>
          <cell r="O526" t="str">
            <v>FOB</v>
          </cell>
          <cell r="P526">
            <v>174.57</v>
          </cell>
          <cell r="Q526">
            <v>174.57</v>
          </cell>
          <cell r="R526">
            <v>174.57</v>
          </cell>
          <cell r="S526">
            <v>174.57</v>
          </cell>
          <cell r="T526">
            <v>174.57</v>
          </cell>
          <cell r="U526">
            <v>174.57</v>
          </cell>
          <cell r="V526">
            <v>174.57</v>
          </cell>
        </row>
        <row r="527">
          <cell r="B527" t="str">
            <v>Rhode IslandBrugal XV.750-12FOB</v>
          </cell>
          <cell r="C527" t="str">
            <v>Northeast</v>
          </cell>
          <cell r="D527" t="str">
            <v>Open</v>
          </cell>
          <cell r="E527" t="str">
            <v>RI</v>
          </cell>
          <cell r="F527" t="str">
            <v>Rhode Island</v>
          </cell>
          <cell r="G527" t="str">
            <v>4 - Brugal XV 0.75L</v>
          </cell>
          <cell r="H527" t="str">
            <v>4 - Brugal XV 0.75L12</v>
          </cell>
          <cell r="I527" t="str">
            <v>Brugal XV</v>
          </cell>
          <cell r="J527" t="str">
            <v>Brugal XV.750-12</v>
          </cell>
          <cell r="K527">
            <v>12</v>
          </cell>
          <cell r="L527">
            <v>0.75</v>
          </cell>
          <cell r="M527">
            <v>0.4</v>
          </cell>
          <cell r="N527">
            <v>25.68</v>
          </cell>
          <cell r="O527" t="str">
            <v>FOB</v>
          </cell>
          <cell r="P527">
            <v>180</v>
          </cell>
          <cell r="Q527">
            <v>180</v>
          </cell>
          <cell r="R527">
            <v>180</v>
          </cell>
          <cell r="S527">
            <v>180</v>
          </cell>
          <cell r="T527">
            <v>180</v>
          </cell>
          <cell r="U527">
            <v>180</v>
          </cell>
          <cell r="V527">
            <v>180</v>
          </cell>
        </row>
        <row r="528">
          <cell r="B528" t="str">
            <v>South CarolinaBrugal XV.750-12FOB</v>
          </cell>
          <cell r="C528" t="str">
            <v>Northeast</v>
          </cell>
          <cell r="D528" t="str">
            <v>Open</v>
          </cell>
          <cell r="E528" t="str">
            <v>SC</v>
          </cell>
          <cell r="F528" t="str">
            <v>South Carolina</v>
          </cell>
          <cell r="G528" t="str">
            <v>4 - Brugal XV 0.75L</v>
          </cell>
          <cell r="H528" t="str">
            <v>4 - Brugal XV 0.75L12</v>
          </cell>
          <cell r="I528" t="str">
            <v>Brugal XV</v>
          </cell>
          <cell r="J528" t="str">
            <v>Brugal XV.750-12</v>
          </cell>
          <cell r="K528">
            <v>12</v>
          </cell>
          <cell r="L528">
            <v>0.75</v>
          </cell>
          <cell r="M528">
            <v>0.4</v>
          </cell>
          <cell r="N528">
            <v>25.68</v>
          </cell>
          <cell r="O528" t="str">
            <v>FOB</v>
          </cell>
          <cell r="P528">
            <v>200</v>
          </cell>
          <cell r="Q528">
            <v>200</v>
          </cell>
          <cell r="R528">
            <v>200</v>
          </cell>
          <cell r="S528">
            <v>200</v>
          </cell>
          <cell r="T528">
            <v>200</v>
          </cell>
          <cell r="U528">
            <v>200</v>
          </cell>
          <cell r="V528">
            <v>200</v>
          </cell>
        </row>
        <row r="529">
          <cell r="B529" t="str">
            <v>South DakotaBrugal XV.750-12FOB</v>
          </cell>
          <cell r="C529" t="str">
            <v>Central</v>
          </cell>
          <cell r="D529" t="str">
            <v>Open</v>
          </cell>
          <cell r="E529" t="str">
            <v>SD</v>
          </cell>
          <cell r="F529" t="str">
            <v>South Dakota</v>
          </cell>
          <cell r="G529" t="str">
            <v>4 - Brugal XV 0.75L</v>
          </cell>
          <cell r="H529" t="str">
            <v>4 - Brugal XV 0.75L12</v>
          </cell>
          <cell r="I529" t="str">
            <v>Brugal XV</v>
          </cell>
          <cell r="J529" t="str">
            <v>Brugal XV.750-12</v>
          </cell>
          <cell r="K529">
            <v>12</v>
          </cell>
          <cell r="L529">
            <v>0.75</v>
          </cell>
          <cell r="M529">
            <v>0.4</v>
          </cell>
          <cell r="N529">
            <v>25.68</v>
          </cell>
          <cell r="O529" t="str">
            <v>FOB</v>
          </cell>
          <cell r="P529">
            <v>168.22</v>
          </cell>
          <cell r="Q529">
            <v>168.22</v>
          </cell>
          <cell r="R529">
            <v>168.22</v>
          </cell>
          <cell r="S529">
            <v>168.22</v>
          </cell>
          <cell r="T529">
            <v>168.22</v>
          </cell>
          <cell r="U529">
            <v>168.22</v>
          </cell>
          <cell r="V529">
            <v>168.22</v>
          </cell>
        </row>
        <row r="530">
          <cell r="B530" t="str">
            <v>UTAHBrugal XV.750-12SPA</v>
          </cell>
          <cell r="C530" t="str">
            <v>West</v>
          </cell>
          <cell r="D530" t="str">
            <v>Control</v>
          </cell>
          <cell r="E530" t="str">
            <v>UT</v>
          </cell>
          <cell r="F530" t="str">
            <v>UTAH</v>
          </cell>
          <cell r="G530" t="str">
            <v>4 - Brugal XV 0.75L</v>
          </cell>
          <cell r="H530" t="str">
            <v>4 - Brugal XV 0.75L12</v>
          </cell>
          <cell r="I530" t="str">
            <v>Brugal XV</v>
          </cell>
          <cell r="J530" t="str">
            <v>Brugal XV.750-12</v>
          </cell>
          <cell r="K530">
            <v>12</v>
          </cell>
          <cell r="L530">
            <v>0.75</v>
          </cell>
          <cell r="M530">
            <v>0.4</v>
          </cell>
          <cell r="N530">
            <v>25.68</v>
          </cell>
          <cell r="O530" t="str">
            <v>SPA</v>
          </cell>
          <cell r="P530">
            <v>0</v>
          </cell>
          <cell r="Q530">
            <v>0</v>
          </cell>
          <cell r="R530">
            <v>0</v>
          </cell>
          <cell r="S530">
            <v>0</v>
          </cell>
          <cell r="T530">
            <v>0</v>
          </cell>
          <cell r="U530">
            <v>0</v>
          </cell>
          <cell r="V530">
            <v>0</v>
          </cell>
        </row>
        <row r="531">
          <cell r="B531" t="str">
            <v>WYOMINGBrugal XV.750-12DA</v>
          </cell>
          <cell r="C531" t="str">
            <v>West</v>
          </cell>
          <cell r="D531" t="str">
            <v>Control</v>
          </cell>
          <cell r="E531" t="str">
            <v>WY</v>
          </cell>
          <cell r="F531" t="str">
            <v>WYOMING</v>
          </cell>
          <cell r="G531" t="str">
            <v>4 - Brugal XV 0.75L</v>
          </cell>
          <cell r="H531" t="str">
            <v>4 - Brugal XV 0.75L12</v>
          </cell>
          <cell r="I531" t="str">
            <v>Brugal XV</v>
          </cell>
          <cell r="J531" t="str">
            <v>Brugal XV.750-12</v>
          </cell>
          <cell r="K531">
            <v>12</v>
          </cell>
          <cell r="L531">
            <v>0.75</v>
          </cell>
          <cell r="M531">
            <v>0.4</v>
          </cell>
          <cell r="N531">
            <v>25.68</v>
          </cell>
          <cell r="O531" t="str">
            <v>DA</v>
          </cell>
          <cell r="P531">
            <v>0</v>
          </cell>
          <cell r="Q531">
            <v>0</v>
          </cell>
          <cell r="R531">
            <v>0</v>
          </cell>
          <cell r="S531">
            <v>0</v>
          </cell>
          <cell r="T531">
            <v>0</v>
          </cell>
          <cell r="U531">
            <v>0</v>
          </cell>
          <cell r="V531">
            <v>0</v>
          </cell>
        </row>
        <row r="532">
          <cell r="B532" t="str">
            <v>ConnecticutBrugal XV.1000-12FOB</v>
          </cell>
          <cell r="C532" t="str">
            <v>Northeast</v>
          </cell>
          <cell r="D532" t="str">
            <v>Open</v>
          </cell>
          <cell r="E532" t="str">
            <v>CT</v>
          </cell>
          <cell r="F532" t="str">
            <v>Connecticut</v>
          </cell>
          <cell r="G532" t="str">
            <v>4 - Brugal XV 1L</v>
          </cell>
          <cell r="H532" t="str">
            <v>4 - Brugal XV 1L12</v>
          </cell>
          <cell r="I532" t="str">
            <v>Brugal XV</v>
          </cell>
          <cell r="J532" t="str">
            <v>Brugal XV.1000-12</v>
          </cell>
          <cell r="K532">
            <v>12</v>
          </cell>
          <cell r="L532">
            <v>1</v>
          </cell>
          <cell r="M532">
            <v>0.4</v>
          </cell>
          <cell r="N532">
            <v>34.24</v>
          </cell>
          <cell r="O532" t="str">
            <v>FOB</v>
          </cell>
          <cell r="P532">
            <v>187.1507</v>
          </cell>
          <cell r="Q532">
            <v>187.1507</v>
          </cell>
          <cell r="R532">
            <v>187.1507</v>
          </cell>
          <cell r="S532">
            <v>187.1507</v>
          </cell>
          <cell r="T532">
            <v>187.1507</v>
          </cell>
          <cell r="U532">
            <v>187.1507</v>
          </cell>
          <cell r="V532">
            <v>187.1507</v>
          </cell>
        </row>
        <row r="533">
          <cell r="B533" t="str">
            <v>DCBrugal XV.1000-12FOB</v>
          </cell>
          <cell r="C533" t="str">
            <v>Northeast</v>
          </cell>
          <cell r="D533" t="str">
            <v>Open</v>
          </cell>
          <cell r="E533" t="str">
            <v>DC</v>
          </cell>
          <cell r="F533" t="str">
            <v>DC</v>
          </cell>
          <cell r="G533" t="str">
            <v>4 - Brugal XV 1L</v>
          </cell>
          <cell r="H533" t="str">
            <v>4 - Brugal XV 1L12</v>
          </cell>
          <cell r="I533" t="str">
            <v>Brugal XV</v>
          </cell>
          <cell r="J533" t="str">
            <v>Brugal XV.1000-12</v>
          </cell>
          <cell r="K533">
            <v>12</v>
          </cell>
          <cell r="L533">
            <v>1</v>
          </cell>
          <cell r="M533">
            <v>0.4</v>
          </cell>
          <cell r="N533">
            <v>34.24</v>
          </cell>
          <cell r="O533" t="str">
            <v>FOB</v>
          </cell>
          <cell r="P533">
            <v>224.26</v>
          </cell>
          <cell r="Q533">
            <v>224.26</v>
          </cell>
          <cell r="R533">
            <v>224.26</v>
          </cell>
          <cell r="S533">
            <v>224.26</v>
          </cell>
          <cell r="T533">
            <v>224.26</v>
          </cell>
          <cell r="U533">
            <v>224.26</v>
          </cell>
          <cell r="V533">
            <v>224.26</v>
          </cell>
        </row>
        <row r="534">
          <cell r="B534" t="str">
            <v>DelawareBrugal XV.1000-12FOB</v>
          </cell>
          <cell r="C534" t="str">
            <v>Northeast</v>
          </cell>
          <cell r="D534" t="str">
            <v>Open</v>
          </cell>
          <cell r="E534" t="str">
            <v>DE</v>
          </cell>
          <cell r="F534" t="str">
            <v>Delaware</v>
          </cell>
          <cell r="G534" t="str">
            <v>4 - Brugal XV 1L</v>
          </cell>
          <cell r="H534" t="str">
            <v>4 - Brugal XV 1L12</v>
          </cell>
          <cell r="I534" t="str">
            <v>Brugal XV</v>
          </cell>
          <cell r="J534" t="str">
            <v>Brugal XV.1000-12</v>
          </cell>
          <cell r="K534">
            <v>12</v>
          </cell>
          <cell r="L534">
            <v>1</v>
          </cell>
          <cell r="M534">
            <v>0.4</v>
          </cell>
          <cell r="N534">
            <v>34.24</v>
          </cell>
          <cell r="O534" t="str">
            <v>FOB</v>
          </cell>
          <cell r="P534">
            <v>236.13225999999901</v>
          </cell>
          <cell r="Q534">
            <v>236.13225999999901</v>
          </cell>
          <cell r="R534">
            <v>236.13225999999901</v>
          </cell>
          <cell r="S534">
            <v>236.13225999999901</v>
          </cell>
          <cell r="T534">
            <v>236.13225999999901</v>
          </cell>
          <cell r="U534">
            <v>236.13225999999901</v>
          </cell>
          <cell r="V534">
            <v>236.13225999999901</v>
          </cell>
        </row>
        <row r="535">
          <cell r="B535" t="str">
            <v>IDAHOBrugal XV.1000-12SPA</v>
          </cell>
          <cell r="C535" t="str">
            <v>West</v>
          </cell>
          <cell r="D535" t="str">
            <v>Control</v>
          </cell>
          <cell r="E535" t="str">
            <v>ID</v>
          </cell>
          <cell r="F535" t="str">
            <v>IDAHO</v>
          </cell>
          <cell r="G535" t="str">
            <v>4 - Brugal XV 1L</v>
          </cell>
          <cell r="H535" t="str">
            <v>4 - Brugal XV 1L12</v>
          </cell>
          <cell r="I535" t="str">
            <v>Brugal XV</v>
          </cell>
          <cell r="J535" t="str">
            <v>Brugal XV.1000-12</v>
          </cell>
          <cell r="K535">
            <v>12</v>
          </cell>
          <cell r="L535">
            <v>1</v>
          </cell>
          <cell r="M535">
            <v>0.4</v>
          </cell>
          <cell r="N535">
            <v>34.24</v>
          </cell>
          <cell r="O535" t="str">
            <v>SPA</v>
          </cell>
          <cell r="P535">
            <v>0</v>
          </cell>
          <cell r="Q535">
            <v>0</v>
          </cell>
          <cell r="R535">
            <v>0</v>
          </cell>
          <cell r="S535">
            <v>0</v>
          </cell>
          <cell r="T535">
            <v>0</v>
          </cell>
          <cell r="U535">
            <v>0</v>
          </cell>
          <cell r="V535">
            <v>0</v>
          </cell>
        </row>
        <row r="536">
          <cell r="B536" t="str">
            <v>IllinoisBrugal XV.1000-12FOB</v>
          </cell>
          <cell r="C536" t="str">
            <v>Central</v>
          </cell>
          <cell r="D536" t="str">
            <v>Open</v>
          </cell>
          <cell r="E536" t="str">
            <v>IL</v>
          </cell>
          <cell r="F536" t="str">
            <v>Illinois</v>
          </cell>
          <cell r="G536" t="str">
            <v>4 - Brugal XV 1L</v>
          </cell>
          <cell r="H536" t="str">
            <v>4 - Brugal XV 1L12</v>
          </cell>
          <cell r="I536" t="str">
            <v>Brugal XV</v>
          </cell>
          <cell r="J536" t="str">
            <v>Brugal XV.1000-12</v>
          </cell>
          <cell r="K536">
            <v>12</v>
          </cell>
          <cell r="L536">
            <v>1</v>
          </cell>
          <cell r="M536">
            <v>0.4</v>
          </cell>
          <cell r="N536">
            <v>34.24</v>
          </cell>
          <cell r="O536" t="str">
            <v>FOB</v>
          </cell>
          <cell r="P536">
            <v>199.49</v>
          </cell>
          <cell r="Q536">
            <v>199.49</v>
          </cell>
          <cell r="R536">
            <v>199.49</v>
          </cell>
          <cell r="S536">
            <v>199.49</v>
          </cell>
          <cell r="T536">
            <v>199.49</v>
          </cell>
          <cell r="U536">
            <v>199.49</v>
          </cell>
          <cell r="V536">
            <v>199.49</v>
          </cell>
        </row>
        <row r="537">
          <cell r="B537" t="str">
            <v>KentuckyBrugal XV.1000-12FOB</v>
          </cell>
          <cell r="C537" t="str">
            <v>Central</v>
          </cell>
          <cell r="D537" t="str">
            <v>Open</v>
          </cell>
          <cell r="E537" t="str">
            <v>KY</v>
          </cell>
          <cell r="F537" t="str">
            <v>Kentucky</v>
          </cell>
          <cell r="G537" t="str">
            <v>4 - Brugal XV 1L</v>
          </cell>
          <cell r="H537" t="str">
            <v>4 - Brugal XV 1L12</v>
          </cell>
          <cell r="I537" t="str">
            <v>Brugal XV</v>
          </cell>
          <cell r="J537" t="str">
            <v>Brugal XV.1000-12</v>
          </cell>
          <cell r="K537">
            <v>12</v>
          </cell>
          <cell r="L537">
            <v>1</v>
          </cell>
          <cell r="M537">
            <v>0.4</v>
          </cell>
          <cell r="N537">
            <v>34.24</v>
          </cell>
          <cell r="O537" t="str">
            <v>FOB</v>
          </cell>
          <cell r="P537">
            <v>199.4</v>
          </cell>
          <cell r="Q537">
            <v>199.4</v>
          </cell>
          <cell r="R537">
            <v>199.4</v>
          </cell>
          <cell r="S537">
            <v>199.4</v>
          </cell>
          <cell r="T537">
            <v>199.4</v>
          </cell>
          <cell r="U537">
            <v>199.4</v>
          </cell>
          <cell r="V537">
            <v>199.4</v>
          </cell>
        </row>
        <row r="538">
          <cell r="B538" t="str">
            <v>Maryland (Open)Brugal XV.1000-12FOB</v>
          </cell>
          <cell r="C538" t="str">
            <v>Northeast</v>
          </cell>
          <cell r="D538" t="str">
            <v>Open</v>
          </cell>
          <cell r="E538" t="str">
            <v>MD</v>
          </cell>
          <cell r="F538" t="str">
            <v>Maryland (Open)</v>
          </cell>
          <cell r="G538" t="str">
            <v>4 - Brugal XV 1L</v>
          </cell>
          <cell r="H538" t="str">
            <v>4 - Brugal XV 1L12</v>
          </cell>
          <cell r="I538" t="str">
            <v>Brugal XV</v>
          </cell>
          <cell r="J538" t="str">
            <v>Brugal XV.1000-12</v>
          </cell>
          <cell r="K538">
            <v>12</v>
          </cell>
          <cell r="L538">
            <v>1</v>
          </cell>
          <cell r="M538">
            <v>0.4</v>
          </cell>
          <cell r="N538">
            <v>34.24</v>
          </cell>
          <cell r="O538" t="str">
            <v>FOB</v>
          </cell>
          <cell r="P538">
            <v>223.964903999999</v>
          </cell>
          <cell r="Q538">
            <v>223.964903999999</v>
          </cell>
          <cell r="R538">
            <v>223.964903999999</v>
          </cell>
          <cell r="S538">
            <v>223.964903999999</v>
          </cell>
          <cell r="T538">
            <v>223.964903999999</v>
          </cell>
          <cell r="U538">
            <v>223.964903999999</v>
          </cell>
          <cell r="V538">
            <v>223.964903999999</v>
          </cell>
        </row>
        <row r="539">
          <cell r="B539" t="str">
            <v>MassachusettsBrugal XV.1000-12FOB</v>
          </cell>
          <cell r="C539" t="str">
            <v>Northeast</v>
          </cell>
          <cell r="D539" t="str">
            <v>Open</v>
          </cell>
          <cell r="E539" t="str">
            <v>MA</v>
          </cell>
          <cell r="F539" t="str">
            <v>Massachusetts</v>
          </cell>
          <cell r="G539" t="str">
            <v>4 - Brugal XV 1L</v>
          </cell>
          <cell r="H539" t="str">
            <v>4 - Brugal XV 1L12</v>
          </cell>
          <cell r="I539" t="str">
            <v>Brugal XV</v>
          </cell>
          <cell r="J539" t="str">
            <v>Brugal XV.1000-12</v>
          </cell>
          <cell r="K539">
            <v>12</v>
          </cell>
          <cell r="L539">
            <v>1</v>
          </cell>
          <cell r="M539">
            <v>0.4</v>
          </cell>
          <cell r="N539">
            <v>34.24</v>
          </cell>
          <cell r="O539" t="str">
            <v>FOB</v>
          </cell>
          <cell r="P539">
            <v>221</v>
          </cell>
          <cell r="Q539">
            <v>221</v>
          </cell>
          <cell r="R539">
            <v>221</v>
          </cell>
          <cell r="S539">
            <v>221</v>
          </cell>
          <cell r="T539">
            <v>221</v>
          </cell>
          <cell r="U539">
            <v>221</v>
          </cell>
          <cell r="V539">
            <v>221</v>
          </cell>
        </row>
        <row r="540">
          <cell r="B540" t="str">
            <v>MissouriBrugal XV.1000-12FOB</v>
          </cell>
          <cell r="C540" t="str">
            <v>Central</v>
          </cell>
          <cell r="D540" t="str">
            <v>Open</v>
          </cell>
          <cell r="E540" t="str">
            <v>MO</v>
          </cell>
          <cell r="F540" t="str">
            <v>Missouri</v>
          </cell>
          <cell r="G540" t="str">
            <v>4 - Brugal XV 1L</v>
          </cell>
          <cell r="H540" t="str">
            <v>4 - Brugal XV 1L12</v>
          </cell>
          <cell r="I540" t="str">
            <v>Brugal XV</v>
          </cell>
          <cell r="J540" t="str">
            <v>Brugal XV.1000-12</v>
          </cell>
          <cell r="K540">
            <v>12</v>
          </cell>
          <cell r="L540">
            <v>1</v>
          </cell>
          <cell r="M540">
            <v>0.4</v>
          </cell>
          <cell r="N540">
            <v>34.24</v>
          </cell>
          <cell r="O540" t="str">
            <v>FOB</v>
          </cell>
          <cell r="P540">
            <v>199.49</v>
          </cell>
          <cell r="Q540">
            <v>199.49</v>
          </cell>
          <cell r="R540">
            <v>199.49</v>
          </cell>
          <cell r="S540">
            <v>199.49</v>
          </cell>
          <cell r="T540">
            <v>199.49</v>
          </cell>
          <cell r="U540">
            <v>199.49</v>
          </cell>
          <cell r="V540">
            <v>199.49</v>
          </cell>
        </row>
        <row r="541">
          <cell r="B541" t="str">
            <v>MONTANABrugal XV.1000-12SPA</v>
          </cell>
          <cell r="C541" t="str">
            <v>West</v>
          </cell>
          <cell r="D541" t="str">
            <v>Control</v>
          </cell>
          <cell r="E541" t="str">
            <v>MT</v>
          </cell>
          <cell r="F541" t="str">
            <v>MONTANA</v>
          </cell>
          <cell r="G541" t="str">
            <v>4 - Brugal XV 1L</v>
          </cell>
          <cell r="H541" t="str">
            <v>4 - Brugal XV 1L12</v>
          </cell>
          <cell r="I541" t="str">
            <v>Brugal XV</v>
          </cell>
          <cell r="J541" t="str">
            <v>Brugal XV.1000-12</v>
          </cell>
          <cell r="K541">
            <v>12</v>
          </cell>
          <cell r="L541">
            <v>1</v>
          </cell>
          <cell r="M541">
            <v>0.4</v>
          </cell>
          <cell r="N541">
            <v>34.24</v>
          </cell>
          <cell r="O541" t="str">
            <v>SPA</v>
          </cell>
          <cell r="P541">
            <v>0</v>
          </cell>
          <cell r="Q541">
            <v>0</v>
          </cell>
          <cell r="R541">
            <v>0</v>
          </cell>
          <cell r="S541">
            <v>0</v>
          </cell>
          <cell r="T541">
            <v>0</v>
          </cell>
          <cell r="U541">
            <v>0</v>
          </cell>
          <cell r="V541">
            <v>0</v>
          </cell>
        </row>
        <row r="542">
          <cell r="B542" t="str">
            <v>New JerseyBrugal XV.1000-12FOB</v>
          </cell>
          <cell r="C542" t="str">
            <v>Northeast</v>
          </cell>
          <cell r="D542" t="str">
            <v>Open</v>
          </cell>
          <cell r="E542" t="str">
            <v>NJ</v>
          </cell>
          <cell r="F542" t="str">
            <v>New Jersey</v>
          </cell>
          <cell r="G542" t="str">
            <v>4 - Brugal XV 1L</v>
          </cell>
          <cell r="H542" t="str">
            <v>4 - Brugal XV 1L12</v>
          </cell>
          <cell r="I542" t="str">
            <v>Brugal XV</v>
          </cell>
          <cell r="J542" t="str">
            <v>Brugal XV.1000-12</v>
          </cell>
          <cell r="K542">
            <v>12</v>
          </cell>
          <cell r="L542">
            <v>1</v>
          </cell>
          <cell r="M542">
            <v>0.4</v>
          </cell>
          <cell r="N542">
            <v>34.24</v>
          </cell>
          <cell r="O542" t="str">
            <v>FOB</v>
          </cell>
          <cell r="P542">
            <v>227.24</v>
          </cell>
          <cell r="Q542">
            <v>227.24</v>
          </cell>
          <cell r="R542">
            <v>227.24</v>
          </cell>
          <cell r="S542">
            <v>227.24</v>
          </cell>
          <cell r="T542">
            <v>227.24</v>
          </cell>
          <cell r="U542">
            <v>227.24</v>
          </cell>
          <cell r="V542">
            <v>227.24</v>
          </cell>
        </row>
        <row r="543">
          <cell r="B543" t="str">
            <v>New York - UpstateBrugal XV.1000-12FOB</v>
          </cell>
          <cell r="C543" t="str">
            <v>Northeast</v>
          </cell>
          <cell r="D543" t="str">
            <v>Open</v>
          </cell>
          <cell r="E543" t="str">
            <v>NY</v>
          </cell>
          <cell r="F543" t="str">
            <v>New York - Upstate</v>
          </cell>
          <cell r="G543" t="str">
            <v>4 - Brugal XV 1L</v>
          </cell>
          <cell r="H543" t="str">
            <v>4 - Brugal XV 1L12</v>
          </cell>
          <cell r="I543" t="str">
            <v>Brugal XV</v>
          </cell>
          <cell r="J543" t="str">
            <v>Brugal XV.1000-12</v>
          </cell>
          <cell r="K543">
            <v>12</v>
          </cell>
          <cell r="L543">
            <v>1</v>
          </cell>
          <cell r="M543">
            <v>0.4</v>
          </cell>
          <cell r="N543">
            <v>34.24</v>
          </cell>
          <cell r="O543" t="str">
            <v>FOB</v>
          </cell>
          <cell r="P543">
            <v>211.16</v>
          </cell>
          <cell r="Q543">
            <v>211.16</v>
          </cell>
          <cell r="R543">
            <v>211.16</v>
          </cell>
          <cell r="S543">
            <v>211.16</v>
          </cell>
          <cell r="T543">
            <v>211.16</v>
          </cell>
          <cell r="U543">
            <v>211.16</v>
          </cell>
          <cell r="V543">
            <v>211.16</v>
          </cell>
        </row>
        <row r="544">
          <cell r="B544" t="str">
            <v>OREGONBrugal XV.1000-12SPA</v>
          </cell>
          <cell r="C544" t="str">
            <v>West</v>
          </cell>
          <cell r="D544" t="str">
            <v>Control</v>
          </cell>
          <cell r="E544" t="str">
            <v>OR</v>
          </cell>
          <cell r="F544" t="str">
            <v>OREGON</v>
          </cell>
          <cell r="G544" t="str">
            <v>4 - Brugal XV 1L</v>
          </cell>
          <cell r="H544" t="str">
            <v>4 - Brugal XV 1L12</v>
          </cell>
          <cell r="I544" t="str">
            <v>Brugal XV</v>
          </cell>
          <cell r="J544" t="str">
            <v>Brugal XV.1000-12</v>
          </cell>
          <cell r="K544">
            <v>12</v>
          </cell>
          <cell r="L544">
            <v>1</v>
          </cell>
          <cell r="M544">
            <v>0.4</v>
          </cell>
          <cell r="N544">
            <v>34.24</v>
          </cell>
          <cell r="O544" t="str">
            <v>SPA</v>
          </cell>
          <cell r="P544">
            <v>0</v>
          </cell>
          <cell r="Q544">
            <v>0</v>
          </cell>
          <cell r="R544">
            <v>0</v>
          </cell>
          <cell r="S544">
            <v>0</v>
          </cell>
          <cell r="T544">
            <v>0</v>
          </cell>
          <cell r="U544">
            <v>0</v>
          </cell>
          <cell r="V544">
            <v>0</v>
          </cell>
        </row>
        <row r="545">
          <cell r="B545" t="str">
            <v>Rhode IslandBrugal XV.1000-12FOB</v>
          </cell>
          <cell r="C545" t="str">
            <v>Northeast</v>
          </cell>
          <cell r="D545" t="str">
            <v>Open</v>
          </cell>
          <cell r="E545" t="str">
            <v>RI</v>
          </cell>
          <cell r="F545" t="str">
            <v>Rhode Island</v>
          </cell>
          <cell r="G545" t="str">
            <v>4 - Brugal XV 1L</v>
          </cell>
          <cell r="H545" t="str">
            <v>4 - Brugal XV 1L12</v>
          </cell>
          <cell r="I545" t="str">
            <v>Brugal XV</v>
          </cell>
          <cell r="J545" t="str">
            <v>Brugal XV.1000-12</v>
          </cell>
          <cell r="K545">
            <v>12</v>
          </cell>
          <cell r="L545">
            <v>1</v>
          </cell>
          <cell r="M545">
            <v>0.4</v>
          </cell>
          <cell r="N545">
            <v>34.24</v>
          </cell>
          <cell r="O545" t="str">
            <v>FOB</v>
          </cell>
          <cell r="P545">
            <v>216</v>
          </cell>
          <cell r="Q545">
            <v>216</v>
          </cell>
          <cell r="R545">
            <v>216</v>
          </cell>
          <cell r="S545">
            <v>216</v>
          </cell>
          <cell r="T545">
            <v>216</v>
          </cell>
          <cell r="U545">
            <v>216</v>
          </cell>
          <cell r="V545">
            <v>216</v>
          </cell>
        </row>
        <row r="546">
          <cell r="B546" t="str">
            <v>South CarolinaBrugal XV.1000-12FOB</v>
          </cell>
          <cell r="C546" t="str">
            <v>Northeast</v>
          </cell>
          <cell r="D546" t="str">
            <v>Open</v>
          </cell>
          <cell r="E546" t="str">
            <v>SC</v>
          </cell>
          <cell r="F546" t="str">
            <v>South Carolina</v>
          </cell>
          <cell r="G546" t="str">
            <v>4 - Brugal XV 1L</v>
          </cell>
          <cell r="H546" t="str">
            <v>4 - Brugal XV 1L12</v>
          </cell>
          <cell r="I546" t="str">
            <v>Brugal XV</v>
          </cell>
          <cell r="J546" t="str">
            <v>Brugal XV.1000-12</v>
          </cell>
          <cell r="K546">
            <v>12</v>
          </cell>
          <cell r="L546">
            <v>1</v>
          </cell>
          <cell r="M546">
            <v>0.4</v>
          </cell>
          <cell r="N546">
            <v>34.24</v>
          </cell>
          <cell r="O546" t="str">
            <v>FOB</v>
          </cell>
          <cell r="P546">
            <v>223</v>
          </cell>
          <cell r="Q546">
            <v>223</v>
          </cell>
          <cell r="R546">
            <v>223</v>
          </cell>
          <cell r="S546">
            <v>223</v>
          </cell>
          <cell r="T546">
            <v>223</v>
          </cell>
          <cell r="U546">
            <v>223</v>
          </cell>
          <cell r="V546">
            <v>223</v>
          </cell>
        </row>
        <row r="547">
          <cell r="B547" t="str">
            <v>UTAHBrugal XV.1000-12SPA</v>
          </cell>
          <cell r="C547" t="str">
            <v>West</v>
          </cell>
          <cell r="D547" t="str">
            <v>Control</v>
          </cell>
          <cell r="E547" t="str">
            <v>UT</v>
          </cell>
          <cell r="F547" t="str">
            <v>UTAH</v>
          </cell>
          <cell r="G547" t="str">
            <v>4 - Brugal XV 1L</v>
          </cell>
          <cell r="H547" t="str">
            <v>4 - Brugal XV 1L12</v>
          </cell>
          <cell r="I547" t="str">
            <v>Brugal XV</v>
          </cell>
          <cell r="J547" t="str">
            <v>Brugal XV.1000-12</v>
          </cell>
          <cell r="K547">
            <v>12</v>
          </cell>
          <cell r="L547">
            <v>1</v>
          </cell>
          <cell r="M547">
            <v>0.4</v>
          </cell>
          <cell r="N547">
            <v>34.24</v>
          </cell>
          <cell r="O547" t="str">
            <v>SPA</v>
          </cell>
          <cell r="P547">
            <v>0</v>
          </cell>
          <cell r="Q547">
            <v>0</v>
          </cell>
          <cell r="R547">
            <v>0</v>
          </cell>
          <cell r="S547">
            <v>0</v>
          </cell>
          <cell r="T547">
            <v>0</v>
          </cell>
          <cell r="U547">
            <v>0</v>
          </cell>
          <cell r="V547">
            <v>0</v>
          </cell>
        </row>
        <row r="548">
          <cell r="B548" t="str">
            <v>WisconsinBrugal XV.1000-12FOB</v>
          </cell>
          <cell r="C548" t="str">
            <v>Central</v>
          </cell>
          <cell r="D548" t="str">
            <v>Open</v>
          </cell>
          <cell r="E548" t="str">
            <v>WI</v>
          </cell>
          <cell r="F548" t="str">
            <v>Wisconsin</v>
          </cell>
          <cell r="G548" t="str">
            <v>4 - Brugal XV 1L</v>
          </cell>
          <cell r="H548" t="str">
            <v>4 - Brugal XV 1L12</v>
          </cell>
          <cell r="I548" t="str">
            <v>Brugal XV</v>
          </cell>
          <cell r="J548" t="str">
            <v>Brugal XV.1000-12</v>
          </cell>
          <cell r="K548">
            <v>12</v>
          </cell>
          <cell r="L548">
            <v>1</v>
          </cell>
          <cell r="M548">
            <v>0.4</v>
          </cell>
          <cell r="N548">
            <v>34.24</v>
          </cell>
          <cell r="O548" t="str">
            <v>FOB</v>
          </cell>
          <cell r="P548">
            <v>199.49</v>
          </cell>
          <cell r="Q548">
            <v>199.49</v>
          </cell>
          <cell r="R548">
            <v>199.49</v>
          </cell>
          <cell r="S548">
            <v>199.49</v>
          </cell>
          <cell r="T548">
            <v>199.49</v>
          </cell>
          <cell r="U548">
            <v>199.49</v>
          </cell>
          <cell r="V548">
            <v>199.49</v>
          </cell>
        </row>
        <row r="549">
          <cell r="B549" t="str">
            <v>WYOMINGBrugal XV.1000-12DA</v>
          </cell>
          <cell r="C549" t="str">
            <v>West</v>
          </cell>
          <cell r="D549" t="str">
            <v>Control</v>
          </cell>
          <cell r="E549" t="str">
            <v>WY</v>
          </cell>
          <cell r="F549" t="str">
            <v>WYOMING</v>
          </cell>
          <cell r="G549" t="str">
            <v>4 - Brugal XV 1L</v>
          </cell>
          <cell r="H549" t="str">
            <v>4 - Brugal XV 1L12</v>
          </cell>
          <cell r="I549" t="str">
            <v>Brugal XV</v>
          </cell>
          <cell r="J549" t="str">
            <v>Brugal XV.1000-12</v>
          </cell>
          <cell r="K549">
            <v>12</v>
          </cell>
          <cell r="L549">
            <v>1</v>
          </cell>
          <cell r="M549">
            <v>0.4</v>
          </cell>
          <cell r="N549">
            <v>34.24</v>
          </cell>
          <cell r="O549" t="str">
            <v>DA</v>
          </cell>
          <cell r="P549">
            <v>0</v>
          </cell>
          <cell r="Q549">
            <v>0</v>
          </cell>
          <cell r="R549">
            <v>0</v>
          </cell>
          <cell r="S549">
            <v>0</v>
          </cell>
          <cell r="T549">
            <v>0</v>
          </cell>
          <cell r="U549">
            <v>0</v>
          </cell>
          <cell r="V549">
            <v>0</v>
          </cell>
        </row>
        <row r="550">
          <cell r="B550" t="str">
            <v>AlaskaCSO.50-120FOB</v>
          </cell>
          <cell r="C550" t="str">
            <v>West</v>
          </cell>
          <cell r="D550" t="str">
            <v>Open</v>
          </cell>
          <cell r="E550" t="str">
            <v>AK</v>
          </cell>
          <cell r="F550" t="str">
            <v>Alaska</v>
          </cell>
          <cell r="G550" t="str">
            <v>4 - Cutty Sark Original 0.05L</v>
          </cell>
          <cell r="H550" t="str">
            <v>4 - Cutty Sark Original 0.05L120</v>
          </cell>
          <cell r="I550" t="str">
            <v>CSO</v>
          </cell>
          <cell r="J550" t="str">
            <v>CSO.50-120</v>
          </cell>
          <cell r="K550">
            <v>120</v>
          </cell>
          <cell r="L550">
            <v>0.05</v>
          </cell>
          <cell r="M550">
            <v>0.4</v>
          </cell>
          <cell r="N550">
            <v>17.12</v>
          </cell>
          <cell r="O550" t="str">
            <v>FOB</v>
          </cell>
          <cell r="P550">
            <v>117.84</v>
          </cell>
          <cell r="Q550">
            <v>117.84</v>
          </cell>
          <cell r="R550">
            <v>117.84</v>
          </cell>
          <cell r="S550">
            <v>117.84</v>
          </cell>
          <cell r="T550">
            <v>117.84</v>
          </cell>
          <cell r="U550">
            <v>117.84</v>
          </cell>
          <cell r="V550">
            <v>117.84</v>
          </cell>
        </row>
        <row r="551">
          <cell r="B551" t="str">
            <v>ArizonaCSO.50-120FOB</v>
          </cell>
          <cell r="C551" t="str">
            <v>West</v>
          </cell>
          <cell r="D551" t="str">
            <v>Open</v>
          </cell>
          <cell r="E551" t="str">
            <v>AZ</v>
          </cell>
          <cell r="F551" t="str">
            <v>Arizona</v>
          </cell>
          <cell r="G551" t="str">
            <v>4 - Cutty Sark Original 0.05L</v>
          </cell>
          <cell r="H551" t="str">
            <v>4 - Cutty Sark Original 0.05L120</v>
          </cell>
          <cell r="I551" t="str">
            <v>CSO</v>
          </cell>
          <cell r="J551" t="str">
            <v>CSO.50-120</v>
          </cell>
          <cell r="K551">
            <v>120</v>
          </cell>
          <cell r="L551">
            <v>0.05</v>
          </cell>
          <cell r="M551">
            <v>0.4</v>
          </cell>
          <cell r="N551">
            <v>17.12</v>
          </cell>
          <cell r="O551" t="str">
            <v>FOB</v>
          </cell>
          <cell r="P551">
            <v>99.81</v>
          </cell>
          <cell r="Q551">
            <v>99.81</v>
          </cell>
          <cell r="R551">
            <v>99.81</v>
          </cell>
          <cell r="S551">
            <v>99.81</v>
          </cell>
          <cell r="T551">
            <v>99.81</v>
          </cell>
          <cell r="U551">
            <v>99.81</v>
          </cell>
          <cell r="V551">
            <v>99.81</v>
          </cell>
        </row>
        <row r="552">
          <cell r="B552" t="str">
            <v>CaliforniaCSO.50-120FOB</v>
          </cell>
          <cell r="C552" t="str">
            <v>West</v>
          </cell>
          <cell r="D552" t="str">
            <v>Open</v>
          </cell>
          <cell r="E552" t="str">
            <v>CA</v>
          </cell>
          <cell r="F552" t="str">
            <v>California</v>
          </cell>
          <cell r="G552" t="str">
            <v>4 - Cutty Sark Original 0.05L</v>
          </cell>
          <cell r="H552" t="str">
            <v>4 - Cutty Sark Original 0.05L120</v>
          </cell>
          <cell r="I552" t="str">
            <v>CSO</v>
          </cell>
          <cell r="J552" t="str">
            <v>CSO.50-120</v>
          </cell>
          <cell r="K552">
            <v>120</v>
          </cell>
          <cell r="L552">
            <v>0.05</v>
          </cell>
          <cell r="M552">
            <v>0.4</v>
          </cell>
          <cell r="N552">
            <v>17.12</v>
          </cell>
          <cell r="O552" t="str">
            <v>FOB</v>
          </cell>
          <cell r="P552">
            <v>120.3292</v>
          </cell>
          <cell r="Q552">
            <v>120.3292</v>
          </cell>
          <cell r="R552">
            <v>120.3292</v>
          </cell>
          <cell r="S552">
            <v>120.3292</v>
          </cell>
          <cell r="T552">
            <v>120.3292</v>
          </cell>
          <cell r="U552">
            <v>120.3292</v>
          </cell>
          <cell r="V552">
            <v>120.3292</v>
          </cell>
        </row>
        <row r="553">
          <cell r="B553" t="str">
            <v>ColoradoCSO.50-120FOB</v>
          </cell>
          <cell r="C553" t="str">
            <v>West</v>
          </cell>
          <cell r="D553" t="str">
            <v>Open</v>
          </cell>
          <cell r="E553" t="str">
            <v>CO</v>
          </cell>
          <cell r="F553" t="str">
            <v>Colorado</v>
          </cell>
          <cell r="G553" t="str">
            <v>4 - Cutty Sark Original 0.05L</v>
          </cell>
          <cell r="H553" t="str">
            <v>4 - Cutty Sark Original 0.05L120</v>
          </cell>
          <cell r="I553" t="str">
            <v>CSO</v>
          </cell>
          <cell r="J553" t="str">
            <v>CSO.50-120</v>
          </cell>
          <cell r="K553">
            <v>120</v>
          </cell>
          <cell r="L553">
            <v>0.05</v>
          </cell>
          <cell r="M553">
            <v>0.4</v>
          </cell>
          <cell r="N553">
            <v>17.12</v>
          </cell>
          <cell r="O553" t="str">
            <v>FOB</v>
          </cell>
          <cell r="P553">
            <v>117.75920000000001</v>
          </cell>
          <cell r="Q553">
            <v>117.75920000000001</v>
          </cell>
          <cell r="R553">
            <v>117.75920000000001</v>
          </cell>
          <cell r="S553">
            <v>117.75920000000001</v>
          </cell>
          <cell r="T553">
            <v>117.75920000000001</v>
          </cell>
          <cell r="U553">
            <v>117.75920000000001</v>
          </cell>
          <cell r="V553">
            <v>117.75920000000001</v>
          </cell>
        </row>
        <row r="554">
          <cell r="B554" t="str">
            <v>ConnecticutCSO.50-120FOB</v>
          </cell>
          <cell r="C554" t="str">
            <v>Northeast</v>
          </cell>
          <cell r="D554" t="str">
            <v>Open</v>
          </cell>
          <cell r="E554" t="str">
            <v>CT</v>
          </cell>
          <cell r="F554" t="str">
            <v>Connecticut</v>
          </cell>
          <cell r="G554" t="str">
            <v>4 - Cutty Sark Original 0.05L</v>
          </cell>
          <cell r="H554" t="str">
            <v>4 - Cutty Sark Original 0.05L120</v>
          </cell>
          <cell r="I554" t="str">
            <v>CSO</v>
          </cell>
          <cell r="J554" t="str">
            <v>CSO.50-120</v>
          </cell>
          <cell r="K554">
            <v>120</v>
          </cell>
          <cell r="L554">
            <v>0.05</v>
          </cell>
          <cell r="M554">
            <v>0.4</v>
          </cell>
          <cell r="N554">
            <v>17.12</v>
          </cell>
          <cell r="O554" t="str">
            <v>FOB</v>
          </cell>
          <cell r="P554">
            <v>122.9</v>
          </cell>
          <cell r="Q554">
            <v>122.9</v>
          </cell>
          <cell r="R554">
            <v>122.9</v>
          </cell>
          <cell r="S554">
            <v>122.9</v>
          </cell>
          <cell r="T554">
            <v>122.9</v>
          </cell>
          <cell r="U554">
            <v>122.9</v>
          </cell>
          <cell r="V554">
            <v>122.9</v>
          </cell>
        </row>
        <row r="555">
          <cell r="B555" t="str">
            <v>DCCSO.50-120FOB</v>
          </cell>
          <cell r="C555" t="str">
            <v>Northeast</v>
          </cell>
          <cell r="D555" t="str">
            <v>Open</v>
          </cell>
          <cell r="E555" t="str">
            <v>DC</v>
          </cell>
          <cell r="F555" t="str">
            <v>DC</v>
          </cell>
          <cell r="G555" t="str">
            <v>4 - Cutty Sark Original 0.05L</v>
          </cell>
          <cell r="H555" t="str">
            <v>4 - Cutty Sark Original 0.05L120</v>
          </cell>
          <cell r="I555" t="str">
            <v>CSO</v>
          </cell>
          <cell r="J555" t="str">
            <v>CSO.50-120</v>
          </cell>
          <cell r="K555">
            <v>120</v>
          </cell>
          <cell r="L555">
            <v>0.05</v>
          </cell>
          <cell r="M555">
            <v>0.4</v>
          </cell>
          <cell r="N555">
            <v>17.12</v>
          </cell>
          <cell r="O555" t="str">
            <v>FOB</v>
          </cell>
          <cell r="P555">
            <v>128.11920000000001</v>
          </cell>
          <cell r="Q555">
            <v>128.11920000000001</v>
          </cell>
          <cell r="R555">
            <v>128.11920000000001</v>
          </cell>
          <cell r="S555">
            <v>128.11920000000001</v>
          </cell>
          <cell r="T555">
            <v>128.11920000000001</v>
          </cell>
          <cell r="U555">
            <v>128.11920000000001</v>
          </cell>
          <cell r="V555">
            <v>128.11920000000001</v>
          </cell>
        </row>
        <row r="556">
          <cell r="B556" t="str">
            <v>DelawareCSO.50-120FOB</v>
          </cell>
          <cell r="C556" t="str">
            <v>Northeast</v>
          </cell>
          <cell r="D556" t="str">
            <v>Open</v>
          </cell>
          <cell r="E556" t="str">
            <v>DE</v>
          </cell>
          <cell r="F556" t="str">
            <v>Delaware</v>
          </cell>
          <cell r="G556" t="str">
            <v>4 - Cutty Sark Original 0.05L</v>
          </cell>
          <cell r="H556" t="str">
            <v>4 - Cutty Sark Original 0.05L120</v>
          </cell>
          <cell r="I556" t="str">
            <v>CSO</v>
          </cell>
          <cell r="J556" t="str">
            <v>CSO.50-120</v>
          </cell>
          <cell r="K556">
            <v>120</v>
          </cell>
          <cell r="L556">
            <v>0.05</v>
          </cell>
          <cell r="M556">
            <v>0.4</v>
          </cell>
          <cell r="N556">
            <v>17.12</v>
          </cell>
          <cell r="O556" t="str">
            <v>FOB</v>
          </cell>
          <cell r="P556">
            <v>117.75920000000001</v>
          </cell>
          <cell r="Q556">
            <v>117.75920000000001</v>
          </cell>
          <cell r="R556">
            <v>117.75920000000001</v>
          </cell>
          <cell r="S556">
            <v>117.75920000000001</v>
          </cell>
          <cell r="T556">
            <v>117.75920000000001</v>
          </cell>
          <cell r="U556">
            <v>117.75920000000001</v>
          </cell>
          <cell r="V556">
            <v>117.75920000000001</v>
          </cell>
        </row>
        <row r="557">
          <cell r="B557" t="str">
            <v>FloridaCSO.50-120FOB</v>
          </cell>
          <cell r="C557" t="str">
            <v>South</v>
          </cell>
          <cell r="D557" t="str">
            <v>Open</v>
          </cell>
          <cell r="E557" t="str">
            <v>FL</v>
          </cell>
          <cell r="F557" t="str">
            <v>Florida</v>
          </cell>
          <cell r="G557" t="str">
            <v>4 - Cutty Sark Original 0.05L</v>
          </cell>
          <cell r="H557" t="str">
            <v>4 - Cutty Sark Original 0.05L120</v>
          </cell>
          <cell r="I557" t="str">
            <v>CSO</v>
          </cell>
          <cell r="J557" t="str">
            <v>CSO.50-120</v>
          </cell>
          <cell r="K557">
            <v>120</v>
          </cell>
          <cell r="L557">
            <v>0.05</v>
          </cell>
          <cell r="M557">
            <v>0.4</v>
          </cell>
          <cell r="N557">
            <v>17.12</v>
          </cell>
          <cell r="O557" t="str">
            <v>FOB</v>
          </cell>
          <cell r="P557">
            <v>117.75920000000001</v>
          </cell>
          <cell r="Q557">
            <v>117.75920000000001</v>
          </cell>
          <cell r="R557">
            <v>117.75920000000001</v>
          </cell>
          <cell r="S557">
            <v>117.75920000000001</v>
          </cell>
          <cell r="T557">
            <v>117.75920000000001</v>
          </cell>
          <cell r="U557">
            <v>117.75920000000001</v>
          </cell>
          <cell r="V557">
            <v>117.75920000000001</v>
          </cell>
        </row>
        <row r="558">
          <cell r="B558" t="str">
            <v>HawaiiCSO.50-120FOB</v>
          </cell>
          <cell r="C558" t="str">
            <v>West</v>
          </cell>
          <cell r="D558" t="str">
            <v>Open</v>
          </cell>
          <cell r="E558" t="str">
            <v>HI</v>
          </cell>
          <cell r="F558" t="str">
            <v>Hawaii</v>
          </cell>
          <cell r="G558" t="str">
            <v>4 - Cutty Sark Original 0.05L</v>
          </cell>
          <cell r="H558" t="str">
            <v>4 - Cutty Sark Original 0.05L120</v>
          </cell>
          <cell r="I558" t="str">
            <v>CSO</v>
          </cell>
          <cell r="J558" t="str">
            <v>CSO.50-120</v>
          </cell>
          <cell r="K558">
            <v>120</v>
          </cell>
          <cell r="L558">
            <v>0.05</v>
          </cell>
          <cell r="M558">
            <v>0.4</v>
          </cell>
          <cell r="N558">
            <v>17.12</v>
          </cell>
          <cell r="O558" t="str">
            <v>FOB</v>
          </cell>
          <cell r="P558">
            <v>118.35</v>
          </cell>
          <cell r="Q558">
            <v>118.35</v>
          </cell>
          <cell r="R558">
            <v>118.35</v>
          </cell>
          <cell r="S558">
            <v>118.35</v>
          </cell>
          <cell r="T558">
            <v>118.35</v>
          </cell>
          <cell r="U558">
            <v>118.35</v>
          </cell>
          <cell r="V558">
            <v>118.35</v>
          </cell>
        </row>
        <row r="559">
          <cell r="B559" t="str">
            <v>IllinoisCSO.50-120FOB</v>
          </cell>
          <cell r="C559" t="str">
            <v>Central</v>
          </cell>
          <cell r="D559" t="str">
            <v>Open</v>
          </cell>
          <cell r="E559" t="str">
            <v>IL</v>
          </cell>
          <cell r="F559" t="str">
            <v>Illinois</v>
          </cell>
          <cell r="G559" t="str">
            <v>4 - Cutty Sark Original 0.05L</v>
          </cell>
          <cell r="H559" t="str">
            <v>4 - Cutty Sark Original 0.05L120</v>
          </cell>
          <cell r="I559" t="str">
            <v>CSO</v>
          </cell>
          <cell r="J559" t="str">
            <v>CSO.50-120</v>
          </cell>
          <cell r="K559">
            <v>120</v>
          </cell>
          <cell r="L559">
            <v>0.05</v>
          </cell>
          <cell r="M559">
            <v>0.4</v>
          </cell>
          <cell r="N559">
            <v>17.12</v>
          </cell>
          <cell r="O559" t="str">
            <v>FOB</v>
          </cell>
          <cell r="P559">
            <v>119.0692</v>
          </cell>
          <cell r="Q559">
            <v>119.0692</v>
          </cell>
          <cell r="R559">
            <v>119.0692</v>
          </cell>
          <cell r="S559">
            <v>119.0692</v>
          </cell>
          <cell r="T559">
            <v>119.0692</v>
          </cell>
          <cell r="U559">
            <v>119.0692</v>
          </cell>
          <cell r="V559">
            <v>119.0692</v>
          </cell>
        </row>
        <row r="560">
          <cell r="B560" t="str">
            <v>KentuckyCSO.50-120FOB</v>
          </cell>
          <cell r="C560" t="str">
            <v>Central</v>
          </cell>
          <cell r="D560" t="str">
            <v>Open</v>
          </cell>
          <cell r="E560" t="str">
            <v>KY</v>
          </cell>
          <cell r="F560" t="str">
            <v>Kentucky</v>
          </cell>
          <cell r="G560" t="str">
            <v>4 - Cutty Sark Original 0.05L</v>
          </cell>
          <cell r="H560" t="str">
            <v>4 - Cutty Sark Original 0.05L120</v>
          </cell>
          <cell r="I560" t="str">
            <v>CSO</v>
          </cell>
          <cell r="J560" t="str">
            <v>CSO.50-120</v>
          </cell>
          <cell r="K560">
            <v>120</v>
          </cell>
          <cell r="L560">
            <v>0.05</v>
          </cell>
          <cell r="M560">
            <v>0.4</v>
          </cell>
          <cell r="N560">
            <v>17.12</v>
          </cell>
          <cell r="O560" t="str">
            <v>FOB</v>
          </cell>
          <cell r="P560">
            <v>116.6392</v>
          </cell>
          <cell r="Q560">
            <v>116.6392</v>
          </cell>
          <cell r="R560">
            <v>116.6392</v>
          </cell>
          <cell r="S560">
            <v>116.6392</v>
          </cell>
          <cell r="T560">
            <v>116.6392</v>
          </cell>
          <cell r="U560">
            <v>116.6392</v>
          </cell>
          <cell r="V560">
            <v>116.6392</v>
          </cell>
        </row>
        <row r="561">
          <cell r="B561" t="str">
            <v>Maryland (Open)CSO.50-120FOB</v>
          </cell>
          <cell r="C561" t="str">
            <v>Northeast</v>
          </cell>
          <cell r="D561" t="str">
            <v>Open</v>
          </cell>
          <cell r="E561" t="str">
            <v>MD</v>
          </cell>
          <cell r="F561" t="str">
            <v>Maryland (Open)</v>
          </cell>
          <cell r="G561" t="str">
            <v>4 - Cutty Sark Original 0.05L</v>
          </cell>
          <cell r="H561" t="str">
            <v>4 - Cutty Sark Original 0.05L120</v>
          </cell>
          <cell r="I561" t="str">
            <v>CSO</v>
          </cell>
          <cell r="J561" t="str">
            <v>CSO.50-120</v>
          </cell>
          <cell r="K561">
            <v>120</v>
          </cell>
          <cell r="L561">
            <v>0.05</v>
          </cell>
          <cell r="M561">
            <v>0.4</v>
          </cell>
          <cell r="N561">
            <v>17.12</v>
          </cell>
          <cell r="O561" t="str">
            <v>FOB</v>
          </cell>
          <cell r="P561">
            <v>128.12</v>
          </cell>
          <cell r="Q561">
            <v>128.12</v>
          </cell>
          <cell r="R561">
            <v>128.12</v>
          </cell>
          <cell r="S561">
            <v>128.12</v>
          </cell>
          <cell r="T561">
            <v>128.12</v>
          </cell>
          <cell r="U561">
            <v>128.12</v>
          </cell>
          <cell r="V561">
            <v>128.12</v>
          </cell>
        </row>
        <row r="562">
          <cell r="B562" t="str">
            <v>MassachusettsCSO.50-120FOB</v>
          </cell>
          <cell r="C562" t="str">
            <v>Northeast</v>
          </cell>
          <cell r="D562" t="str">
            <v>Open</v>
          </cell>
          <cell r="E562" t="str">
            <v>MA</v>
          </cell>
          <cell r="F562" t="str">
            <v>Massachusetts</v>
          </cell>
          <cell r="G562" t="str">
            <v>4 - Cutty Sark Original 0.05L</v>
          </cell>
          <cell r="H562" t="str">
            <v>4 - Cutty Sark Original 0.05L120</v>
          </cell>
          <cell r="I562" t="str">
            <v>CSO</v>
          </cell>
          <cell r="J562" t="str">
            <v>CSO.50-120</v>
          </cell>
          <cell r="K562">
            <v>120</v>
          </cell>
          <cell r="L562">
            <v>0.05</v>
          </cell>
          <cell r="M562">
            <v>0.4</v>
          </cell>
          <cell r="N562">
            <v>17.12</v>
          </cell>
          <cell r="O562" t="str">
            <v>FOB</v>
          </cell>
          <cell r="P562">
            <v>112.9</v>
          </cell>
          <cell r="Q562">
            <v>112.9</v>
          </cell>
          <cell r="R562">
            <v>112.9</v>
          </cell>
          <cell r="S562">
            <v>112.9</v>
          </cell>
          <cell r="T562">
            <v>112.9</v>
          </cell>
          <cell r="U562">
            <v>112.9</v>
          </cell>
          <cell r="V562">
            <v>112.9</v>
          </cell>
        </row>
        <row r="563">
          <cell r="B563" t="str">
            <v>Military - SouthCSO.50-120FOB</v>
          </cell>
          <cell r="C563" t="str">
            <v>South</v>
          </cell>
          <cell r="D563" t="str">
            <v>Open</v>
          </cell>
          <cell r="E563" t="str">
            <v>Military - South</v>
          </cell>
          <cell r="F563" t="str">
            <v>Military - South</v>
          </cell>
          <cell r="G563" t="str">
            <v>4 - Cutty Sark Original 0.05L</v>
          </cell>
          <cell r="H563" t="str">
            <v>4 - Cutty Sark Original 0.05L120</v>
          </cell>
          <cell r="I563" t="str">
            <v>CSO</v>
          </cell>
          <cell r="J563" t="str">
            <v>CSO.50-120</v>
          </cell>
          <cell r="K563">
            <v>120</v>
          </cell>
          <cell r="L563">
            <v>0.05</v>
          </cell>
          <cell r="M563">
            <v>0.4</v>
          </cell>
          <cell r="N563">
            <v>17.12</v>
          </cell>
          <cell r="O563" t="str">
            <v>FOB</v>
          </cell>
          <cell r="P563">
            <v>116.4</v>
          </cell>
          <cell r="Q563">
            <v>116.4</v>
          </cell>
          <cell r="R563">
            <v>116.4</v>
          </cell>
          <cell r="S563">
            <v>116.4</v>
          </cell>
          <cell r="T563">
            <v>116.4</v>
          </cell>
          <cell r="U563">
            <v>116.4</v>
          </cell>
          <cell r="V563">
            <v>116.4</v>
          </cell>
        </row>
        <row r="564">
          <cell r="B564" t="str">
            <v>MinnesotaCSO.50-120FOB</v>
          </cell>
          <cell r="C564" t="str">
            <v>Central</v>
          </cell>
          <cell r="D564" t="str">
            <v>Open</v>
          </cell>
          <cell r="E564" t="str">
            <v>MN</v>
          </cell>
          <cell r="F564" t="str">
            <v>Minnesota</v>
          </cell>
          <cell r="G564" t="str">
            <v>4 - Cutty Sark Original 0.05L</v>
          </cell>
          <cell r="H564" t="str">
            <v>4 - Cutty Sark Original 0.05L120</v>
          </cell>
          <cell r="I564" t="str">
            <v>CSO</v>
          </cell>
          <cell r="J564" t="str">
            <v>CSO.50-120</v>
          </cell>
          <cell r="K564">
            <v>120</v>
          </cell>
          <cell r="L564">
            <v>0.05</v>
          </cell>
          <cell r="M564">
            <v>0.4</v>
          </cell>
          <cell r="N564">
            <v>17.12</v>
          </cell>
          <cell r="O564" t="str">
            <v>FOB</v>
          </cell>
          <cell r="P564">
            <v>119.0692</v>
          </cell>
          <cell r="Q564">
            <v>119.0692</v>
          </cell>
          <cell r="R564">
            <v>119.0692</v>
          </cell>
          <cell r="S564">
            <v>119.0692</v>
          </cell>
          <cell r="T564">
            <v>119.0692</v>
          </cell>
          <cell r="U564">
            <v>119.0692</v>
          </cell>
          <cell r="V564">
            <v>119.0692</v>
          </cell>
        </row>
        <row r="565">
          <cell r="B565" t="str">
            <v>MissouriCSO.50-120FOB</v>
          </cell>
          <cell r="C565" t="str">
            <v>Central</v>
          </cell>
          <cell r="D565" t="str">
            <v>Open</v>
          </cell>
          <cell r="E565" t="str">
            <v>MO</v>
          </cell>
          <cell r="F565" t="str">
            <v>Missouri</v>
          </cell>
          <cell r="G565" t="str">
            <v>4 - Cutty Sark Original 0.05L</v>
          </cell>
          <cell r="H565" t="str">
            <v>4 - Cutty Sark Original 0.05L120</v>
          </cell>
          <cell r="I565" t="str">
            <v>CSO</v>
          </cell>
          <cell r="J565" t="str">
            <v>CSO.50-120</v>
          </cell>
          <cell r="K565">
            <v>120</v>
          </cell>
          <cell r="L565">
            <v>0.05</v>
          </cell>
          <cell r="M565">
            <v>0.4</v>
          </cell>
          <cell r="N565">
            <v>17.12</v>
          </cell>
          <cell r="O565" t="str">
            <v>FOB</v>
          </cell>
          <cell r="P565">
            <v>119.0692</v>
          </cell>
          <cell r="Q565">
            <v>119.0692</v>
          </cell>
          <cell r="R565">
            <v>119.0692</v>
          </cell>
          <cell r="S565">
            <v>119.0692</v>
          </cell>
          <cell r="T565">
            <v>119.0692</v>
          </cell>
          <cell r="U565">
            <v>119.0692</v>
          </cell>
          <cell r="V565">
            <v>119.0692</v>
          </cell>
        </row>
        <row r="566">
          <cell r="B566" t="str">
            <v>NevadaCSO.50-120FOB</v>
          </cell>
          <cell r="C566" t="str">
            <v>West</v>
          </cell>
          <cell r="D566" t="str">
            <v>Open</v>
          </cell>
          <cell r="E566" t="str">
            <v>NV</v>
          </cell>
          <cell r="F566" t="str">
            <v>Nevada</v>
          </cell>
          <cell r="G566" t="str">
            <v>4 - Cutty Sark Original 0.05L</v>
          </cell>
          <cell r="H566" t="str">
            <v>4 - Cutty Sark Original 0.05L120</v>
          </cell>
          <cell r="I566" t="str">
            <v>CSO</v>
          </cell>
          <cell r="J566" t="str">
            <v>CSO.50-120</v>
          </cell>
          <cell r="K566">
            <v>120</v>
          </cell>
          <cell r="L566">
            <v>0.05</v>
          </cell>
          <cell r="M566">
            <v>0.4</v>
          </cell>
          <cell r="N566">
            <v>17.12</v>
          </cell>
          <cell r="O566" t="str">
            <v>FOB</v>
          </cell>
          <cell r="P566">
            <v>122.9</v>
          </cell>
          <cell r="Q566">
            <v>122.9</v>
          </cell>
          <cell r="R566">
            <v>122.9</v>
          </cell>
          <cell r="S566">
            <v>122.9</v>
          </cell>
          <cell r="T566">
            <v>122.9</v>
          </cell>
          <cell r="U566">
            <v>122.9</v>
          </cell>
          <cell r="V566">
            <v>122.9</v>
          </cell>
        </row>
        <row r="567">
          <cell r="B567" t="str">
            <v>New JerseyCSO.50-120FOB</v>
          </cell>
          <cell r="C567" t="str">
            <v>Northeast</v>
          </cell>
          <cell r="D567" t="str">
            <v>Open</v>
          </cell>
          <cell r="E567" t="str">
            <v>NJ</v>
          </cell>
          <cell r="F567" t="str">
            <v>New Jersey</v>
          </cell>
          <cell r="G567" t="str">
            <v>4 - Cutty Sark Original 0.05L</v>
          </cell>
          <cell r="H567" t="str">
            <v>4 - Cutty Sark Original 0.05L120</v>
          </cell>
          <cell r="I567" t="str">
            <v>CSO</v>
          </cell>
          <cell r="J567" t="str">
            <v>CSO.50-120</v>
          </cell>
          <cell r="K567">
            <v>120</v>
          </cell>
          <cell r="L567">
            <v>0.05</v>
          </cell>
          <cell r="M567">
            <v>0.4</v>
          </cell>
          <cell r="N567">
            <v>17.12</v>
          </cell>
          <cell r="O567" t="str">
            <v>FOB</v>
          </cell>
          <cell r="P567">
            <v>117.76</v>
          </cell>
          <cell r="Q567">
            <v>117.76</v>
          </cell>
          <cell r="R567">
            <v>117.76</v>
          </cell>
          <cell r="S567">
            <v>117.76</v>
          </cell>
          <cell r="T567">
            <v>117.76</v>
          </cell>
          <cell r="U567">
            <v>117.76</v>
          </cell>
          <cell r="V567">
            <v>117.76</v>
          </cell>
        </row>
        <row r="568">
          <cell r="B568" t="str">
            <v>New MexicoCSO.50-120FOB</v>
          </cell>
          <cell r="C568" t="str">
            <v>West</v>
          </cell>
          <cell r="D568" t="str">
            <v>Open</v>
          </cell>
          <cell r="E568" t="str">
            <v>NM</v>
          </cell>
          <cell r="F568" t="str">
            <v>New Mexico</v>
          </cell>
          <cell r="G568" t="str">
            <v>4 - Cutty Sark Original 0.05L</v>
          </cell>
          <cell r="H568" t="str">
            <v>4 - Cutty Sark Original 0.05L120</v>
          </cell>
          <cell r="I568" t="str">
            <v>CSO</v>
          </cell>
          <cell r="J568" t="str">
            <v>CSO.50-120</v>
          </cell>
          <cell r="K568">
            <v>120</v>
          </cell>
          <cell r="L568">
            <v>0.05</v>
          </cell>
          <cell r="M568">
            <v>0.4</v>
          </cell>
          <cell r="N568">
            <v>17.12</v>
          </cell>
          <cell r="O568" t="str">
            <v>FOB</v>
          </cell>
          <cell r="P568">
            <v>121.75</v>
          </cell>
          <cell r="Q568">
            <v>121.75</v>
          </cell>
          <cell r="R568">
            <v>121.75</v>
          </cell>
          <cell r="S568">
            <v>121.75</v>
          </cell>
          <cell r="T568">
            <v>121.75</v>
          </cell>
          <cell r="U568">
            <v>121.75</v>
          </cell>
          <cell r="V568">
            <v>121.75</v>
          </cell>
        </row>
        <row r="569">
          <cell r="B569" t="str">
            <v>New York - UpstateCSO.50-120FOB</v>
          </cell>
          <cell r="C569" t="str">
            <v>Northeast</v>
          </cell>
          <cell r="D569" t="str">
            <v>Open</v>
          </cell>
          <cell r="E569" t="str">
            <v>NY</v>
          </cell>
          <cell r="F569" t="str">
            <v>New York - Upstate</v>
          </cell>
          <cell r="G569" t="str">
            <v>4 - Cutty Sark Original 0.05L</v>
          </cell>
          <cell r="H569" t="str">
            <v>4 - Cutty Sark Original 0.05L120</v>
          </cell>
          <cell r="I569" t="str">
            <v>CSO</v>
          </cell>
          <cell r="J569" t="str">
            <v>CSO.50-120</v>
          </cell>
          <cell r="K569">
            <v>120</v>
          </cell>
          <cell r="L569">
            <v>0.05</v>
          </cell>
          <cell r="M569">
            <v>0.4</v>
          </cell>
          <cell r="N569">
            <v>17.12</v>
          </cell>
          <cell r="O569" t="str">
            <v>FOB</v>
          </cell>
          <cell r="P569">
            <v>93.64</v>
          </cell>
          <cell r="Q569">
            <v>93.64</v>
          </cell>
          <cell r="R569">
            <v>93.64</v>
          </cell>
          <cell r="S569">
            <v>93.64</v>
          </cell>
          <cell r="T569">
            <v>93.64</v>
          </cell>
          <cell r="U569">
            <v>93.64</v>
          </cell>
          <cell r="V569">
            <v>93.64</v>
          </cell>
        </row>
        <row r="570">
          <cell r="B570" t="str">
            <v>North DakotaCSO.50-120FOB</v>
          </cell>
          <cell r="C570" t="str">
            <v>Central</v>
          </cell>
          <cell r="D570" t="str">
            <v>Open</v>
          </cell>
          <cell r="E570" t="str">
            <v>ND</v>
          </cell>
          <cell r="F570" t="str">
            <v>North Dakota</v>
          </cell>
          <cell r="G570" t="str">
            <v>4 - Cutty Sark Original 0.05L</v>
          </cell>
          <cell r="H570" t="str">
            <v>4 - Cutty Sark Original 0.05L120</v>
          </cell>
          <cell r="I570" t="str">
            <v>CSO</v>
          </cell>
          <cell r="J570" t="str">
            <v>CSO.50-120</v>
          </cell>
          <cell r="K570">
            <v>120</v>
          </cell>
          <cell r="L570">
            <v>0.05</v>
          </cell>
          <cell r="M570">
            <v>0.4</v>
          </cell>
          <cell r="N570">
            <v>17.12</v>
          </cell>
          <cell r="O570" t="str">
            <v>FOB</v>
          </cell>
          <cell r="P570">
            <v>123</v>
          </cell>
          <cell r="Q570">
            <v>123</v>
          </cell>
          <cell r="R570">
            <v>123</v>
          </cell>
          <cell r="S570">
            <v>123</v>
          </cell>
          <cell r="T570">
            <v>123</v>
          </cell>
          <cell r="U570">
            <v>123</v>
          </cell>
          <cell r="V570">
            <v>123</v>
          </cell>
        </row>
        <row r="571">
          <cell r="B571" t="str">
            <v>Rhode IslandCSO.50-120FOB</v>
          </cell>
          <cell r="C571" t="str">
            <v>Northeast</v>
          </cell>
          <cell r="D571" t="str">
            <v>Open</v>
          </cell>
          <cell r="E571" t="str">
            <v>RI</v>
          </cell>
          <cell r="F571" t="str">
            <v>Rhode Island</v>
          </cell>
          <cell r="G571" t="str">
            <v>4 - Cutty Sark Original 0.05L</v>
          </cell>
          <cell r="H571" t="str">
            <v>4 - Cutty Sark Original 0.05L120</v>
          </cell>
          <cell r="I571" t="str">
            <v>CSO</v>
          </cell>
          <cell r="J571" t="str">
            <v>CSO.50-120</v>
          </cell>
          <cell r="K571">
            <v>120</v>
          </cell>
          <cell r="L571">
            <v>0.05</v>
          </cell>
          <cell r="M571">
            <v>0.4</v>
          </cell>
          <cell r="N571">
            <v>17.12</v>
          </cell>
          <cell r="O571" t="str">
            <v>FOB</v>
          </cell>
          <cell r="P571">
            <v>122.9</v>
          </cell>
          <cell r="Q571">
            <v>122.9</v>
          </cell>
          <cell r="R571">
            <v>122.9</v>
          </cell>
          <cell r="S571">
            <v>122.9</v>
          </cell>
          <cell r="T571">
            <v>122.9</v>
          </cell>
          <cell r="U571">
            <v>122.9</v>
          </cell>
          <cell r="V571">
            <v>122.9</v>
          </cell>
        </row>
        <row r="572">
          <cell r="B572" t="str">
            <v>South CarolinaCSO.50-120FOB</v>
          </cell>
          <cell r="C572" t="str">
            <v>Northeast</v>
          </cell>
          <cell r="D572" t="str">
            <v>Open</v>
          </cell>
          <cell r="E572" t="str">
            <v>SC</v>
          </cell>
          <cell r="F572" t="str">
            <v>South Carolina</v>
          </cell>
          <cell r="G572" t="str">
            <v>4 - Cutty Sark Original 0.05L</v>
          </cell>
          <cell r="H572" t="str">
            <v>4 - Cutty Sark Original 0.05L120</v>
          </cell>
          <cell r="I572" t="str">
            <v>CSO</v>
          </cell>
          <cell r="J572" t="str">
            <v>CSO.50-120</v>
          </cell>
          <cell r="K572">
            <v>120</v>
          </cell>
          <cell r="L572">
            <v>0.05</v>
          </cell>
          <cell r="M572">
            <v>0.4</v>
          </cell>
          <cell r="N572">
            <v>17.12</v>
          </cell>
          <cell r="O572" t="str">
            <v>FOB</v>
          </cell>
          <cell r="P572">
            <v>98</v>
          </cell>
          <cell r="Q572">
            <v>98</v>
          </cell>
          <cell r="R572">
            <v>98</v>
          </cell>
          <cell r="S572">
            <v>98</v>
          </cell>
          <cell r="T572">
            <v>98</v>
          </cell>
          <cell r="U572">
            <v>98</v>
          </cell>
          <cell r="V572">
            <v>98</v>
          </cell>
        </row>
        <row r="573">
          <cell r="B573" t="str">
            <v>South DakotaCSO.50-120FOB</v>
          </cell>
          <cell r="C573" t="str">
            <v>Central</v>
          </cell>
          <cell r="D573" t="str">
            <v>Open</v>
          </cell>
          <cell r="E573" t="str">
            <v>SD</v>
          </cell>
          <cell r="F573" t="str">
            <v>South Dakota</v>
          </cell>
          <cell r="G573" t="str">
            <v>4 - Cutty Sark Original 0.05L</v>
          </cell>
          <cell r="H573" t="str">
            <v>4 - Cutty Sark Original 0.05L120</v>
          </cell>
          <cell r="I573" t="str">
            <v>CSO</v>
          </cell>
          <cell r="J573" t="str">
            <v>CSO.50-120</v>
          </cell>
          <cell r="K573">
            <v>120</v>
          </cell>
          <cell r="L573">
            <v>0.05</v>
          </cell>
          <cell r="M573">
            <v>0.4</v>
          </cell>
          <cell r="N573">
            <v>17.12</v>
          </cell>
          <cell r="O573" t="str">
            <v>FOB</v>
          </cell>
          <cell r="P573">
            <v>122.67</v>
          </cell>
          <cell r="Q573">
            <v>122.67</v>
          </cell>
          <cell r="R573">
            <v>122.67</v>
          </cell>
          <cell r="S573">
            <v>122.67</v>
          </cell>
          <cell r="T573">
            <v>122.67</v>
          </cell>
          <cell r="U573">
            <v>122.67</v>
          </cell>
          <cell r="V573">
            <v>122.67</v>
          </cell>
        </row>
        <row r="574">
          <cell r="B574" t="str">
            <v>WisconsinCSO.50-120FOB</v>
          </cell>
          <cell r="C574" t="str">
            <v>Central</v>
          </cell>
          <cell r="D574" t="str">
            <v>Open</v>
          </cell>
          <cell r="E574" t="str">
            <v>WI</v>
          </cell>
          <cell r="F574" t="str">
            <v>Wisconsin</v>
          </cell>
          <cell r="G574" t="str">
            <v>4 - Cutty Sark Original 0.05L</v>
          </cell>
          <cell r="H574" t="str">
            <v>4 - Cutty Sark Original 0.05L120</v>
          </cell>
          <cell r="I574" t="str">
            <v>CSO</v>
          </cell>
          <cell r="J574" t="str">
            <v>CSO.50-120</v>
          </cell>
          <cell r="K574">
            <v>120</v>
          </cell>
          <cell r="L574">
            <v>0.05</v>
          </cell>
          <cell r="M574">
            <v>0.4</v>
          </cell>
          <cell r="N574">
            <v>17.12</v>
          </cell>
          <cell r="O574" t="str">
            <v>FOB</v>
          </cell>
          <cell r="P574">
            <v>119.0692</v>
          </cell>
          <cell r="Q574">
            <v>119.0692</v>
          </cell>
          <cell r="R574">
            <v>119.0692</v>
          </cell>
          <cell r="S574">
            <v>119.0692</v>
          </cell>
          <cell r="T574">
            <v>119.0692</v>
          </cell>
          <cell r="U574">
            <v>119.0692</v>
          </cell>
          <cell r="V574">
            <v>119.0692</v>
          </cell>
        </row>
        <row r="575">
          <cell r="B575" t="str">
            <v>AlaskaCSO.375-12FOB</v>
          </cell>
          <cell r="C575" t="str">
            <v>West</v>
          </cell>
          <cell r="D575" t="str">
            <v>Open</v>
          </cell>
          <cell r="E575" t="str">
            <v>AK</v>
          </cell>
          <cell r="F575" t="str">
            <v>Alaska</v>
          </cell>
          <cell r="G575" t="str">
            <v>4 - Cutty Sark Original 0.375L</v>
          </cell>
          <cell r="H575" t="str">
            <v>4 - Cutty Sark Original 0.375L12</v>
          </cell>
          <cell r="I575" t="str">
            <v>CSO</v>
          </cell>
          <cell r="J575" t="str">
            <v>CSO.375-12</v>
          </cell>
          <cell r="K575">
            <v>12</v>
          </cell>
          <cell r="L575">
            <v>0.375</v>
          </cell>
          <cell r="M575">
            <v>0.4</v>
          </cell>
          <cell r="N575">
            <v>12.84</v>
          </cell>
          <cell r="O575" t="str">
            <v>FOB</v>
          </cell>
          <cell r="P575">
            <v>70.63</v>
          </cell>
          <cell r="Q575">
            <v>70.63</v>
          </cell>
          <cell r="R575">
            <v>70.63</v>
          </cell>
          <cell r="S575">
            <v>70.63</v>
          </cell>
          <cell r="T575">
            <v>70.63</v>
          </cell>
          <cell r="U575">
            <v>70.63</v>
          </cell>
          <cell r="V575">
            <v>70.63</v>
          </cell>
        </row>
        <row r="576">
          <cell r="B576" t="str">
            <v>ArizonaCSO.375-12FOB</v>
          </cell>
          <cell r="C576" t="str">
            <v>West</v>
          </cell>
          <cell r="D576" t="str">
            <v>Open</v>
          </cell>
          <cell r="E576" t="str">
            <v>AZ</v>
          </cell>
          <cell r="F576" t="str">
            <v>Arizona</v>
          </cell>
          <cell r="G576" t="str">
            <v>4 - Cutty Sark Original 0.375L</v>
          </cell>
          <cell r="H576" t="str">
            <v>4 - Cutty Sark Original 0.375L12</v>
          </cell>
          <cell r="I576" t="str">
            <v>CSO</v>
          </cell>
          <cell r="J576" t="str">
            <v>CSO.375-12</v>
          </cell>
          <cell r="K576">
            <v>12</v>
          </cell>
          <cell r="L576">
            <v>0.375</v>
          </cell>
          <cell r="M576">
            <v>0.4</v>
          </cell>
          <cell r="N576">
            <v>12.84</v>
          </cell>
          <cell r="O576" t="str">
            <v>FOB</v>
          </cell>
          <cell r="P576">
            <v>80.81</v>
          </cell>
          <cell r="Q576">
            <v>80.81</v>
          </cell>
          <cell r="R576">
            <v>80.81</v>
          </cell>
          <cell r="S576">
            <v>80.81</v>
          </cell>
          <cell r="T576">
            <v>80.81</v>
          </cell>
          <cell r="U576">
            <v>80.81</v>
          </cell>
          <cell r="V576">
            <v>80.81</v>
          </cell>
        </row>
        <row r="577">
          <cell r="B577" t="str">
            <v>ArkansasCSO.375-12FOB</v>
          </cell>
          <cell r="C577" t="str">
            <v>South</v>
          </cell>
          <cell r="D577" t="str">
            <v>Open</v>
          </cell>
          <cell r="E577" t="str">
            <v>AR</v>
          </cell>
          <cell r="F577" t="str">
            <v>Arkansas</v>
          </cell>
          <cell r="G577" t="str">
            <v>4 - Cutty Sark Original 0.375L</v>
          </cell>
          <cell r="H577" t="str">
            <v>4 - Cutty Sark Original 0.375L12</v>
          </cell>
          <cell r="I577" t="str">
            <v>CSO</v>
          </cell>
          <cell r="J577" t="str">
            <v>CSO.375-12</v>
          </cell>
          <cell r="K577">
            <v>12</v>
          </cell>
          <cell r="L577">
            <v>0.375</v>
          </cell>
          <cell r="M577">
            <v>0.4</v>
          </cell>
          <cell r="N577">
            <v>12.84</v>
          </cell>
          <cell r="O577" t="str">
            <v>FOB</v>
          </cell>
          <cell r="P577">
            <v>85.158760000000001</v>
          </cell>
          <cell r="Q577">
            <v>85.158760000000001</v>
          </cell>
          <cell r="R577">
            <v>85.158760000000001</v>
          </cell>
          <cell r="S577">
            <v>85.158760000000001</v>
          </cell>
          <cell r="T577">
            <v>85.158760000000001</v>
          </cell>
          <cell r="U577">
            <v>85.158760000000001</v>
          </cell>
          <cell r="V577">
            <v>85.158760000000001</v>
          </cell>
        </row>
        <row r="578">
          <cell r="B578" t="str">
            <v>CaliforniaCSO.375-12FOB</v>
          </cell>
          <cell r="C578" t="str">
            <v>West</v>
          </cell>
          <cell r="D578" t="str">
            <v>Open</v>
          </cell>
          <cell r="E578" t="str">
            <v>CA</v>
          </cell>
          <cell r="F578" t="str">
            <v>California</v>
          </cell>
          <cell r="G578" t="str">
            <v>4 - Cutty Sark Original 0.375L</v>
          </cell>
          <cell r="H578" t="str">
            <v>4 - Cutty Sark Original 0.375L12</v>
          </cell>
          <cell r="I578" t="str">
            <v>CSO</v>
          </cell>
          <cell r="J578" t="str">
            <v>CSO.375-12</v>
          </cell>
          <cell r="K578">
            <v>12</v>
          </cell>
          <cell r="L578">
            <v>0.375</v>
          </cell>
          <cell r="M578">
            <v>0.4</v>
          </cell>
          <cell r="N578">
            <v>12.84</v>
          </cell>
          <cell r="O578" t="str">
            <v>FOB</v>
          </cell>
          <cell r="P578">
            <v>82.349399999999903</v>
          </cell>
          <cell r="Q578">
            <v>82.349399999999903</v>
          </cell>
          <cell r="R578">
            <v>82.349399999999903</v>
          </cell>
          <cell r="S578">
            <v>82.349399999999903</v>
          </cell>
          <cell r="T578">
            <v>82.349399999999903</v>
          </cell>
          <cell r="U578">
            <v>82.349399999999903</v>
          </cell>
          <cell r="V578">
            <v>82.349399999999903</v>
          </cell>
        </row>
        <row r="579">
          <cell r="B579" t="str">
            <v>ColoradoCSO.375-12FOB</v>
          </cell>
          <cell r="C579" t="str">
            <v>West</v>
          </cell>
          <cell r="D579" t="str">
            <v>Open</v>
          </cell>
          <cell r="E579" t="str">
            <v>CO</v>
          </cell>
          <cell r="F579" t="str">
            <v>Colorado</v>
          </cell>
          <cell r="G579" t="str">
            <v>4 - Cutty Sark Original 0.375L</v>
          </cell>
          <cell r="H579" t="str">
            <v>4 - Cutty Sark Original 0.375L12</v>
          </cell>
          <cell r="I579" t="str">
            <v>CSO</v>
          </cell>
          <cell r="J579" t="str">
            <v>CSO.375-12</v>
          </cell>
          <cell r="K579">
            <v>12</v>
          </cell>
          <cell r="L579">
            <v>0.375</v>
          </cell>
          <cell r="M579">
            <v>0.4</v>
          </cell>
          <cell r="N579">
            <v>12.84</v>
          </cell>
          <cell r="O579" t="str">
            <v>FOB</v>
          </cell>
          <cell r="P579">
            <v>79.259399999999999</v>
          </cell>
          <cell r="Q579">
            <v>79.259399999999999</v>
          </cell>
          <cell r="R579">
            <v>79.259399999999999</v>
          </cell>
          <cell r="S579">
            <v>79.259399999999999</v>
          </cell>
          <cell r="T579">
            <v>79.259399999999999</v>
          </cell>
          <cell r="U579">
            <v>79.259399999999999</v>
          </cell>
          <cell r="V579">
            <v>79.259399999999999</v>
          </cell>
        </row>
        <row r="580">
          <cell r="B580" t="str">
            <v>ConnecticutCSO.375-12FOB</v>
          </cell>
          <cell r="C580" t="str">
            <v>Northeast</v>
          </cell>
          <cell r="D580" t="str">
            <v>Open</v>
          </cell>
          <cell r="E580" t="str">
            <v>CT</v>
          </cell>
          <cell r="F580" t="str">
            <v>Connecticut</v>
          </cell>
          <cell r="G580" t="str">
            <v>4 - Cutty Sark Original 0.375L</v>
          </cell>
          <cell r="H580" t="str">
            <v>4 - Cutty Sark Original 0.375L12</v>
          </cell>
          <cell r="I580" t="str">
            <v>CSO</v>
          </cell>
          <cell r="J580" t="str">
            <v>CSO.375-12</v>
          </cell>
          <cell r="K580">
            <v>12</v>
          </cell>
          <cell r="L580">
            <v>0.375</v>
          </cell>
          <cell r="M580">
            <v>0.4</v>
          </cell>
          <cell r="N580">
            <v>12.84</v>
          </cell>
          <cell r="O580" t="str">
            <v>FOB</v>
          </cell>
          <cell r="P580">
            <v>80.040000000000006</v>
          </cell>
          <cell r="Q580">
            <v>80.040000000000006</v>
          </cell>
          <cell r="R580">
            <v>80.040000000000006</v>
          </cell>
          <cell r="S580">
            <v>80.040000000000006</v>
          </cell>
          <cell r="T580">
            <v>80.040000000000006</v>
          </cell>
          <cell r="U580">
            <v>80.040000000000006</v>
          </cell>
          <cell r="V580">
            <v>80.040000000000006</v>
          </cell>
        </row>
        <row r="581">
          <cell r="B581" t="str">
            <v>DCCSO.375-12FOB</v>
          </cell>
          <cell r="C581" t="str">
            <v>Northeast</v>
          </cell>
          <cell r="D581" t="str">
            <v>Open</v>
          </cell>
          <cell r="E581" t="str">
            <v>DC</v>
          </cell>
          <cell r="F581" t="str">
            <v>DC</v>
          </cell>
          <cell r="G581" t="str">
            <v>4 - Cutty Sark Original 0.375L</v>
          </cell>
          <cell r="H581" t="str">
            <v>4 - Cutty Sark Original 0.375L12</v>
          </cell>
          <cell r="I581" t="str">
            <v>CSO</v>
          </cell>
          <cell r="J581" t="str">
            <v>CSO.375-12</v>
          </cell>
          <cell r="K581">
            <v>12</v>
          </cell>
          <cell r="L581">
            <v>0.375</v>
          </cell>
          <cell r="M581">
            <v>0.4</v>
          </cell>
          <cell r="N581">
            <v>12.84</v>
          </cell>
          <cell r="O581" t="str">
            <v>FOB</v>
          </cell>
          <cell r="P581">
            <v>70.339399999999998</v>
          </cell>
          <cell r="Q581">
            <v>70.339399999999998</v>
          </cell>
          <cell r="R581">
            <v>70.339399999999998</v>
          </cell>
          <cell r="S581">
            <v>70.339399999999998</v>
          </cell>
          <cell r="T581">
            <v>70.339399999999998</v>
          </cell>
          <cell r="U581">
            <v>70.339399999999998</v>
          </cell>
          <cell r="V581">
            <v>70.339399999999998</v>
          </cell>
        </row>
        <row r="582">
          <cell r="B582" t="str">
            <v>DelawareCSO.375-12FOB</v>
          </cell>
          <cell r="C582" t="str">
            <v>Northeast</v>
          </cell>
          <cell r="D582" t="str">
            <v>Open</v>
          </cell>
          <cell r="E582" t="str">
            <v>DE</v>
          </cell>
          <cell r="F582" t="str">
            <v>Delaware</v>
          </cell>
          <cell r="G582" t="str">
            <v>4 - Cutty Sark Original 0.375L</v>
          </cell>
          <cell r="H582" t="str">
            <v>4 - Cutty Sark Original 0.375L12</v>
          </cell>
          <cell r="I582" t="str">
            <v>CSO</v>
          </cell>
          <cell r="J582" t="str">
            <v>CSO.375-12</v>
          </cell>
          <cell r="K582">
            <v>12</v>
          </cell>
          <cell r="L582">
            <v>0.375</v>
          </cell>
          <cell r="M582">
            <v>0.4</v>
          </cell>
          <cell r="N582">
            <v>12.84</v>
          </cell>
          <cell r="O582" t="str">
            <v>FOB</v>
          </cell>
          <cell r="P582">
            <v>77.681495999999996</v>
          </cell>
          <cell r="Q582">
            <v>77.681495999999996</v>
          </cell>
          <cell r="R582">
            <v>77.681495999999996</v>
          </cell>
          <cell r="S582">
            <v>77.681495999999996</v>
          </cell>
          <cell r="T582">
            <v>77.681495999999996</v>
          </cell>
          <cell r="U582">
            <v>77.681495999999996</v>
          </cell>
          <cell r="V582">
            <v>77.681495999999996</v>
          </cell>
        </row>
        <row r="583">
          <cell r="B583" t="str">
            <v>FloridaCSO.375-12FOB</v>
          </cell>
          <cell r="C583" t="str">
            <v>South</v>
          </cell>
          <cell r="D583" t="str">
            <v>Open</v>
          </cell>
          <cell r="E583" t="str">
            <v>FL</v>
          </cell>
          <cell r="F583" t="str">
            <v>Florida</v>
          </cell>
          <cell r="G583" t="str">
            <v>4 - Cutty Sark Original 0.375L</v>
          </cell>
          <cell r="H583" t="str">
            <v>4 - Cutty Sark Original 0.375L12</v>
          </cell>
          <cell r="I583" t="str">
            <v>CSO</v>
          </cell>
          <cell r="J583" t="str">
            <v>CSO.375-12</v>
          </cell>
          <cell r="K583">
            <v>12</v>
          </cell>
          <cell r="L583">
            <v>0.375</v>
          </cell>
          <cell r="M583">
            <v>0.4</v>
          </cell>
          <cell r="N583">
            <v>12.84</v>
          </cell>
          <cell r="O583" t="str">
            <v>FOB</v>
          </cell>
          <cell r="P583">
            <v>79.009399999999999</v>
          </cell>
          <cell r="Q583">
            <v>79.009399999999999</v>
          </cell>
          <cell r="R583">
            <v>79.009399999999999</v>
          </cell>
          <cell r="S583">
            <v>79.009399999999999</v>
          </cell>
          <cell r="T583">
            <v>79.009399999999999</v>
          </cell>
          <cell r="U583">
            <v>79.009399999999999</v>
          </cell>
          <cell r="V583">
            <v>79.009399999999999</v>
          </cell>
        </row>
        <row r="584">
          <cell r="B584" t="str">
            <v>GeorgiaCSO.375-12FOB</v>
          </cell>
          <cell r="C584" t="str">
            <v>South</v>
          </cell>
          <cell r="D584" t="str">
            <v>Open</v>
          </cell>
          <cell r="E584" t="str">
            <v>GA</v>
          </cell>
          <cell r="F584" t="str">
            <v>Georgia</v>
          </cell>
          <cell r="G584" t="str">
            <v>4 - Cutty Sark Original 0.375L</v>
          </cell>
          <cell r="H584" t="str">
            <v>4 - Cutty Sark Original 0.375L12</v>
          </cell>
          <cell r="I584" t="str">
            <v>CSO</v>
          </cell>
          <cell r="J584" t="str">
            <v>CSO.375-12</v>
          </cell>
          <cell r="K584">
            <v>12</v>
          </cell>
          <cell r="L584">
            <v>0.375</v>
          </cell>
          <cell r="M584">
            <v>0.4</v>
          </cell>
          <cell r="N584">
            <v>12.84</v>
          </cell>
          <cell r="O584" t="str">
            <v>FOB</v>
          </cell>
          <cell r="P584">
            <v>82.609399999999994</v>
          </cell>
          <cell r="Q584">
            <v>82.609399999999994</v>
          </cell>
          <cell r="R584">
            <v>82.609399999999994</v>
          </cell>
          <cell r="S584">
            <v>82.609399999999994</v>
          </cell>
          <cell r="T584">
            <v>82.609399999999994</v>
          </cell>
          <cell r="U584">
            <v>82.609399999999994</v>
          </cell>
          <cell r="V584">
            <v>82.609399999999994</v>
          </cell>
        </row>
        <row r="585">
          <cell r="B585" t="str">
            <v>HawaiiCSO.375-12FOB</v>
          </cell>
          <cell r="C585" t="str">
            <v>West</v>
          </cell>
          <cell r="D585" t="str">
            <v>Open</v>
          </cell>
          <cell r="E585" t="str">
            <v>HI</v>
          </cell>
          <cell r="F585" t="str">
            <v>Hawaii</v>
          </cell>
          <cell r="G585" t="str">
            <v>4 - Cutty Sark Original 0.375L</v>
          </cell>
          <cell r="H585" t="str">
            <v>4 - Cutty Sark Original 0.375L12</v>
          </cell>
          <cell r="I585" t="str">
            <v>CSO</v>
          </cell>
          <cell r="J585" t="str">
            <v>CSO.375-12</v>
          </cell>
          <cell r="K585">
            <v>12</v>
          </cell>
          <cell r="L585">
            <v>0.375</v>
          </cell>
          <cell r="M585">
            <v>0.4</v>
          </cell>
          <cell r="N585">
            <v>12.84</v>
          </cell>
          <cell r="O585" t="str">
            <v>FOB</v>
          </cell>
          <cell r="P585">
            <v>75.88</v>
          </cell>
          <cell r="Q585">
            <v>75.88</v>
          </cell>
          <cell r="R585">
            <v>75.88</v>
          </cell>
          <cell r="S585">
            <v>75.88</v>
          </cell>
          <cell r="T585">
            <v>75.88</v>
          </cell>
          <cell r="U585">
            <v>75.88</v>
          </cell>
          <cell r="V585">
            <v>75.88</v>
          </cell>
        </row>
        <row r="586">
          <cell r="B586" t="str">
            <v>IllinoisCSO.375-12FOB</v>
          </cell>
          <cell r="C586" t="str">
            <v>Central</v>
          </cell>
          <cell r="D586" t="str">
            <v>Open</v>
          </cell>
          <cell r="E586" t="str">
            <v>IL</v>
          </cell>
          <cell r="F586" t="str">
            <v>Illinois</v>
          </cell>
          <cell r="G586" t="str">
            <v>4 - Cutty Sark Original 0.375L</v>
          </cell>
          <cell r="H586" t="str">
            <v>4 - Cutty Sark Original 0.375L12</v>
          </cell>
          <cell r="I586" t="str">
            <v>CSO</v>
          </cell>
          <cell r="J586" t="str">
            <v>CSO.375-12</v>
          </cell>
          <cell r="K586">
            <v>12</v>
          </cell>
          <cell r="L586">
            <v>0.375</v>
          </cell>
          <cell r="M586">
            <v>0.4</v>
          </cell>
          <cell r="N586">
            <v>12.84</v>
          </cell>
          <cell r="O586" t="str">
            <v>FOB</v>
          </cell>
          <cell r="P586">
            <v>74.339399999999998</v>
          </cell>
          <cell r="Q586">
            <v>74.339399999999998</v>
          </cell>
          <cell r="R586">
            <v>74.339399999999998</v>
          </cell>
          <cell r="S586">
            <v>74.339399999999998</v>
          </cell>
          <cell r="T586">
            <v>74.339399999999998</v>
          </cell>
          <cell r="U586">
            <v>74.339399999999998</v>
          </cell>
          <cell r="V586">
            <v>74.339399999999998</v>
          </cell>
        </row>
        <row r="587">
          <cell r="B587" t="str">
            <v>IndianaCSO.375-12FOB</v>
          </cell>
          <cell r="C587" t="str">
            <v>Central</v>
          </cell>
          <cell r="D587" t="str">
            <v>Open</v>
          </cell>
          <cell r="E587" t="str">
            <v>IN</v>
          </cell>
          <cell r="F587" t="str">
            <v>Indiana</v>
          </cell>
          <cell r="G587" t="str">
            <v>4 - Cutty Sark Original 0.375L</v>
          </cell>
          <cell r="H587" t="str">
            <v>4 - Cutty Sark Original 0.375L12</v>
          </cell>
          <cell r="I587" t="str">
            <v>CSO</v>
          </cell>
          <cell r="J587" t="str">
            <v>CSO.375-12</v>
          </cell>
          <cell r="K587">
            <v>12</v>
          </cell>
          <cell r="L587">
            <v>0.375</v>
          </cell>
          <cell r="M587">
            <v>0.4</v>
          </cell>
          <cell r="N587">
            <v>12.84</v>
          </cell>
          <cell r="O587" t="str">
            <v>FOB</v>
          </cell>
          <cell r="P587">
            <v>74.339399999999998</v>
          </cell>
          <cell r="Q587">
            <v>74.339399999999998</v>
          </cell>
          <cell r="R587">
            <v>74.339399999999998</v>
          </cell>
          <cell r="S587">
            <v>74.339399999999998</v>
          </cell>
          <cell r="T587">
            <v>74.339399999999998</v>
          </cell>
          <cell r="U587">
            <v>74.339399999999998</v>
          </cell>
          <cell r="V587">
            <v>74.339399999999998</v>
          </cell>
        </row>
        <row r="588">
          <cell r="B588" t="str">
            <v>KansasCSO.375-12FOB</v>
          </cell>
          <cell r="C588" t="str">
            <v>Central</v>
          </cell>
          <cell r="D588" t="str">
            <v>Open</v>
          </cell>
          <cell r="E588" t="str">
            <v>KS</v>
          </cell>
          <cell r="F588" t="str">
            <v>Kansas</v>
          </cell>
          <cell r="G588" t="str">
            <v>4 - Cutty Sark Original 0.375L</v>
          </cell>
          <cell r="H588" t="str">
            <v>4 - Cutty Sark Original 0.375L12</v>
          </cell>
          <cell r="I588" t="str">
            <v>CSO</v>
          </cell>
          <cell r="J588" t="str">
            <v>CSO.375-12</v>
          </cell>
          <cell r="K588">
            <v>12</v>
          </cell>
          <cell r="L588">
            <v>0.375</v>
          </cell>
          <cell r="M588">
            <v>0.4</v>
          </cell>
          <cell r="N588">
            <v>12.84</v>
          </cell>
          <cell r="O588" t="str">
            <v>FOB</v>
          </cell>
          <cell r="P588">
            <v>67.23</v>
          </cell>
          <cell r="Q588">
            <v>67.23</v>
          </cell>
          <cell r="R588">
            <v>67.23</v>
          </cell>
          <cell r="S588">
            <v>67.23</v>
          </cell>
          <cell r="T588">
            <v>67.23</v>
          </cell>
          <cell r="U588">
            <v>67.23</v>
          </cell>
          <cell r="V588">
            <v>67.23</v>
          </cell>
        </row>
        <row r="589">
          <cell r="B589" t="str">
            <v>KentuckyCSO.375-12FOB</v>
          </cell>
          <cell r="C589" t="str">
            <v>Central</v>
          </cell>
          <cell r="D589" t="str">
            <v>Open</v>
          </cell>
          <cell r="E589" t="str">
            <v>KY</v>
          </cell>
          <cell r="F589" t="str">
            <v>Kentucky</v>
          </cell>
          <cell r="G589" t="str">
            <v>4 - Cutty Sark Original 0.375L</v>
          </cell>
          <cell r="H589" t="str">
            <v>4 - Cutty Sark Original 0.375L12</v>
          </cell>
          <cell r="I589" t="str">
            <v>CSO</v>
          </cell>
          <cell r="J589" t="str">
            <v>CSO.375-12</v>
          </cell>
          <cell r="K589">
            <v>12</v>
          </cell>
          <cell r="L589">
            <v>0.375</v>
          </cell>
          <cell r="M589">
            <v>0.4</v>
          </cell>
          <cell r="N589">
            <v>12.84</v>
          </cell>
          <cell r="O589" t="str">
            <v>FOB</v>
          </cell>
          <cell r="P589">
            <v>74.549400000000006</v>
          </cell>
          <cell r="Q589">
            <v>74.549400000000006</v>
          </cell>
          <cell r="R589">
            <v>74.549400000000006</v>
          </cell>
          <cell r="S589">
            <v>74.549400000000006</v>
          </cell>
          <cell r="T589">
            <v>74.549400000000006</v>
          </cell>
          <cell r="U589">
            <v>74.549400000000006</v>
          </cell>
          <cell r="V589">
            <v>74.549400000000006</v>
          </cell>
        </row>
        <row r="590">
          <cell r="B590" t="str">
            <v>LouisianaCSO.375-12FOB</v>
          </cell>
          <cell r="C590" t="str">
            <v>South</v>
          </cell>
          <cell r="D590" t="str">
            <v>Open</v>
          </cell>
          <cell r="E590" t="str">
            <v>LA</v>
          </cell>
          <cell r="F590" t="str">
            <v>Louisiana</v>
          </cell>
          <cell r="G590" t="str">
            <v>4 - Cutty Sark Original 0.375L</v>
          </cell>
          <cell r="H590" t="str">
            <v>4 - Cutty Sark Original 0.375L12</v>
          </cell>
          <cell r="I590" t="str">
            <v>CSO</v>
          </cell>
          <cell r="J590" t="str">
            <v>CSO.375-12</v>
          </cell>
          <cell r="K590">
            <v>12</v>
          </cell>
          <cell r="L590">
            <v>0.375</v>
          </cell>
          <cell r="M590">
            <v>0.4</v>
          </cell>
          <cell r="N590">
            <v>12.84</v>
          </cell>
          <cell r="O590" t="str">
            <v>FOB</v>
          </cell>
          <cell r="P590">
            <v>79.839399999999998</v>
          </cell>
          <cell r="Q590">
            <v>79.839399999999998</v>
          </cell>
          <cell r="R590">
            <v>79.839399999999998</v>
          </cell>
          <cell r="S590">
            <v>79.839399999999998</v>
          </cell>
          <cell r="T590">
            <v>79.839399999999998</v>
          </cell>
          <cell r="U590">
            <v>79.839399999999998</v>
          </cell>
          <cell r="V590">
            <v>79.839399999999998</v>
          </cell>
        </row>
        <row r="591">
          <cell r="B591" t="str">
            <v>Maryland (Open)CSO.375-12FOB</v>
          </cell>
          <cell r="C591" t="str">
            <v>Northeast</v>
          </cell>
          <cell r="D591" t="str">
            <v>Open</v>
          </cell>
          <cell r="E591" t="str">
            <v>MD</v>
          </cell>
          <cell r="F591" t="str">
            <v>Maryland (Open)</v>
          </cell>
          <cell r="G591" t="str">
            <v>4 - Cutty Sark Original 0.375L</v>
          </cell>
          <cell r="H591" t="str">
            <v>4 - Cutty Sark Original 0.375L12</v>
          </cell>
          <cell r="I591" t="str">
            <v>CSO</v>
          </cell>
          <cell r="J591" t="str">
            <v>CSO.375-12</v>
          </cell>
          <cell r="K591">
            <v>12</v>
          </cell>
          <cell r="L591">
            <v>0.375</v>
          </cell>
          <cell r="M591">
            <v>0.4</v>
          </cell>
          <cell r="N591">
            <v>12.84</v>
          </cell>
          <cell r="O591" t="str">
            <v>FOB</v>
          </cell>
          <cell r="P591">
            <v>73.44</v>
          </cell>
          <cell r="Q591">
            <v>73.44</v>
          </cell>
          <cell r="R591">
            <v>73.44</v>
          </cell>
          <cell r="S591">
            <v>73.44</v>
          </cell>
          <cell r="T591">
            <v>73.44</v>
          </cell>
          <cell r="U591">
            <v>73.44</v>
          </cell>
          <cell r="V591">
            <v>73.44</v>
          </cell>
        </row>
        <row r="592">
          <cell r="B592" t="str">
            <v>MassachusettsCSO.375-12FOB</v>
          </cell>
          <cell r="C592" t="str">
            <v>Northeast</v>
          </cell>
          <cell r="D592" t="str">
            <v>Open</v>
          </cell>
          <cell r="E592" t="str">
            <v>MA</v>
          </cell>
          <cell r="F592" t="str">
            <v>Massachusetts</v>
          </cell>
          <cell r="G592" t="str">
            <v>4 - Cutty Sark Original 0.375L</v>
          </cell>
          <cell r="H592" t="str">
            <v>4 - Cutty Sark Original 0.375L12</v>
          </cell>
          <cell r="I592" t="str">
            <v>CSO</v>
          </cell>
          <cell r="J592" t="str">
            <v>CSO.375-12</v>
          </cell>
          <cell r="K592">
            <v>12</v>
          </cell>
          <cell r="L592">
            <v>0.375</v>
          </cell>
          <cell r="M592">
            <v>0.4</v>
          </cell>
          <cell r="N592">
            <v>12.84</v>
          </cell>
          <cell r="O592" t="str">
            <v>FOB</v>
          </cell>
          <cell r="P592">
            <v>81.579400000000007</v>
          </cell>
          <cell r="Q592">
            <v>81.579400000000007</v>
          </cell>
          <cell r="R592">
            <v>81.579400000000007</v>
          </cell>
          <cell r="S592">
            <v>81.579400000000007</v>
          </cell>
          <cell r="T592">
            <v>81.579400000000007</v>
          </cell>
          <cell r="U592">
            <v>81.579400000000007</v>
          </cell>
          <cell r="V592">
            <v>81.579400000000007</v>
          </cell>
        </row>
        <row r="593">
          <cell r="B593" t="str">
            <v>Military - SouthCSO.375-12FOB</v>
          </cell>
          <cell r="C593" t="str">
            <v>South</v>
          </cell>
          <cell r="D593" t="str">
            <v>Open</v>
          </cell>
          <cell r="E593" t="str">
            <v>Military - South</v>
          </cell>
          <cell r="F593" t="str">
            <v>Military - South</v>
          </cell>
          <cell r="G593" t="str">
            <v>4 - Cutty Sark Original 0.375L</v>
          </cell>
          <cell r="H593" t="str">
            <v>4 - Cutty Sark Original 0.375L12</v>
          </cell>
          <cell r="I593" t="str">
            <v>CSO</v>
          </cell>
          <cell r="J593" t="str">
            <v>CSO.375-12</v>
          </cell>
          <cell r="K593">
            <v>12</v>
          </cell>
          <cell r="L593">
            <v>0.375</v>
          </cell>
          <cell r="M593">
            <v>0.4</v>
          </cell>
          <cell r="N593">
            <v>12.84</v>
          </cell>
          <cell r="O593" t="str">
            <v>FOB</v>
          </cell>
          <cell r="P593">
            <v>72</v>
          </cell>
          <cell r="Q593">
            <v>72</v>
          </cell>
          <cell r="R593">
            <v>72</v>
          </cell>
          <cell r="S593">
            <v>72</v>
          </cell>
          <cell r="T593">
            <v>72</v>
          </cell>
          <cell r="U593">
            <v>72</v>
          </cell>
          <cell r="V593">
            <v>72</v>
          </cell>
        </row>
        <row r="594">
          <cell r="B594" t="str">
            <v>MinnesotaCSO.375-12FOB</v>
          </cell>
          <cell r="C594" t="str">
            <v>Central</v>
          </cell>
          <cell r="D594" t="str">
            <v>Open</v>
          </cell>
          <cell r="E594" t="str">
            <v>MN</v>
          </cell>
          <cell r="F594" t="str">
            <v>Minnesota</v>
          </cell>
          <cell r="G594" t="str">
            <v>4 - Cutty Sark Original 0.375L</v>
          </cell>
          <cell r="H594" t="str">
            <v>4 - Cutty Sark Original 0.375L12</v>
          </cell>
          <cell r="I594" t="str">
            <v>CSO</v>
          </cell>
          <cell r="J594" t="str">
            <v>CSO.375-12</v>
          </cell>
          <cell r="K594">
            <v>12</v>
          </cell>
          <cell r="L594">
            <v>0.375</v>
          </cell>
          <cell r="M594">
            <v>0.4</v>
          </cell>
          <cell r="N594">
            <v>12.84</v>
          </cell>
          <cell r="O594" t="str">
            <v>FOB</v>
          </cell>
          <cell r="P594">
            <v>74.34</v>
          </cell>
          <cell r="Q594">
            <v>74.34</v>
          </cell>
          <cell r="R594">
            <v>74.34</v>
          </cell>
          <cell r="S594">
            <v>74.34</v>
          </cell>
          <cell r="T594">
            <v>74.34</v>
          </cell>
          <cell r="U594">
            <v>74.34</v>
          </cell>
          <cell r="V594">
            <v>74.34</v>
          </cell>
        </row>
        <row r="595">
          <cell r="B595" t="str">
            <v>MissouriCSO.375-12FOB</v>
          </cell>
          <cell r="C595" t="str">
            <v>Central</v>
          </cell>
          <cell r="D595" t="str">
            <v>Open</v>
          </cell>
          <cell r="E595" t="str">
            <v>MO</v>
          </cell>
          <cell r="F595" t="str">
            <v>Missouri</v>
          </cell>
          <cell r="G595" t="str">
            <v>4 - Cutty Sark Original 0.375L</v>
          </cell>
          <cell r="H595" t="str">
            <v>4 - Cutty Sark Original 0.375L12</v>
          </cell>
          <cell r="I595" t="str">
            <v>CSO</v>
          </cell>
          <cell r="J595" t="str">
            <v>CSO.375-12</v>
          </cell>
          <cell r="K595">
            <v>12</v>
          </cell>
          <cell r="L595">
            <v>0.375</v>
          </cell>
          <cell r="M595">
            <v>0.4</v>
          </cell>
          <cell r="N595">
            <v>12.84</v>
          </cell>
          <cell r="O595" t="str">
            <v>FOB</v>
          </cell>
          <cell r="P595">
            <v>74.339399999999998</v>
          </cell>
          <cell r="Q595">
            <v>74.339399999999998</v>
          </cell>
          <cell r="R595">
            <v>74.339399999999998</v>
          </cell>
          <cell r="S595">
            <v>74.339399999999998</v>
          </cell>
          <cell r="T595">
            <v>74.339399999999998</v>
          </cell>
          <cell r="U595">
            <v>74.339399999999998</v>
          </cell>
          <cell r="V595">
            <v>74.339399999999998</v>
          </cell>
        </row>
        <row r="596">
          <cell r="B596" t="str">
            <v>NebraskaCSO.375-12FOB</v>
          </cell>
          <cell r="C596" t="str">
            <v>Central</v>
          </cell>
          <cell r="D596" t="str">
            <v>Open</v>
          </cell>
          <cell r="E596" t="str">
            <v>NE</v>
          </cell>
          <cell r="F596" t="str">
            <v>Nebraska</v>
          </cell>
          <cell r="G596" t="str">
            <v>4 - Cutty Sark Original 0.375L</v>
          </cell>
          <cell r="H596" t="str">
            <v>4 - Cutty Sark Original 0.375L12</v>
          </cell>
          <cell r="I596" t="str">
            <v>CSO</v>
          </cell>
          <cell r="J596" t="str">
            <v>CSO.375-12</v>
          </cell>
          <cell r="K596">
            <v>12</v>
          </cell>
          <cell r="L596">
            <v>0.375</v>
          </cell>
          <cell r="M596">
            <v>0.4</v>
          </cell>
          <cell r="N596">
            <v>12.84</v>
          </cell>
          <cell r="O596" t="str">
            <v>FOB</v>
          </cell>
          <cell r="P596">
            <v>64.2</v>
          </cell>
          <cell r="Q596">
            <v>64.2</v>
          </cell>
          <cell r="R596">
            <v>64.2</v>
          </cell>
          <cell r="S596">
            <v>64.2</v>
          </cell>
          <cell r="T596">
            <v>64.2</v>
          </cell>
          <cell r="U596">
            <v>64.2</v>
          </cell>
          <cell r="V596">
            <v>64.2</v>
          </cell>
        </row>
        <row r="597">
          <cell r="B597" t="str">
            <v>NevadaCSO.375-12FOB</v>
          </cell>
          <cell r="C597" t="str">
            <v>West</v>
          </cell>
          <cell r="D597" t="str">
            <v>Open</v>
          </cell>
          <cell r="E597" t="str">
            <v>NV</v>
          </cell>
          <cell r="F597" t="str">
            <v>Nevada</v>
          </cell>
          <cell r="G597" t="str">
            <v>4 - Cutty Sark Original 0.375L</v>
          </cell>
          <cell r="H597" t="str">
            <v>4 - Cutty Sark Original 0.375L12</v>
          </cell>
          <cell r="I597" t="str">
            <v>CSO</v>
          </cell>
          <cell r="J597" t="str">
            <v>CSO.375-12</v>
          </cell>
          <cell r="K597">
            <v>12</v>
          </cell>
          <cell r="L597">
            <v>0.375</v>
          </cell>
          <cell r="M597">
            <v>0.4</v>
          </cell>
          <cell r="N597">
            <v>12.84</v>
          </cell>
          <cell r="O597" t="str">
            <v>FOB</v>
          </cell>
          <cell r="P597">
            <v>77.64</v>
          </cell>
          <cell r="Q597">
            <v>77.64</v>
          </cell>
          <cell r="R597">
            <v>77.64</v>
          </cell>
          <cell r="S597">
            <v>77.64</v>
          </cell>
          <cell r="T597">
            <v>77.64</v>
          </cell>
          <cell r="U597">
            <v>77.64</v>
          </cell>
          <cell r="V597">
            <v>77.64</v>
          </cell>
        </row>
        <row r="598">
          <cell r="B598" t="str">
            <v>New JerseyCSO.375-12FOB</v>
          </cell>
          <cell r="C598" t="str">
            <v>Northeast</v>
          </cell>
          <cell r="D598" t="str">
            <v>Open</v>
          </cell>
          <cell r="E598" t="str">
            <v>NJ</v>
          </cell>
          <cell r="F598" t="str">
            <v>New Jersey</v>
          </cell>
          <cell r="G598" t="str">
            <v>4 - Cutty Sark Original 0.375L</v>
          </cell>
          <cell r="H598" t="str">
            <v>4 - Cutty Sark Original 0.375L12</v>
          </cell>
          <cell r="I598" t="str">
            <v>CSO</v>
          </cell>
          <cell r="J598" t="str">
            <v>CSO.375-12</v>
          </cell>
          <cell r="K598">
            <v>12</v>
          </cell>
          <cell r="L598">
            <v>0.375</v>
          </cell>
          <cell r="M598">
            <v>0.4</v>
          </cell>
          <cell r="N598">
            <v>12.84</v>
          </cell>
          <cell r="O598" t="str">
            <v>FOB</v>
          </cell>
          <cell r="P598">
            <v>79.010000000000005</v>
          </cell>
          <cell r="Q598">
            <v>79.010000000000005</v>
          </cell>
          <cell r="R598">
            <v>79.010000000000005</v>
          </cell>
          <cell r="S598">
            <v>79.010000000000005</v>
          </cell>
          <cell r="T598">
            <v>79.010000000000005</v>
          </cell>
          <cell r="U598">
            <v>79.010000000000005</v>
          </cell>
          <cell r="V598">
            <v>79.010000000000005</v>
          </cell>
        </row>
        <row r="599">
          <cell r="B599" t="str">
            <v>New MexicoCSO.375-12FOB</v>
          </cell>
          <cell r="C599" t="str">
            <v>West</v>
          </cell>
          <cell r="D599" t="str">
            <v>Open</v>
          </cell>
          <cell r="E599" t="str">
            <v>NM</v>
          </cell>
          <cell r="F599" t="str">
            <v>New Mexico</v>
          </cell>
          <cell r="G599" t="str">
            <v>4 - Cutty Sark Original 0.375L</v>
          </cell>
          <cell r="H599" t="str">
            <v>4 - Cutty Sark Original 0.375L12</v>
          </cell>
          <cell r="I599" t="str">
            <v>CSO</v>
          </cell>
          <cell r="J599" t="str">
            <v>CSO.375-12</v>
          </cell>
          <cell r="K599">
            <v>12</v>
          </cell>
          <cell r="L599">
            <v>0.375</v>
          </cell>
          <cell r="M599">
            <v>0.4</v>
          </cell>
          <cell r="N599">
            <v>12.84</v>
          </cell>
          <cell r="O599" t="str">
            <v>FOB</v>
          </cell>
          <cell r="P599">
            <v>56.75</v>
          </cell>
          <cell r="Q599">
            <v>56.75</v>
          </cell>
          <cell r="R599">
            <v>56.75</v>
          </cell>
          <cell r="S599">
            <v>56.75</v>
          </cell>
          <cell r="T599">
            <v>56.75</v>
          </cell>
          <cell r="U599">
            <v>56.75</v>
          </cell>
          <cell r="V599">
            <v>56.75</v>
          </cell>
        </row>
        <row r="600">
          <cell r="B600" t="str">
            <v>New York - UpstateCSO.375-12FOB</v>
          </cell>
          <cell r="C600" t="str">
            <v>Northeast</v>
          </cell>
          <cell r="D600" t="str">
            <v>Open</v>
          </cell>
          <cell r="E600" t="str">
            <v>NY</v>
          </cell>
          <cell r="F600" t="str">
            <v>New York - Upstate</v>
          </cell>
          <cell r="G600" t="str">
            <v>4 - Cutty Sark Original 0.375L</v>
          </cell>
          <cell r="H600" t="str">
            <v>4 - Cutty Sark Original 0.375L12</v>
          </cell>
          <cell r="I600" t="str">
            <v>CSO</v>
          </cell>
          <cell r="J600" t="str">
            <v>CSO.375-12</v>
          </cell>
          <cell r="K600">
            <v>12</v>
          </cell>
          <cell r="L600">
            <v>0.375</v>
          </cell>
          <cell r="M600">
            <v>0.4</v>
          </cell>
          <cell r="N600">
            <v>12.84</v>
          </cell>
          <cell r="O600" t="str">
            <v>FOB</v>
          </cell>
          <cell r="P600">
            <v>71.739999999999995</v>
          </cell>
          <cell r="Q600">
            <v>71.739999999999995</v>
          </cell>
          <cell r="R600">
            <v>71.739999999999995</v>
          </cell>
          <cell r="S600">
            <v>71.739999999999995</v>
          </cell>
          <cell r="T600">
            <v>71.739999999999995</v>
          </cell>
          <cell r="U600">
            <v>71.739999999999995</v>
          </cell>
          <cell r="V600">
            <v>71.739999999999995</v>
          </cell>
        </row>
        <row r="601">
          <cell r="B601" t="str">
            <v>North DakotaCSO.375-12FOB</v>
          </cell>
          <cell r="C601" t="str">
            <v>Central</v>
          </cell>
          <cell r="D601" t="str">
            <v>Open</v>
          </cell>
          <cell r="E601" t="str">
            <v>ND</v>
          </cell>
          <cell r="F601" t="str">
            <v>North Dakota</v>
          </cell>
          <cell r="G601" t="str">
            <v>4 - Cutty Sark Original 0.375L</v>
          </cell>
          <cell r="H601" t="str">
            <v>4 - Cutty Sark Original 0.375L12</v>
          </cell>
          <cell r="I601" t="str">
            <v>CSO</v>
          </cell>
          <cell r="J601" t="str">
            <v>CSO.375-12</v>
          </cell>
          <cell r="K601">
            <v>12</v>
          </cell>
          <cell r="L601">
            <v>0.375</v>
          </cell>
          <cell r="M601">
            <v>0.4</v>
          </cell>
          <cell r="N601">
            <v>12.84</v>
          </cell>
          <cell r="O601" t="str">
            <v>FOB</v>
          </cell>
          <cell r="P601">
            <v>72.47</v>
          </cell>
          <cell r="Q601">
            <v>72.47</v>
          </cell>
          <cell r="R601">
            <v>72.47</v>
          </cell>
          <cell r="S601">
            <v>72.47</v>
          </cell>
          <cell r="T601">
            <v>72.47</v>
          </cell>
          <cell r="U601">
            <v>72.47</v>
          </cell>
          <cell r="V601">
            <v>72.47</v>
          </cell>
        </row>
        <row r="602">
          <cell r="B602" t="str">
            <v>OklahomaCSO.375-12FOB</v>
          </cell>
          <cell r="C602" t="str">
            <v>South</v>
          </cell>
          <cell r="D602" t="str">
            <v>Open</v>
          </cell>
          <cell r="E602" t="str">
            <v>OK</v>
          </cell>
          <cell r="F602" t="str">
            <v>Oklahoma</v>
          </cell>
          <cell r="G602" t="str">
            <v>4 - Cutty Sark Original 0.375L</v>
          </cell>
          <cell r="H602" t="str">
            <v>4 - Cutty Sark Original 0.375L12</v>
          </cell>
          <cell r="I602" t="str">
            <v>CSO</v>
          </cell>
          <cell r="J602" t="str">
            <v>CSO.375-12</v>
          </cell>
          <cell r="K602">
            <v>12</v>
          </cell>
          <cell r="L602">
            <v>0.375</v>
          </cell>
          <cell r="M602">
            <v>0.4</v>
          </cell>
          <cell r="N602">
            <v>12.84</v>
          </cell>
          <cell r="O602" t="str">
            <v>FOB</v>
          </cell>
          <cell r="P602">
            <v>77.55</v>
          </cell>
          <cell r="Q602">
            <v>77.55</v>
          </cell>
          <cell r="R602">
            <v>77.55</v>
          </cell>
          <cell r="S602">
            <v>77.55</v>
          </cell>
          <cell r="T602">
            <v>77.55</v>
          </cell>
          <cell r="U602">
            <v>77.55</v>
          </cell>
          <cell r="V602">
            <v>77.55</v>
          </cell>
        </row>
        <row r="603">
          <cell r="B603" t="str">
            <v>Rhode IslandCSO.375-12FOB</v>
          </cell>
          <cell r="C603" t="str">
            <v>Northeast</v>
          </cell>
          <cell r="D603" t="str">
            <v>Open</v>
          </cell>
          <cell r="E603" t="str">
            <v>RI</v>
          </cell>
          <cell r="F603" t="str">
            <v>Rhode Island</v>
          </cell>
          <cell r="G603" t="str">
            <v>4 - Cutty Sark Original 0.375L</v>
          </cell>
          <cell r="H603" t="str">
            <v>4 - Cutty Sark Original 0.375L12</v>
          </cell>
          <cell r="I603" t="str">
            <v>CSO</v>
          </cell>
          <cell r="J603" t="str">
            <v>CSO.375-12</v>
          </cell>
          <cell r="K603">
            <v>12</v>
          </cell>
          <cell r="L603">
            <v>0.375</v>
          </cell>
          <cell r="M603">
            <v>0.4</v>
          </cell>
          <cell r="N603">
            <v>12.84</v>
          </cell>
          <cell r="O603" t="str">
            <v>FOB</v>
          </cell>
          <cell r="P603">
            <v>81.58</v>
          </cell>
          <cell r="Q603">
            <v>81.58</v>
          </cell>
          <cell r="R603">
            <v>81.58</v>
          </cell>
          <cell r="S603">
            <v>81.58</v>
          </cell>
          <cell r="T603">
            <v>81.58</v>
          </cell>
          <cell r="U603">
            <v>81.58</v>
          </cell>
          <cell r="V603">
            <v>81.58</v>
          </cell>
        </row>
        <row r="604">
          <cell r="B604" t="str">
            <v>South CarolinaCSO.375-12FOB</v>
          </cell>
          <cell r="C604" t="str">
            <v>Northeast</v>
          </cell>
          <cell r="D604" t="str">
            <v>Open</v>
          </cell>
          <cell r="E604" t="str">
            <v>SC</v>
          </cell>
          <cell r="F604" t="str">
            <v>South Carolina</v>
          </cell>
          <cell r="G604" t="str">
            <v>4 - Cutty Sark Original 0.375L</v>
          </cell>
          <cell r="H604" t="str">
            <v>4 - Cutty Sark Original 0.375L12</v>
          </cell>
          <cell r="I604" t="str">
            <v>CSO</v>
          </cell>
          <cell r="J604" t="str">
            <v>CSO.375-12</v>
          </cell>
          <cell r="K604">
            <v>12</v>
          </cell>
          <cell r="L604">
            <v>0.375</v>
          </cell>
          <cell r="M604">
            <v>0.4</v>
          </cell>
          <cell r="N604">
            <v>12.84</v>
          </cell>
          <cell r="O604" t="str">
            <v>FOB</v>
          </cell>
          <cell r="P604">
            <v>66.84</v>
          </cell>
          <cell r="Q604">
            <v>66.84</v>
          </cell>
          <cell r="R604">
            <v>66.84</v>
          </cell>
          <cell r="S604">
            <v>66.84</v>
          </cell>
          <cell r="T604">
            <v>66.84</v>
          </cell>
          <cell r="U604">
            <v>66.84</v>
          </cell>
          <cell r="V604">
            <v>66.84</v>
          </cell>
        </row>
        <row r="605">
          <cell r="B605" t="str">
            <v>South DakotaCSO.375-12FOB</v>
          </cell>
          <cell r="C605" t="str">
            <v>Central</v>
          </cell>
          <cell r="D605" t="str">
            <v>Open</v>
          </cell>
          <cell r="E605" t="str">
            <v>SD</v>
          </cell>
          <cell r="F605" t="str">
            <v>South Dakota</v>
          </cell>
          <cell r="G605" t="str">
            <v>4 - Cutty Sark Original 0.375L</v>
          </cell>
          <cell r="H605" t="str">
            <v>4 - Cutty Sark Original 0.375L12</v>
          </cell>
          <cell r="I605" t="str">
            <v>CSO</v>
          </cell>
          <cell r="J605" t="str">
            <v>CSO.375-12</v>
          </cell>
          <cell r="K605">
            <v>12</v>
          </cell>
          <cell r="L605">
            <v>0.375</v>
          </cell>
          <cell r="M605">
            <v>0.4</v>
          </cell>
          <cell r="N605">
            <v>12.84</v>
          </cell>
          <cell r="O605" t="str">
            <v>FOB</v>
          </cell>
          <cell r="P605">
            <v>86.29</v>
          </cell>
          <cell r="Q605">
            <v>86.29</v>
          </cell>
          <cell r="R605">
            <v>86.29</v>
          </cell>
          <cell r="S605">
            <v>86.29</v>
          </cell>
          <cell r="T605">
            <v>86.29</v>
          </cell>
          <cell r="U605">
            <v>86.29</v>
          </cell>
          <cell r="V605">
            <v>86.29</v>
          </cell>
        </row>
        <row r="606">
          <cell r="B606" t="str">
            <v>TennesseeCSO.375-12FOB</v>
          </cell>
          <cell r="C606" t="str">
            <v>South</v>
          </cell>
          <cell r="D606" t="str">
            <v>Open</v>
          </cell>
          <cell r="E606" t="str">
            <v>TN</v>
          </cell>
          <cell r="F606" t="str">
            <v>Tennessee</v>
          </cell>
          <cell r="G606" t="str">
            <v>4 - Cutty Sark Original 0.375L</v>
          </cell>
          <cell r="H606" t="str">
            <v>4 - Cutty Sark Original 0.375L12</v>
          </cell>
          <cell r="I606" t="str">
            <v>CSO</v>
          </cell>
          <cell r="J606" t="str">
            <v>CSO.375-12</v>
          </cell>
          <cell r="K606">
            <v>12</v>
          </cell>
          <cell r="L606">
            <v>0.375</v>
          </cell>
          <cell r="M606">
            <v>0.4</v>
          </cell>
          <cell r="N606">
            <v>12.84</v>
          </cell>
          <cell r="O606" t="str">
            <v>FOB</v>
          </cell>
          <cell r="P606">
            <v>65</v>
          </cell>
          <cell r="Q606">
            <v>65</v>
          </cell>
          <cell r="R606">
            <v>65</v>
          </cell>
          <cell r="S606">
            <v>65</v>
          </cell>
          <cell r="T606">
            <v>65</v>
          </cell>
          <cell r="U606">
            <v>65</v>
          </cell>
          <cell r="V606">
            <v>65</v>
          </cell>
        </row>
        <row r="607">
          <cell r="B607" t="str">
            <v>TexasCSO.375-12FOB</v>
          </cell>
          <cell r="C607" t="str">
            <v>South</v>
          </cell>
          <cell r="D607" t="str">
            <v>Open</v>
          </cell>
          <cell r="E607" t="str">
            <v>TX</v>
          </cell>
          <cell r="F607" t="str">
            <v>Texas</v>
          </cell>
          <cell r="G607" t="str">
            <v>4 - Cutty Sark Original 0.375L</v>
          </cell>
          <cell r="H607" t="str">
            <v>4 - Cutty Sark Original 0.375L12</v>
          </cell>
          <cell r="I607" t="str">
            <v>CSO</v>
          </cell>
          <cell r="J607" t="str">
            <v>CSO.375-12</v>
          </cell>
          <cell r="K607">
            <v>12</v>
          </cell>
          <cell r="L607">
            <v>0.375</v>
          </cell>
          <cell r="M607">
            <v>0.4</v>
          </cell>
          <cell r="N607">
            <v>12.84</v>
          </cell>
          <cell r="O607" t="str">
            <v>FOB</v>
          </cell>
          <cell r="P607">
            <v>77.209400000000002</v>
          </cell>
          <cell r="Q607">
            <v>77.209400000000002</v>
          </cell>
          <cell r="R607">
            <v>77.209400000000002</v>
          </cell>
          <cell r="S607">
            <v>77.209400000000002</v>
          </cell>
          <cell r="T607">
            <v>77.209400000000002</v>
          </cell>
          <cell r="U607">
            <v>77.209400000000002</v>
          </cell>
          <cell r="V607">
            <v>77.209400000000002</v>
          </cell>
        </row>
        <row r="608">
          <cell r="B608" t="str">
            <v>WashingtonCSO.375-12FOB</v>
          </cell>
          <cell r="C608" t="str">
            <v>West</v>
          </cell>
          <cell r="D608" t="str">
            <v>Open</v>
          </cell>
          <cell r="E608" t="str">
            <v>WA</v>
          </cell>
          <cell r="F608" t="str">
            <v>Washington</v>
          </cell>
          <cell r="G608" t="str">
            <v>4 - Cutty Sark Original 0.375L</v>
          </cell>
          <cell r="H608" t="str">
            <v>4 - Cutty Sark Original 0.375L12</v>
          </cell>
          <cell r="I608" t="str">
            <v>CSO</v>
          </cell>
          <cell r="J608" t="str">
            <v>CSO.375-12</v>
          </cell>
          <cell r="K608">
            <v>12</v>
          </cell>
          <cell r="L608">
            <v>0.375</v>
          </cell>
          <cell r="M608">
            <v>0.4</v>
          </cell>
          <cell r="N608">
            <v>12.84</v>
          </cell>
          <cell r="O608" t="str">
            <v>FOB</v>
          </cell>
          <cell r="P608">
            <v>76.03</v>
          </cell>
          <cell r="Q608">
            <v>76.03</v>
          </cell>
          <cell r="R608">
            <v>76.03</v>
          </cell>
          <cell r="S608">
            <v>76.03</v>
          </cell>
          <cell r="T608">
            <v>76.03</v>
          </cell>
          <cell r="U608">
            <v>76.03</v>
          </cell>
          <cell r="V608">
            <v>76.03</v>
          </cell>
        </row>
        <row r="609">
          <cell r="B609" t="str">
            <v>WisconsinCSO.375-12FOB</v>
          </cell>
          <cell r="C609" t="str">
            <v>Central</v>
          </cell>
          <cell r="D609" t="str">
            <v>Open</v>
          </cell>
          <cell r="E609" t="str">
            <v>WI</v>
          </cell>
          <cell r="F609" t="str">
            <v>Wisconsin</v>
          </cell>
          <cell r="G609" t="str">
            <v>4 - Cutty Sark Original 0.375L</v>
          </cell>
          <cell r="H609" t="str">
            <v>4 - Cutty Sark Original 0.375L12</v>
          </cell>
          <cell r="I609" t="str">
            <v>CSO</v>
          </cell>
          <cell r="J609" t="str">
            <v>CSO.375-12</v>
          </cell>
          <cell r="K609">
            <v>12</v>
          </cell>
          <cell r="L609">
            <v>0.375</v>
          </cell>
          <cell r="M609">
            <v>0.4</v>
          </cell>
          <cell r="N609">
            <v>12.84</v>
          </cell>
          <cell r="O609" t="str">
            <v>FOB</v>
          </cell>
          <cell r="P609">
            <v>74.339399999999998</v>
          </cell>
          <cell r="Q609">
            <v>74.339399999999998</v>
          </cell>
          <cell r="R609">
            <v>74.339399999999998</v>
          </cell>
          <cell r="S609">
            <v>74.339399999999998</v>
          </cell>
          <cell r="T609">
            <v>74.339399999999998</v>
          </cell>
          <cell r="U609">
            <v>74.339399999999998</v>
          </cell>
          <cell r="V609">
            <v>74.339399999999998</v>
          </cell>
        </row>
        <row r="610">
          <cell r="B610" t="str">
            <v>AlaskaCSO.750-12FOB</v>
          </cell>
          <cell r="C610" t="str">
            <v>West</v>
          </cell>
          <cell r="D610" t="str">
            <v>Open</v>
          </cell>
          <cell r="E610" t="str">
            <v>AK</v>
          </cell>
          <cell r="F610" t="str">
            <v>Alaska</v>
          </cell>
          <cell r="G610" t="str">
            <v>4 - Cutty Sark Original 0.75L</v>
          </cell>
          <cell r="H610" t="str">
            <v>4 - Cutty Sark Original 0.75L12</v>
          </cell>
          <cell r="I610" t="str">
            <v>CSO</v>
          </cell>
          <cell r="J610" t="str">
            <v>CSO.750-12</v>
          </cell>
          <cell r="K610">
            <v>12</v>
          </cell>
          <cell r="L610">
            <v>0.75</v>
          </cell>
          <cell r="M610">
            <v>0.4</v>
          </cell>
          <cell r="N610">
            <v>25.68</v>
          </cell>
          <cell r="O610" t="str">
            <v>FOB</v>
          </cell>
          <cell r="P610">
            <v>120.2</v>
          </cell>
          <cell r="Q610">
            <v>120.2</v>
          </cell>
          <cell r="R610">
            <v>120.2</v>
          </cell>
          <cell r="S610">
            <v>120.2</v>
          </cell>
          <cell r="T610">
            <v>120.2</v>
          </cell>
          <cell r="U610">
            <v>120.2</v>
          </cell>
          <cell r="V610">
            <v>120.2</v>
          </cell>
        </row>
        <row r="611">
          <cell r="B611" t="str">
            <v>ArizonaCSO.750-12FOB</v>
          </cell>
          <cell r="C611" t="str">
            <v>West</v>
          </cell>
          <cell r="D611" t="str">
            <v>Open</v>
          </cell>
          <cell r="E611" t="str">
            <v>AZ</v>
          </cell>
          <cell r="F611" t="str">
            <v>Arizona</v>
          </cell>
          <cell r="G611" t="str">
            <v>4 - Cutty Sark Original 0.75L</v>
          </cell>
          <cell r="H611" t="str">
            <v>4 - Cutty Sark Original 0.75L12</v>
          </cell>
          <cell r="I611" t="str">
            <v>CSO</v>
          </cell>
          <cell r="J611" t="str">
            <v>CSO.750-12</v>
          </cell>
          <cell r="K611">
            <v>12</v>
          </cell>
          <cell r="L611">
            <v>0.75</v>
          </cell>
          <cell r="M611">
            <v>0.4</v>
          </cell>
          <cell r="N611">
            <v>25.68</v>
          </cell>
          <cell r="O611" t="str">
            <v>FOB</v>
          </cell>
          <cell r="P611">
            <v>139.94999999999999</v>
          </cell>
          <cell r="Q611">
            <v>139.94999999999999</v>
          </cell>
          <cell r="R611">
            <v>139.94999999999999</v>
          </cell>
          <cell r="S611">
            <v>139.94999999999999</v>
          </cell>
          <cell r="T611">
            <v>139.94999999999999</v>
          </cell>
          <cell r="U611">
            <v>139.94999999999999</v>
          </cell>
          <cell r="V611">
            <v>139.94999999999999</v>
          </cell>
        </row>
        <row r="612">
          <cell r="B612" t="str">
            <v>ArkansasCSO.750-12FOB</v>
          </cell>
          <cell r="C612" t="str">
            <v>South</v>
          </cell>
          <cell r="D612" t="str">
            <v>Open</v>
          </cell>
          <cell r="E612" t="str">
            <v>AR</v>
          </cell>
          <cell r="F612" t="str">
            <v>Arkansas</v>
          </cell>
          <cell r="G612" t="str">
            <v>4 - Cutty Sark Original 0.75L</v>
          </cell>
          <cell r="H612" t="str">
            <v>4 - Cutty Sark Original 0.75L12</v>
          </cell>
          <cell r="I612" t="str">
            <v>CSO</v>
          </cell>
          <cell r="J612" t="str">
            <v>CSO.750-12</v>
          </cell>
          <cell r="K612">
            <v>12</v>
          </cell>
          <cell r="L612">
            <v>0.75</v>
          </cell>
          <cell r="M612">
            <v>0.4</v>
          </cell>
          <cell r="N612">
            <v>25.68</v>
          </cell>
          <cell r="O612" t="str">
            <v>FOB</v>
          </cell>
          <cell r="P612">
            <v>147.97749999999999</v>
          </cell>
          <cell r="Q612">
            <v>147.97749999999999</v>
          </cell>
          <cell r="R612">
            <v>147.97749999999999</v>
          </cell>
          <cell r="S612">
            <v>147.97749999999999</v>
          </cell>
          <cell r="T612">
            <v>147.97749999999999</v>
          </cell>
          <cell r="U612">
            <v>147.97749999999999</v>
          </cell>
          <cell r="V612">
            <v>147.97749999999999</v>
          </cell>
        </row>
        <row r="613">
          <cell r="B613" t="str">
            <v>CaliforniaCSO.750-12FOB</v>
          </cell>
          <cell r="C613" t="str">
            <v>West</v>
          </cell>
          <cell r="D613" t="str">
            <v>Open</v>
          </cell>
          <cell r="E613" t="str">
            <v>CA</v>
          </cell>
          <cell r="F613" t="str">
            <v>California</v>
          </cell>
          <cell r="G613" t="str">
            <v>4 - Cutty Sark Original 0.75L</v>
          </cell>
          <cell r="H613" t="str">
            <v>4 - Cutty Sark Original 0.75L12</v>
          </cell>
          <cell r="I613" t="str">
            <v>CSO</v>
          </cell>
          <cell r="J613" t="str">
            <v>CSO.750-12</v>
          </cell>
          <cell r="K613">
            <v>12</v>
          </cell>
          <cell r="L613">
            <v>0.75</v>
          </cell>
          <cell r="M613">
            <v>0.4</v>
          </cell>
          <cell r="N613">
            <v>25.68</v>
          </cell>
          <cell r="O613" t="str">
            <v>FOB</v>
          </cell>
          <cell r="P613">
            <v>127.68</v>
          </cell>
          <cell r="Q613">
            <v>127.68</v>
          </cell>
          <cell r="R613">
            <v>127.68</v>
          </cell>
          <cell r="S613">
            <v>127.68</v>
          </cell>
          <cell r="T613">
            <v>127.68</v>
          </cell>
          <cell r="U613">
            <v>127.68</v>
          </cell>
          <cell r="V613">
            <v>127.68</v>
          </cell>
        </row>
        <row r="614">
          <cell r="B614" t="str">
            <v>ColoradoCSO.750-12FOB</v>
          </cell>
          <cell r="C614" t="str">
            <v>West</v>
          </cell>
          <cell r="D614" t="str">
            <v>Open</v>
          </cell>
          <cell r="E614" t="str">
            <v>CO</v>
          </cell>
          <cell r="F614" t="str">
            <v>Colorado</v>
          </cell>
          <cell r="G614" t="str">
            <v>4 - Cutty Sark Original 0.75L</v>
          </cell>
          <cell r="H614" t="str">
            <v>4 - Cutty Sark Original 0.75L12</v>
          </cell>
          <cell r="I614" t="str">
            <v>CSO</v>
          </cell>
          <cell r="J614" t="str">
            <v>CSO.750-12</v>
          </cell>
          <cell r="K614">
            <v>12</v>
          </cell>
          <cell r="L614">
            <v>0.75</v>
          </cell>
          <cell r="M614">
            <v>0.4</v>
          </cell>
          <cell r="N614">
            <v>25.68</v>
          </cell>
          <cell r="O614" t="str">
            <v>FOB</v>
          </cell>
          <cell r="P614">
            <v>136.87</v>
          </cell>
          <cell r="Q614">
            <v>136.87</v>
          </cell>
          <cell r="R614">
            <v>136.87</v>
          </cell>
          <cell r="S614">
            <v>136.87</v>
          </cell>
          <cell r="T614">
            <v>136.87</v>
          </cell>
          <cell r="U614">
            <v>136.87</v>
          </cell>
          <cell r="V614">
            <v>136.87</v>
          </cell>
        </row>
        <row r="615">
          <cell r="B615" t="str">
            <v>ConnecticutCSO.750-12FOB</v>
          </cell>
          <cell r="C615" t="str">
            <v>Northeast</v>
          </cell>
          <cell r="D615" t="str">
            <v>Open</v>
          </cell>
          <cell r="E615" t="str">
            <v>CT</v>
          </cell>
          <cell r="F615" t="str">
            <v>Connecticut</v>
          </cell>
          <cell r="G615" t="str">
            <v>4 - Cutty Sark Original 0.75L</v>
          </cell>
          <cell r="H615" t="str">
            <v>4 - Cutty Sark Original 0.75L12</v>
          </cell>
          <cell r="I615" t="str">
            <v>CSO</v>
          </cell>
          <cell r="J615" t="str">
            <v>CSO.750-12</v>
          </cell>
          <cell r="K615">
            <v>12</v>
          </cell>
          <cell r="L615">
            <v>0.75</v>
          </cell>
          <cell r="M615">
            <v>0.4</v>
          </cell>
          <cell r="N615">
            <v>25.68</v>
          </cell>
          <cell r="O615" t="str">
            <v>FOB</v>
          </cell>
          <cell r="P615">
            <v>140.97999999999999</v>
          </cell>
          <cell r="Q615">
            <v>140.97999999999999</v>
          </cell>
          <cell r="R615">
            <v>140.97999999999999</v>
          </cell>
          <cell r="S615">
            <v>140.97999999999999</v>
          </cell>
          <cell r="T615">
            <v>140.97999999999999</v>
          </cell>
          <cell r="U615">
            <v>140.97999999999999</v>
          </cell>
          <cell r="V615">
            <v>140.97999999999999</v>
          </cell>
        </row>
        <row r="616">
          <cell r="B616" t="str">
            <v>DCCSO.750-12FOB</v>
          </cell>
          <cell r="C616" t="str">
            <v>Northeast</v>
          </cell>
          <cell r="D616" t="str">
            <v>Open</v>
          </cell>
          <cell r="E616" t="str">
            <v>DC</v>
          </cell>
          <cell r="F616" t="str">
            <v>DC</v>
          </cell>
          <cell r="G616" t="str">
            <v>4 - Cutty Sark Original 0.75L</v>
          </cell>
          <cell r="H616" t="str">
            <v>4 - Cutty Sark Original 0.75L12</v>
          </cell>
          <cell r="I616" t="str">
            <v>CSO</v>
          </cell>
          <cell r="J616" t="str">
            <v>CSO.750-12</v>
          </cell>
          <cell r="K616">
            <v>12</v>
          </cell>
          <cell r="L616">
            <v>0.75</v>
          </cell>
          <cell r="M616">
            <v>0.4</v>
          </cell>
          <cell r="N616">
            <v>25.68</v>
          </cell>
          <cell r="O616" t="str">
            <v>FOB</v>
          </cell>
          <cell r="P616">
            <v>132.68</v>
          </cell>
          <cell r="Q616">
            <v>132.68</v>
          </cell>
          <cell r="R616">
            <v>132.68</v>
          </cell>
          <cell r="S616">
            <v>132.68</v>
          </cell>
          <cell r="T616">
            <v>132.68</v>
          </cell>
          <cell r="U616">
            <v>132.68</v>
          </cell>
          <cell r="V616">
            <v>132.68</v>
          </cell>
        </row>
        <row r="617">
          <cell r="B617" t="str">
            <v>DelawareCSO.750-12FOB</v>
          </cell>
          <cell r="C617" t="str">
            <v>Northeast</v>
          </cell>
          <cell r="D617" t="str">
            <v>Open</v>
          </cell>
          <cell r="E617" t="str">
            <v>DE</v>
          </cell>
          <cell r="F617" t="str">
            <v>Delaware</v>
          </cell>
          <cell r="G617" t="str">
            <v>4 - Cutty Sark Original 0.75L</v>
          </cell>
          <cell r="H617" t="str">
            <v>4 - Cutty Sark Original 0.75L12</v>
          </cell>
          <cell r="I617" t="str">
            <v>CSO</v>
          </cell>
          <cell r="J617" t="str">
            <v>CSO.750-12</v>
          </cell>
          <cell r="K617">
            <v>12</v>
          </cell>
          <cell r="L617">
            <v>0.75</v>
          </cell>
          <cell r="M617">
            <v>0.4</v>
          </cell>
          <cell r="N617">
            <v>25.68</v>
          </cell>
          <cell r="O617" t="str">
            <v>FOB</v>
          </cell>
          <cell r="P617">
            <v>155.38343600000002</v>
          </cell>
          <cell r="Q617">
            <v>155.38343600000002</v>
          </cell>
          <cell r="R617">
            <v>155.38343600000002</v>
          </cell>
          <cell r="S617">
            <v>155.38343600000002</v>
          </cell>
          <cell r="T617">
            <v>155.38343600000002</v>
          </cell>
          <cell r="U617">
            <v>155.38343600000002</v>
          </cell>
          <cell r="V617">
            <v>155.38343600000002</v>
          </cell>
        </row>
        <row r="618">
          <cell r="B618" t="str">
            <v>FloridaCSO.750-12FOB</v>
          </cell>
          <cell r="C618" t="str">
            <v>South</v>
          </cell>
          <cell r="D618" t="str">
            <v>Open</v>
          </cell>
          <cell r="E618" t="str">
            <v>FL</v>
          </cell>
          <cell r="F618" t="str">
            <v>Florida</v>
          </cell>
          <cell r="G618" t="str">
            <v>4 - Cutty Sark Original 0.75L</v>
          </cell>
          <cell r="H618" t="str">
            <v>4 - Cutty Sark Original 0.75L12</v>
          </cell>
          <cell r="I618" t="str">
            <v>CSO</v>
          </cell>
          <cell r="J618" t="str">
            <v>CSO.750-12</v>
          </cell>
          <cell r="K618">
            <v>12</v>
          </cell>
          <cell r="L618">
            <v>0.75</v>
          </cell>
          <cell r="M618">
            <v>0.4</v>
          </cell>
          <cell r="N618">
            <v>25.68</v>
          </cell>
          <cell r="O618" t="str">
            <v>FOB</v>
          </cell>
          <cell r="P618">
            <v>136.87</v>
          </cell>
          <cell r="Q618">
            <v>136.87</v>
          </cell>
          <cell r="R618">
            <v>136.87</v>
          </cell>
          <cell r="S618">
            <v>136.87</v>
          </cell>
          <cell r="T618">
            <v>136.87</v>
          </cell>
          <cell r="U618">
            <v>136.87</v>
          </cell>
          <cell r="V618">
            <v>136.87</v>
          </cell>
        </row>
        <row r="619">
          <cell r="B619" t="str">
            <v>GeorgiaCSO.750-12FOB</v>
          </cell>
          <cell r="C619" t="str">
            <v>South</v>
          </cell>
          <cell r="D619" t="str">
            <v>Open</v>
          </cell>
          <cell r="E619" t="str">
            <v>GA</v>
          </cell>
          <cell r="F619" t="str">
            <v>Georgia</v>
          </cell>
          <cell r="G619" t="str">
            <v>4 - Cutty Sark Original 0.75L</v>
          </cell>
          <cell r="H619" t="str">
            <v>4 - Cutty Sark Original 0.75L12</v>
          </cell>
          <cell r="I619" t="str">
            <v>CSO</v>
          </cell>
          <cell r="J619" t="str">
            <v>CSO.750-12</v>
          </cell>
          <cell r="K619">
            <v>12</v>
          </cell>
          <cell r="L619">
            <v>0.75</v>
          </cell>
          <cell r="M619">
            <v>0.4</v>
          </cell>
          <cell r="N619">
            <v>25.68</v>
          </cell>
          <cell r="O619" t="str">
            <v>FOB</v>
          </cell>
          <cell r="P619">
            <v>145.1</v>
          </cell>
          <cell r="Q619">
            <v>145.1</v>
          </cell>
          <cell r="R619">
            <v>145.1</v>
          </cell>
          <cell r="S619">
            <v>145.1</v>
          </cell>
          <cell r="T619">
            <v>145.1</v>
          </cell>
          <cell r="U619">
            <v>145.1</v>
          </cell>
          <cell r="V619">
            <v>145.1</v>
          </cell>
        </row>
        <row r="620">
          <cell r="B620" t="str">
            <v>HawaiiCSO.750-12FOB</v>
          </cell>
          <cell r="C620" t="str">
            <v>West</v>
          </cell>
          <cell r="D620" t="str">
            <v>Open</v>
          </cell>
          <cell r="E620" t="str">
            <v>HI</v>
          </cell>
          <cell r="F620" t="str">
            <v>Hawaii</v>
          </cell>
          <cell r="G620" t="str">
            <v>4 - Cutty Sark Original 0.75L</v>
          </cell>
          <cell r="H620" t="str">
            <v>4 - Cutty Sark Original 0.75L12</v>
          </cell>
          <cell r="I620" t="str">
            <v>CSO</v>
          </cell>
          <cell r="J620" t="str">
            <v>CSO.750-12</v>
          </cell>
          <cell r="K620">
            <v>12</v>
          </cell>
          <cell r="L620">
            <v>0.75</v>
          </cell>
          <cell r="M620">
            <v>0.4</v>
          </cell>
          <cell r="N620">
            <v>25.68</v>
          </cell>
          <cell r="O620" t="str">
            <v>FOB</v>
          </cell>
          <cell r="P620">
            <v>134.57</v>
          </cell>
          <cell r="Q620">
            <v>134.57</v>
          </cell>
          <cell r="R620">
            <v>134.57</v>
          </cell>
          <cell r="S620">
            <v>134.57</v>
          </cell>
          <cell r="T620">
            <v>134.57</v>
          </cell>
          <cell r="U620">
            <v>134.57</v>
          </cell>
          <cell r="V620">
            <v>134.57</v>
          </cell>
        </row>
        <row r="621">
          <cell r="B621" t="str">
            <v>IllinoisCSO.750-12FOB</v>
          </cell>
          <cell r="C621" t="str">
            <v>Central</v>
          </cell>
          <cell r="D621" t="str">
            <v>Open</v>
          </cell>
          <cell r="E621" t="str">
            <v>IL</v>
          </cell>
          <cell r="F621" t="str">
            <v>Illinois</v>
          </cell>
          <cell r="G621" t="str">
            <v>4 - Cutty Sark Original 0.75L</v>
          </cell>
          <cell r="H621" t="str">
            <v>4 - Cutty Sark Original 0.75L12</v>
          </cell>
          <cell r="I621" t="str">
            <v>CSO</v>
          </cell>
          <cell r="J621" t="str">
            <v>CSO.750-12</v>
          </cell>
          <cell r="K621">
            <v>12</v>
          </cell>
          <cell r="L621">
            <v>0.75</v>
          </cell>
          <cell r="M621">
            <v>0.4</v>
          </cell>
          <cell r="N621">
            <v>25.68</v>
          </cell>
          <cell r="O621" t="str">
            <v>FOB</v>
          </cell>
          <cell r="P621">
            <v>102.68</v>
          </cell>
          <cell r="Q621">
            <v>102.68</v>
          </cell>
          <cell r="R621">
            <v>102.68</v>
          </cell>
          <cell r="S621">
            <v>102.68</v>
          </cell>
          <cell r="T621">
            <v>102.68</v>
          </cell>
          <cell r="U621">
            <v>102.68</v>
          </cell>
          <cell r="V621">
            <v>102.68</v>
          </cell>
        </row>
        <row r="622">
          <cell r="B622" t="str">
            <v>IndianaCSO.750-12FOB</v>
          </cell>
          <cell r="C622" t="str">
            <v>Central</v>
          </cell>
          <cell r="D622" t="str">
            <v>Open</v>
          </cell>
          <cell r="E622" t="str">
            <v>IN</v>
          </cell>
          <cell r="F622" t="str">
            <v>Indiana</v>
          </cell>
          <cell r="G622" t="str">
            <v>4 - Cutty Sark Original 0.75L</v>
          </cell>
          <cell r="H622" t="str">
            <v>4 - Cutty Sark Original 0.75L12</v>
          </cell>
          <cell r="I622" t="str">
            <v>CSO</v>
          </cell>
          <cell r="J622" t="str">
            <v>CSO.750-12</v>
          </cell>
          <cell r="K622">
            <v>12</v>
          </cell>
          <cell r="L622">
            <v>0.75</v>
          </cell>
          <cell r="M622">
            <v>0.4</v>
          </cell>
          <cell r="N622">
            <v>25.68</v>
          </cell>
          <cell r="O622" t="str">
            <v>FOB</v>
          </cell>
          <cell r="P622">
            <v>128.68</v>
          </cell>
          <cell r="Q622">
            <v>128.68</v>
          </cell>
          <cell r="R622">
            <v>128.68</v>
          </cell>
          <cell r="S622">
            <v>128.68</v>
          </cell>
          <cell r="T622">
            <v>128.68</v>
          </cell>
          <cell r="U622">
            <v>128.68</v>
          </cell>
          <cell r="V622">
            <v>128.68</v>
          </cell>
        </row>
        <row r="623">
          <cell r="B623" t="str">
            <v>KansasCSO.750-12FOB</v>
          </cell>
          <cell r="C623" t="str">
            <v>Central</v>
          </cell>
          <cell r="D623" t="str">
            <v>Open</v>
          </cell>
          <cell r="E623" t="str">
            <v>KS</v>
          </cell>
          <cell r="F623" t="str">
            <v>Kansas</v>
          </cell>
          <cell r="G623" t="str">
            <v>4 - Cutty Sark Original 0.75L</v>
          </cell>
          <cell r="H623" t="str">
            <v>4 - Cutty Sark Original 0.75L12</v>
          </cell>
          <cell r="I623" t="str">
            <v>CSO</v>
          </cell>
          <cell r="J623" t="str">
            <v>CSO.750-12</v>
          </cell>
          <cell r="K623">
            <v>12</v>
          </cell>
          <cell r="L623">
            <v>0.75</v>
          </cell>
          <cell r="M623">
            <v>0.4</v>
          </cell>
          <cell r="N623">
            <v>25.68</v>
          </cell>
          <cell r="O623" t="str">
            <v>FOB</v>
          </cell>
          <cell r="P623">
            <v>108</v>
          </cell>
          <cell r="Q623">
            <v>108</v>
          </cell>
          <cell r="R623">
            <v>108</v>
          </cell>
          <cell r="S623">
            <v>108</v>
          </cell>
          <cell r="T623">
            <v>108</v>
          </cell>
          <cell r="U623">
            <v>108</v>
          </cell>
          <cell r="V623">
            <v>108</v>
          </cell>
        </row>
        <row r="624">
          <cell r="B624" t="str">
            <v>KentuckyCSO.750-12FOB</v>
          </cell>
          <cell r="C624" t="str">
            <v>Central</v>
          </cell>
          <cell r="D624" t="str">
            <v>Open</v>
          </cell>
          <cell r="E624" t="str">
            <v>KY</v>
          </cell>
          <cell r="F624" t="str">
            <v>Kentucky</v>
          </cell>
          <cell r="G624" t="str">
            <v>4 - Cutty Sark Original 0.75L</v>
          </cell>
          <cell r="H624" t="str">
            <v>4 - Cutty Sark Original 0.75L12</v>
          </cell>
          <cell r="I624" t="str">
            <v>CSO</v>
          </cell>
          <cell r="J624" t="str">
            <v>CSO.750-12</v>
          </cell>
          <cell r="K624">
            <v>12</v>
          </cell>
          <cell r="L624">
            <v>0.75</v>
          </cell>
          <cell r="M624">
            <v>0.4</v>
          </cell>
          <cell r="N624">
            <v>25.68</v>
          </cell>
          <cell r="O624" t="str">
            <v>FOB</v>
          </cell>
          <cell r="P624">
            <v>120.49000000000001</v>
          </cell>
          <cell r="Q624">
            <v>120.49000000000001</v>
          </cell>
          <cell r="R624">
            <v>120.49000000000001</v>
          </cell>
          <cell r="S624">
            <v>120.49000000000001</v>
          </cell>
          <cell r="T624">
            <v>120.49000000000001</v>
          </cell>
          <cell r="U624">
            <v>120.49000000000001</v>
          </cell>
          <cell r="V624">
            <v>120.49000000000001</v>
          </cell>
        </row>
        <row r="625">
          <cell r="B625" t="str">
            <v>LouisianaCSO.750-12FOB</v>
          </cell>
          <cell r="C625" t="str">
            <v>South</v>
          </cell>
          <cell r="D625" t="str">
            <v>Open</v>
          </cell>
          <cell r="E625" t="str">
            <v>LA</v>
          </cell>
          <cell r="F625" t="str">
            <v>Louisiana</v>
          </cell>
          <cell r="G625" t="str">
            <v>4 - Cutty Sark Original 0.75L</v>
          </cell>
          <cell r="H625" t="str">
            <v>4 - Cutty Sark Original 0.75L12</v>
          </cell>
          <cell r="I625" t="str">
            <v>CSO</v>
          </cell>
          <cell r="J625" t="str">
            <v>CSO.750-12</v>
          </cell>
          <cell r="K625">
            <v>12</v>
          </cell>
          <cell r="L625">
            <v>0.75</v>
          </cell>
          <cell r="M625">
            <v>0.4</v>
          </cell>
          <cell r="N625">
            <v>25.68</v>
          </cell>
          <cell r="O625" t="str">
            <v>FOB</v>
          </cell>
          <cell r="P625">
            <v>117.63</v>
          </cell>
          <cell r="Q625">
            <v>117.63</v>
          </cell>
          <cell r="R625">
            <v>117.63</v>
          </cell>
          <cell r="S625">
            <v>117.63</v>
          </cell>
          <cell r="T625">
            <v>117.63</v>
          </cell>
          <cell r="U625">
            <v>117.63</v>
          </cell>
          <cell r="V625">
            <v>117.63</v>
          </cell>
        </row>
        <row r="626">
          <cell r="B626" t="str">
            <v>Maryland (Open)CSO.750-12FOB</v>
          </cell>
          <cell r="C626" t="str">
            <v>Northeast</v>
          </cell>
          <cell r="D626" t="str">
            <v>Open</v>
          </cell>
          <cell r="E626" t="str">
            <v>MD</v>
          </cell>
          <cell r="F626" t="str">
            <v>Maryland (Open)</v>
          </cell>
          <cell r="G626" t="str">
            <v>4 - Cutty Sark Original 0.75L</v>
          </cell>
          <cell r="H626" t="str">
            <v>4 - Cutty Sark Original 0.75L12</v>
          </cell>
          <cell r="I626" t="str">
            <v>CSO</v>
          </cell>
          <cell r="J626" t="str">
            <v>CSO.750-12</v>
          </cell>
          <cell r="K626">
            <v>12</v>
          </cell>
          <cell r="L626">
            <v>0.75</v>
          </cell>
          <cell r="M626">
            <v>0.4</v>
          </cell>
          <cell r="N626">
            <v>25.68</v>
          </cell>
          <cell r="O626" t="str">
            <v>FOB</v>
          </cell>
          <cell r="P626">
            <v>140.08000000000001</v>
          </cell>
          <cell r="Q626">
            <v>140.08000000000001</v>
          </cell>
          <cell r="R626">
            <v>140.08000000000001</v>
          </cell>
          <cell r="S626">
            <v>140.08000000000001</v>
          </cell>
          <cell r="T626">
            <v>140.08000000000001</v>
          </cell>
          <cell r="U626">
            <v>140.08000000000001</v>
          </cell>
          <cell r="V626">
            <v>140.08000000000001</v>
          </cell>
        </row>
        <row r="627">
          <cell r="B627" t="str">
            <v>MassachusettsCSO.750-12FOB</v>
          </cell>
          <cell r="C627" t="str">
            <v>Northeast</v>
          </cell>
          <cell r="D627" t="str">
            <v>Open</v>
          </cell>
          <cell r="E627" t="str">
            <v>MA</v>
          </cell>
          <cell r="F627" t="str">
            <v>Massachusetts</v>
          </cell>
          <cell r="G627" t="str">
            <v>4 - Cutty Sark Original 0.75L</v>
          </cell>
          <cell r="H627" t="str">
            <v>4 - Cutty Sark Original 0.75L12</v>
          </cell>
          <cell r="I627" t="str">
            <v>CSO</v>
          </cell>
          <cell r="J627" t="str">
            <v>CSO.750-12</v>
          </cell>
          <cell r="K627">
            <v>12</v>
          </cell>
          <cell r="L627">
            <v>0.75</v>
          </cell>
          <cell r="M627">
            <v>0.4</v>
          </cell>
          <cell r="N627">
            <v>25.68</v>
          </cell>
          <cell r="O627" t="str">
            <v>FOB</v>
          </cell>
          <cell r="P627">
            <v>159.43</v>
          </cell>
          <cell r="Q627">
            <v>159.43</v>
          </cell>
          <cell r="R627">
            <v>159.43</v>
          </cell>
          <cell r="S627">
            <v>159.43</v>
          </cell>
          <cell r="T627">
            <v>159.43</v>
          </cell>
          <cell r="U627">
            <v>159.43</v>
          </cell>
          <cell r="V627">
            <v>159.43</v>
          </cell>
        </row>
        <row r="628">
          <cell r="B628" t="str">
            <v>Military - SouthCSO.750-12FOB</v>
          </cell>
          <cell r="C628" t="str">
            <v>South</v>
          </cell>
          <cell r="D628" t="str">
            <v>Open</v>
          </cell>
          <cell r="E628" t="str">
            <v>Military - South</v>
          </cell>
          <cell r="F628" t="str">
            <v>Military - South</v>
          </cell>
          <cell r="G628" t="str">
            <v>4 - Cutty Sark Original 0.75L</v>
          </cell>
          <cell r="H628" t="str">
            <v>4 - Cutty Sark Original 0.75L12</v>
          </cell>
          <cell r="I628" t="str">
            <v>CSO</v>
          </cell>
          <cell r="J628" t="str">
            <v>CSO.750-12</v>
          </cell>
          <cell r="K628">
            <v>12</v>
          </cell>
          <cell r="L628">
            <v>0.75</v>
          </cell>
          <cell r="M628">
            <v>0.4</v>
          </cell>
          <cell r="N628">
            <v>25.68</v>
          </cell>
          <cell r="O628" t="str">
            <v>FOB</v>
          </cell>
          <cell r="P628">
            <v>133.19999999999999</v>
          </cell>
          <cell r="Q628">
            <v>133.19999999999999</v>
          </cell>
          <cell r="R628">
            <v>133.19999999999999</v>
          </cell>
          <cell r="S628">
            <v>133.19999999999999</v>
          </cell>
          <cell r="T628">
            <v>133.19999999999999</v>
          </cell>
          <cell r="U628">
            <v>133.19999999999999</v>
          </cell>
          <cell r="V628">
            <v>133.19999999999999</v>
          </cell>
        </row>
        <row r="629">
          <cell r="B629" t="str">
            <v>MinnesotaCSO.750-12FOB</v>
          </cell>
          <cell r="C629" t="str">
            <v>Central</v>
          </cell>
          <cell r="D629" t="str">
            <v>Open</v>
          </cell>
          <cell r="E629" t="str">
            <v>MN</v>
          </cell>
          <cell r="F629" t="str">
            <v>Minnesota</v>
          </cell>
          <cell r="G629" t="str">
            <v>4 - Cutty Sark Original 0.75L</v>
          </cell>
          <cell r="H629" t="str">
            <v>4 - Cutty Sark Original 0.75L12</v>
          </cell>
          <cell r="I629" t="str">
            <v>CSO</v>
          </cell>
          <cell r="J629" t="str">
            <v>CSO.750-12</v>
          </cell>
          <cell r="K629">
            <v>12</v>
          </cell>
          <cell r="L629">
            <v>0.75</v>
          </cell>
          <cell r="M629">
            <v>0.4</v>
          </cell>
          <cell r="N629">
            <v>25.68</v>
          </cell>
          <cell r="O629" t="str">
            <v>FOB</v>
          </cell>
          <cell r="P629">
            <v>136.21</v>
          </cell>
          <cell r="Q629">
            <v>136.21</v>
          </cell>
          <cell r="R629">
            <v>136.21</v>
          </cell>
          <cell r="S629">
            <v>136.21</v>
          </cell>
          <cell r="T629">
            <v>136.21</v>
          </cell>
          <cell r="U629">
            <v>136.21</v>
          </cell>
          <cell r="V629">
            <v>136.21</v>
          </cell>
        </row>
        <row r="630">
          <cell r="B630" t="str">
            <v>MissouriCSO.750-12FOB</v>
          </cell>
          <cell r="C630" t="str">
            <v>Central</v>
          </cell>
          <cell r="D630" t="str">
            <v>Open</v>
          </cell>
          <cell r="E630" t="str">
            <v>MO</v>
          </cell>
          <cell r="F630" t="str">
            <v>Missouri</v>
          </cell>
          <cell r="G630" t="str">
            <v>4 - Cutty Sark Original 0.75L</v>
          </cell>
          <cell r="H630" t="str">
            <v>4 - Cutty Sark Original 0.75L12</v>
          </cell>
          <cell r="I630" t="str">
            <v>CSO</v>
          </cell>
          <cell r="J630" t="str">
            <v>CSO.750-12</v>
          </cell>
          <cell r="K630">
            <v>12</v>
          </cell>
          <cell r="L630">
            <v>0.75</v>
          </cell>
          <cell r="M630">
            <v>0.4</v>
          </cell>
          <cell r="N630">
            <v>25.68</v>
          </cell>
          <cell r="O630" t="str">
            <v>FOB</v>
          </cell>
          <cell r="P630">
            <v>105.82</v>
          </cell>
          <cell r="Q630">
            <v>105.82</v>
          </cell>
          <cell r="R630">
            <v>105.82</v>
          </cell>
          <cell r="S630">
            <v>105.82</v>
          </cell>
          <cell r="T630">
            <v>105.82</v>
          </cell>
          <cell r="U630">
            <v>105.82</v>
          </cell>
          <cell r="V630">
            <v>105.82</v>
          </cell>
        </row>
        <row r="631">
          <cell r="B631" t="str">
            <v>NebraskaCSO.750-12FOB</v>
          </cell>
          <cell r="C631" t="str">
            <v>Central</v>
          </cell>
          <cell r="D631" t="str">
            <v>Open</v>
          </cell>
          <cell r="E631" t="str">
            <v>NE</v>
          </cell>
          <cell r="F631" t="str">
            <v>Nebraska</v>
          </cell>
          <cell r="G631" t="str">
            <v>4 - Cutty Sark Original 0.75L</v>
          </cell>
          <cell r="H631" t="str">
            <v>4 - Cutty Sark Original 0.75L12</v>
          </cell>
          <cell r="I631" t="str">
            <v>CSO</v>
          </cell>
          <cell r="J631" t="str">
            <v>CSO.750-12</v>
          </cell>
          <cell r="K631">
            <v>12</v>
          </cell>
          <cell r="L631">
            <v>0.75</v>
          </cell>
          <cell r="M631">
            <v>0.4</v>
          </cell>
          <cell r="N631">
            <v>25.68</v>
          </cell>
          <cell r="O631" t="str">
            <v>FOB</v>
          </cell>
          <cell r="P631">
            <v>134.44999999999999</v>
          </cell>
          <cell r="Q631">
            <v>134.44999999999999</v>
          </cell>
          <cell r="R631">
            <v>134.44999999999999</v>
          </cell>
          <cell r="S631">
            <v>134.44999999999999</v>
          </cell>
          <cell r="T631">
            <v>134.44999999999999</v>
          </cell>
          <cell r="U631">
            <v>134.44999999999999</v>
          </cell>
          <cell r="V631">
            <v>134.44999999999999</v>
          </cell>
        </row>
        <row r="632">
          <cell r="B632" t="str">
            <v>NevadaCSO.750-12FOB</v>
          </cell>
          <cell r="C632" t="str">
            <v>West</v>
          </cell>
          <cell r="D632" t="str">
            <v>Open</v>
          </cell>
          <cell r="E632" t="str">
            <v>NV</v>
          </cell>
          <cell r="F632" t="str">
            <v>Nevada</v>
          </cell>
          <cell r="G632" t="str">
            <v>4 - Cutty Sark Original 0.75L</v>
          </cell>
          <cell r="H632" t="str">
            <v>4 - Cutty Sark Original 0.75L12</v>
          </cell>
          <cell r="I632" t="str">
            <v>CSO</v>
          </cell>
          <cell r="J632" t="str">
            <v>CSO.750-12</v>
          </cell>
          <cell r="K632">
            <v>12</v>
          </cell>
          <cell r="L632">
            <v>0.75</v>
          </cell>
          <cell r="M632">
            <v>0.4</v>
          </cell>
          <cell r="N632">
            <v>25.68</v>
          </cell>
          <cell r="O632" t="str">
            <v>FOB</v>
          </cell>
          <cell r="P632">
            <v>138.55000000000001</v>
          </cell>
          <cell r="Q632">
            <v>138.55000000000001</v>
          </cell>
          <cell r="R632">
            <v>138.55000000000001</v>
          </cell>
          <cell r="S632">
            <v>138.55000000000001</v>
          </cell>
          <cell r="T632">
            <v>138.55000000000001</v>
          </cell>
          <cell r="U632">
            <v>138.55000000000001</v>
          </cell>
          <cell r="V632">
            <v>138.55000000000001</v>
          </cell>
        </row>
        <row r="633">
          <cell r="B633" t="str">
            <v>New JerseyCSO.750-12FOB</v>
          </cell>
          <cell r="C633" t="str">
            <v>Northeast</v>
          </cell>
          <cell r="D633" t="str">
            <v>Open</v>
          </cell>
          <cell r="E633" t="str">
            <v>NJ</v>
          </cell>
          <cell r="F633" t="str">
            <v>New Jersey</v>
          </cell>
          <cell r="G633" t="str">
            <v>4 - Cutty Sark Original 0.75L</v>
          </cell>
          <cell r="H633" t="str">
            <v>4 - Cutty Sark Original 0.75L12</v>
          </cell>
          <cell r="I633" t="str">
            <v>CSO</v>
          </cell>
          <cell r="J633" t="str">
            <v>CSO.750-12</v>
          </cell>
          <cell r="K633">
            <v>12</v>
          </cell>
          <cell r="L633">
            <v>0.75</v>
          </cell>
          <cell r="M633">
            <v>0.4</v>
          </cell>
          <cell r="N633">
            <v>25.68</v>
          </cell>
          <cell r="O633" t="str">
            <v>FOB</v>
          </cell>
          <cell r="P633">
            <v>136.87</v>
          </cell>
          <cell r="Q633">
            <v>136.87</v>
          </cell>
          <cell r="R633">
            <v>136.87</v>
          </cell>
          <cell r="S633">
            <v>136.87</v>
          </cell>
          <cell r="T633">
            <v>136.87</v>
          </cell>
          <cell r="U633">
            <v>136.87</v>
          </cell>
          <cell r="V633">
            <v>136.87</v>
          </cell>
        </row>
        <row r="634">
          <cell r="B634" t="str">
            <v>New MexicoCSO.750-12FOB</v>
          </cell>
          <cell r="C634" t="str">
            <v>West</v>
          </cell>
          <cell r="D634" t="str">
            <v>Open</v>
          </cell>
          <cell r="E634" t="str">
            <v>NM</v>
          </cell>
          <cell r="F634" t="str">
            <v>New Mexico</v>
          </cell>
          <cell r="G634" t="str">
            <v>4 - Cutty Sark Original 0.75L</v>
          </cell>
          <cell r="H634" t="str">
            <v>4 - Cutty Sark Original 0.75L12</v>
          </cell>
          <cell r="I634" t="str">
            <v>CSO</v>
          </cell>
          <cell r="J634" t="str">
            <v>CSO.750-12</v>
          </cell>
          <cell r="K634">
            <v>12</v>
          </cell>
          <cell r="L634">
            <v>0.75</v>
          </cell>
          <cell r="M634">
            <v>0.4</v>
          </cell>
          <cell r="N634">
            <v>25.68</v>
          </cell>
          <cell r="O634" t="str">
            <v>FOB</v>
          </cell>
          <cell r="P634">
            <v>123.5</v>
          </cell>
          <cell r="Q634">
            <v>123.5</v>
          </cell>
          <cell r="R634">
            <v>123.5</v>
          </cell>
          <cell r="S634">
            <v>123.5</v>
          </cell>
          <cell r="T634">
            <v>123.5</v>
          </cell>
          <cell r="U634">
            <v>123.5</v>
          </cell>
          <cell r="V634">
            <v>123.5</v>
          </cell>
        </row>
        <row r="635">
          <cell r="B635" t="str">
            <v>New York - UpstateCSO.750-12FOB</v>
          </cell>
          <cell r="C635" t="str">
            <v>Northeast</v>
          </cell>
          <cell r="D635" t="str">
            <v>Open</v>
          </cell>
          <cell r="E635" t="str">
            <v>NY</v>
          </cell>
          <cell r="F635" t="str">
            <v>New York - Upstate</v>
          </cell>
          <cell r="G635" t="str">
            <v>4 - Cutty Sark Original 0.75L</v>
          </cell>
          <cell r="H635" t="str">
            <v>4 - Cutty Sark Original 0.75L12</v>
          </cell>
          <cell r="I635" t="str">
            <v>CSO</v>
          </cell>
          <cell r="J635" t="str">
            <v>CSO.750-12</v>
          </cell>
          <cell r="K635">
            <v>12</v>
          </cell>
          <cell r="L635">
            <v>0.75</v>
          </cell>
          <cell r="M635">
            <v>0.4</v>
          </cell>
          <cell r="N635">
            <v>25.68</v>
          </cell>
          <cell r="O635" t="str">
            <v>FOB</v>
          </cell>
          <cell r="P635">
            <v>126.63</v>
          </cell>
          <cell r="Q635">
            <v>126.63</v>
          </cell>
          <cell r="R635">
            <v>126.63</v>
          </cell>
          <cell r="S635">
            <v>126.63</v>
          </cell>
          <cell r="T635">
            <v>126.63</v>
          </cell>
          <cell r="U635">
            <v>126.63</v>
          </cell>
          <cell r="V635">
            <v>126.63</v>
          </cell>
        </row>
        <row r="636">
          <cell r="B636" t="str">
            <v>North DakotaCSO.750-12FOB</v>
          </cell>
          <cell r="C636" t="str">
            <v>Central</v>
          </cell>
          <cell r="D636" t="str">
            <v>Open</v>
          </cell>
          <cell r="E636" t="str">
            <v>ND</v>
          </cell>
          <cell r="F636" t="str">
            <v>North Dakota</v>
          </cell>
          <cell r="G636" t="str">
            <v>4 - Cutty Sark Original 0.75L</v>
          </cell>
          <cell r="H636" t="str">
            <v>4 - Cutty Sark Original 0.75L12</v>
          </cell>
          <cell r="I636" t="str">
            <v>CSO</v>
          </cell>
          <cell r="J636" t="str">
            <v>CSO.750-12</v>
          </cell>
          <cell r="K636">
            <v>12</v>
          </cell>
          <cell r="L636">
            <v>0.75</v>
          </cell>
          <cell r="M636">
            <v>0.4</v>
          </cell>
          <cell r="N636">
            <v>25.68</v>
          </cell>
          <cell r="O636" t="str">
            <v>FOB</v>
          </cell>
          <cell r="P636">
            <v>145.68</v>
          </cell>
          <cell r="Q636">
            <v>145.68</v>
          </cell>
          <cell r="R636">
            <v>145.68</v>
          </cell>
          <cell r="S636">
            <v>145.68</v>
          </cell>
          <cell r="T636">
            <v>145.68</v>
          </cell>
          <cell r="U636">
            <v>145.68</v>
          </cell>
          <cell r="V636">
            <v>145.68</v>
          </cell>
        </row>
        <row r="637">
          <cell r="B637" t="str">
            <v>OklahomaCSO.750-12FOB</v>
          </cell>
          <cell r="C637" t="str">
            <v>South</v>
          </cell>
          <cell r="D637" t="str">
            <v>Open</v>
          </cell>
          <cell r="E637" t="str">
            <v>OK</v>
          </cell>
          <cell r="F637" t="str">
            <v>Oklahoma</v>
          </cell>
          <cell r="G637" t="str">
            <v>4 - Cutty Sark Original 0.75L</v>
          </cell>
          <cell r="H637" t="str">
            <v>4 - Cutty Sark Original 0.75L12</v>
          </cell>
          <cell r="I637" t="str">
            <v>CSO</v>
          </cell>
          <cell r="J637" t="str">
            <v>CSO.750-12</v>
          </cell>
          <cell r="K637">
            <v>12</v>
          </cell>
          <cell r="L637">
            <v>0.75</v>
          </cell>
          <cell r="M637">
            <v>0.4</v>
          </cell>
          <cell r="N637">
            <v>25.68</v>
          </cell>
          <cell r="O637" t="str">
            <v>FOB</v>
          </cell>
          <cell r="P637">
            <v>133.24</v>
          </cell>
          <cell r="Q637">
            <v>133.24</v>
          </cell>
          <cell r="R637">
            <v>133.24</v>
          </cell>
          <cell r="S637">
            <v>133.24</v>
          </cell>
          <cell r="T637">
            <v>133.24</v>
          </cell>
          <cell r="U637">
            <v>133.24</v>
          </cell>
          <cell r="V637">
            <v>133.24</v>
          </cell>
        </row>
        <row r="638">
          <cell r="B638" t="str">
            <v>Rhode IslandCSO.750-12FOB</v>
          </cell>
          <cell r="C638" t="str">
            <v>Northeast</v>
          </cell>
          <cell r="D638" t="str">
            <v>Open</v>
          </cell>
          <cell r="E638" t="str">
            <v>RI</v>
          </cell>
          <cell r="F638" t="str">
            <v>Rhode Island</v>
          </cell>
          <cell r="G638" t="str">
            <v>4 - Cutty Sark Original 0.75L</v>
          </cell>
          <cell r="H638" t="str">
            <v>4 - Cutty Sark Original 0.75L12</v>
          </cell>
          <cell r="I638" t="str">
            <v>CSO</v>
          </cell>
          <cell r="J638" t="str">
            <v>CSO.750-12</v>
          </cell>
          <cell r="K638">
            <v>12</v>
          </cell>
          <cell r="L638">
            <v>0.75</v>
          </cell>
          <cell r="M638">
            <v>0.4</v>
          </cell>
          <cell r="N638">
            <v>25.68</v>
          </cell>
          <cell r="O638" t="str">
            <v>FOB</v>
          </cell>
          <cell r="P638">
            <v>140.93</v>
          </cell>
          <cell r="Q638">
            <v>140.93</v>
          </cell>
          <cell r="R638">
            <v>140.93</v>
          </cell>
          <cell r="S638">
            <v>140.93</v>
          </cell>
          <cell r="T638">
            <v>140.93</v>
          </cell>
          <cell r="U638">
            <v>140.93</v>
          </cell>
          <cell r="V638">
            <v>140.93</v>
          </cell>
        </row>
        <row r="639">
          <cell r="B639" t="str">
            <v>South CarolinaCSO.750-12FOB</v>
          </cell>
          <cell r="C639" t="str">
            <v>Northeast</v>
          </cell>
          <cell r="D639" t="str">
            <v>Open</v>
          </cell>
          <cell r="E639" t="str">
            <v>SC</v>
          </cell>
          <cell r="F639" t="str">
            <v>South Carolina</v>
          </cell>
          <cell r="G639" t="str">
            <v>4 - Cutty Sark Original 0.75L</v>
          </cell>
          <cell r="H639" t="str">
            <v>4 - Cutty Sark Original 0.75L12</v>
          </cell>
          <cell r="I639" t="str">
            <v>CSO</v>
          </cell>
          <cell r="J639" t="str">
            <v>CSO.750-12</v>
          </cell>
          <cell r="K639">
            <v>12</v>
          </cell>
          <cell r="L639">
            <v>0.75</v>
          </cell>
          <cell r="M639">
            <v>0.4</v>
          </cell>
          <cell r="N639">
            <v>25.68</v>
          </cell>
          <cell r="O639" t="str">
            <v>FOB</v>
          </cell>
          <cell r="P639">
            <v>138.68</v>
          </cell>
          <cell r="Q639">
            <v>138.68</v>
          </cell>
          <cell r="R639">
            <v>138.68</v>
          </cell>
          <cell r="S639">
            <v>138.68</v>
          </cell>
          <cell r="T639">
            <v>138.68</v>
          </cell>
          <cell r="U639">
            <v>138.68</v>
          </cell>
          <cell r="V639">
            <v>138.68</v>
          </cell>
        </row>
        <row r="640">
          <cell r="B640" t="str">
            <v>South DakotaCSO.750-12FOB</v>
          </cell>
          <cell r="C640" t="str">
            <v>Central</v>
          </cell>
          <cell r="D640" t="str">
            <v>Open</v>
          </cell>
          <cell r="E640" t="str">
            <v>SD</v>
          </cell>
          <cell r="F640" t="str">
            <v>South Dakota</v>
          </cell>
          <cell r="G640" t="str">
            <v>4 - Cutty Sark Original 0.75L</v>
          </cell>
          <cell r="H640" t="str">
            <v>4 - Cutty Sark Original 0.75L12</v>
          </cell>
          <cell r="I640" t="str">
            <v>CSO</v>
          </cell>
          <cell r="J640" t="str">
            <v>CSO.750-12</v>
          </cell>
          <cell r="K640">
            <v>12</v>
          </cell>
          <cell r="L640">
            <v>0.75</v>
          </cell>
          <cell r="M640">
            <v>0.4</v>
          </cell>
          <cell r="N640">
            <v>25.68</v>
          </cell>
          <cell r="O640" t="str">
            <v>FOB</v>
          </cell>
          <cell r="P640">
            <v>129.34</v>
          </cell>
          <cell r="Q640">
            <v>129.34</v>
          </cell>
          <cell r="R640">
            <v>129.34</v>
          </cell>
          <cell r="S640">
            <v>129.34</v>
          </cell>
          <cell r="T640">
            <v>129.34</v>
          </cell>
          <cell r="U640">
            <v>129.34</v>
          </cell>
          <cell r="V640">
            <v>129.34</v>
          </cell>
        </row>
        <row r="641">
          <cell r="B641" t="str">
            <v>TennesseeCSO.750-12FOB</v>
          </cell>
          <cell r="C641" t="str">
            <v>South</v>
          </cell>
          <cell r="D641" t="str">
            <v>Open</v>
          </cell>
          <cell r="E641" t="str">
            <v>TN</v>
          </cell>
          <cell r="F641" t="str">
            <v>Tennessee</v>
          </cell>
          <cell r="G641" t="str">
            <v>4 - Cutty Sark Original 0.75L</v>
          </cell>
          <cell r="H641" t="str">
            <v>4 - Cutty Sark Original 0.75L12</v>
          </cell>
          <cell r="I641" t="str">
            <v>CSO</v>
          </cell>
          <cell r="J641" t="str">
            <v>CSO.750-12</v>
          </cell>
          <cell r="K641">
            <v>12</v>
          </cell>
          <cell r="L641">
            <v>0.75</v>
          </cell>
          <cell r="M641">
            <v>0.4</v>
          </cell>
          <cell r="N641">
            <v>25.68</v>
          </cell>
          <cell r="O641" t="str">
            <v>FOB</v>
          </cell>
          <cell r="P641">
            <v>132.5</v>
          </cell>
          <cell r="Q641">
            <v>132.5</v>
          </cell>
          <cell r="R641">
            <v>132.5</v>
          </cell>
          <cell r="S641">
            <v>132.5</v>
          </cell>
          <cell r="T641">
            <v>132.5</v>
          </cell>
          <cell r="U641">
            <v>132.5</v>
          </cell>
          <cell r="V641">
            <v>132.5</v>
          </cell>
        </row>
        <row r="642">
          <cell r="B642" t="str">
            <v>TexasCSO.750-12FOB</v>
          </cell>
          <cell r="C642" t="str">
            <v>South</v>
          </cell>
          <cell r="D642" t="str">
            <v>Open</v>
          </cell>
          <cell r="E642" t="str">
            <v>TX</v>
          </cell>
          <cell r="F642" t="str">
            <v>Texas</v>
          </cell>
          <cell r="G642" t="str">
            <v>4 - Cutty Sark Original 0.75L</v>
          </cell>
          <cell r="H642" t="str">
            <v>4 - Cutty Sark Original 0.75L12</v>
          </cell>
          <cell r="I642" t="str">
            <v>CSO</v>
          </cell>
          <cell r="J642" t="str">
            <v>CSO.750-12</v>
          </cell>
          <cell r="K642">
            <v>12</v>
          </cell>
          <cell r="L642">
            <v>0.75</v>
          </cell>
          <cell r="M642">
            <v>0.4</v>
          </cell>
          <cell r="N642">
            <v>25.68</v>
          </cell>
          <cell r="O642" t="str">
            <v>FOB</v>
          </cell>
          <cell r="P642">
            <v>137.07</v>
          </cell>
          <cell r="Q642">
            <v>137.07</v>
          </cell>
          <cell r="R642">
            <v>137.07</v>
          </cell>
          <cell r="S642">
            <v>137.07</v>
          </cell>
          <cell r="T642">
            <v>137.07</v>
          </cell>
          <cell r="U642">
            <v>137.07</v>
          </cell>
          <cell r="V642">
            <v>137.07</v>
          </cell>
        </row>
        <row r="643">
          <cell r="B643" t="str">
            <v>WashingtonCSO.750-12FOB</v>
          </cell>
          <cell r="C643" t="str">
            <v>West</v>
          </cell>
          <cell r="D643" t="str">
            <v>Open</v>
          </cell>
          <cell r="E643" t="str">
            <v>WA</v>
          </cell>
          <cell r="F643" t="str">
            <v>Washington</v>
          </cell>
          <cell r="G643" t="str">
            <v>4 - Cutty Sark Original 0.75L</v>
          </cell>
          <cell r="H643" t="str">
            <v>4 - Cutty Sark Original 0.75L12</v>
          </cell>
          <cell r="I643" t="str">
            <v>CSO</v>
          </cell>
          <cell r="J643" t="str">
            <v>CSO.750-12</v>
          </cell>
          <cell r="K643">
            <v>12</v>
          </cell>
          <cell r="L643">
            <v>0.75</v>
          </cell>
          <cell r="M643">
            <v>0.4</v>
          </cell>
          <cell r="N643">
            <v>25.68</v>
          </cell>
          <cell r="O643" t="str">
            <v>FOB</v>
          </cell>
          <cell r="P643">
            <v>111.58</v>
          </cell>
          <cell r="Q643">
            <v>111.58</v>
          </cell>
          <cell r="R643">
            <v>111.58</v>
          </cell>
          <cell r="S643">
            <v>111.58</v>
          </cell>
          <cell r="T643">
            <v>111.58</v>
          </cell>
          <cell r="U643">
            <v>111.58</v>
          </cell>
          <cell r="V643">
            <v>111.58</v>
          </cell>
        </row>
        <row r="644">
          <cell r="B644" t="str">
            <v>WisconsinCSO.750-12FOB</v>
          </cell>
          <cell r="C644" t="str">
            <v>Central</v>
          </cell>
          <cell r="D644" t="str">
            <v>Open</v>
          </cell>
          <cell r="E644" t="str">
            <v>WI</v>
          </cell>
          <cell r="F644" t="str">
            <v>Wisconsin</v>
          </cell>
          <cell r="G644" t="str">
            <v>4 - Cutty Sark Original 0.75L</v>
          </cell>
          <cell r="H644" t="str">
            <v>4 - Cutty Sark Original 0.75L12</v>
          </cell>
          <cell r="I644" t="str">
            <v>CSO</v>
          </cell>
          <cell r="J644" t="str">
            <v>CSO.750-12</v>
          </cell>
          <cell r="K644">
            <v>12</v>
          </cell>
          <cell r="L644">
            <v>0.75</v>
          </cell>
          <cell r="M644">
            <v>0.4</v>
          </cell>
          <cell r="N644">
            <v>25.68</v>
          </cell>
          <cell r="O644" t="str">
            <v>FOB</v>
          </cell>
          <cell r="P644">
            <v>117.68</v>
          </cell>
          <cell r="Q644">
            <v>117.68</v>
          </cell>
          <cell r="R644">
            <v>117.68</v>
          </cell>
          <cell r="S644">
            <v>117.68</v>
          </cell>
          <cell r="T644">
            <v>117.68</v>
          </cell>
          <cell r="U644">
            <v>117.68</v>
          </cell>
          <cell r="V644">
            <v>117.68</v>
          </cell>
        </row>
        <row r="645">
          <cell r="B645" t="str">
            <v>AlaskaCSO.1750-6FOB</v>
          </cell>
          <cell r="C645" t="str">
            <v>West</v>
          </cell>
          <cell r="D645" t="str">
            <v>Open</v>
          </cell>
          <cell r="E645" t="str">
            <v>AK</v>
          </cell>
          <cell r="F645" t="str">
            <v>Alaska</v>
          </cell>
          <cell r="G645" t="str">
            <v>4 - Cutty Sark Original 1.75L</v>
          </cell>
          <cell r="H645" t="str">
            <v>4 - Cutty Sark Original 1.75L6</v>
          </cell>
          <cell r="I645" t="str">
            <v>CSO</v>
          </cell>
          <cell r="J645" t="str">
            <v>CSO.1750-6</v>
          </cell>
          <cell r="K645">
            <v>6</v>
          </cell>
          <cell r="L645">
            <v>1.75</v>
          </cell>
          <cell r="M645">
            <v>0.4</v>
          </cell>
          <cell r="N645">
            <v>29.96</v>
          </cell>
          <cell r="O645" t="str">
            <v>FOB</v>
          </cell>
          <cell r="P645">
            <v>111.95</v>
          </cell>
          <cell r="Q645">
            <v>111.95</v>
          </cell>
          <cell r="R645">
            <v>111.95</v>
          </cell>
          <cell r="S645">
            <v>111.95</v>
          </cell>
          <cell r="T645">
            <v>111.95</v>
          </cell>
          <cell r="U645">
            <v>111.95</v>
          </cell>
          <cell r="V645">
            <v>111.95</v>
          </cell>
        </row>
        <row r="646">
          <cell r="B646" t="str">
            <v>ArizonaCSO.1750-6FOB</v>
          </cell>
          <cell r="C646" t="str">
            <v>West</v>
          </cell>
          <cell r="D646" t="str">
            <v>Open</v>
          </cell>
          <cell r="E646" t="str">
            <v>AZ</v>
          </cell>
          <cell r="F646" t="str">
            <v>Arizona</v>
          </cell>
          <cell r="G646" t="str">
            <v>4 - Cutty Sark Original 1.75L</v>
          </cell>
          <cell r="H646" t="str">
            <v>4 - Cutty Sark Original 1.75L6</v>
          </cell>
          <cell r="I646" t="str">
            <v>CSO</v>
          </cell>
          <cell r="J646" t="str">
            <v>CSO.1750-6</v>
          </cell>
          <cell r="K646">
            <v>6</v>
          </cell>
          <cell r="L646">
            <v>1.75</v>
          </cell>
          <cell r="M646">
            <v>0.4</v>
          </cell>
          <cell r="N646">
            <v>29.96</v>
          </cell>
          <cell r="O646" t="str">
            <v>FOB</v>
          </cell>
          <cell r="P646">
            <v>146.03</v>
          </cell>
          <cell r="Q646">
            <v>146.03</v>
          </cell>
          <cell r="R646">
            <v>146.03</v>
          </cell>
          <cell r="S646">
            <v>146.03</v>
          </cell>
          <cell r="T646">
            <v>146.03</v>
          </cell>
          <cell r="U646">
            <v>146.03</v>
          </cell>
          <cell r="V646">
            <v>146.03</v>
          </cell>
        </row>
        <row r="647">
          <cell r="B647" t="str">
            <v>ArkansasCSO.1750-6FOB</v>
          </cell>
          <cell r="C647" t="str">
            <v>South</v>
          </cell>
          <cell r="D647" t="str">
            <v>Open</v>
          </cell>
          <cell r="E647" t="str">
            <v>AR</v>
          </cell>
          <cell r="F647" t="str">
            <v>Arkansas</v>
          </cell>
          <cell r="G647" t="str">
            <v>4 - Cutty Sark Original 1.75L</v>
          </cell>
          <cell r="H647" t="str">
            <v>4 - Cutty Sark Original 1.75L6</v>
          </cell>
          <cell r="I647" t="str">
            <v>CSO</v>
          </cell>
          <cell r="J647" t="str">
            <v>CSO.1750-6</v>
          </cell>
          <cell r="K647">
            <v>6</v>
          </cell>
          <cell r="L647">
            <v>1.75</v>
          </cell>
          <cell r="M647">
            <v>0.4</v>
          </cell>
          <cell r="N647">
            <v>29.96</v>
          </cell>
          <cell r="O647" t="str">
            <v>FOB</v>
          </cell>
          <cell r="P647">
            <v>108.05</v>
          </cell>
          <cell r="Q647">
            <v>108.05</v>
          </cell>
          <cell r="R647">
            <v>108.05</v>
          </cell>
          <cell r="S647">
            <v>108.05</v>
          </cell>
          <cell r="T647">
            <v>108.05</v>
          </cell>
          <cell r="U647">
            <v>108.05</v>
          </cell>
          <cell r="V647">
            <v>108.05</v>
          </cell>
        </row>
        <row r="648">
          <cell r="B648" t="str">
            <v>CaliforniaCSO.1750-6FOB</v>
          </cell>
          <cell r="C648" t="str">
            <v>West</v>
          </cell>
          <cell r="D648" t="str">
            <v>Open</v>
          </cell>
          <cell r="E648" t="str">
            <v>CA</v>
          </cell>
          <cell r="F648" t="str">
            <v>California</v>
          </cell>
          <cell r="G648" t="str">
            <v>4 - Cutty Sark Original 1.75L</v>
          </cell>
          <cell r="H648" t="str">
            <v>4 - Cutty Sark Original 1.75L6</v>
          </cell>
          <cell r="I648" t="str">
            <v>CSO</v>
          </cell>
          <cell r="J648" t="str">
            <v>CSO.1750-6</v>
          </cell>
          <cell r="K648">
            <v>6</v>
          </cell>
          <cell r="L648">
            <v>1.75</v>
          </cell>
          <cell r="M648">
            <v>0.4</v>
          </cell>
          <cell r="N648">
            <v>29.96</v>
          </cell>
          <cell r="O648" t="str">
            <v>FOB</v>
          </cell>
          <cell r="P648">
            <v>113.96</v>
          </cell>
          <cell r="Q648">
            <v>113.96</v>
          </cell>
          <cell r="R648">
            <v>113.96</v>
          </cell>
          <cell r="S648">
            <v>113.96</v>
          </cell>
          <cell r="T648">
            <v>113.96</v>
          </cell>
          <cell r="U648">
            <v>113.96</v>
          </cell>
          <cell r="V648">
            <v>113.96</v>
          </cell>
        </row>
        <row r="649">
          <cell r="B649" t="str">
            <v>ColoradoCSO.1750-6FOB</v>
          </cell>
          <cell r="C649" t="str">
            <v>West</v>
          </cell>
          <cell r="D649" t="str">
            <v>Open</v>
          </cell>
          <cell r="E649" t="str">
            <v>CO</v>
          </cell>
          <cell r="F649" t="str">
            <v>Colorado</v>
          </cell>
          <cell r="G649" t="str">
            <v>4 - Cutty Sark Original 1.75L</v>
          </cell>
          <cell r="H649" t="str">
            <v>4 - Cutty Sark Original 1.75L6</v>
          </cell>
          <cell r="I649" t="str">
            <v>CSO</v>
          </cell>
          <cell r="J649" t="str">
            <v>CSO.1750-6</v>
          </cell>
          <cell r="K649">
            <v>6</v>
          </cell>
          <cell r="L649">
            <v>1.75</v>
          </cell>
          <cell r="M649">
            <v>0.4</v>
          </cell>
          <cell r="N649">
            <v>29.96</v>
          </cell>
          <cell r="O649" t="str">
            <v>FOB</v>
          </cell>
          <cell r="P649">
            <v>140.37</v>
          </cell>
          <cell r="Q649">
            <v>140.37</v>
          </cell>
          <cell r="R649">
            <v>140.37</v>
          </cell>
          <cell r="S649">
            <v>140.37</v>
          </cell>
          <cell r="T649">
            <v>140.37</v>
          </cell>
          <cell r="U649">
            <v>140.37</v>
          </cell>
          <cell r="V649">
            <v>140.37</v>
          </cell>
        </row>
        <row r="650">
          <cell r="B650" t="str">
            <v>ConnecticutCSO.1750-6FOB</v>
          </cell>
          <cell r="C650" t="str">
            <v>Northeast</v>
          </cell>
          <cell r="D650" t="str">
            <v>Open</v>
          </cell>
          <cell r="E650" t="str">
            <v>CT</v>
          </cell>
          <cell r="F650" t="str">
            <v>Connecticut</v>
          </cell>
          <cell r="G650" t="str">
            <v>4 - Cutty Sark Original 1.75L</v>
          </cell>
          <cell r="H650" t="str">
            <v>4 - Cutty Sark Original 1.75L6</v>
          </cell>
          <cell r="I650" t="str">
            <v>CSO</v>
          </cell>
          <cell r="J650" t="str">
            <v>CSO.1750-6</v>
          </cell>
          <cell r="K650">
            <v>6</v>
          </cell>
          <cell r="L650">
            <v>1.75</v>
          </cell>
          <cell r="M650">
            <v>0.4</v>
          </cell>
          <cell r="N650">
            <v>29.96</v>
          </cell>
          <cell r="O650" t="str">
            <v>FOB</v>
          </cell>
          <cell r="P650">
            <v>108</v>
          </cell>
          <cell r="Q650">
            <v>108</v>
          </cell>
          <cell r="R650">
            <v>108</v>
          </cell>
          <cell r="S650">
            <v>108</v>
          </cell>
          <cell r="T650">
            <v>108</v>
          </cell>
          <cell r="U650">
            <v>108</v>
          </cell>
          <cell r="V650">
            <v>108</v>
          </cell>
        </row>
        <row r="651">
          <cell r="B651" t="str">
            <v>DCCSO.1750-6FOB</v>
          </cell>
          <cell r="C651" t="str">
            <v>Northeast</v>
          </cell>
          <cell r="D651" t="str">
            <v>Open</v>
          </cell>
          <cell r="E651" t="str">
            <v>DC</v>
          </cell>
          <cell r="F651" t="str">
            <v>DC</v>
          </cell>
          <cell r="G651" t="str">
            <v>4 - Cutty Sark Original 1.75L</v>
          </cell>
          <cell r="H651" t="str">
            <v>4 - Cutty Sark Original 1.75L6</v>
          </cell>
          <cell r="I651" t="str">
            <v>CSO</v>
          </cell>
          <cell r="J651" t="str">
            <v>CSO.1750-6</v>
          </cell>
          <cell r="K651">
            <v>6</v>
          </cell>
          <cell r="L651">
            <v>1.75</v>
          </cell>
          <cell r="M651">
            <v>0.4</v>
          </cell>
          <cell r="N651">
            <v>29.96</v>
          </cell>
          <cell r="O651" t="str">
            <v>FOB</v>
          </cell>
          <cell r="P651">
            <v>117.81</v>
          </cell>
          <cell r="Q651">
            <v>117.81</v>
          </cell>
          <cell r="R651">
            <v>117.81</v>
          </cell>
          <cell r="S651">
            <v>117.81</v>
          </cell>
          <cell r="T651">
            <v>117.81</v>
          </cell>
          <cell r="U651">
            <v>117.81</v>
          </cell>
          <cell r="V651">
            <v>117.81</v>
          </cell>
        </row>
        <row r="652">
          <cell r="B652" t="str">
            <v>DelawareCSO.1750-6FOB</v>
          </cell>
          <cell r="C652" t="str">
            <v>Northeast</v>
          </cell>
          <cell r="D652" t="str">
            <v>Open</v>
          </cell>
          <cell r="E652" t="str">
            <v>DE</v>
          </cell>
          <cell r="F652" t="str">
            <v>Delaware</v>
          </cell>
          <cell r="G652" t="str">
            <v>4 - Cutty Sark Original 1.75L</v>
          </cell>
          <cell r="H652" t="str">
            <v>4 - Cutty Sark Original 1.75L6</v>
          </cell>
          <cell r="I652" t="str">
            <v>CSO</v>
          </cell>
          <cell r="J652" t="str">
            <v>CSO.1750-6</v>
          </cell>
          <cell r="K652">
            <v>6</v>
          </cell>
          <cell r="L652">
            <v>1.75</v>
          </cell>
          <cell r="M652">
            <v>0.4</v>
          </cell>
          <cell r="N652">
            <v>29.96</v>
          </cell>
          <cell r="O652" t="str">
            <v>FOB</v>
          </cell>
          <cell r="P652">
            <v>109.96000000000001</v>
          </cell>
          <cell r="Q652">
            <v>109.96000000000001</v>
          </cell>
          <cell r="R652">
            <v>109.96000000000001</v>
          </cell>
          <cell r="S652">
            <v>109.96000000000001</v>
          </cell>
          <cell r="T652">
            <v>109.96000000000001</v>
          </cell>
          <cell r="U652">
            <v>109.96000000000001</v>
          </cell>
          <cell r="V652">
            <v>109.96000000000001</v>
          </cell>
        </row>
        <row r="653">
          <cell r="B653" t="str">
            <v>FloridaCSO.1750-6FOB</v>
          </cell>
          <cell r="C653" t="str">
            <v>South</v>
          </cell>
          <cell r="D653" t="str">
            <v>Open</v>
          </cell>
          <cell r="E653" t="str">
            <v>FL</v>
          </cell>
          <cell r="F653" t="str">
            <v>Florida</v>
          </cell>
          <cell r="G653" t="str">
            <v>4 - Cutty Sark Original 1.75L</v>
          </cell>
          <cell r="H653" t="str">
            <v>4 - Cutty Sark Original 1.75L6</v>
          </cell>
          <cell r="I653" t="str">
            <v>CSO</v>
          </cell>
          <cell r="J653" t="str">
            <v>CSO.1750-6</v>
          </cell>
          <cell r="K653">
            <v>6</v>
          </cell>
          <cell r="L653">
            <v>1.75</v>
          </cell>
          <cell r="M653">
            <v>0.4</v>
          </cell>
          <cell r="N653">
            <v>29.96</v>
          </cell>
          <cell r="O653" t="str">
            <v>FOB</v>
          </cell>
          <cell r="P653">
            <v>108.96000000000001</v>
          </cell>
          <cell r="Q653">
            <v>108.96000000000001</v>
          </cell>
          <cell r="R653">
            <v>108.96000000000001</v>
          </cell>
          <cell r="S653">
            <v>108.96000000000001</v>
          </cell>
          <cell r="T653">
            <v>108.96000000000001</v>
          </cell>
          <cell r="U653">
            <v>108.96000000000001</v>
          </cell>
          <cell r="V653">
            <v>108.96000000000001</v>
          </cell>
        </row>
        <row r="654">
          <cell r="B654" t="str">
            <v>GeorgiaCSO.1750-6FOB</v>
          </cell>
          <cell r="C654" t="str">
            <v>South</v>
          </cell>
          <cell r="D654" t="str">
            <v>Open</v>
          </cell>
          <cell r="E654" t="str">
            <v>GA</v>
          </cell>
          <cell r="F654" t="str">
            <v>Georgia</v>
          </cell>
          <cell r="G654" t="str">
            <v>4 - Cutty Sark Original 1.75L</v>
          </cell>
          <cell r="H654" t="str">
            <v>4 - Cutty Sark Original 1.75L6</v>
          </cell>
          <cell r="I654" t="str">
            <v>CSO</v>
          </cell>
          <cell r="J654" t="str">
            <v>CSO.1750-6</v>
          </cell>
          <cell r="K654">
            <v>6</v>
          </cell>
          <cell r="L654">
            <v>1.75</v>
          </cell>
          <cell r="M654">
            <v>0.4</v>
          </cell>
          <cell r="N654">
            <v>29.96</v>
          </cell>
          <cell r="O654" t="str">
            <v>FOB</v>
          </cell>
          <cell r="P654">
            <v>150.66</v>
          </cell>
          <cell r="Q654">
            <v>150.66</v>
          </cell>
          <cell r="R654">
            <v>150.66</v>
          </cell>
          <cell r="S654">
            <v>150.66</v>
          </cell>
          <cell r="T654">
            <v>150.66</v>
          </cell>
          <cell r="U654">
            <v>150.66</v>
          </cell>
          <cell r="V654">
            <v>150.66</v>
          </cell>
        </row>
        <row r="655">
          <cell r="B655" t="str">
            <v>HawaiiCSO.1750-6FOB</v>
          </cell>
          <cell r="C655" t="str">
            <v>West</v>
          </cell>
          <cell r="D655" t="str">
            <v>Open</v>
          </cell>
          <cell r="E655" t="str">
            <v>HI</v>
          </cell>
          <cell r="F655" t="str">
            <v>Hawaii</v>
          </cell>
          <cell r="G655" t="str">
            <v>4 - Cutty Sark Original 1.75L</v>
          </cell>
          <cell r="H655" t="str">
            <v>4 - Cutty Sark Original 1.75L6</v>
          </cell>
          <cell r="I655" t="str">
            <v>CSO</v>
          </cell>
          <cell r="J655" t="str">
            <v>CSO.1750-6</v>
          </cell>
          <cell r="K655">
            <v>6</v>
          </cell>
          <cell r="L655">
            <v>1.75</v>
          </cell>
          <cell r="M655">
            <v>0.4</v>
          </cell>
          <cell r="N655">
            <v>29.96</v>
          </cell>
          <cell r="O655" t="str">
            <v>FOB</v>
          </cell>
          <cell r="P655">
            <v>141.13</v>
          </cell>
          <cell r="Q655">
            <v>141.13</v>
          </cell>
          <cell r="R655">
            <v>141.13</v>
          </cell>
          <cell r="S655">
            <v>141.13</v>
          </cell>
          <cell r="T655">
            <v>141.13</v>
          </cell>
          <cell r="U655">
            <v>141.13</v>
          </cell>
          <cell r="V655">
            <v>141.13</v>
          </cell>
        </row>
        <row r="656">
          <cell r="B656" t="str">
            <v>IllinoisCSO.1750-6FOB</v>
          </cell>
          <cell r="C656" t="str">
            <v>Central</v>
          </cell>
          <cell r="D656" t="str">
            <v>Open</v>
          </cell>
          <cell r="E656" t="str">
            <v>IL</v>
          </cell>
          <cell r="F656" t="str">
            <v>Illinois</v>
          </cell>
          <cell r="G656" t="str">
            <v>4 - Cutty Sark Original 1.75L</v>
          </cell>
          <cell r="H656" t="str">
            <v>4 - Cutty Sark Original 1.75L6</v>
          </cell>
          <cell r="I656" t="str">
            <v>CSO</v>
          </cell>
          <cell r="J656" t="str">
            <v>CSO.1750-6</v>
          </cell>
          <cell r="K656">
            <v>6</v>
          </cell>
          <cell r="L656">
            <v>1.75</v>
          </cell>
          <cell r="M656">
            <v>0.4</v>
          </cell>
          <cell r="N656">
            <v>29.96</v>
          </cell>
          <cell r="O656" t="str">
            <v>FOB</v>
          </cell>
          <cell r="P656">
            <v>96.960000000000008</v>
          </cell>
          <cell r="Q656">
            <v>96.960000000000008</v>
          </cell>
          <cell r="R656">
            <v>96.960000000000008</v>
          </cell>
          <cell r="S656">
            <v>96.960000000000008</v>
          </cell>
          <cell r="T656">
            <v>96.960000000000008</v>
          </cell>
          <cell r="U656">
            <v>96.960000000000008</v>
          </cell>
          <cell r="V656">
            <v>96.960000000000008</v>
          </cell>
        </row>
        <row r="657">
          <cell r="B657" t="str">
            <v>IndianaCSO.1750-6FOB</v>
          </cell>
          <cell r="C657" t="str">
            <v>Central</v>
          </cell>
          <cell r="D657" t="str">
            <v>Open</v>
          </cell>
          <cell r="E657" t="str">
            <v>IN</v>
          </cell>
          <cell r="F657" t="str">
            <v>Indiana</v>
          </cell>
          <cell r="G657" t="str">
            <v>4 - Cutty Sark Original 1.75L</v>
          </cell>
          <cell r="H657" t="str">
            <v>4 - Cutty Sark Original 1.75L6</v>
          </cell>
          <cell r="I657" t="str">
            <v>CSO</v>
          </cell>
          <cell r="J657" t="str">
            <v>CSO.1750-6</v>
          </cell>
          <cell r="K657">
            <v>6</v>
          </cell>
          <cell r="L657">
            <v>1.75</v>
          </cell>
          <cell r="M657">
            <v>0.4</v>
          </cell>
          <cell r="N657">
            <v>29.96</v>
          </cell>
          <cell r="O657" t="str">
            <v>FOB</v>
          </cell>
          <cell r="P657">
            <v>98.960000000000008</v>
          </cell>
          <cell r="Q657">
            <v>98.960000000000008</v>
          </cell>
          <cell r="R657">
            <v>98.960000000000008</v>
          </cell>
          <cell r="S657">
            <v>98.960000000000008</v>
          </cell>
          <cell r="T657">
            <v>98.960000000000008</v>
          </cell>
          <cell r="U657">
            <v>98.960000000000008</v>
          </cell>
          <cell r="V657">
            <v>98.960000000000008</v>
          </cell>
        </row>
        <row r="658">
          <cell r="B658" t="str">
            <v>KansasCSO.1750-6FOB</v>
          </cell>
          <cell r="C658" t="str">
            <v>Central</v>
          </cell>
          <cell r="D658" t="str">
            <v>Open</v>
          </cell>
          <cell r="E658" t="str">
            <v>KS</v>
          </cell>
          <cell r="F658" t="str">
            <v>Kansas</v>
          </cell>
          <cell r="G658" t="str">
            <v>4 - Cutty Sark Original 1.75L</v>
          </cell>
          <cell r="H658" t="str">
            <v>4 - Cutty Sark Original 1.75L6</v>
          </cell>
          <cell r="I658" t="str">
            <v>CSO</v>
          </cell>
          <cell r="J658" t="str">
            <v>CSO.1750-6</v>
          </cell>
          <cell r="K658">
            <v>6</v>
          </cell>
          <cell r="L658">
            <v>1.75</v>
          </cell>
          <cell r="M658">
            <v>0.4</v>
          </cell>
          <cell r="N658">
            <v>29.96</v>
          </cell>
          <cell r="O658" t="str">
            <v>FOB</v>
          </cell>
          <cell r="P658">
            <v>87.93</v>
          </cell>
          <cell r="Q658">
            <v>87.93</v>
          </cell>
          <cell r="R658">
            <v>87.93</v>
          </cell>
          <cell r="S658">
            <v>87.93</v>
          </cell>
          <cell r="T658">
            <v>87.93</v>
          </cell>
          <cell r="U658">
            <v>87.93</v>
          </cell>
          <cell r="V658">
            <v>87.93</v>
          </cell>
        </row>
        <row r="659">
          <cell r="B659" t="str">
            <v>KentuckyCSO.1750-6FOB</v>
          </cell>
          <cell r="C659" t="str">
            <v>Central</v>
          </cell>
          <cell r="D659" t="str">
            <v>Open</v>
          </cell>
          <cell r="E659" t="str">
            <v>KY</v>
          </cell>
          <cell r="F659" t="str">
            <v>Kentucky</v>
          </cell>
          <cell r="G659" t="str">
            <v>4 - Cutty Sark Original 1.75L</v>
          </cell>
          <cell r="H659" t="str">
            <v>4 - Cutty Sark Original 1.75L6</v>
          </cell>
          <cell r="I659" t="str">
            <v>CSO</v>
          </cell>
          <cell r="J659" t="str">
            <v>CSO.1750-6</v>
          </cell>
          <cell r="K659">
            <v>6</v>
          </cell>
          <cell r="L659">
            <v>1.75</v>
          </cell>
          <cell r="M659">
            <v>0.4</v>
          </cell>
          <cell r="N659">
            <v>29.96</v>
          </cell>
          <cell r="O659" t="str">
            <v>FOB</v>
          </cell>
          <cell r="P659">
            <v>86.32</v>
          </cell>
          <cell r="Q659">
            <v>86.32</v>
          </cell>
          <cell r="R659">
            <v>86.32</v>
          </cell>
          <cell r="S659">
            <v>86.32</v>
          </cell>
          <cell r="T659">
            <v>86.32</v>
          </cell>
          <cell r="U659">
            <v>86.32</v>
          </cell>
          <cell r="V659">
            <v>86.32</v>
          </cell>
        </row>
        <row r="660">
          <cell r="B660" t="str">
            <v>LouisianaCSO.1750-6FOB</v>
          </cell>
          <cell r="C660" t="str">
            <v>South</v>
          </cell>
          <cell r="D660" t="str">
            <v>Open</v>
          </cell>
          <cell r="E660" t="str">
            <v>LA</v>
          </cell>
          <cell r="F660" t="str">
            <v>Louisiana</v>
          </cell>
          <cell r="G660" t="str">
            <v>4 - Cutty Sark Original 1.75L</v>
          </cell>
          <cell r="H660" t="str">
            <v>4 - Cutty Sark Original 1.75L6</v>
          </cell>
          <cell r="I660" t="str">
            <v>CSO</v>
          </cell>
          <cell r="J660" t="str">
            <v>CSO.1750-6</v>
          </cell>
          <cell r="K660">
            <v>6</v>
          </cell>
          <cell r="L660">
            <v>1.75</v>
          </cell>
          <cell r="M660">
            <v>0.4</v>
          </cell>
          <cell r="N660">
            <v>29.96</v>
          </cell>
          <cell r="O660" t="str">
            <v>FOB</v>
          </cell>
          <cell r="P660">
            <v>111.96000000000001</v>
          </cell>
          <cell r="Q660">
            <v>111.96000000000001</v>
          </cell>
          <cell r="R660">
            <v>111.96000000000001</v>
          </cell>
          <cell r="S660">
            <v>111.96000000000001</v>
          </cell>
          <cell r="T660">
            <v>111.96000000000001</v>
          </cell>
          <cell r="U660">
            <v>111.96000000000001</v>
          </cell>
          <cell r="V660">
            <v>111.96000000000001</v>
          </cell>
        </row>
        <row r="661">
          <cell r="B661" t="str">
            <v>Maryland (Open)CSO.1750-6FOB</v>
          </cell>
          <cell r="C661" t="str">
            <v>Northeast</v>
          </cell>
          <cell r="D661" t="str">
            <v>Open</v>
          </cell>
          <cell r="E661" t="str">
            <v>MD</v>
          </cell>
          <cell r="F661" t="str">
            <v>Maryland (Open)</v>
          </cell>
          <cell r="G661" t="str">
            <v>4 - Cutty Sark Original 1.75L</v>
          </cell>
          <cell r="H661" t="str">
            <v>4 - Cutty Sark Original 1.75L6</v>
          </cell>
          <cell r="I661" t="str">
            <v>CSO</v>
          </cell>
          <cell r="J661" t="str">
            <v>CSO.1750-6</v>
          </cell>
          <cell r="K661">
            <v>6</v>
          </cell>
          <cell r="L661">
            <v>1.75</v>
          </cell>
          <cell r="M661">
            <v>0.4</v>
          </cell>
          <cell r="N661">
            <v>29.96</v>
          </cell>
          <cell r="O661" t="str">
            <v>FOB</v>
          </cell>
          <cell r="P661">
            <v>113.81</v>
          </cell>
          <cell r="Q661">
            <v>113.81</v>
          </cell>
          <cell r="R661">
            <v>113.81</v>
          </cell>
          <cell r="S661">
            <v>113.81</v>
          </cell>
          <cell r="T661">
            <v>113.81</v>
          </cell>
          <cell r="U661">
            <v>113.81</v>
          </cell>
          <cell r="V661">
            <v>113.81</v>
          </cell>
        </row>
        <row r="662">
          <cell r="B662" t="str">
            <v>MassachusettsCSO.1750-6FOB</v>
          </cell>
          <cell r="C662" t="str">
            <v>Northeast</v>
          </cell>
          <cell r="D662" t="str">
            <v>Open</v>
          </cell>
          <cell r="E662" t="str">
            <v>MA</v>
          </cell>
          <cell r="F662" t="str">
            <v>Massachusetts</v>
          </cell>
          <cell r="G662" t="str">
            <v>4 - Cutty Sark Original 1.75L</v>
          </cell>
          <cell r="H662" t="str">
            <v>4 - Cutty Sark Original 1.75L6</v>
          </cell>
          <cell r="I662" t="str">
            <v>CSO</v>
          </cell>
          <cell r="J662" t="str">
            <v>CSO.1750-6</v>
          </cell>
          <cell r="K662">
            <v>6</v>
          </cell>
          <cell r="L662">
            <v>1.75</v>
          </cell>
          <cell r="M662">
            <v>0.4</v>
          </cell>
          <cell r="N662">
            <v>29.96</v>
          </cell>
          <cell r="O662" t="str">
            <v>FOB</v>
          </cell>
          <cell r="P662">
            <v>126.96000000000001</v>
          </cell>
          <cell r="Q662">
            <v>126.96000000000001</v>
          </cell>
          <cell r="R662">
            <v>126.96000000000001</v>
          </cell>
          <cell r="S662">
            <v>126.96000000000001</v>
          </cell>
          <cell r="T662">
            <v>126.96000000000001</v>
          </cell>
          <cell r="U662">
            <v>126.96000000000001</v>
          </cell>
          <cell r="V662">
            <v>126.96000000000001</v>
          </cell>
        </row>
        <row r="663">
          <cell r="B663" t="str">
            <v>Military - SouthCSO.1750-6FOB</v>
          </cell>
          <cell r="C663" t="str">
            <v>South</v>
          </cell>
          <cell r="D663" t="str">
            <v>Open</v>
          </cell>
          <cell r="E663" t="str">
            <v>Military - South</v>
          </cell>
          <cell r="F663" t="str">
            <v>Military - South</v>
          </cell>
          <cell r="G663" t="str">
            <v>4 - Cutty Sark Original 1.75L</v>
          </cell>
          <cell r="H663" t="str">
            <v>4 - Cutty Sark Original 1.75L6</v>
          </cell>
          <cell r="I663" t="str">
            <v>CSO</v>
          </cell>
          <cell r="J663" t="str">
            <v>CSO.1750-6</v>
          </cell>
          <cell r="K663">
            <v>6</v>
          </cell>
          <cell r="L663">
            <v>1.75</v>
          </cell>
          <cell r="M663">
            <v>0.4</v>
          </cell>
          <cell r="N663">
            <v>29.96</v>
          </cell>
          <cell r="O663" t="str">
            <v>FOB</v>
          </cell>
          <cell r="P663">
            <v>117</v>
          </cell>
          <cell r="Q663">
            <v>117</v>
          </cell>
          <cell r="R663">
            <v>117</v>
          </cell>
          <cell r="S663">
            <v>117</v>
          </cell>
          <cell r="T663">
            <v>117</v>
          </cell>
          <cell r="U663">
            <v>117</v>
          </cell>
          <cell r="V663">
            <v>117</v>
          </cell>
        </row>
        <row r="664">
          <cell r="B664" t="str">
            <v>MinnesotaCSO.1750-6FOB</v>
          </cell>
          <cell r="C664" t="str">
            <v>Central</v>
          </cell>
          <cell r="D664" t="str">
            <v>Open</v>
          </cell>
          <cell r="E664" t="str">
            <v>MN</v>
          </cell>
          <cell r="F664" t="str">
            <v>Minnesota</v>
          </cell>
          <cell r="G664" t="str">
            <v>4 - Cutty Sark Original 1.75L</v>
          </cell>
          <cell r="H664" t="str">
            <v>4 - Cutty Sark Original 1.75L6</v>
          </cell>
          <cell r="I664" t="str">
            <v>CSO</v>
          </cell>
          <cell r="J664" t="str">
            <v>CSO.1750-6</v>
          </cell>
          <cell r="K664">
            <v>6</v>
          </cell>
          <cell r="L664">
            <v>1.75</v>
          </cell>
          <cell r="M664">
            <v>0.4</v>
          </cell>
          <cell r="N664">
            <v>29.96</v>
          </cell>
          <cell r="O664" t="str">
            <v>FOB</v>
          </cell>
          <cell r="P664">
            <v>105.31</v>
          </cell>
          <cell r="Q664">
            <v>105.31</v>
          </cell>
          <cell r="R664">
            <v>105.31</v>
          </cell>
          <cell r="S664">
            <v>105.31</v>
          </cell>
          <cell r="T664">
            <v>105.31</v>
          </cell>
          <cell r="U664">
            <v>105.31</v>
          </cell>
          <cell r="V664">
            <v>105.31</v>
          </cell>
        </row>
        <row r="665">
          <cell r="B665" t="str">
            <v>MissouriCSO.1750-6FOB</v>
          </cell>
          <cell r="C665" t="str">
            <v>Central</v>
          </cell>
          <cell r="D665" t="str">
            <v>Open</v>
          </cell>
          <cell r="E665" t="str">
            <v>MO</v>
          </cell>
          <cell r="F665" t="str">
            <v>Missouri</v>
          </cell>
          <cell r="G665" t="str">
            <v>4 - Cutty Sark Original 1.75L</v>
          </cell>
          <cell r="H665" t="str">
            <v>4 - Cutty Sark Original 1.75L6</v>
          </cell>
          <cell r="I665" t="str">
            <v>CSO</v>
          </cell>
          <cell r="J665" t="str">
            <v>CSO.1750-6</v>
          </cell>
          <cell r="K665">
            <v>6</v>
          </cell>
          <cell r="L665">
            <v>1.75</v>
          </cell>
          <cell r="M665">
            <v>0.4</v>
          </cell>
          <cell r="N665">
            <v>29.96</v>
          </cell>
          <cell r="O665" t="str">
            <v>FOB</v>
          </cell>
          <cell r="P665">
            <v>88.03</v>
          </cell>
          <cell r="Q665">
            <v>88.03</v>
          </cell>
          <cell r="R665">
            <v>88.03</v>
          </cell>
          <cell r="S665">
            <v>88.03</v>
          </cell>
          <cell r="T665">
            <v>88.03</v>
          </cell>
          <cell r="U665">
            <v>88.03</v>
          </cell>
          <cell r="V665">
            <v>88.03</v>
          </cell>
        </row>
        <row r="666">
          <cell r="B666" t="str">
            <v>NebraskaCSO.1750-6FOB</v>
          </cell>
          <cell r="C666" t="str">
            <v>Central</v>
          </cell>
          <cell r="D666" t="str">
            <v>Open</v>
          </cell>
          <cell r="E666" t="str">
            <v>NE</v>
          </cell>
          <cell r="F666" t="str">
            <v>Nebraska</v>
          </cell>
          <cell r="G666" t="str">
            <v>4 - Cutty Sark Original 1.75L</v>
          </cell>
          <cell r="H666" t="str">
            <v>4 - Cutty Sark Original 1.75L6</v>
          </cell>
          <cell r="I666" t="str">
            <v>CSO</v>
          </cell>
          <cell r="J666" t="str">
            <v>CSO.1750-6</v>
          </cell>
          <cell r="K666">
            <v>6</v>
          </cell>
          <cell r="L666">
            <v>1.75</v>
          </cell>
          <cell r="M666">
            <v>0.4</v>
          </cell>
          <cell r="N666">
            <v>29.96</v>
          </cell>
          <cell r="O666" t="str">
            <v>FOB</v>
          </cell>
          <cell r="P666">
            <v>95.63</v>
          </cell>
          <cell r="Q666">
            <v>95.63</v>
          </cell>
          <cell r="R666">
            <v>95.63</v>
          </cell>
          <cell r="S666">
            <v>95.63</v>
          </cell>
          <cell r="T666">
            <v>95.63</v>
          </cell>
          <cell r="U666">
            <v>95.63</v>
          </cell>
          <cell r="V666">
            <v>95.63</v>
          </cell>
        </row>
        <row r="667">
          <cell r="B667" t="str">
            <v>NevadaCSO.1750-6FOB</v>
          </cell>
          <cell r="C667" t="str">
            <v>West</v>
          </cell>
          <cell r="D667" t="str">
            <v>Open</v>
          </cell>
          <cell r="E667" t="str">
            <v>NV</v>
          </cell>
          <cell r="F667" t="str">
            <v>Nevada</v>
          </cell>
          <cell r="G667" t="str">
            <v>4 - Cutty Sark Original 1.75L</v>
          </cell>
          <cell r="H667" t="str">
            <v>4 - Cutty Sark Original 1.75L6</v>
          </cell>
          <cell r="I667" t="str">
            <v>CSO</v>
          </cell>
          <cell r="J667" t="str">
            <v>CSO.1750-6</v>
          </cell>
          <cell r="K667">
            <v>6</v>
          </cell>
          <cell r="L667">
            <v>1.75</v>
          </cell>
          <cell r="M667">
            <v>0.4</v>
          </cell>
          <cell r="N667">
            <v>29.96</v>
          </cell>
          <cell r="O667" t="str">
            <v>FOB</v>
          </cell>
          <cell r="P667">
            <v>144.07</v>
          </cell>
          <cell r="Q667">
            <v>144.07</v>
          </cell>
          <cell r="R667">
            <v>144.07</v>
          </cell>
          <cell r="S667">
            <v>144.07</v>
          </cell>
          <cell r="T667">
            <v>144.07</v>
          </cell>
          <cell r="U667">
            <v>144.07</v>
          </cell>
          <cell r="V667">
            <v>144.07</v>
          </cell>
        </row>
        <row r="668">
          <cell r="B668" t="str">
            <v>New JerseyCSO.1750-6FOB</v>
          </cell>
          <cell r="C668" t="str">
            <v>Northeast</v>
          </cell>
          <cell r="D668" t="str">
            <v>Open</v>
          </cell>
          <cell r="E668" t="str">
            <v>NJ</v>
          </cell>
          <cell r="F668" t="str">
            <v>New Jersey</v>
          </cell>
          <cell r="G668" t="str">
            <v>4 - Cutty Sark Original 1.75L</v>
          </cell>
          <cell r="H668" t="str">
            <v>4 - Cutty Sark Original 1.75L6</v>
          </cell>
          <cell r="I668" t="str">
            <v>CSO</v>
          </cell>
          <cell r="J668" t="str">
            <v>CSO.1750-6</v>
          </cell>
          <cell r="K668">
            <v>6</v>
          </cell>
          <cell r="L668">
            <v>1.75</v>
          </cell>
          <cell r="M668">
            <v>0.4</v>
          </cell>
          <cell r="N668">
            <v>29.96</v>
          </cell>
          <cell r="O668" t="str">
            <v>FOB</v>
          </cell>
          <cell r="P668">
            <v>114.51</v>
          </cell>
          <cell r="Q668">
            <v>114.51</v>
          </cell>
          <cell r="R668">
            <v>114.51</v>
          </cell>
          <cell r="S668">
            <v>114.51</v>
          </cell>
          <cell r="T668">
            <v>114.51</v>
          </cell>
          <cell r="U668">
            <v>114.51</v>
          </cell>
          <cell r="V668">
            <v>114.51</v>
          </cell>
        </row>
        <row r="669">
          <cell r="B669" t="str">
            <v>New MexicoCSO.1750-6FOB</v>
          </cell>
          <cell r="C669" t="str">
            <v>West</v>
          </cell>
          <cell r="D669" t="str">
            <v>Open</v>
          </cell>
          <cell r="E669" t="str">
            <v>NM</v>
          </cell>
          <cell r="F669" t="str">
            <v>New Mexico</v>
          </cell>
          <cell r="G669" t="str">
            <v>4 - Cutty Sark Original 1.75L</v>
          </cell>
          <cell r="H669" t="str">
            <v>4 - Cutty Sark Original 1.75L6</v>
          </cell>
          <cell r="I669" t="str">
            <v>CSO</v>
          </cell>
          <cell r="J669" t="str">
            <v>CSO.1750-6</v>
          </cell>
          <cell r="K669">
            <v>6</v>
          </cell>
          <cell r="L669">
            <v>1.75</v>
          </cell>
          <cell r="M669">
            <v>0.4</v>
          </cell>
          <cell r="N669">
            <v>29.96</v>
          </cell>
          <cell r="O669" t="str">
            <v>FOB</v>
          </cell>
          <cell r="P669">
            <v>140.75</v>
          </cell>
          <cell r="Q669">
            <v>140.75</v>
          </cell>
          <cell r="R669">
            <v>140.75</v>
          </cell>
          <cell r="S669">
            <v>140.75</v>
          </cell>
          <cell r="T669">
            <v>140.75</v>
          </cell>
          <cell r="U669">
            <v>140.75</v>
          </cell>
          <cell r="V669">
            <v>140.75</v>
          </cell>
        </row>
        <row r="670">
          <cell r="B670" t="str">
            <v>New York - UpstateCSO.1750-6FOB</v>
          </cell>
          <cell r="C670" t="str">
            <v>Northeast</v>
          </cell>
          <cell r="D670" t="str">
            <v>Open</v>
          </cell>
          <cell r="E670" t="str">
            <v>NY</v>
          </cell>
          <cell r="F670" t="str">
            <v>New York - Upstate</v>
          </cell>
          <cell r="G670" t="str">
            <v>4 - Cutty Sark Original 1.75L</v>
          </cell>
          <cell r="H670" t="str">
            <v>4 - Cutty Sark Original 1.75L6</v>
          </cell>
          <cell r="I670" t="str">
            <v>CSO</v>
          </cell>
          <cell r="J670" t="str">
            <v>CSO.1750-6</v>
          </cell>
          <cell r="K670">
            <v>6</v>
          </cell>
          <cell r="L670">
            <v>1.75</v>
          </cell>
          <cell r="M670">
            <v>0.4</v>
          </cell>
          <cell r="N670">
            <v>29.96</v>
          </cell>
          <cell r="O670" t="str">
            <v>FOB</v>
          </cell>
          <cell r="P670">
            <v>116.96</v>
          </cell>
          <cell r="Q670">
            <v>116.96</v>
          </cell>
          <cell r="R670">
            <v>116.96</v>
          </cell>
          <cell r="S670">
            <v>116.96</v>
          </cell>
          <cell r="T670">
            <v>116.96</v>
          </cell>
          <cell r="U670">
            <v>116.96</v>
          </cell>
          <cell r="V670">
            <v>116.96</v>
          </cell>
        </row>
        <row r="671">
          <cell r="B671" t="str">
            <v>North DakotaCSO.1750-6FOB</v>
          </cell>
          <cell r="C671" t="str">
            <v>Central</v>
          </cell>
          <cell r="D671" t="str">
            <v>Open</v>
          </cell>
          <cell r="E671" t="str">
            <v>ND</v>
          </cell>
          <cell r="F671" t="str">
            <v>North Dakota</v>
          </cell>
          <cell r="G671" t="str">
            <v>4 - Cutty Sark Original 1.75L</v>
          </cell>
          <cell r="H671" t="str">
            <v>4 - Cutty Sark Original 1.75L6</v>
          </cell>
          <cell r="I671" t="str">
            <v>CSO</v>
          </cell>
          <cell r="J671" t="str">
            <v>CSO.1750-6</v>
          </cell>
          <cell r="K671">
            <v>6</v>
          </cell>
          <cell r="L671">
            <v>1.75</v>
          </cell>
          <cell r="M671">
            <v>0.4</v>
          </cell>
          <cell r="N671">
            <v>29.96</v>
          </cell>
          <cell r="O671" t="str">
            <v>FOB</v>
          </cell>
          <cell r="P671">
            <v>116.89</v>
          </cell>
          <cell r="Q671">
            <v>116.89</v>
          </cell>
          <cell r="R671">
            <v>116.89</v>
          </cell>
          <cell r="S671">
            <v>116.89</v>
          </cell>
          <cell r="T671">
            <v>116.89</v>
          </cell>
          <cell r="U671">
            <v>116.89</v>
          </cell>
          <cell r="V671">
            <v>116.89</v>
          </cell>
        </row>
        <row r="672">
          <cell r="B672" t="str">
            <v>OklahomaCSO.1750-6FOB</v>
          </cell>
          <cell r="C672" t="str">
            <v>South</v>
          </cell>
          <cell r="D672" t="str">
            <v>Open</v>
          </cell>
          <cell r="E672" t="str">
            <v>OK</v>
          </cell>
          <cell r="F672" t="str">
            <v>Oklahoma</v>
          </cell>
          <cell r="G672" t="str">
            <v>4 - Cutty Sark Original 1.75L</v>
          </cell>
          <cell r="H672" t="str">
            <v>4 - Cutty Sark Original 1.75L6</v>
          </cell>
          <cell r="I672" t="str">
            <v>CSO</v>
          </cell>
          <cell r="J672" t="str">
            <v>CSO.1750-6</v>
          </cell>
          <cell r="K672">
            <v>6</v>
          </cell>
          <cell r="L672">
            <v>1.75</v>
          </cell>
          <cell r="M672">
            <v>0.4</v>
          </cell>
          <cell r="N672">
            <v>29.96</v>
          </cell>
          <cell r="O672" t="str">
            <v>FOB</v>
          </cell>
          <cell r="P672">
            <v>105.83</v>
          </cell>
          <cell r="Q672">
            <v>105.83</v>
          </cell>
          <cell r="R672">
            <v>105.83</v>
          </cell>
          <cell r="S672">
            <v>105.83</v>
          </cell>
          <cell r="T672">
            <v>105.83</v>
          </cell>
          <cell r="U672">
            <v>105.83</v>
          </cell>
          <cell r="V672">
            <v>105.83</v>
          </cell>
        </row>
        <row r="673">
          <cell r="B673" t="str">
            <v>Rhode IslandCSO.1750-6FOB</v>
          </cell>
          <cell r="C673" t="str">
            <v>Northeast</v>
          </cell>
          <cell r="D673" t="str">
            <v>Open</v>
          </cell>
          <cell r="E673" t="str">
            <v>RI</v>
          </cell>
          <cell r="F673" t="str">
            <v>Rhode Island</v>
          </cell>
          <cell r="G673" t="str">
            <v>4 - Cutty Sark Original 1.75L</v>
          </cell>
          <cell r="H673" t="str">
            <v>4 - Cutty Sark Original 1.75L6</v>
          </cell>
          <cell r="I673" t="str">
            <v>CSO</v>
          </cell>
          <cell r="J673" t="str">
            <v>CSO.1750-6</v>
          </cell>
          <cell r="K673">
            <v>6</v>
          </cell>
          <cell r="L673">
            <v>1.75</v>
          </cell>
          <cell r="M673">
            <v>0.4</v>
          </cell>
          <cell r="N673">
            <v>29.96</v>
          </cell>
          <cell r="O673" t="str">
            <v>FOB</v>
          </cell>
          <cell r="P673">
            <v>96</v>
          </cell>
          <cell r="Q673">
            <v>96</v>
          </cell>
          <cell r="R673">
            <v>96</v>
          </cell>
          <cell r="S673">
            <v>96</v>
          </cell>
          <cell r="T673">
            <v>96</v>
          </cell>
          <cell r="U673">
            <v>96</v>
          </cell>
          <cell r="V673">
            <v>96</v>
          </cell>
        </row>
        <row r="674">
          <cell r="B674" t="str">
            <v>South CarolinaCSO.1750-6FOB</v>
          </cell>
          <cell r="C674" t="str">
            <v>Northeast</v>
          </cell>
          <cell r="D674" t="str">
            <v>Open</v>
          </cell>
          <cell r="E674" t="str">
            <v>SC</v>
          </cell>
          <cell r="F674" t="str">
            <v>South Carolina</v>
          </cell>
          <cell r="G674" t="str">
            <v>4 - Cutty Sark Original 1.75L</v>
          </cell>
          <cell r="H674" t="str">
            <v>4 - Cutty Sark Original 1.75L6</v>
          </cell>
          <cell r="I674" t="str">
            <v>CSO</v>
          </cell>
          <cell r="J674" t="str">
            <v>CSO.1750-6</v>
          </cell>
          <cell r="K674">
            <v>6</v>
          </cell>
          <cell r="L674">
            <v>1.75</v>
          </cell>
          <cell r="M674">
            <v>0.4</v>
          </cell>
          <cell r="N674">
            <v>29.96</v>
          </cell>
          <cell r="O674" t="str">
            <v>FOB</v>
          </cell>
          <cell r="P674">
            <v>100.96000000000001</v>
          </cell>
          <cell r="Q674">
            <v>100.96000000000001</v>
          </cell>
          <cell r="R674">
            <v>100.96000000000001</v>
          </cell>
          <cell r="S674">
            <v>100.96000000000001</v>
          </cell>
          <cell r="T674">
            <v>100.96000000000001</v>
          </cell>
          <cell r="U674">
            <v>100.96000000000001</v>
          </cell>
          <cell r="V674">
            <v>100.96000000000001</v>
          </cell>
        </row>
        <row r="675">
          <cell r="B675" t="str">
            <v>South DakotaCSO.1750-6FOB</v>
          </cell>
          <cell r="C675" t="str">
            <v>Central</v>
          </cell>
          <cell r="D675" t="str">
            <v>Open</v>
          </cell>
          <cell r="E675" t="str">
            <v>SD</v>
          </cell>
          <cell r="F675" t="str">
            <v>South Dakota</v>
          </cell>
          <cell r="G675" t="str">
            <v>4 - Cutty Sark Original 1.75L</v>
          </cell>
          <cell r="H675" t="str">
            <v>4 - Cutty Sark Original 1.75L6</v>
          </cell>
          <cell r="I675" t="str">
            <v>CSO</v>
          </cell>
          <cell r="J675" t="str">
            <v>CSO.1750-6</v>
          </cell>
          <cell r="K675">
            <v>6</v>
          </cell>
          <cell r="L675">
            <v>1.75</v>
          </cell>
          <cell r="M675">
            <v>0.4</v>
          </cell>
          <cell r="N675">
            <v>29.96</v>
          </cell>
          <cell r="O675" t="str">
            <v>FOB</v>
          </cell>
          <cell r="P675">
            <v>110.2</v>
          </cell>
          <cell r="Q675">
            <v>110.2</v>
          </cell>
          <cell r="R675">
            <v>110.2</v>
          </cell>
          <cell r="S675">
            <v>110.2</v>
          </cell>
          <cell r="T675">
            <v>110.2</v>
          </cell>
          <cell r="U675">
            <v>110.2</v>
          </cell>
          <cell r="V675">
            <v>110.2</v>
          </cell>
        </row>
        <row r="676">
          <cell r="B676" t="str">
            <v>TennesseeCSO.1750-6FOB</v>
          </cell>
          <cell r="C676" t="str">
            <v>South</v>
          </cell>
          <cell r="D676" t="str">
            <v>Open</v>
          </cell>
          <cell r="E676" t="str">
            <v>TN</v>
          </cell>
          <cell r="F676" t="str">
            <v>Tennessee</v>
          </cell>
          <cell r="G676" t="str">
            <v>4 - Cutty Sark Original 1.75L</v>
          </cell>
          <cell r="H676" t="str">
            <v>4 - Cutty Sark Original 1.75L6</v>
          </cell>
          <cell r="I676" t="str">
            <v>CSO</v>
          </cell>
          <cell r="J676" t="str">
            <v>CSO.1750-6</v>
          </cell>
          <cell r="K676">
            <v>6</v>
          </cell>
          <cell r="L676">
            <v>1.75</v>
          </cell>
          <cell r="M676">
            <v>0.4</v>
          </cell>
          <cell r="N676">
            <v>29.96</v>
          </cell>
          <cell r="O676" t="str">
            <v>FOB</v>
          </cell>
          <cell r="P676">
            <v>82.5</v>
          </cell>
          <cell r="Q676">
            <v>82.5</v>
          </cell>
          <cell r="R676">
            <v>82.5</v>
          </cell>
          <cell r="S676">
            <v>82.5</v>
          </cell>
          <cell r="T676">
            <v>82.5</v>
          </cell>
          <cell r="U676">
            <v>82.5</v>
          </cell>
          <cell r="V676">
            <v>82.5</v>
          </cell>
        </row>
        <row r="677">
          <cell r="B677" t="str">
            <v>TexasCSO.1750-6FOB</v>
          </cell>
          <cell r="C677" t="str">
            <v>South</v>
          </cell>
          <cell r="D677" t="str">
            <v>Open</v>
          </cell>
          <cell r="E677" t="str">
            <v>TX</v>
          </cell>
          <cell r="F677" t="str">
            <v>Texas</v>
          </cell>
          <cell r="G677" t="str">
            <v>4 - Cutty Sark Original 1.75L</v>
          </cell>
          <cell r="H677" t="str">
            <v>4 - Cutty Sark Original 1.75L6</v>
          </cell>
          <cell r="I677" t="str">
            <v>CSO</v>
          </cell>
          <cell r="J677" t="str">
            <v>CSO.1750-6</v>
          </cell>
          <cell r="K677">
            <v>6</v>
          </cell>
          <cell r="L677">
            <v>1.75</v>
          </cell>
          <cell r="M677">
            <v>0.4</v>
          </cell>
          <cell r="N677">
            <v>29.96</v>
          </cell>
          <cell r="O677" t="str">
            <v>FOB</v>
          </cell>
          <cell r="P677">
            <v>129.96</v>
          </cell>
          <cell r="Q677">
            <v>129.96</v>
          </cell>
          <cell r="R677">
            <v>129.96</v>
          </cell>
          <cell r="S677">
            <v>129.96</v>
          </cell>
          <cell r="T677">
            <v>129.96</v>
          </cell>
          <cell r="U677">
            <v>129.96</v>
          </cell>
          <cell r="V677">
            <v>129.96</v>
          </cell>
        </row>
        <row r="678">
          <cell r="B678" t="str">
            <v>WashingtonCSO.1750-6FOB</v>
          </cell>
          <cell r="C678" t="str">
            <v>West</v>
          </cell>
          <cell r="D678" t="str">
            <v>Open</v>
          </cell>
          <cell r="E678" t="str">
            <v>WA</v>
          </cell>
          <cell r="F678" t="str">
            <v>Washington</v>
          </cell>
          <cell r="G678" t="str">
            <v>4 - Cutty Sark Original 1.75L</v>
          </cell>
          <cell r="H678" t="str">
            <v>4 - Cutty Sark Original 1.75L6</v>
          </cell>
          <cell r="I678" t="str">
            <v>CSO</v>
          </cell>
          <cell r="J678" t="str">
            <v>CSO.1750-6</v>
          </cell>
          <cell r="K678">
            <v>6</v>
          </cell>
          <cell r="L678">
            <v>1.75</v>
          </cell>
          <cell r="M678">
            <v>0.4</v>
          </cell>
          <cell r="N678">
            <v>29.96</v>
          </cell>
          <cell r="O678" t="str">
            <v>FOB</v>
          </cell>
          <cell r="P678">
            <v>126</v>
          </cell>
          <cell r="Q678">
            <v>126</v>
          </cell>
          <cell r="R678">
            <v>126</v>
          </cell>
          <cell r="S678">
            <v>126</v>
          </cell>
          <cell r="T678">
            <v>126</v>
          </cell>
          <cell r="U678">
            <v>126</v>
          </cell>
          <cell r="V678">
            <v>126</v>
          </cell>
        </row>
        <row r="679">
          <cell r="B679" t="str">
            <v>WisconsinCSO.1750-6FOB</v>
          </cell>
          <cell r="C679" t="str">
            <v>Central</v>
          </cell>
          <cell r="D679" t="str">
            <v>Open</v>
          </cell>
          <cell r="E679" t="str">
            <v>WI</v>
          </cell>
          <cell r="F679" t="str">
            <v>Wisconsin</v>
          </cell>
          <cell r="G679" t="str">
            <v>4 - Cutty Sark Original 1.75L</v>
          </cell>
          <cell r="H679" t="str">
            <v>4 - Cutty Sark Original 1.75L6</v>
          </cell>
          <cell r="I679" t="str">
            <v>CSO</v>
          </cell>
          <cell r="J679" t="str">
            <v>CSO.1750-6</v>
          </cell>
          <cell r="K679">
            <v>6</v>
          </cell>
          <cell r="L679">
            <v>1.75</v>
          </cell>
          <cell r="M679">
            <v>0.4</v>
          </cell>
          <cell r="N679">
            <v>29.96</v>
          </cell>
          <cell r="O679" t="str">
            <v>FOB</v>
          </cell>
          <cell r="P679">
            <v>102.96000000000001</v>
          </cell>
          <cell r="Q679">
            <v>102.96000000000001</v>
          </cell>
          <cell r="R679">
            <v>102.96000000000001</v>
          </cell>
          <cell r="S679">
            <v>102.96000000000001</v>
          </cell>
          <cell r="T679">
            <v>102.96000000000001</v>
          </cell>
          <cell r="U679">
            <v>102.96000000000001</v>
          </cell>
          <cell r="V679">
            <v>102.96000000000001</v>
          </cell>
        </row>
        <row r="680">
          <cell r="B680" t="str">
            <v>AlaskaCSO.1000-12FOB</v>
          </cell>
          <cell r="C680" t="str">
            <v>West</v>
          </cell>
          <cell r="D680" t="str">
            <v>Open</v>
          </cell>
          <cell r="E680" t="str">
            <v>AK</v>
          </cell>
          <cell r="F680" t="str">
            <v>Alaska</v>
          </cell>
          <cell r="G680" t="str">
            <v>4 - Cutty Sark Original 1L</v>
          </cell>
          <cell r="H680" t="str">
            <v>4 - Cutty Sark Original 1L12</v>
          </cell>
          <cell r="I680" t="str">
            <v>CSO</v>
          </cell>
          <cell r="J680" t="str">
            <v>CSO.1000-12</v>
          </cell>
          <cell r="K680">
            <v>12</v>
          </cell>
          <cell r="L680">
            <v>1</v>
          </cell>
          <cell r="M680">
            <v>0.4</v>
          </cell>
          <cell r="N680">
            <v>34.24</v>
          </cell>
          <cell r="O680" t="str">
            <v>FOB</v>
          </cell>
          <cell r="P680">
            <v>165.77</v>
          </cell>
          <cell r="Q680">
            <v>165.77</v>
          </cell>
          <cell r="R680">
            <v>165.77</v>
          </cell>
          <cell r="S680">
            <v>165.77</v>
          </cell>
          <cell r="T680">
            <v>165.77</v>
          </cell>
          <cell r="U680">
            <v>165.77</v>
          </cell>
          <cell r="V680">
            <v>165.77</v>
          </cell>
        </row>
        <row r="681">
          <cell r="B681" t="str">
            <v>ArizonaCSO.1000-12FOB</v>
          </cell>
          <cell r="C681" t="str">
            <v>West</v>
          </cell>
          <cell r="D681" t="str">
            <v>Open</v>
          </cell>
          <cell r="E681" t="str">
            <v>AZ</v>
          </cell>
          <cell r="F681" t="str">
            <v>Arizona</v>
          </cell>
          <cell r="G681" t="str">
            <v>4 - Cutty Sark Original 1L</v>
          </cell>
          <cell r="H681" t="str">
            <v>4 - Cutty Sark Original 1L12</v>
          </cell>
          <cell r="I681" t="str">
            <v>CSO</v>
          </cell>
          <cell r="J681" t="str">
            <v>CSO.1000-12</v>
          </cell>
          <cell r="K681">
            <v>12</v>
          </cell>
          <cell r="L681">
            <v>1</v>
          </cell>
          <cell r="M681">
            <v>0.4</v>
          </cell>
          <cell r="N681">
            <v>34.24</v>
          </cell>
          <cell r="O681" t="str">
            <v>FOB</v>
          </cell>
          <cell r="P681">
            <v>179.9</v>
          </cell>
          <cell r="Q681">
            <v>179.9</v>
          </cell>
          <cell r="R681">
            <v>179.9</v>
          </cell>
          <cell r="S681">
            <v>179.9</v>
          </cell>
          <cell r="T681">
            <v>179.9</v>
          </cell>
          <cell r="U681">
            <v>179.9</v>
          </cell>
          <cell r="V681">
            <v>179.9</v>
          </cell>
        </row>
        <row r="682">
          <cell r="B682" t="str">
            <v>ArkansasCSO.1000-12FOB</v>
          </cell>
          <cell r="C682" t="str">
            <v>South</v>
          </cell>
          <cell r="D682" t="str">
            <v>Open</v>
          </cell>
          <cell r="E682" t="str">
            <v>AR</v>
          </cell>
          <cell r="F682" t="str">
            <v>Arkansas</v>
          </cell>
          <cell r="G682" t="str">
            <v>4 - Cutty Sark Original 1L</v>
          </cell>
          <cell r="H682" t="str">
            <v>4 - Cutty Sark Original 1L12</v>
          </cell>
          <cell r="I682" t="str">
            <v>CSO</v>
          </cell>
          <cell r="J682" t="str">
            <v>CSO.1000-12</v>
          </cell>
          <cell r="K682">
            <v>12</v>
          </cell>
          <cell r="L682">
            <v>1</v>
          </cell>
          <cell r="M682">
            <v>0.4</v>
          </cell>
          <cell r="N682">
            <v>34.24</v>
          </cell>
          <cell r="O682" t="str">
            <v>FOB</v>
          </cell>
          <cell r="P682">
            <v>183.83670000000001</v>
          </cell>
          <cell r="Q682">
            <v>183.83670000000001</v>
          </cell>
          <cell r="R682">
            <v>183.83670000000001</v>
          </cell>
          <cell r="S682">
            <v>183.83670000000001</v>
          </cell>
          <cell r="T682">
            <v>183.83670000000001</v>
          </cell>
          <cell r="U682">
            <v>183.83670000000001</v>
          </cell>
          <cell r="V682">
            <v>183.83670000000001</v>
          </cell>
        </row>
        <row r="683">
          <cell r="B683" t="str">
            <v>CaliforniaCSO.1000-12FOB</v>
          </cell>
          <cell r="C683" t="str">
            <v>West</v>
          </cell>
          <cell r="D683" t="str">
            <v>Open</v>
          </cell>
          <cell r="E683" t="str">
            <v>CA</v>
          </cell>
          <cell r="F683" t="str">
            <v>California</v>
          </cell>
          <cell r="G683" t="str">
            <v>4 - Cutty Sark Original 1L</v>
          </cell>
          <cell r="H683" t="str">
            <v>4 - Cutty Sark Original 1L12</v>
          </cell>
          <cell r="I683" t="str">
            <v>CSO</v>
          </cell>
          <cell r="J683" t="str">
            <v>CSO.1000-12</v>
          </cell>
          <cell r="K683">
            <v>12</v>
          </cell>
          <cell r="L683">
            <v>1</v>
          </cell>
          <cell r="M683">
            <v>0.4</v>
          </cell>
          <cell r="N683">
            <v>34.24</v>
          </cell>
          <cell r="O683" t="str">
            <v>FOB</v>
          </cell>
          <cell r="P683">
            <v>159.24</v>
          </cell>
          <cell r="Q683">
            <v>159.24</v>
          </cell>
          <cell r="R683">
            <v>159.24</v>
          </cell>
          <cell r="S683">
            <v>159.24</v>
          </cell>
          <cell r="T683">
            <v>159.24</v>
          </cell>
          <cell r="U683">
            <v>159.24</v>
          </cell>
          <cell r="V683">
            <v>159.24</v>
          </cell>
        </row>
        <row r="684">
          <cell r="B684" t="str">
            <v>ColoradoCSO.1000-12FOB</v>
          </cell>
          <cell r="C684" t="str">
            <v>West</v>
          </cell>
          <cell r="D684" t="str">
            <v>Open</v>
          </cell>
          <cell r="E684" t="str">
            <v>CO</v>
          </cell>
          <cell r="F684" t="str">
            <v>Colorado</v>
          </cell>
          <cell r="G684" t="str">
            <v>4 - Cutty Sark Original 1L</v>
          </cell>
          <cell r="H684" t="str">
            <v>4 - Cutty Sark Original 1L12</v>
          </cell>
          <cell r="I684" t="str">
            <v>CSO</v>
          </cell>
          <cell r="J684" t="str">
            <v>CSO.1000-12</v>
          </cell>
          <cell r="K684">
            <v>12</v>
          </cell>
          <cell r="L684">
            <v>1</v>
          </cell>
          <cell r="M684">
            <v>0.4</v>
          </cell>
          <cell r="N684">
            <v>34.24</v>
          </cell>
          <cell r="O684" t="str">
            <v>FOB</v>
          </cell>
          <cell r="P684">
            <v>174.5</v>
          </cell>
          <cell r="Q684">
            <v>174.5</v>
          </cell>
          <cell r="R684">
            <v>174.5</v>
          </cell>
          <cell r="S684">
            <v>174.5</v>
          </cell>
          <cell r="T684">
            <v>174.5</v>
          </cell>
          <cell r="U684">
            <v>174.5</v>
          </cell>
          <cell r="V684">
            <v>174.5</v>
          </cell>
        </row>
        <row r="685">
          <cell r="B685" t="str">
            <v>ConnecticutCSO.1000-12FOB</v>
          </cell>
          <cell r="C685" t="str">
            <v>Northeast</v>
          </cell>
          <cell r="D685" t="str">
            <v>Open</v>
          </cell>
          <cell r="E685" t="str">
            <v>CT</v>
          </cell>
          <cell r="F685" t="str">
            <v>Connecticut</v>
          </cell>
          <cell r="G685" t="str">
            <v>4 - Cutty Sark Original 1L</v>
          </cell>
          <cell r="H685" t="str">
            <v>4 - Cutty Sark Original 1L12</v>
          </cell>
          <cell r="I685" t="str">
            <v>CSO</v>
          </cell>
          <cell r="J685" t="str">
            <v>CSO.1000-12</v>
          </cell>
          <cell r="K685">
            <v>12</v>
          </cell>
          <cell r="L685">
            <v>1</v>
          </cell>
          <cell r="M685">
            <v>0.4</v>
          </cell>
          <cell r="N685">
            <v>34.24</v>
          </cell>
          <cell r="O685" t="str">
            <v>FOB</v>
          </cell>
          <cell r="P685">
            <v>160</v>
          </cell>
          <cell r="Q685">
            <v>160</v>
          </cell>
          <cell r="R685">
            <v>160</v>
          </cell>
          <cell r="S685">
            <v>160</v>
          </cell>
          <cell r="T685">
            <v>160</v>
          </cell>
          <cell r="U685">
            <v>160</v>
          </cell>
          <cell r="V685">
            <v>160</v>
          </cell>
        </row>
        <row r="686">
          <cell r="B686" t="str">
            <v>DCCSO.1000-12FOB</v>
          </cell>
          <cell r="C686" t="str">
            <v>Northeast</v>
          </cell>
          <cell r="D686" t="str">
            <v>Open</v>
          </cell>
          <cell r="E686" t="str">
            <v>DC</v>
          </cell>
          <cell r="F686" t="str">
            <v>DC</v>
          </cell>
          <cell r="G686" t="str">
            <v>4 - Cutty Sark Original 1L</v>
          </cell>
          <cell r="H686" t="str">
            <v>4 - Cutty Sark Original 1L12</v>
          </cell>
          <cell r="I686" t="str">
            <v>CSO</v>
          </cell>
          <cell r="J686" t="str">
            <v>CSO.1000-12</v>
          </cell>
          <cell r="K686">
            <v>12</v>
          </cell>
          <cell r="L686">
            <v>1</v>
          </cell>
          <cell r="M686">
            <v>0.4</v>
          </cell>
          <cell r="N686">
            <v>34.24</v>
          </cell>
          <cell r="O686" t="str">
            <v>FOB</v>
          </cell>
          <cell r="P686">
            <v>170.24</v>
          </cell>
          <cell r="Q686">
            <v>170.24</v>
          </cell>
          <cell r="R686">
            <v>170.24</v>
          </cell>
          <cell r="S686">
            <v>170.24</v>
          </cell>
          <cell r="T686">
            <v>170.24</v>
          </cell>
          <cell r="U686">
            <v>170.24</v>
          </cell>
          <cell r="V686">
            <v>170.24</v>
          </cell>
        </row>
        <row r="687">
          <cell r="B687" t="str">
            <v>DelawareCSO.1000-12FOB</v>
          </cell>
          <cell r="C687" t="str">
            <v>Northeast</v>
          </cell>
          <cell r="D687" t="str">
            <v>Open</v>
          </cell>
          <cell r="E687" t="str">
            <v>DE</v>
          </cell>
          <cell r="F687" t="str">
            <v>Delaware</v>
          </cell>
          <cell r="G687" t="str">
            <v>4 - Cutty Sark Original 1L</v>
          </cell>
          <cell r="H687" t="str">
            <v>4 - Cutty Sark Original 1L12</v>
          </cell>
          <cell r="I687" t="str">
            <v>CSO</v>
          </cell>
          <cell r="J687" t="str">
            <v>CSO.1000-12</v>
          </cell>
          <cell r="K687">
            <v>12</v>
          </cell>
          <cell r="L687">
            <v>1</v>
          </cell>
          <cell r="M687">
            <v>0.4</v>
          </cell>
          <cell r="N687">
            <v>34.24</v>
          </cell>
          <cell r="O687" t="str">
            <v>FOB</v>
          </cell>
          <cell r="P687">
            <v>192.55139200000002</v>
          </cell>
          <cell r="Q687">
            <v>192.55139200000002</v>
          </cell>
          <cell r="R687">
            <v>192.55139200000002</v>
          </cell>
          <cell r="S687">
            <v>192.55139200000002</v>
          </cell>
          <cell r="T687">
            <v>192.55139200000002</v>
          </cell>
          <cell r="U687">
            <v>192.55139200000002</v>
          </cell>
          <cell r="V687">
            <v>192.55139200000002</v>
          </cell>
        </row>
        <row r="688">
          <cell r="B688" t="str">
            <v>FloridaCSO.1000-12FOB</v>
          </cell>
          <cell r="C688" t="str">
            <v>South</v>
          </cell>
          <cell r="D688" t="str">
            <v>Open</v>
          </cell>
          <cell r="E688" t="str">
            <v>FL</v>
          </cell>
          <cell r="F688" t="str">
            <v>Florida</v>
          </cell>
          <cell r="G688" t="str">
            <v>4 - Cutty Sark Original 1L</v>
          </cell>
          <cell r="H688" t="str">
            <v>4 - Cutty Sark Original 1L12</v>
          </cell>
          <cell r="I688" t="str">
            <v>CSO</v>
          </cell>
          <cell r="J688" t="str">
            <v>CSO.1000-12</v>
          </cell>
          <cell r="K688">
            <v>12</v>
          </cell>
          <cell r="L688">
            <v>1</v>
          </cell>
          <cell r="M688">
            <v>0.4</v>
          </cell>
          <cell r="N688">
            <v>34.24</v>
          </cell>
          <cell r="O688" t="str">
            <v>FOB</v>
          </cell>
          <cell r="P688">
            <v>180.67000000000002</v>
          </cell>
          <cell r="Q688">
            <v>180.67000000000002</v>
          </cell>
          <cell r="R688">
            <v>180.67000000000002</v>
          </cell>
          <cell r="S688">
            <v>180.67000000000002</v>
          </cell>
          <cell r="T688">
            <v>180.67000000000002</v>
          </cell>
          <cell r="U688">
            <v>180.67000000000002</v>
          </cell>
          <cell r="V688">
            <v>180.67000000000002</v>
          </cell>
        </row>
        <row r="689">
          <cell r="B689" t="str">
            <v>GeorgiaCSO.1000-12FOB</v>
          </cell>
          <cell r="C689" t="str">
            <v>South</v>
          </cell>
          <cell r="D689" t="str">
            <v>Open</v>
          </cell>
          <cell r="E689" t="str">
            <v>GA</v>
          </cell>
          <cell r="F689" t="str">
            <v>Georgia</v>
          </cell>
          <cell r="G689" t="str">
            <v>4 - Cutty Sark Original 1L</v>
          </cell>
          <cell r="H689" t="str">
            <v>4 - Cutty Sark Original 1L12</v>
          </cell>
          <cell r="I689" t="str">
            <v>CSO</v>
          </cell>
          <cell r="J689" t="str">
            <v>CSO.1000-12</v>
          </cell>
          <cell r="K689">
            <v>12</v>
          </cell>
          <cell r="L689">
            <v>1</v>
          </cell>
          <cell r="M689">
            <v>0.4</v>
          </cell>
          <cell r="N689">
            <v>34.24</v>
          </cell>
          <cell r="O689" t="str">
            <v>FOB</v>
          </cell>
          <cell r="P689">
            <v>228.08</v>
          </cell>
          <cell r="Q689">
            <v>228.08</v>
          </cell>
          <cell r="R689">
            <v>228.08</v>
          </cell>
          <cell r="S689">
            <v>228.08</v>
          </cell>
          <cell r="T689">
            <v>228.08</v>
          </cell>
          <cell r="U689">
            <v>228.08</v>
          </cell>
          <cell r="V689">
            <v>228.08</v>
          </cell>
        </row>
        <row r="690">
          <cell r="B690" t="str">
            <v>HawaiiCSO.1000-12FOB</v>
          </cell>
          <cell r="C690" t="str">
            <v>West</v>
          </cell>
          <cell r="D690" t="str">
            <v>Open</v>
          </cell>
          <cell r="E690" t="str">
            <v>HI</v>
          </cell>
          <cell r="F690" t="str">
            <v>Hawaii</v>
          </cell>
          <cell r="G690" t="str">
            <v>4 - Cutty Sark Original 1L</v>
          </cell>
          <cell r="H690" t="str">
            <v>4 - Cutty Sark Original 1L12</v>
          </cell>
          <cell r="I690" t="str">
            <v>CSO</v>
          </cell>
          <cell r="J690" t="str">
            <v>CSO.1000-12</v>
          </cell>
          <cell r="K690">
            <v>12</v>
          </cell>
          <cell r="L690">
            <v>1</v>
          </cell>
          <cell r="M690">
            <v>0.4</v>
          </cell>
          <cell r="N690">
            <v>34.24</v>
          </cell>
          <cell r="O690" t="str">
            <v>FOB</v>
          </cell>
          <cell r="P690">
            <v>174.19</v>
          </cell>
          <cell r="Q690">
            <v>174.19</v>
          </cell>
          <cell r="R690">
            <v>174.19</v>
          </cell>
          <cell r="S690">
            <v>174.19</v>
          </cell>
          <cell r="T690">
            <v>174.19</v>
          </cell>
          <cell r="U690">
            <v>174.19</v>
          </cell>
          <cell r="V690">
            <v>174.19</v>
          </cell>
        </row>
        <row r="691">
          <cell r="B691" t="str">
            <v>IllinoisCSO.1000-12FOB</v>
          </cell>
          <cell r="C691" t="str">
            <v>Central</v>
          </cell>
          <cell r="D691" t="str">
            <v>Open</v>
          </cell>
          <cell r="E691" t="str">
            <v>IL</v>
          </cell>
          <cell r="F691" t="str">
            <v>Illinois</v>
          </cell>
          <cell r="G691" t="str">
            <v>4 - Cutty Sark Original 1L</v>
          </cell>
          <cell r="H691" t="str">
            <v>4 - Cutty Sark Original 1L12</v>
          </cell>
          <cell r="I691" t="str">
            <v>CSO</v>
          </cell>
          <cell r="J691" t="str">
            <v>CSO.1000-12</v>
          </cell>
          <cell r="K691">
            <v>12</v>
          </cell>
          <cell r="L691">
            <v>1</v>
          </cell>
          <cell r="M691">
            <v>0.4</v>
          </cell>
          <cell r="N691">
            <v>34.24</v>
          </cell>
          <cell r="O691" t="str">
            <v>FOB</v>
          </cell>
          <cell r="P691">
            <v>115.24000000000001</v>
          </cell>
          <cell r="Q691">
            <v>115.24000000000001</v>
          </cell>
          <cell r="R691">
            <v>115.24000000000001</v>
          </cell>
          <cell r="S691">
            <v>115.24000000000001</v>
          </cell>
          <cell r="T691">
            <v>115.24000000000001</v>
          </cell>
          <cell r="U691">
            <v>115.24000000000001</v>
          </cell>
          <cell r="V691">
            <v>115.24000000000001</v>
          </cell>
        </row>
        <row r="692">
          <cell r="B692" t="str">
            <v>IndianaCSO.1000-12FOB</v>
          </cell>
          <cell r="C692" t="str">
            <v>Central</v>
          </cell>
          <cell r="D692" t="str">
            <v>Open</v>
          </cell>
          <cell r="E692" t="str">
            <v>IN</v>
          </cell>
          <cell r="F692" t="str">
            <v>Indiana</v>
          </cell>
          <cell r="G692" t="str">
            <v>4 - Cutty Sark Original 1L</v>
          </cell>
          <cell r="H692" t="str">
            <v>4 - Cutty Sark Original 1L12</v>
          </cell>
          <cell r="I692" t="str">
            <v>CSO</v>
          </cell>
          <cell r="J692" t="str">
            <v>CSO.1000-12</v>
          </cell>
          <cell r="K692">
            <v>12</v>
          </cell>
          <cell r="L692">
            <v>1</v>
          </cell>
          <cell r="M692">
            <v>0.4</v>
          </cell>
          <cell r="N692">
            <v>34.24</v>
          </cell>
          <cell r="O692" t="str">
            <v>FOB</v>
          </cell>
          <cell r="P692">
            <v>139.24</v>
          </cell>
          <cell r="Q692">
            <v>139.24</v>
          </cell>
          <cell r="R692">
            <v>139.24</v>
          </cell>
          <cell r="S692">
            <v>139.24</v>
          </cell>
          <cell r="T692">
            <v>139.24</v>
          </cell>
          <cell r="U692">
            <v>139.24</v>
          </cell>
          <cell r="V692">
            <v>139.24</v>
          </cell>
        </row>
        <row r="693">
          <cell r="B693" t="str">
            <v>KansasCSO.1000-12FOB</v>
          </cell>
          <cell r="C693" t="str">
            <v>Central</v>
          </cell>
          <cell r="D693" t="str">
            <v>Open</v>
          </cell>
          <cell r="E693" t="str">
            <v>KS</v>
          </cell>
          <cell r="F693" t="str">
            <v>Kansas</v>
          </cell>
          <cell r="G693" t="str">
            <v>4 - Cutty Sark Original 1L</v>
          </cell>
          <cell r="H693" t="str">
            <v>4 - Cutty Sark Original 1L12</v>
          </cell>
          <cell r="I693" t="str">
            <v>CSO</v>
          </cell>
          <cell r="J693" t="str">
            <v>CSO.1000-12</v>
          </cell>
          <cell r="K693">
            <v>12</v>
          </cell>
          <cell r="L693">
            <v>1</v>
          </cell>
          <cell r="M693">
            <v>0.4</v>
          </cell>
          <cell r="N693">
            <v>34.24</v>
          </cell>
          <cell r="O693" t="str">
            <v>FOB</v>
          </cell>
          <cell r="P693">
            <v>101.59</v>
          </cell>
          <cell r="Q693">
            <v>101.59</v>
          </cell>
          <cell r="R693">
            <v>101.59</v>
          </cell>
          <cell r="S693">
            <v>101.59</v>
          </cell>
          <cell r="T693">
            <v>101.59</v>
          </cell>
          <cell r="U693">
            <v>101.59</v>
          </cell>
          <cell r="V693">
            <v>101.59</v>
          </cell>
        </row>
        <row r="694">
          <cell r="B694" t="str">
            <v>KentuckyCSO.1000-12FOB</v>
          </cell>
          <cell r="C694" t="str">
            <v>Central</v>
          </cell>
          <cell r="D694" t="str">
            <v>Open</v>
          </cell>
          <cell r="E694" t="str">
            <v>KY</v>
          </cell>
          <cell r="F694" t="str">
            <v>Kentucky</v>
          </cell>
          <cell r="G694" t="str">
            <v>4 - Cutty Sark Original 1L</v>
          </cell>
          <cell r="H694" t="str">
            <v>4 - Cutty Sark Original 1L12</v>
          </cell>
          <cell r="I694" t="str">
            <v>CSO</v>
          </cell>
          <cell r="J694" t="str">
            <v>CSO.1000-12</v>
          </cell>
          <cell r="K694">
            <v>12</v>
          </cell>
          <cell r="L694">
            <v>1</v>
          </cell>
          <cell r="M694">
            <v>0.4</v>
          </cell>
          <cell r="N694">
            <v>34.24</v>
          </cell>
          <cell r="O694" t="str">
            <v>FOB</v>
          </cell>
          <cell r="P694">
            <v>104.51000000000002</v>
          </cell>
          <cell r="Q694">
            <v>104.51000000000002</v>
          </cell>
          <cell r="R694">
            <v>104.51000000000002</v>
          </cell>
          <cell r="S694">
            <v>104.51000000000002</v>
          </cell>
          <cell r="T694">
            <v>104.51000000000002</v>
          </cell>
          <cell r="U694">
            <v>104.51000000000002</v>
          </cell>
          <cell r="V694">
            <v>104.51000000000002</v>
          </cell>
        </row>
        <row r="695">
          <cell r="B695" t="str">
            <v>LouisianaCSO.1000-12FOB</v>
          </cell>
          <cell r="C695" t="str">
            <v>South</v>
          </cell>
          <cell r="D695" t="str">
            <v>Open</v>
          </cell>
          <cell r="E695" t="str">
            <v>LA</v>
          </cell>
          <cell r="F695" t="str">
            <v>Louisiana</v>
          </cell>
          <cell r="G695" t="str">
            <v>4 - Cutty Sark Original 1L</v>
          </cell>
          <cell r="H695" t="str">
            <v>4 - Cutty Sark Original 1L12</v>
          </cell>
          <cell r="I695" t="str">
            <v>CSO</v>
          </cell>
          <cell r="J695" t="str">
            <v>CSO.1000-12</v>
          </cell>
          <cell r="K695">
            <v>12</v>
          </cell>
          <cell r="L695">
            <v>1</v>
          </cell>
          <cell r="M695">
            <v>0.4</v>
          </cell>
          <cell r="N695">
            <v>34.24</v>
          </cell>
          <cell r="O695" t="str">
            <v>FOB</v>
          </cell>
          <cell r="P695">
            <v>169.54000000000002</v>
          </cell>
          <cell r="Q695">
            <v>169.54000000000002</v>
          </cell>
          <cell r="R695">
            <v>169.54000000000002</v>
          </cell>
          <cell r="S695">
            <v>169.54000000000002</v>
          </cell>
          <cell r="T695">
            <v>169.54000000000002</v>
          </cell>
          <cell r="U695">
            <v>169.54000000000002</v>
          </cell>
          <cell r="V695">
            <v>169.54000000000002</v>
          </cell>
        </row>
        <row r="696">
          <cell r="B696" t="str">
            <v>Maryland (Open)CSO.1000-12FOB</v>
          </cell>
          <cell r="C696" t="str">
            <v>Northeast</v>
          </cell>
          <cell r="D696" t="str">
            <v>Open</v>
          </cell>
          <cell r="E696" t="str">
            <v>MD</v>
          </cell>
          <cell r="F696" t="str">
            <v>Maryland (Open)</v>
          </cell>
          <cell r="G696" t="str">
            <v>4 - Cutty Sark Original 1L</v>
          </cell>
          <cell r="H696" t="str">
            <v>4 - Cutty Sark Original 1L12</v>
          </cell>
          <cell r="I696" t="str">
            <v>CSO</v>
          </cell>
          <cell r="J696" t="str">
            <v>CSO.1000-12</v>
          </cell>
          <cell r="K696">
            <v>12</v>
          </cell>
          <cell r="L696">
            <v>1</v>
          </cell>
          <cell r="M696">
            <v>0.4</v>
          </cell>
          <cell r="N696">
            <v>34.24</v>
          </cell>
          <cell r="O696" t="str">
            <v>FOB</v>
          </cell>
          <cell r="P696">
            <v>170.24</v>
          </cell>
          <cell r="Q696">
            <v>170.24</v>
          </cell>
          <cell r="R696">
            <v>170.24</v>
          </cell>
          <cell r="S696">
            <v>170.24</v>
          </cell>
          <cell r="T696">
            <v>170.24</v>
          </cell>
          <cell r="U696">
            <v>170.24</v>
          </cell>
          <cell r="V696">
            <v>170.24</v>
          </cell>
        </row>
        <row r="697">
          <cell r="B697" t="str">
            <v>MassachusettsCSO.1000-12FOB</v>
          </cell>
          <cell r="C697" t="str">
            <v>Northeast</v>
          </cell>
          <cell r="D697" t="str">
            <v>Open</v>
          </cell>
          <cell r="E697" t="str">
            <v>MA</v>
          </cell>
          <cell r="F697" t="str">
            <v>Massachusetts</v>
          </cell>
          <cell r="G697" t="str">
            <v>4 - Cutty Sark Original 1L</v>
          </cell>
          <cell r="H697" t="str">
            <v>4 - Cutty Sark Original 1L12</v>
          </cell>
          <cell r="I697" t="str">
            <v>CSO</v>
          </cell>
          <cell r="J697" t="str">
            <v>CSO.1000-12</v>
          </cell>
          <cell r="K697">
            <v>12</v>
          </cell>
          <cell r="L697">
            <v>1</v>
          </cell>
          <cell r="M697">
            <v>0.4</v>
          </cell>
          <cell r="N697">
            <v>34.24</v>
          </cell>
          <cell r="O697" t="str">
            <v>FOB</v>
          </cell>
          <cell r="P697">
            <v>183.76000000000002</v>
          </cell>
          <cell r="Q697">
            <v>183.76000000000002</v>
          </cell>
          <cell r="R697">
            <v>183.76000000000002</v>
          </cell>
          <cell r="S697">
            <v>183.76000000000002</v>
          </cell>
          <cell r="T697">
            <v>183.76000000000002</v>
          </cell>
          <cell r="U697">
            <v>183.76000000000002</v>
          </cell>
          <cell r="V697">
            <v>183.76000000000002</v>
          </cell>
        </row>
        <row r="698">
          <cell r="B698" t="str">
            <v>Military - SouthCSO.1000-12FOB</v>
          </cell>
          <cell r="C698" t="str">
            <v>South</v>
          </cell>
          <cell r="D698" t="str">
            <v>Open</v>
          </cell>
          <cell r="E698" t="str">
            <v>Military - South</v>
          </cell>
          <cell r="F698" t="str">
            <v>Military - South</v>
          </cell>
          <cell r="G698" t="str">
            <v>4 - Cutty Sark Original 1L</v>
          </cell>
          <cell r="H698" t="str">
            <v>4 - Cutty Sark Original 1L12</v>
          </cell>
          <cell r="I698" t="str">
            <v>CSO</v>
          </cell>
          <cell r="J698" t="str">
            <v>CSO.1000-12</v>
          </cell>
          <cell r="K698">
            <v>12</v>
          </cell>
          <cell r="L698">
            <v>1</v>
          </cell>
          <cell r="M698">
            <v>0.4</v>
          </cell>
          <cell r="N698">
            <v>34.24</v>
          </cell>
          <cell r="O698" t="str">
            <v>FOB</v>
          </cell>
          <cell r="P698">
            <v>169.2</v>
          </cell>
          <cell r="Q698">
            <v>169.2</v>
          </cell>
          <cell r="R698">
            <v>169.2</v>
          </cell>
          <cell r="S698">
            <v>169.2</v>
          </cell>
          <cell r="T698">
            <v>169.2</v>
          </cell>
          <cell r="U698">
            <v>169.2</v>
          </cell>
          <cell r="V698">
            <v>169.2</v>
          </cell>
        </row>
        <row r="699">
          <cell r="B699" t="str">
            <v>MinnesotaCSO.1000-12FOB</v>
          </cell>
          <cell r="C699" t="str">
            <v>Central</v>
          </cell>
          <cell r="D699" t="str">
            <v>Open</v>
          </cell>
          <cell r="E699" t="str">
            <v>MN</v>
          </cell>
          <cell r="F699" t="str">
            <v>Minnesota</v>
          </cell>
          <cell r="G699" t="str">
            <v>4 - Cutty Sark Original 1L</v>
          </cell>
          <cell r="H699" t="str">
            <v>4 - Cutty Sark Original 1L12</v>
          </cell>
          <cell r="I699" t="str">
            <v>CSO</v>
          </cell>
          <cell r="J699" t="str">
            <v>CSO.1000-12</v>
          </cell>
          <cell r="K699">
            <v>12</v>
          </cell>
          <cell r="L699">
            <v>1</v>
          </cell>
          <cell r="M699">
            <v>0.4</v>
          </cell>
          <cell r="N699">
            <v>34.24</v>
          </cell>
          <cell r="O699" t="str">
            <v>FOB</v>
          </cell>
          <cell r="P699">
            <v>140.65</v>
          </cell>
          <cell r="Q699">
            <v>140.65</v>
          </cell>
          <cell r="R699">
            <v>140.65</v>
          </cell>
          <cell r="S699">
            <v>140.65</v>
          </cell>
          <cell r="T699">
            <v>140.65</v>
          </cell>
          <cell r="U699">
            <v>140.65</v>
          </cell>
          <cell r="V699">
            <v>140.65</v>
          </cell>
        </row>
        <row r="700">
          <cell r="B700" t="str">
            <v>MissouriCSO.1000-12FOB</v>
          </cell>
          <cell r="C700" t="str">
            <v>Central</v>
          </cell>
          <cell r="D700" t="str">
            <v>Open</v>
          </cell>
          <cell r="E700" t="str">
            <v>MO</v>
          </cell>
          <cell r="F700" t="str">
            <v>Missouri</v>
          </cell>
          <cell r="G700" t="str">
            <v>4 - Cutty Sark Original 1L</v>
          </cell>
          <cell r="H700" t="str">
            <v>4 - Cutty Sark Original 1L12</v>
          </cell>
          <cell r="I700" t="str">
            <v>CSO</v>
          </cell>
          <cell r="J700" t="str">
            <v>CSO.1000-12</v>
          </cell>
          <cell r="K700">
            <v>12</v>
          </cell>
          <cell r="L700">
            <v>1</v>
          </cell>
          <cell r="M700">
            <v>0.4</v>
          </cell>
          <cell r="N700">
            <v>34.24</v>
          </cell>
          <cell r="O700" t="str">
            <v>FOB</v>
          </cell>
          <cell r="P700">
            <v>119.36000000000001</v>
          </cell>
          <cell r="Q700">
            <v>119.36000000000001</v>
          </cell>
          <cell r="R700">
            <v>119.36000000000001</v>
          </cell>
          <cell r="S700">
            <v>119.36000000000001</v>
          </cell>
          <cell r="T700">
            <v>119.36000000000001</v>
          </cell>
          <cell r="U700">
            <v>119.36000000000001</v>
          </cell>
          <cell r="V700">
            <v>119.36000000000001</v>
          </cell>
        </row>
        <row r="701">
          <cell r="B701" t="str">
            <v>NebraskaCSO.1000-12FOB</v>
          </cell>
          <cell r="C701" t="str">
            <v>Central</v>
          </cell>
          <cell r="D701" t="str">
            <v>Open</v>
          </cell>
          <cell r="E701" t="str">
            <v>NE</v>
          </cell>
          <cell r="F701" t="str">
            <v>Nebraska</v>
          </cell>
          <cell r="G701" t="str">
            <v>4 - Cutty Sark Original 1L</v>
          </cell>
          <cell r="H701" t="str">
            <v>4 - Cutty Sark Original 1L12</v>
          </cell>
          <cell r="I701" t="str">
            <v>CSO</v>
          </cell>
          <cell r="J701" t="str">
            <v>CSO.1000-12</v>
          </cell>
          <cell r="K701">
            <v>12</v>
          </cell>
          <cell r="L701">
            <v>1</v>
          </cell>
          <cell r="M701">
            <v>0.4</v>
          </cell>
          <cell r="N701">
            <v>34.24</v>
          </cell>
          <cell r="O701" t="str">
            <v>FOB</v>
          </cell>
          <cell r="P701">
            <v>164.73</v>
          </cell>
          <cell r="Q701">
            <v>164.73</v>
          </cell>
          <cell r="R701">
            <v>164.73</v>
          </cell>
          <cell r="S701">
            <v>164.73</v>
          </cell>
          <cell r="T701">
            <v>164.73</v>
          </cell>
          <cell r="U701">
            <v>164.73</v>
          </cell>
          <cell r="V701">
            <v>164.73</v>
          </cell>
        </row>
        <row r="702">
          <cell r="B702" t="str">
            <v>NevadaCSO.1000-12FOB</v>
          </cell>
          <cell r="C702" t="str">
            <v>West</v>
          </cell>
          <cell r="D702" t="str">
            <v>Open</v>
          </cell>
          <cell r="E702" t="str">
            <v>NV</v>
          </cell>
          <cell r="F702" t="str">
            <v>Nevada</v>
          </cell>
          <cell r="G702" t="str">
            <v>4 - Cutty Sark Original 1L</v>
          </cell>
          <cell r="H702" t="str">
            <v>4 - Cutty Sark Original 1L12</v>
          </cell>
          <cell r="I702" t="str">
            <v>CSO</v>
          </cell>
          <cell r="J702" t="str">
            <v>CSO.1000-12</v>
          </cell>
          <cell r="K702">
            <v>12</v>
          </cell>
          <cell r="L702">
            <v>1</v>
          </cell>
          <cell r="M702">
            <v>0.4</v>
          </cell>
          <cell r="N702">
            <v>34.24</v>
          </cell>
          <cell r="O702" t="str">
            <v>FOB</v>
          </cell>
          <cell r="P702">
            <v>178.42000000000002</v>
          </cell>
          <cell r="Q702">
            <v>178.42000000000002</v>
          </cell>
          <cell r="R702">
            <v>178.42000000000002</v>
          </cell>
          <cell r="S702">
            <v>178.42000000000002</v>
          </cell>
          <cell r="T702">
            <v>178.42000000000002</v>
          </cell>
          <cell r="U702">
            <v>178.42000000000002</v>
          </cell>
          <cell r="V702">
            <v>178.42000000000002</v>
          </cell>
        </row>
        <row r="703">
          <cell r="B703" t="str">
            <v>New JerseyCSO.1000-12FOB</v>
          </cell>
          <cell r="C703" t="str">
            <v>Northeast</v>
          </cell>
          <cell r="D703" t="str">
            <v>Open</v>
          </cell>
          <cell r="E703" t="str">
            <v>NJ</v>
          </cell>
          <cell r="F703" t="str">
            <v>New Jersey</v>
          </cell>
          <cell r="G703" t="str">
            <v>4 - Cutty Sark Original 1L</v>
          </cell>
          <cell r="H703" t="str">
            <v>4 - Cutty Sark Original 1L12</v>
          </cell>
          <cell r="I703" t="str">
            <v>CSO</v>
          </cell>
          <cell r="J703" t="str">
            <v>CSO.1000-12</v>
          </cell>
          <cell r="K703">
            <v>12</v>
          </cell>
          <cell r="L703">
            <v>1</v>
          </cell>
          <cell r="M703">
            <v>0.4</v>
          </cell>
          <cell r="N703">
            <v>34.24</v>
          </cell>
          <cell r="O703" t="str">
            <v>FOB</v>
          </cell>
          <cell r="P703">
            <v>174.5</v>
          </cell>
          <cell r="Q703">
            <v>174.5</v>
          </cell>
          <cell r="R703">
            <v>174.5</v>
          </cell>
          <cell r="S703">
            <v>174.5</v>
          </cell>
          <cell r="T703">
            <v>174.5</v>
          </cell>
          <cell r="U703">
            <v>174.5</v>
          </cell>
          <cell r="V703">
            <v>174.5</v>
          </cell>
        </row>
        <row r="704">
          <cell r="B704" t="str">
            <v>New MexicoCSO.1000-12FOB</v>
          </cell>
          <cell r="C704" t="str">
            <v>West</v>
          </cell>
          <cell r="D704" t="str">
            <v>Open</v>
          </cell>
          <cell r="E704" t="str">
            <v>NM</v>
          </cell>
          <cell r="F704" t="str">
            <v>New Mexico</v>
          </cell>
          <cell r="G704" t="str">
            <v>4 - Cutty Sark Original 1L</v>
          </cell>
          <cell r="H704" t="str">
            <v>4 - Cutty Sark Original 1L12</v>
          </cell>
          <cell r="I704" t="str">
            <v>CSO</v>
          </cell>
          <cell r="J704" t="str">
            <v>CSO.1000-12</v>
          </cell>
          <cell r="K704">
            <v>12</v>
          </cell>
          <cell r="L704">
            <v>1</v>
          </cell>
          <cell r="M704">
            <v>0.4</v>
          </cell>
          <cell r="N704">
            <v>34.24</v>
          </cell>
          <cell r="O704" t="str">
            <v>FOB</v>
          </cell>
          <cell r="P704">
            <v>166.5</v>
          </cell>
          <cell r="Q704">
            <v>166.5</v>
          </cell>
          <cell r="R704">
            <v>166.5</v>
          </cell>
          <cell r="S704">
            <v>166.5</v>
          </cell>
          <cell r="T704">
            <v>166.5</v>
          </cell>
          <cell r="U704">
            <v>166.5</v>
          </cell>
          <cell r="V704">
            <v>166.5</v>
          </cell>
        </row>
        <row r="705">
          <cell r="B705" t="str">
            <v>New York - UpstateCSO.1000-12FOB</v>
          </cell>
          <cell r="C705" t="str">
            <v>Northeast</v>
          </cell>
          <cell r="D705" t="str">
            <v>Open</v>
          </cell>
          <cell r="E705" t="str">
            <v>NY</v>
          </cell>
          <cell r="F705" t="str">
            <v>New York - Upstate</v>
          </cell>
          <cell r="G705" t="str">
            <v>4 - Cutty Sark Original 1L</v>
          </cell>
          <cell r="H705" t="str">
            <v>4 - Cutty Sark Original 1L12</v>
          </cell>
          <cell r="I705" t="str">
            <v>CSO</v>
          </cell>
          <cell r="J705" t="str">
            <v>CSO.1000-12</v>
          </cell>
          <cell r="K705">
            <v>12</v>
          </cell>
          <cell r="L705">
            <v>1</v>
          </cell>
          <cell r="M705">
            <v>0.4</v>
          </cell>
          <cell r="N705">
            <v>34.24</v>
          </cell>
          <cell r="O705" t="str">
            <v>FOB</v>
          </cell>
          <cell r="P705">
            <v>149.74</v>
          </cell>
          <cell r="Q705">
            <v>149.74</v>
          </cell>
          <cell r="R705">
            <v>149.74</v>
          </cell>
          <cell r="S705">
            <v>149.74</v>
          </cell>
          <cell r="T705">
            <v>149.74</v>
          </cell>
          <cell r="U705">
            <v>149.74</v>
          </cell>
          <cell r="V705">
            <v>149.74</v>
          </cell>
        </row>
        <row r="706">
          <cell r="B706" t="str">
            <v>North DakotaCSO.1000-12FOB</v>
          </cell>
          <cell r="C706" t="str">
            <v>Central</v>
          </cell>
          <cell r="D706" t="str">
            <v>Open</v>
          </cell>
          <cell r="E706" t="str">
            <v>ND</v>
          </cell>
          <cell r="F706" t="str">
            <v>North Dakota</v>
          </cell>
          <cell r="G706" t="str">
            <v>4 - Cutty Sark Original 1L</v>
          </cell>
          <cell r="H706" t="str">
            <v>4 - Cutty Sark Original 1L12</v>
          </cell>
          <cell r="I706" t="str">
            <v>CSO</v>
          </cell>
          <cell r="J706" t="str">
            <v>CSO.1000-12</v>
          </cell>
          <cell r="K706">
            <v>12</v>
          </cell>
          <cell r="L706">
            <v>1</v>
          </cell>
          <cell r="M706">
            <v>0.4</v>
          </cell>
          <cell r="N706">
            <v>34.24</v>
          </cell>
          <cell r="O706" t="str">
            <v>FOB</v>
          </cell>
          <cell r="P706">
            <v>175</v>
          </cell>
          <cell r="Q706">
            <v>175</v>
          </cell>
          <cell r="R706">
            <v>175</v>
          </cell>
          <cell r="S706">
            <v>175</v>
          </cell>
          <cell r="T706">
            <v>175</v>
          </cell>
          <cell r="U706">
            <v>175</v>
          </cell>
          <cell r="V706">
            <v>175</v>
          </cell>
        </row>
        <row r="707">
          <cell r="B707" t="str">
            <v>OklahomaCSO.1000-12FOB</v>
          </cell>
          <cell r="C707" t="str">
            <v>South</v>
          </cell>
          <cell r="D707" t="str">
            <v>Open</v>
          </cell>
          <cell r="E707" t="str">
            <v>OK</v>
          </cell>
          <cell r="F707" t="str">
            <v>Oklahoma</v>
          </cell>
          <cell r="G707" t="str">
            <v>4 - Cutty Sark Original 1L</v>
          </cell>
          <cell r="H707" t="str">
            <v>4 - Cutty Sark Original 1L12</v>
          </cell>
          <cell r="I707" t="str">
            <v>CSO</v>
          </cell>
          <cell r="J707" t="str">
            <v>CSO.1000-12</v>
          </cell>
          <cell r="K707">
            <v>12</v>
          </cell>
          <cell r="L707">
            <v>1</v>
          </cell>
          <cell r="M707">
            <v>0.4</v>
          </cell>
          <cell r="N707">
            <v>34.24</v>
          </cell>
          <cell r="O707" t="str">
            <v>FOB</v>
          </cell>
          <cell r="P707">
            <v>174.56</v>
          </cell>
          <cell r="Q707">
            <v>174.56</v>
          </cell>
          <cell r="R707">
            <v>174.56</v>
          </cell>
          <cell r="S707">
            <v>174.56</v>
          </cell>
          <cell r="T707">
            <v>174.56</v>
          </cell>
          <cell r="U707">
            <v>174.56</v>
          </cell>
          <cell r="V707">
            <v>174.56</v>
          </cell>
        </row>
        <row r="708">
          <cell r="B708" t="str">
            <v>Rhode IslandCSO.1000-12FOB</v>
          </cell>
          <cell r="C708" t="str">
            <v>Northeast</v>
          </cell>
          <cell r="D708" t="str">
            <v>Open</v>
          </cell>
          <cell r="E708" t="str">
            <v>RI</v>
          </cell>
          <cell r="F708" t="str">
            <v>Rhode Island</v>
          </cell>
          <cell r="G708" t="str">
            <v>4 - Cutty Sark Original 1L</v>
          </cell>
          <cell r="H708" t="str">
            <v>4 - Cutty Sark Original 1L12</v>
          </cell>
          <cell r="I708" t="str">
            <v>CSO</v>
          </cell>
          <cell r="J708" t="str">
            <v>CSO.1000-12</v>
          </cell>
          <cell r="K708">
            <v>12</v>
          </cell>
          <cell r="L708">
            <v>1</v>
          </cell>
          <cell r="M708">
            <v>0.4</v>
          </cell>
          <cell r="N708">
            <v>34.24</v>
          </cell>
          <cell r="O708" t="str">
            <v>FOB</v>
          </cell>
          <cell r="P708">
            <v>160</v>
          </cell>
          <cell r="Q708">
            <v>160</v>
          </cell>
          <cell r="R708">
            <v>160</v>
          </cell>
          <cell r="S708">
            <v>160</v>
          </cell>
          <cell r="T708">
            <v>160</v>
          </cell>
          <cell r="U708">
            <v>160</v>
          </cell>
          <cell r="V708">
            <v>160</v>
          </cell>
        </row>
        <row r="709">
          <cell r="B709" t="str">
            <v>South CarolinaCSO.1000-12FOB</v>
          </cell>
          <cell r="C709" t="str">
            <v>Northeast</v>
          </cell>
          <cell r="D709" t="str">
            <v>Open</v>
          </cell>
          <cell r="E709" t="str">
            <v>SC</v>
          </cell>
          <cell r="F709" t="str">
            <v>South Carolina</v>
          </cell>
          <cell r="G709" t="str">
            <v>4 - Cutty Sark Original 1L</v>
          </cell>
          <cell r="H709" t="str">
            <v>4 - Cutty Sark Original 1L12</v>
          </cell>
          <cell r="I709" t="str">
            <v>CSO</v>
          </cell>
          <cell r="J709" t="str">
            <v>CSO.1000-12</v>
          </cell>
          <cell r="K709">
            <v>12</v>
          </cell>
          <cell r="L709">
            <v>1</v>
          </cell>
          <cell r="M709">
            <v>0.4</v>
          </cell>
          <cell r="N709">
            <v>34.24</v>
          </cell>
          <cell r="O709" t="str">
            <v>FOB</v>
          </cell>
          <cell r="P709">
            <v>172.24</v>
          </cell>
          <cell r="Q709">
            <v>172.24</v>
          </cell>
          <cell r="R709">
            <v>172.24</v>
          </cell>
          <cell r="S709">
            <v>172.24</v>
          </cell>
          <cell r="T709">
            <v>172.24</v>
          </cell>
          <cell r="U709">
            <v>172.24</v>
          </cell>
          <cell r="V709">
            <v>172.24</v>
          </cell>
        </row>
        <row r="710">
          <cell r="B710" t="str">
            <v>South DakotaCSO.1000-12FOB</v>
          </cell>
          <cell r="C710" t="str">
            <v>Central</v>
          </cell>
          <cell r="D710" t="str">
            <v>Open</v>
          </cell>
          <cell r="E710" t="str">
            <v>SD</v>
          </cell>
          <cell r="F710" t="str">
            <v>South Dakota</v>
          </cell>
          <cell r="G710" t="str">
            <v>4 - Cutty Sark Original 1L</v>
          </cell>
          <cell r="H710" t="str">
            <v>4 - Cutty Sark Original 1L12</v>
          </cell>
          <cell r="I710" t="str">
            <v>CSO</v>
          </cell>
          <cell r="J710" t="str">
            <v>CSO.1000-12</v>
          </cell>
          <cell r="K710">
            <v>12</v>
          </cell>
          <cell r="L710">
            <v>1</v>
          </cell>
          <cell r="M710">
            <v>0.4</v>
          </cell>
          <cell r="N710">
            <v>34.24</v>
          </cell>
          <cell r="O710" t="str">
            <v>FOB</v>
          </cell>
          <cell r="P710">
            <v>168.64</v>
          </cell>
          <cell r="Q710">
            <v>168.64</v>
          </cell>
          <cell r="R710">
            <v>168.64</v>
          </cell>
          <cell r="S710">
            <v>168.64</v>
          </cell>
          <cell r="T710">
            <v>168.64</v>
          </cell>
          <cell r="U710">
            <v>168.64</v>
          </cell>
          <cell r="V710">
            <v>168.64</v>
          </cell>
        </row>
        <row r="711">
          <cell r="B711" t="str">
            <v>TennesseeCSO.1000-12FOB</v>
          </cell>
          <cell r="C711" t="str">
            <v>South</v>
          </cell>
          <cell r="D711" t="str">
            <v>Open</v>
          </cell>
          <cell r="E711" t="str">
            <v>TN</v>
          </cell>
          <cell r="F711" t="str">
            <v>Tennessee</v>
          </cell>
          <cell r="G711" t="str">
            <v>4 - Cutty Sark Original 1L</v>
          </cell>
          <cell r="H711" t="str">
            <v>4 - Cutty Sark Original 1L12</v>
          </cell>
          <cell r="I711" t="str">
            <v>CSO</v>
          </cell>
          <cell r="J711" t="str">
            <v>CSO.1000-12</v>
          </cell>
          <cell r="K711">
            <v>12</v>
          </cell>
          <cell r="L711">
            <v>1</v>
          </cell>
          <cell r="M711">
            <v>0.4</v>
          </cell>
          <cell r="N711">
            <v>34.24</v>
          </cell>
          <cell r="O711" t="str">
            <v>FOB</v>
          </cell>
          <cell r="P711">
            <v>154.75</v>
          </cell>
          <cell r="Q711">
            <v>154.75</v>
          </cell>
          <cell r="R711">
            <v>154.75</v>
          </cell>
          <cell r="S711">
            <v>154.75</v>
          </cell>
          <cell r="T711">
            <v>154.75</v>
          </cell>
          <cell r="U711">
            <v>154.75</v>
          </cell>
          <cell r="V711">
            <v>154.75</v>
          </cell>
        </row>
        <row r="712">
          <cell r="B712" t="str">
            <v>TexasCSO.1000-12FOB</v>
          </cell>
          <cell r="C712" t="str">
            <v>South</v>
          </cell>
          <cell r="D712" t="str">
            <v>Open</v>
          </cell>
          <cell r="E712" t="str">
            <v>TX</v>
          </cell>
          <cell r="F712" t="str">
            <v>Texas</v>
          </cell>
          <cell r="G712" t="str">
            <v>4 - Cutty Sark Original 1L</v>
          </cell>
          <cell r="H712" t="str">
            <v>4 - Cutty Sark Original 1L12</v>
          </cell>
          <cell r="I712" t="str">
            <v>CSO</v>
          </cell>
          <cell r="J712" t="str">
            <v>CSO.1000-12</v>
          </cell>
          <cell r="K712">
            <v>12</v>
          </cell>
          <cell r="L712">
            <v>1</v>
          </cell>
          <cell r="M712">
            <v>0.4</v>
          </cell>
          <cell r="N712">
            <v>34.24</v>
          </cell>
          <cell r="O712" t="str">
            <v>FOB</v>
          </cell>
          <cell r="P712">
            <v>174.70000000000002</v>
          </cell>
          <cell r="Q712">
            <v>174.70000000000002</v>
          </cell>
          <cell r="R712">
            <v>174.70000000000002</v>
          </cell>
          <cell r="S712">
            <v>174.70000000000002</v>
          </cell>
          <cell r="T712">
            <v>174.70000000000002</v>
          </cell>
          <cell r="U712">
            <v>174.70000000000002</v>
          </cell>
          <cell r="V712">
            <v>174.70000000000002</v>
          </cell>
        </row>
        <row r="713">
          <cell r="B713" t="str">
            <v>WashingtonCSO.1000-12FOB</v>
          </cell>
          <cell r="C713" t="str">
            <v>West</v>
          </cell>
          <cell r="D713" t="str">
            <v>Open</v>
          </cell>
          <cell r="E713" t="str">
            <v>WA</v>
          </cell>
          <cell r="F713" t="str">
            <v>Washington</v>
          </cell>
          <cell r="G713" t="str">
            <v>4 - Cutty Sark Original 1L</v>
          </cell>
          <cell r="H713" t="str">
            <v>4 - Cutty Sark Original 1L12</v>
          </cell>
          <cell r="I713" t="str">
            <v>CSO</v>
          </cell>
          <cell r="J713" t="str">
            <v>CSO.1000-12</v>
          </cell>
          <cell r="K713">
            <v>12</v>
          </cell>
          <cell r="L713">
            <v>1</v>
          </cell>
          <cell r="M713">
            <v>0.4</v>
          </cell>
          <cell r="N713">
            <v>34.24</v>
          </cell>
          <cell r="O713" t="str">
            <v>FOB</v>
          </cell>
          <cell r="P713">
            <v>144</v>
          </cell>
          <cell r="Q713">
            <v>144</v>
          </cell>
          <cell r="R713">
            <v>144</v>
          </cell>
          <cell r="S713">
            <v>144</v>
          </cell>
          <cell r="T713">
            <v>144</v>
          </cell>
          <cell r="U713">
            <v>144</v>
          </cell>
          <cell r="V713">
            <v>144</v>
          </cell>
        </row>
        <row r="714">
          <cell r="B714" t="str">
            <v>WisconsinCSO.1000-12FOB</v>
          </cell>
          <cell r="C714" t="str">
            <v>Central</v>
          </cell>
          <cell r="D714" t="str">
            <v>Open</v>
          </cell>
          <cell r="E714" t="str">
            <v>WI</v>
          </cell>
          <cell r="F714" t="str">
            <v>Wisconsin</v>
          </cell>
          <cell r="G714" t="str">
            <v>4 - Cutty Sark Original 1L</v>
          </cell>
          <cell r="H714" t="str">
            <v>4 - Cutty Sark Original 1L12</v>
          </cell>
          <cell r="I714" t="str">
            <v>CSO</v>
          </cell>
          <cell r="J714" t="str">
            <v>CSO.1000-12</v>
          </cell>
          <cell r="K714">
            <v>12</v>
          </cell>
          <cell r="L714">
            <v>1</v>
          </cell>
          <cell r="M714">
            <v>0.4</v>
          </cell>
          <cell r="N714">
            <v>34.24</v>
          </cell>
          <cell r="O714" t="str">
            <v>FOB</v>
          </cell>
          <cell r="P714">
            <v>146.24</v>
          </cell>
          <cell r="Q714">
            <v>146.24</v>
          </cell>
          <cell r="R714">
            <v>146.24</v>
          </cell>
          <cell r="S714">
            <v>146.24</v>
          </cell>
          <cell r="T714">
            <v>146.24</v>
          </cell>
          <cell r="U714">
            <v>146.24</v>
          </cell>
          <cell r="V714">
            <v>146.24</v>
          </cell>
        </row>
        <row r="715">
          <cell r="B715" t="str">
            <v>IDAHOCSO.375-12SPA</v>
          </cell>
          <cell r="C715" t="str">
            <v>West</v>
          </cell>
          <cell r="D715" t="str">
            <v>Control</v>
          </cell>
          <cell r="E715" t="str">
            <v>ID</v>
          </cell>
          <cell r="F715" t="str">
            <v>IDAHO</v>
          </cell>
          <cell r="G715" t="str">
            <v>4 - Cutty Sark Original LM 0.375L</v>
          </cell>
          <cell r="H715" t="str">
            <v>4 - Cutty Sark Original LM 0.375L12</v>
          </cell>
          <cell r="I715" t="str">
            <v>CSO</v>
          </cell>
          <cell r="J715" t="str">
            <v>CSO.375-12</v>
          </cell>
          <cell r="K715">
            <v>12</v>
          </cell>
          <cell r="L715">
            <v>0.375</v>
          </cell>
          <cell r="M715">
            <v>0.4</v>
          </cell>
          <cell r="N715">
            <v>12.84</v>
          </cell>
          <cell r="O715" t="str">
            <v>SPA</v>
          </cell>
          <cell r="P715">
            <v>0</v>
          </cell>
          <cell r="Q715">
            <v>0</v>
          </cell>
          <cell r="R715">
            <v>0</v>
          </cell>
          <cell r="S715">
            <v>0</v>
          </cell>
          <cell r="T715">
            <v>0</v>
          </cell>
          <cell r="U715">
            <v>0</v>
          </cell>
          <cell r="V715">
            <v>0</v>
          </cell>
        </row>
        <row r="716">
          <cell r="B716" t="str">
            <v>MICHIGANCSO.375-12SHELF</v>
          </cell>
          <cell r="C716" t="str">
            <v>Central</v>
          </cell>
          <cell r="D716" t="str">
            <v>Control</v>
          </cell>
          <cell r="E716" t="str">
            <v>MI</v>
          </cell>
          <cell r="F716" t="str">
            <v>MICHIGAN</v>
          </cell>
          <cell r="G716" t="str">
            <v>4 - Cutty Sark Original LM 0.375L</v>
          </cell>
          <cell r="H716" t="str">
            <v>4 - Cutty Sark Original LM 0.375L12</v>
          </cell>
          <cell r="I716" t="str">
            <v>CSO</v>
          </cell>
          <cell r="J716" t="str">
            <v>CSO.375-12</v>
          </cell>
          <cell r="K716">
            <v>12</v>
          </cell>
          <cell r="L716">
            <v>0.375</v>
          </cell>
          <cell r="M716">
            <v>0.4</v>
          </cell>
          <cell r="N716">
            <v>12.84</v>
          </cell>
          <cell r="O716" t="str">
            <v>SHELF</v>
          </cell>
          <cell r="P716">
            <v>11.99</v>
          </cell>
          <cell r="Q716">
            <v>9.99</v>
          </cell>
          <cell r="R716">
            <v>9.99</v>
          </cell>
          <cell r="S716">
            <v>9.99</v>
          </cell>
          <cell r="T716">
            <v>11.99</v>
          </cell>
          <cell r="U716">
            <v>11.99</v>
          </cell>
          <cell r="V716">
            <v>11.99</v>
          </cell>
        </row>
        <row r="717">
          <cell r="B717" t="str">
            <v>MICHIGANCSO.375-12FOB</v>
          </cell>
          <cell r="C717" t="str">
            <v>Central</v>
          </cell>
          <cell r="D717" t="str">
            <v>Control</v>
          </cell>
          <cell r="E717" t="str">
            <v>MI</v>
          </cell>
          <cell r="F717" t="str">
            <v>MICHIGAN</v>
          </cell>
          <cell r="G717" t="str">
            <v>4 - Cutty Sark Original LM 0.375L</v>
          </cell>
          <cell r="H717" t="str">
            <v>4 - Cutty Sark Original LM 0.375L12</v>
          </cell>
          <cell r="I717" t="str">
            <v>CSO</v>
          </cell>
          <cell r="J717" t="str">
            <v>CSO.375-12</v>
          </cell>
          <cell r="K717">
            <v>12</v>
          </cell>
          <cell r="L717">
            <v>0.375</v>
          </cell>
          <cell r="M717">
            <v>0.4</v>
          </cell>
          <cell r="N717">
            <v>12.84</v>
          </cell>
          <cell r="O717" t="str">
            <v>FOB</v>
          </cell>
          <cell r="P717">
            <v>77.849999999999994</v>
          </cell>
          <cell r="Q717">
            <v>64.83</v>
          </cell>
          <cell r="R717">
            <v>64.83</v>
          </cell>
          <cell r="S717">
            <v>64.83</v>
          </cell>
          <cell r="T717">
            <v>77.849999999999994</v>
          </cell>
          <cell r="U717">
            <v>77.849999999999994</v>
          </cell>
          <cell r="V717">
            <v>77.849999999999994</v>
          </cell>
        </row>
        <row r="718">
          <cell r="B718" t="str">
            <v>MISSISSIPPICSO.375-12SPA</v>
          </cell>
          <cell r="C718" t="str">
            <v>South</v>
          </cell>
          <cell r="D718" t="str">
            <v>Control</v>
          </cell>
          <cell r="E718" t="str">
            <v>MS</v>
          </cell>
          <cell r="F718" t="str">
            <v>MISSISSIPPI</v>
          </cell>
          <cell r="G718" t="str">
            <v>4 - Cutty Sark Original LM 0.375L</v>
          </cell>
          <cell r="H718" t="str">
            <v>4 - Cutty Sark Original LM 0.375L12</v>
          </cell>
          <cell r="I718" t="str">
            <v>CSO</v>
          </cell>
          <cell r="J718" t="str">
            <v>CSO.375-12</v>
          </cell>
          <cell r="K718">
            <v>12</v>
          </cell>
          <cell r="L718">
            <v>0.375</v>
          </cell>
          <cell r="M718">
            <v>0.4</v>
          </cell>
          <cell r="N718">
            <v>12.84</v>
          </cell>
          <cell r="O718" t="str">
            <v>SPA</v>
          </cell>
          <cell r="P718">
            <v>0</v>
          </cell>
          <cell r="Q718">
            <v>0</v>
          </cell>
          <cell r="R718">
            <v>0</v>
          </cell>
          <cell r="S718">
            <v>0</v>
          </cell>
          <cell r="T718">
            <v>0</v>
          </cell>
          <cell r="U718">
            <v>0</v>
          </cell>
          <cell r="V718">
            <v>0</v>
          </cell>
        </row>
        <row r="719">
          <cell r="B719" t="str">
            <v>MISSISSIPPICSO.375-12SHELF</v>
          </cell>
          <cell r="C719" t="str">
            <v>South</v>
          </cell>
          <cell r="D719" t="str">
            <v>Control</v>
          </cell>
          <cell r="E719" t="str">
            <v>MS</v>
          </cell>
          <cell r="F719" t="str">
            <v>MISSISSIPPI</v>
          </cell>
          <cell r="G719" t="str">
            <v>4 - Cutty Sark Original LM 0.375L</v>
          </cell>
          <cell r="H719" t="str">
            <v>4 - Cutty Sark Original LM 0.375L12</v>
          </cell>
          <cell r="I719" t="str">
            <v>CSO</v>
          </cell>
          <cell r="J719" t="str">
            <v>CSO.375-12</v>
          </cell>
          <cell r="K719">
            <v>12</v>
          </cell>
          <cell r="L719">
            <v>0.375</v>
          </cell>
          <cell r="M719">
            <v>0.4</v>
          </cell>
          <cell r="N719">
            <v>12.84</v>
          </cell>
          <cell r="O719" t="str">
            <v>SHELF</v>
          </cell>
          <cell r="P719">
            <v>11.99</v>
          </cell>
          <cell r="Q719">
            <v>11.99</v>
          </cell>
          <cell r="R719">
            <v>11.99</v>
          </cell>
          <cell r="S719">
            <v>11.99</v>
          </cell>
          <cell r="T719">
            <v>11.99</v>
          </cell>
          <cell r="U719">
            <v>11.99</v>
          </cell>
          <cell r="V719">
            <v>11.99</v>
          </cell>
        </row>
        <row r="720">
          <cell r="B720" t="str">
            <v>MISSISSIPPICSO.375-12FOB</v>
          </cell>
          <cell r="C720" t="str">
            <v>South</v>
          </cell>
          <cell r="D720" t="str">
            <v>Control</v>
          </cell>
          <cell r="E720" t="str">
            <v>MS</v>
          </cell>
          <cell r="F720" t="str">
            <v>MISSISSIPPI</v>
          </cell>
          <cell r="G720" t="str">
            <v>4 - Cutty Sark Original LM 0.375L</v>
          </cell>
          <cell r="H720" t="str">
            <v>4 - Cutty Sark Original LM 0.375L12</v>
          </cell>
          <cell r="I720" t="str">
            <v>CSO</v>
          </cell>
          <cell r="J720" t="str">
            <v>CSO.375-12</v>
          </cell>
          <cell r="K720">
            <v>12</v>
          </cell>
          <cell r="L720">
            <v>0.375</v>
          </cell>
          <cell r="M720">
            <v>0.4</v>
          </cell>
          <cell r="N720">
            <v>12.84</v>
          </cell>
          <cell r="O720" t="str">
            <v>FOB</v>
          </cell>
          <cell r="P720">
            <v>74.349999999999994</v>
          </cell>
          <cell r="Q720">
            <v>74.349999999999994</v>
          </cell>
          <cell r="R720">
            <v>74.349999999999994</v>
          </cell>
          <cell r="S720">
            <v>74.349999999999994</v>
          </cell>
          <cell r="T720">
            <v>74.349999999999994</v>
          </cell>
          <cell r="U720">
            <v>74.349999999999994</v>
          </cell>
          <cell r="V720">
            <v>74.349999999999994</v>
          </cell>
        </row>
        <row r="721">
          <cell r="B721" t="str">
            <v>MONTANACSO.375-12SPA</v>
          </cell>
          <cell r="C721" t="str">
            <v>West</v>
          </cell>
          <cell r="D721" t="str">
            <v>Control</v>
          </cell>
          <cell r="E721" t="str">
            <v>MT</v>
          </cell>
          <cell r="F721" t="str">
            <v>MONTANA</v>
          </cell>
          <cell r="G721" t="str">
            <v>4 - Cutty Sark Original LM 0.375L</v>
          </cell>
          <cell r="H721" t="str">
            <v>4 - Cutty Sark Original LM 0.375L12</v>
          </cell>
          <cell r="I721" t="str">
            <v>CSO</v>
          </cell>
          <cell r="J721" t="str">
            <v>CSO.375-12</v>
          </cell>
          <cell r="K721">
            <v>12</v>
          </cell>
          <cell r="L721">
            <v>0.375</v>
          </cell>
          <cell r="M721">
            <v>0.4</v>
          </cell>
          <cell r="N721">
            <v>12.84</v>
          </cell>
          <cell r="O721" t="str">
            <v>SPA</v>
          </cell>
          <cell r="P721">
            <v>0</v>
          </cell>
          <cell r="Q721">
            <v>0</v>
          </cell>
          <cell r="R721">
            <v>0</v>
          </cell>
          <cell r="S721">
            <v>0</v>
          </cell>
          <cell r="T721">
            <v>0</v>
          </cell>
          <cell r="U721">
            <v>0</v>
          </cell>
          <cell r="V721">
            <v>0</v>
          </cell>
        </row>
        <row r="722">
          <cell r="B722" t="str">
            <v>MONTANACSO.375-12SHELF</v>
          </cell>
          <cell r="C722" t="str">
            <v>West</v>
          </cell>
          <cell r="D722" t="str">
            <v>Control</v>
          </cell>
          <cell r="E722" t="str">
            <v>MT</v>
          </cell>
          <cell r="F722" t="str">
            <v>MONTANA</v>
          </cell>
          <cell r="G722" t="str">
            <v>4 - Cutty Sark Original LM 0.375L</v>
          </cell>
          <cell r="H722" t="str">
            <v>4 - Cutty Sark Original LM 0.375L12</v>
          </cell>
          <cell r="I722" t="str">
            <v>CSO</v>
          </cell>
          <cell r="J722" t="str">
            <v>CSO.375-12</v>
          </cell>
          <cell r="K722">
            <v>12</v>
          </cell>
          <cell r="L722">
            <v>0.375</v>
          </cell>
          <cell r="M722">
            <v>0.4</v>
          </cell>
          <cell r="N722">
            <v>12.84</v>
          </cell>
          <cell r="O722" t="str">
            <v>SHELF</v>
          </cell>
          <cell r="P722">
            <v>10.95</v>
          </cell>
          <cell r="Q722">
            <v>10.95</v>
          </cell>
          <cell r="R722">
            <v>10.95</v>
          </cell>
          <cell r="S722">
            <v>10.95</v>
          </cell>
          <cell r="T722">
            <v>10.95</v>
          </cell>
          <cell r="U722">
            <v>10.95</v>
          </cell>
          <cell r="V722">
            <v>10.95</v>
          </cell>
        </row>
        <row r="723">
          <cell r="B723" t="str">
            <v>MONTANACSO.375-12FOB</v>
          </cell>
          <cell r="C723" t="str">
            <v>West</v>
          </cell>
          <cell r="D723" t="str">
            <v>Control</v>
          </cell>
          <cell r="E723" t="str">
            <v>MT</v>
          </cell>
          <cell r="F723" t="str">
            <v>MONTANA</v>
          </cell>
          <cell r="G723" t="str">
            <v>4 - Cutty Sark Original LM 0.375L</v>
          </cell>
          <cell r="H723" t="str">
            <v>4 - Cutty Sark Original LM 0.375L12</v>
          </cell>
          <cell r="I723" t="str">
            <v>CSO</v>
          </cell>
          <cell r="J723" t="str">
            <v>CSO.375-12</v>
          </cell>
          <cell r="K723">
            <v>12</v>
          </cell>
          <cell r="L723">
            <v>0.375</v>
          </cell>
          <cell r="M723">
            <v>0.4</v>
          </cell>
          <cell r="N723">
            <v>12.84</v>
          </cell>
          <cell r="O723" t="str">
            <v>FOB</v>
          </cell>
          <cell r="P723">
            <v>65.290000000000006</v>
          </cell>
          <cell r="Q723">
            <v>65.290000000000006</v>
          </cell>
          <cell r="R723">
            <v>65.290000000000006</v>
          </cell>
          <cell r="S723">
            <v>65.290000000000006</v>
          </cell>
          <cell r="T723">
            <v>65.290000000000006</v>
          </cell>
          <cell r="U723">
            <v>65.290000000000006</v>
          </cell>
          <cell r="V723">
            <v>65.290000000000006</v>
          </cell>
        </row>
        <row r="724">
          <cell r="B724" t="str">
            <v>OREGONCSO.375-12SPA</v>
          </cell>
          <cell r="C724" t="str">
            <v>West</v>
          </cell>
          <cell r="D724" t="str">
            <v>Control</v>
          </cell>
          <cell r="E724" t="str">
            <v>OR</v>
          </cell>
          <cell r="F724" t="str">
            <v>OREGON</v>
          </cell>
          <cell r="G724" t="str">
            <v>4 - Cutty Sark Original LM 0.375L</v>
          </cell>
          <cell r="H724" t="str">
            <v>4 - Cutty Sark Original LM 0.375L12</v>
          </cell>
          <cell r="I724" t="str">
            <v>CSO</v>
          </cell>
          <cell r="J724" t="str">
            <v>CSO.375-12</v>
          </cell>
          <cell r="K724">
            <v>12</v>
          </cell>
          <cell r="L724">
            <v>0.375</v>
          </cell>
          <cell r="M724">
            <v>0.4</v>
          </cell>
          <cell r="N724">
            <v>12.84</v>
          </cell>
          <cell r="O724" t="str">
            <v>SPA</v>
          </cell>
          <cell r="P724">
            <v>0</v>
          </cell>
          <cell r="Q724">
            <v>0</v>
          </cell>
          <cell r="R724">
            <v>0</v>
          </cell>
          <cell r="S724">
            <v>0</v>
          </cell>
          <cell r="T724">
            <v>0</v>
          </cell>
          <cell r="U724">
            <v>0</v>
          </cell>
          <cell r="V724">
            <v>0</v>
          </cell>
        </row>
        <row r="725">
          <cell r="B725" t="str">
            <v>OREGONCSO.375-12SHELF</v>
          </cell>
          <cell r="C725" t="str">
            <v>West</v>
          </cell>
          <cell r="D725" t="str">
            <v>Control</v>
          </cell>
          <cell r="E725" t="str">
            <v>OR</v>
          </cell>
          <cell r="F725" t="str">
            <v>OREGON</v>
          </cell>
          <cell r="G725" t="str">
            <v>4 - Cutty Sark Original LM 0.375L</v>
          </cell>
          <cell r="H725" t="str">
            <v>4 - Cutty Sark Original LM 0.375L12</v>
          </cell>
          <cell r="I725" t="str">
            <v>CSO</v>
          </cell>
          <cell r="J725" t="str">
            <v>CSO.375-12</v>
          </cell>
          <cell r="K725">
            <v>12</v>
          </cell>
          <cell r="L725">
            <v>0.375</v>
          </cell>
          <cell r="M725">
            <v>0.4</v>
          </cell>
          <cell r="N725">
            <v>12.84</v>
          </cell>
          <cell r="O725" t="str">
            <v>SHELF</v>
          </cell>
          <cell r="P725">
            <v>12.95</v>
          </cell>
          <cell r="Q725">
            <v>12.95</v>
          </cell>
          <cell r="R725">
            <v>12.95</v>
          </cell>
          <cell r="S725">
            <v>12.95</v>
          </cell>
          <cell r="T725">
            <v>12.95</v>
          </cell>
          <cell r="U725">
            <v>12.95</v>
          </cell>
          <cell r="V725">
            <v>12.95</v>
          </cell>
        </row>
        <row r="726">
          <cell r="B726" t="str">
            <v>OREGONCSO.375-12FOB</v>
          </cell>
          <cell r="C726" t="str">
            <v>West</v>
          </cell>
          <cell r="D726" t="str">
            <v>Control</v>
          </cell>
          <cell r="E726" t="str">
            <v>OR</v>
          </cell>
          <cell r="F726" t="str">
            <v>OREGON</v>
          </cell>
          <cell r="G726" t="str">
            <v>4 - Cutty Sark Original LM 0.375L</v>
          </cell>
          <cell r="H726" t="str">
            <v>4 - Cutty Sark Original LM 0.375L12</v>
          </cell>
          <cell r="I726" t="str">
            <v>CSO</v>
          </cell>
          <cell r="J726" t="str">
            <v>CSO.375-12</v>
          </cell>
          <cell r="K726">
            <v>12</v>
          </cell>
          <cell r="L726">
            <v>0.375</v>
          </cell>
          <cell r="M726">
            <v>0.4</v>
          </cell>
          <cell r="N726">
            <v>12.84</v>
          </cell>
          <cell r="O726" t="str">
            <v>FOB</v>
          </cell>
          <cell r="P726">
            <v>69.45</v>
          </cell>
          <cell r="Q726">
            <v>69.45</v>
          </cell>
          <cell r="R726">
            <v>69.45</v>
          </cell>
          <cell r="S726">
            <v>69.45</v>
          </cell>
          <cell r="T726">
            <v>69.45</v>
          </cell>
          <cell r="U726">
            <v>69.45</v>
          </cell>
          <cell r="V726">
            <v>69.45</v>
          </cell>
        </row>
        <row r="727">
          <cell r="B727" t="str">
            <v>UTAHCSO.375-12SPA</v>
          </cell>
          <cell r="C727" t="str">
            <v>West</v>
          </cell>
          <cell r="D727" t="str">
            <v>Control</v>
          </cell>
          <cell r="E727" t="str">
            <v>UT</v>
          </cell>
          <cell r="F727" t="str">
            <v>UTAH</v>
          </cell>
          <cell r="G727" t="str">
            <v>4 - Cutty Sark Original LM 0.375L</v>
          </cell>
          <cell r="H727" t="str">
            <v>4 - Cutty Sark Original LM 0.375L12</v>
          </cell>
          <cell r="I727" t="str">
            <v>CSO</v>
          </cell>
          <cell r="J727" t="str">
            <v>CSO.375-12</v>
          </cell>
          <cell r="K727">
            <v>12</v>
          </cell>
          <cell r="L727">
            <v>0.375</v>
          </cell>
          <cell r="M727">
            <v>0.4</v>
          </cell>
          <cell r="N727">
            <v>12.84</v>
          </cell>
          <cell r="O727" t="str">
            <v>SPA</v>
          </cell>
          <cell r="P727">
            <v>0</v>
          </cell>
          <cell r="Q727">
            <v>0</v>
          </cell>
          <cell r="R727">
            <v>0</v>
          </cell>
          <cell r="S727">
            <v>0</v>
          </cell>
          <cell r="T727">
            <v>0</v>
          </cell>
          <cell r="U727">
            <v>0</v>
          </cell>
          <cell r="V727">
            <v>0</v>
          </cell>
        </row>
        <row r="728">
          <cell r="B728" t="str">
            <v>WEST VIRGINIACSO.375-12SHELF</v>
          </cell>
          <cell r="C728" t="str">
            <v>Central</v>
          </cell>
          <cell r="D728" t="str">
            <v>Control</v>
          </cell>
          <cell r="E728" t="str">
            <v>WV</v>
          </cell>
          <cell r="F728" t="str">
            <v>WEST VIRGINIA</v>
          </cell>
          <cell r="G728" t="str">
            <v>4 - Cutty Sark Original LM 0.375L</v>
          </cell>
          <cell r="H728" t="str">
            <v>4 - Cutty Sark Original LM 0.375L12</v>
          </cell>
          <cell r="I728" t="str">
            <v>CSO</v>
          </cell>
          <cell r="J728" t="str">
            <v>CSO.375-12</v>
          </cell>
          <cell r="K728">
            <v>12</v>
          </cell>
          <cell r="L728">
            <v>0.375</v>
          </cell>
          <cell r="M728">
            <v>0.4</v>
          </cell>
          <cell r="N728">
            <v>12.84</v>
          </cell>
          <cell r="O728" t="str">
            <v>SHELF</v>
          </cell>
          <cell r="P728">
            <v>18.989999999999998</v>
          </cell>
          <cell r="Q728">
            <v>18.989999999999998</v>
          </cell>
          <cell r="R728">
            <v>18.989999999999998</v>
          </cell>
          <cell r="S728">
            <v>15.99</v>
          </cell>
          <cell r="T728">
            <v>18.989999999999998</v>
          </cell>
          <cell r="U728">
            <v>18.989999999999998</v>
          </cell>
          <cell r="V728">
            <v>15.99</v>
          </cell>
        </row>
        <row r="729">
          <cell r="B729" t="str">
            <v>WEST VIRGINIACSO.375-12FOB</v>
          </cell>
          <cell r="C729" t="str">
            <v>Central</v>
          </cell>
          <cell r="D729" t="str">
            <v>Control</v>
          </cell>
          <cell r="E729" t="str">
            <v>WV</v>
          </cell>
          <cell r="F729" t="str">
            <v>WEST VIRGINIA</v>
          </cell>
          <cell r="G729" t="str">
            <v>4 - Cutty Sark Original LM 0.375L</v>
          </cell>
          <cell r="H729" t="str">
            <v>4 - Cutty Sark Original LM 0.375L12</v>
          </cell>
          <cell r="I729" t="str">
            <v>CSO</v>
          </cell>
          <cell r="J729" t="str">
            <v>CSO.375-12</v>
          </cell>
          <cell r="K729">
            <v>12</v>
          </cell>
          <cell r="L729">
            <v>0.375</v>
          </cell>
          <cell r="M729">
            <v>0.4</v>
          </cell>
          <cell r="N729">
            <v>12.84</v>
          </cell>
          <cell r="O729" t="str">
            <v>FOB</v>
          </cell>
          <cell r="P729">
            <v>129.04</v>
          </cell>
          <cell r="Q729">
            <v>129.04</v>
          </cell>
          <cell r="R729">
            <v>129.04</v>
          </cell>
          <cell r="S729">
            <v>108.38</v>
          </cell>
          <cell r="T729">
            <v>129.04</v>
          </cell>
          <cell r="U729">
            <v>129.04</v>
          </cell>
          <cell r="V729">
            <v>108.38</v>
          </cell>
        </row>
        <row r="730">
          <cell r="B730" t="str">
            <v>WYOMINGCSO.375-12SHELF</v>
          </cell>
          <cell r="C730" t="str">
            <v>West</v>
          </cell>
          <cell r="D730" t="str">
            <v>Control</v>
          </cell>
          <cell r="E730" t="str">
            <v>WY</v>
          </cell>
          <cell r="F730" t="str">
            <v>WYOMING</v>
          </cell>
          <cell r="G730" t="str">
            <v>4 - Cutty Sark Original LM 0.375L</v>
          </cell>
          <cell r="H730" t="str">
            <v>4 - Cutty Sark Original LM 0.375L12</v>
          </cell>
          <cell r="I730" t="str">
            <v>CSO</v>
          </cell>
          <cell r="J730" t="str">
            <v>CSO.375-12</v>
          </cell>
          <cell r="K730">
            <v>12</v>
          </cell>
          <cell r="L730">
            <v>0.375</v>
          </cell>
          <cell r="M730">
            <v>0.4</v>
          </cell>
          <cell r="N730">
            <v>12.84</v>
          </cell>
          <cell r="O730" t="str">
            <v>SHELF</v>
          </cell>
          <cell r="P730">
            <v>12.99</v>
          </cell>
          <cell r="Q730">
            <v>12.99</v>
          </cell>
          <cell r="R730">
            <v>12.99</v>
          </cell>
          <cell r="S730">
            <v>12.99</v>
          </cell>
          <cell r="T730">
            <v>12.99</v>
          </cell>
          <cell r="U730">
            <v>12.99</v>
          </cell>
          <cell r="V730">
            <v>12.99</v>
          </cell>
        </row>
        <row r="731">
          <cell r="B731" t="str">
            <v>WYOMINGCSO.375-12FOB</v>
          </cell>
          <cell r="C731" t="str">
            <v>West</v>
          </cell>
          <cell r="D731" t="str">
            <v>Control</v>
          </cell>
          <cell r="E731" t="str">
            <v>WY</v>
          </cell>
          <cell r="F731" t="str">
            <v>WYOMING</v>
          </cell>
          <cell r="G731" t="str">
            <v>4 - Cutty Sark Original LM 0.375L</v>
          </cell>
          <cell r="H731" t="str">
            <v>4 - Cutty Sark Original LM 0.375L12</v>
          </cell>
          <cell r="I731" t="str">
            <v>CSO</v>
          </cell>
          <cell r="J731" t="str">
            <v>CSO.375-12</v>
          </cell>
          <cell r="K731">
            <v>12</v>
          </cell>
          <cell r="L731">
            <v>0.375</v>
          </cell>
          <cell r="M731">
            <v>0.4</v>
          </cell>
          <cell r="N731">
            <v>12.84</v>
          </cell>
          <cell r="O731" t="str">
            <v>FOB</v>
          </cell>
          <cell r="P731">
            <v>77</v>
          </cell>
          <cell r="Q731">
            <v>77</v>
          </cell>
          <cell r="R731">
            <v>77</v>
          </cell>
          <cell r="S731">
            <v>77</v>
          </cell>
          <cell r="T731">
            <v>77</v>
          </cell>
          <cell r="U731">
            <v>77</v>
          </cell>
          <cell r="V731">
            <v>77</v>
          </cell>
        </row>
        <row r="732">
          <cell r="B732" t="str">
            <v>WYOMINGCSO.375-12DA</v>
          </cell>
          <cell r="C732" t="str">
            <v>West</v>
          </cell>
          <cell r="D732" t="str">
            <v>Control</v>
          </cell>
          <cell r="E732" t="str">
            <v>WY</v>
          </cell>
          <cell r="F732" t="str">
            <v>WYOMING</v>
          </cell>
          <cell r="G732" t="str">
            <v>4 - Cutty Sark Original LM 0.375L</v>
          </cell>
          <cell r="H732" t="str">
            <v>4 - Cutty Sark Original LM 0.375L12</v>
          </cell>
          <cell r="I732" t="str">
            <v>CSO</v>
          </cell>
          <cell r="J732" t="str">
            <v>CSO.375-12</v>
          </cell>
          <cell r="K732">
            <v>12</v>
          </cell>
          <cell r="L732">
            <v>0.375</v>
          </cell>
          <cell r="M732">
            <v>0.4</v>
          </cell>
          <cell r="N732">
            <v>12.84</v>
          </cell>
          <cell r="O732" t="str">
            <v>DA</v>
          </cell>
          <cell r="P732">
            <v>0</v>
          </cell>
          <cell r="Q732">
            <v>0</v>
          </cell>
          <cell r="R732">
            <v>0</v>
          </cell>
          <cell r="S732">
            <v>0</v>
          </cell>
          <cell r="T732">
            <v>0</v>
          </cell>
          <cell r="U732">
            <v>0</v>
          </cell>
          <cell r="V732">
            <v>0</v>
          </cell>
        </row>
        <row r="733">
          <cell r="B733" t="str">
            <v>ALABAMACSO.750-12SHELF</v>
          </cell>
          <cell r="C733" t="str">
            <v>South</v>
          </cell>
          <cell r="D733" t="str">
            <v>Control</v>
          </cell>
          <cell r="E733" t="str">
            <v>AL</v>
          </cell>
          <cell r="F733" t="str">
            <v>ALABAMA</v>
          </cell>
          <cell r="G733" t="str">
            <v>4 - Cutty Sark Original LM 0.75L</v>
          </cell>
          <cell r="H733" t="str">
            <v>4 - Cutty Sark Original LM 0.75L12</v>
          </cell>
          <cell r="I733" t="str">
            <v>CSO</v>
          </cell>
          <cell r="J733" t="str">
            <v>CSO.750-12</v>
          </cell>
          <cell r="K733">
            <v>12</v>
          </cell>
          <cell r="L733">
            <v>0.75</v>
          </cell>
          <cell r="M733">
            <v>0.4</v>
          </cell>
          <cell r="N733">
            <v>25.68</v>
          </cell>
          <cell r="O733" t="str">
            <v>SHELF</v>
          </cell>
          <cell r="P733">
            <v>17.989999999999998</v>
          </cell>
          <cell r="Q733">
            <v>15.99</v>
          </cell>
          <cell r="R733">
            <v>15.99</v>
          </cell>
          <cell r="S733">
            <v>17.989999999999998</v>
          </cell>
          <cell r="T733">
            <v>17.989999999999998</v>
          </cell>
          <cell r="U733">
            <v>15.99</v>
          </cell>
          <cell r="V733">
            <v>15.99</v>
          </cell>
        </row>
        <row r="734">
          <cell r="B734" t="str">
            <v>ALABAMACSO.750-12FOB</v>
          </cell>
          <cell r="C734" t="str">
            <v>South</v>
          </cell>
          <cell r="D734" t="str">
            <v>Control</v>
          </cell>
          <cell r="E734" t="str">
            <v>AL</v>
          </cell>
          <cell r="F734" t="str">
            <v>ALABAMA</v>
          </cell>
          <cell r="G734" t="str">
            <v>4 - Cutty Sark Original LM 0.75L</v>
          </cell>
          <cell r="H734" t="str">
            <v>4 - Cutty Sark Original LM 0.75L12</v>
          </cell>
          <cell r="I734" t="str">
            <v>CSO</v>
          </cell>
          <cell r="J734" t="str">
            <v>CSO.750-12</v>
          </cell>
          <cell r="K734">
            <v>12</v>
          </cell>
          <cell r="L734">
            <v>0.75</v>
          </cell>
          <cell r="M734">
            <v>0.4</v>
          </cell>
          <cell r="N734">
            <v>25.68</v>
          </cell>
          <cell r="O734" t="str">
            <v>FOB</v>
          </cell>
          <cell r="P734">
            <v>101.6</v>
          </cell>
          <cell r="Q734">
            <v>101.61</v>
          </cell>
          <cell r="R734">
            <v>101.61</v>
          </cell>
          <cell r="S734">
            <v>101.61</v>
          </cell>
          <cell r="T734">
            <v>101.61</v>
          </cell>
          <cell r="U734">
            <v>101.61</v>
          </cell>
          <cell r="V734">
            <v>101.61</v>
          </cell>
        </row>
        <row r="735">
          <cell r="B735" t="str">
            <v>ALABAMACSO.750-12DA</v>
          </cell>
          <cell r="C735" t="str">
            <v>South</v>
          </cell>
          <cell r="D735" t="str">
            <v>Control</v>
          </cell>
          <cell r="E735" t="str">
            <v>AL</v>
          </cell>
          <cell r="F735" t="str">
            <v>ALABAMA</v>
          </cell>
          <cell r="G735" t="str">
            <v>4 - Cutty Sark Original LM 0.75L</v>
          </cell>
          <cell r="H735" t="str">
            <v>4 - Cutty Sark Original LM 0.75L12</v>
          </cell>
          <cell r="I735" t="str">
            <v>CSO</v>
          </cell>
          <cell r="J735" t="str">
            <v>CSO.750-12</v>
          </cell>
          <cell r="K735">
            <v>12</v>
          </cell>
          <cell r="L735">
            <v>0.75</v>
          </cell>
          <cell r="M735">
            <v>0.4</v>
          </cell>
          <cell r="N735">
            <v>25.68</v>
          </cell>
          <cell r="O735" t="str">
            <v>DA</v>
          </cell>
          <cell r="P735">
            <v>0</v>
          </cell>
          <cell r="Q735">
            <v>24</v>
          </cell>
          <cell r="R735">
            <v>24</v>
          </cell>
          <cell r="S735">
            <v>0</v>
          </cell>
          <cell r="T735">
            <v>0</v>
          </cell>
          <cell r="U735">
            <v>24</v>
          </cell>
          <cell r="V735">
            <v>24</v>
          </cell>
        </row>
        <row r="736">
          <cell r="B736" t="str">
            <v>IDAHOCSO.750-12SPA</v>
          </cell>
          <cell r="C736" t="str">
            <v>West</v>
          </cell>
          <cell r="D736" t="str">
            <v>Control</v>
          </cell>
          <cell r="E736" t="str">
            <v>ID</v>
          </cell>
          <cell r="F736" t="str">
            <v>IDAHO</v>
          </cell>
          <cell r="G736" t="str">
            <v>4 - Cutty Sark Original LM 0.75L</v>
          </cell>
          <cell r="H736" t="str">
            <v>4 - Cutty Sark Original LM 0.75L12</v>
          </cell>
          <cell r="I736" t="str">
            <v>CSO</v>
          </cell>
          <cell r="J736" t="str">
            <v>CSO.750-12</v>
          </cell>
          <cell r="K736">
            <v>12</v>
          </cell>
          <cell r="L736">
            <v>0.75</v>
          </cell>
          <cell r="M736">
            <v>0.4</v>
          </cell>
          <cell r="N736">
            <v>25.68</v>
          </cell>
          <cell r="O736" t="str">
            <v>SPA</v>
          </cell>
          <cell r="P736">
            <v>0</v>
          </cell>
          <cell r="Q736">
            <v>0</v>
          </cell>
          <cell r="R736">
            <v>0</v>
          </cell>
          <cell r="S736">
            <v>0</v>
          </cell>
          <cell r="T736">
            <v>0</v>
          </cell>
          <cell r="U736">
            <v>0</v>
          </cell>
          <cell r="V736">
            <v>0</v>
          </cell>
        </row>
        <row r="737">
          <cell r="B737" t="str">
            <v>IDAHOCSO.750-12SHELF</v>
          </cell>
          <cell r="C737" t="str">
            <v>West</v>
          </cell>
          <cell r="D737" t="str">
            <v>Control</v>
          </cell>
          <cell r="E737" t="str">
            <v>ID</v>
          </cell>
          <cell r="F737" t="str">
            <v>IDAHO</v>
          </cell>
          <cell r="G737" t="str">
            <v>4 - Cutty Sark Original LM 0.75L</v>
          </cell>
          <cell r="H737" t="str">
            <v>4 - Cutty Sark Original LM 0.75L12</v>
          </cell>
          <cell r="I737" t="str">
            <v>CSO</v>
          </cell>
          <cell r="J737" t="str">
            <v>CSO.750-12</v>
          </cell>
          <cell r="K737">
            <v>12</v>
          </cell>
          <cell r="L737">
            <v>0.75</v>
          </cell>
          <cell r="M737">
            <v>0.4</v>
          </cell>
          <cell r="N737">
            <v>25.68</v>
          </cell>
          <cell r="O737" t="str">
            <v>SHELF</v>
          </cell>
          <cell r="P737">
            <v>17.95</v>
          </cell>
          <cell r="Q737">
            <v>19.95</v>
          </cell>
          <cell r="R737">
            <v>19.95</v>
          </cell>
          <cell r="S737">
            <v>19.95</v>
          </cell>
          <cell r="T737">
            <v>17.95</v>
          </cell>
          <cell r="U737">
            <v>17.95</v>
          </cell>
          <cell r="V737">
            <v>17.95</v>
          </cell>
        </row>
        <row r="738">
          <cell r="B738" t="str">
            <v>IDAHOCSO.750-12FOB</v>
          </cell>
          <cell r="C738" t="str">
            <v>West</v>
          </cell>
          <cell r="D738" t="str">
            <v>Control</v>
          </cell>
          <cell r="E738" t="str">
            <v>ID</v>
          </cell>
          <cell r="F738" t="str">
            <v>IDAHO</v>
          </cell>
          <cell r="G738" t="str">
            <v>4 - Cutty Sark Original LM 0.75L</v>
          </cell>
          <cell r="H738" t="str">
            <v>4 - Cutty Sark Original LM 0.75L12</v>
          </cell>
          <cell r="I738" t="str">
            <v>CSO</v>
          </cell>
          <cell r="J738" t="str">
            <v>CSO.750-12</v>
          </cell>
          <cell r="K738">
            <v>12</v>
          </cell>
          <cell r="L738">
            <v>0.75</v>
          </cell>
          <cell r="M738">
            <v>0.4</v>
          </cell>
          <cell r="N738">
            <v>25.68</v>
          </cell>
          <cell r="O738" t="str">
            <v>FOB</v>
          </cell>
          <cell r="P738">
            <v>111.65</v>
          </cell>
          <cell r="Q738">
            <v>125.69</v>
          </cell>
          <cell r="R738">
            <v>125.69</v>
          </cell>
          <cell r="S738">
            <v>125.69</v>
          </cell>
          <cell r="T738">
            <v>111.65</v>
          </cell>
          <cell r="U738">
            <v>111.65</v>
          </cell>
          <cell r="V738">
            <v>111.65</v>
          </cell>
        </row>
        <row r="739">
          <cell r="B739" t="str">
            <v>IOWACSO.750-12SHELF</v>
          </cell>
          <cell r="C739" t="str">
            <v>Central</v>
          </cell>
          <cell r="D739" t="str">
            <v>Control</v>
          </cell>
          <cell r="E739" t="str">
            <v>IA</v>
          </cell>
          <cell r="F739" t="str">
            <v>IOWA</v>
          </cell>
          <cell r="G739" t="str">
            <v>4 - Cutty Sark Original LM 0.75L</v>
          </cell>
          <cell r="H739" t="str">
            <v>4 - Cutty Sark Original LM 0.75L12</v>
          </cell>
          <cell r="I739" t="str">
            <v>CSO</v>
          </cell>
          <cell r="J739" t="str">
            <v>CSO.750-12</v>
          </cell>
          <cell r="K739">
            <v>12</v>
          </cell>
          <cell r="L739">
            <v>0.75</v>
          </cell>
          <cell r="M739">
            <v>0.4</v>
          </cell>
          <cell r="N739">
            <v>25.68</v>
          </cell>
          <cell r="O739" t="str">
            <v>SHELF</v>
          </cell>
          <cell r="P739">
            <v>18.989999999999998</v>
          </cell>
          <cell r="Q739">
            <v>18.989999999999998</v>
          </cell>
          <cell r="R739">
            <v>18.989999999999998</v>
          </cell>
          <cell r="S739">
            <v>18.989999999999998</v>
          </cell>
          <cell r="T739">
            <v>14.99</v>
          </cell>
          <cell r="U739">
            <v>14.99</v>
          </cell>
          <cell r="V739">
            <v>14.99</v>
          </cell>
        </row>
        <row r="740">
          <cell r="B740" t="str">
            <v>IOWACSO.750-12FOB</v>
          </cell>
          <cell r="C740" t="str">
            <v>Central</v>
          </cell>
          <cell r="D740" t="str">
            <v>Control</v>
          </cell>
          <cell r="E740" t="str">
            <v>IA</v>
          </cell>
          <cell r="F740" t="str">
            <v>IOWA</v>
          </cell>
          <cell r="G740" t="str">
            <v>4 - Cutty Sark Original LM 0.75L</v>
          </cell>
          <cell r="H740" t="str">
            <v>4 - Cutty Sark Original LM 0.75L12</v>
          </cell>
          <cell r="I740" t="str">
            <v>CSO</v>
          </cell>
          <cell r="J740" t="str">
            <v>CSO.750-12</v>
          </cell>
          <cell r="K740">
            <v>12</v>
          </cell>
          <cell r="L740">
            <v>0.75</v>
          </cell>
          <cell r="M740">
            <v>0.4</v>
          </cell>
          <cell r="N740">
            <v>25.68</v>
          </cell>
          <cell r="O740" t="str">
            <v>FOB</v>
          </cell>
          <cell r="P740">
            <v>123.3</v>
          </cell>
          <cell r="Q740">
            <v>123.3</v>
          </cell>
          <cell r="R740">
            <v>123.3</v>
          </cell>
          <cell r="S740">
            <v>123.3</v>
          </cell>
          <cell r="T740">
            <v>89.16</v>
          </cell>
          <cell r="U740">
            <v>89.16</v>
          </cell>
          <cell r="V740">
            <v>89.16</v>
          </cell>
        </row>
        <row r="741">
          <cell r="B741" t="str">
            <v>MAINECSO.750-12SPA</v>
          </cell>
          <cell r="C741" t="str">
            <v>Northeast</v>
          </cell>
          <cell r="D741" t="str">
            <v>Control</v>
          </cell>
          <cell r="E741" t="str">
            <v>ME</v>
          </cell>
          <cell r="F741" t="str">
            <v>MAINE</v>
          </cell>
          <cell r="G741" t="str">
            <v>4 - Cutty Sark Original LM 0.75L</v>
          </cell>
          <cell r="H741" t="str">
            <v>4 - Cutty Sark Original LM 0.75L12</v>
          </cell>
          <cell r="I741" t="str">
            <v>CSO</v>
          </cell>
          <cell r="J741" t="str">
            <v>CSO.750-12</v>
          </cell>
          <cell r="K741">
            <v>12</v>
          </cell>
          <cell r="L741">
            <v>0.75</v>
          </cell>
          <cell r="M741">
            <v>0.4</v>
          </cell>
          <cell r="N741">
            <v>25.68</v>
          </cell>
          <cell r="O741" t="str">
            <v>SPA</v>
          </cell>
          <cell r="P741">
            <v>24</v>
          </cell>
          <cell r="Q741">
            <v>0</v>
          </cell>
          <cell r="R741">
            <v>0</v>
          </cell>
          <cell r="S741">
            <v>24</v>
          </cell>
          <cell r="T741">
            <v>0</v>
          </cell>
          <cell r="U741">
            <v>0</v>
          </cell>
          <cell r="V741">
            <v>24</v>
          </cell>
        </row>
        <row r="742">
          <cell r="B742" t="str">
            <v>MAINECSO.750-12SHELF</v>
          </cell>
          <cell r="C742" t="str">
            <v>Northeast</v>
          </cell>
          <cell r="D742" t="str">
            <v>Control</v>
          </cell>
          <cell r="E742" t="str">
            <v>ME</v>
          </cell>
          <cell r="F742" t="str">
            <v>MAINE</v>
          </cell>
          <cell r="G742" t="str">
            <v>4 - Cutty Sark Original LM 0.75L</v>
          </cell>
          <cell r="H742" t="str">
            <v>4 - Cutty Sark Original LM 0.75L12</v>
          </cell>
          <cell r="I742" t="str">
            <v>CSO</v>
          </cell>
          <cell r="J742" t="str">
            <v>CSO.750-12</v>
          </cell>
          <cell r="K742">
            <v>12</v>
          </cell>
          <cell r="L742">
            <v>0.75</v>
          </cell>
          <cell r="M742">
            <v>0.4</v>
          </cell>
          <cell r="N742">
            <v>25.68</v>
          </cell>
          <cell r="O742" t="str">
            <v>SHELF</v>
          </cell>
          <cell r="P742">
            <v>17.989999999999998</v>
          </cell>
          <cell r="Q742">
            <v>19.989999999999998</v>
          </cell>
          <cell r="R742">
            <v>19.989999999999998</v>
          </cell>
          <cell r="S742">
            <v>17.989999999999998</v>
          </cell>
          <cell r="T742">
            <v>19.989999999999998</v>
          </cell>
          <cell r="U742">
            <v>19.989999999999998</v>
          </cell>
          <cell r="V742">
            <v>17.989999999999998</v>
          </cell>
        </row>
        <row r="743">
          <cell r="B743" t="str">
            <v>MAINECSO.750-12FOB</v>
          </cell>
          <cell r="C743" t="str">
            <v>Northeast</v>
          </cell>
          <cell r="D743" t="str">
            <v>Control</v>
          </cell>
          <cell r="E743" t="str">
            <v>ME</v>
          </cell>
          <cell r="F743" t="str">
            <v>MAINE</v>
          </cell>
          <cell r="G743" t="str">
            <v>4 - Cutty Sark Original LM 0.75L</v>
          </cell>
          <cell r="H743" t="str">
            <v>4 - Cutty Sark Original LM 0.75L12</v>
          </cell>
          <cell r="I743" t="str">
            <v>CSO</v>
          </cell>
          <cell r="J743" t="str">
            <v>CSO.750-12</v>
          </cell>
          <cell r="K743">
            <v>12</v>
          </cell>
          <cell r="L743">
            <v>0.75</v>
          </cell>
          <cell r="M743">
            <v>0.4</v>
          </cell>
          <cell r="N743">
            <v>25.68</v>
          </cell>
          <cell r="O743" t="str">
            <v>FOB</v>
          </cell>
          <cell r="P743">
            <v>134.93</v>
          </cell>
          <cell r="Q743">
            <v>134.93</v>
          </cell>
          <cell r="R743">
            <v>134.93</v>
          </cell>
          <cell r="S743">
            <v>134.93</v>
          </cell>
          <cell r="T743">
            <v>134.93</v>
          </cell>
          <cell r="U743">
            <v>134.93</v>
          </cell>
          <cell r="V743">
            <v>134.93</v>
          </cell>
        </row>
        <row r="744">
          <cell r="B744" t="str">
            <v>MICHIGANCSO.750-12SHELF</v>
          </cell>
          <cell r="C744" t="str">
            <v>Central</v>
          </cell>
          <cell r="D744" t="str">
            <v>Control</v>
          </cell>
          <cell r="E744" t="str">
            <v>MI</v>
          </cell>
          <cell r="F744" t="str">
            <v>MICHIGAN</v>
          </cell>
          <cell r="G744" t="str">
            <v>4 - Cutty Sark Original LM 0.75L</v>
          </cell>
          <cell r="H744" t="str">
            <v>4 - Cutty Sark Original LM 0.75L12</v>
          </cell>
          <cell r="I744" t="str">
            <v>CSO</v>
          </cell>
          <cell r="J744" t="str">
            <v>CSO.750-12</v>
          </cell>
          <cell r="K744">
            <v>12</v>
          </cell>
          <cell r="L744">
            <v>0.75</v>
          </cell>
          <cell r="M744">
            <v>0.4</v>
          </cell>
          <cell r="N744">
            <v>25.68</v>
          </cell>
          <cell r="O744" t="str">
            <v>SHELF</v>
          </cell>
          <cell r="P744">
            <v>19.989999999999998</v>
          </cell>
          <cell r="Q744">
            <v>19.989999999999998</v>
          </cell>
          <cell r="R744">
            <v>19.989999999999998</v>
          </cell>
          <cell r="S744">
            <v>19.989999999999998</v>
          </cell>
          <cell r="T744">
            <v>14.96</v>
          </cell>
          <cell r="U744">
            <v>14.96</v>
          </cell>
          <cell r="V744">
            <v>14.96</v>
          </cell>
        </row>
        <row r="745">
          <cell r="B745" t="str">
            <v>MICHIGANCSO.750-12FOB</v>
          </cell>
          <cell r="C745" t="str">
            <v>Central</v>
          </cell>
          <cell r="D745" t="str">
            <v>Control</v>
          </cell>
          <cell r="E745" t="str">
            <v>MI</v>
          </cell>
          <cell r="F745" t="str">
            <v>MICHIGAN</v>
          </cell>
          <cell r="G745" t="str">
            <v>4 - Cutty Sark Original LM 0.75L</v>
          </cell>
          <cell r="H745" t="str">
            <v>4 - Cutty Sark Original LM 0.75L12</v>
          </cell>
          <cell r="I745" t="str">
            <v>CSO</v>
          </cell>
          <cell r="J745" t="str">
            <v>CSO.750-12</v>
          </cell>
          <cell r="K745">
            <v>12</v>
          </cell>
          <cell r="L745">
            <v>0.75</v>
          </cell>
          <cell r="M745">
            <v>0.4</v>
          </cell>
          <cell r="N745">
            <v>25.68</v>
          </cell>
          <cell r="O745" t="str">
            <v>FOB</v>
          </cell>
          <cell r="P745">
            <v>129.91999999999999</v>
          </cell>
          <cell r="Q745">
            <v>129.91999999999999</v>
          </cell>
          <cell r="R745">
            <v>129.91999999999999</v>
          </cell>
          <cell r="S745">
            <v>129.91999999999999</v>
          </cell>
          <cell r="T745">
            <v>97.26</v>
          </cell>
          <cell r="U745">
            <v>97.26</v>
          </cell>
          <cell r="V745">
            <v>97.26</v>
          </cell>
        </row>
        <row r="746">
          <cell r="B746" t="str">
            <v>MISSISSIPPICSO.750-12SPA</v>
          </cell>
          <cell r="C746" t="str">
            <v>South</v>
          </cell>
          <cell r="D746" t="str">
            <v>Control</v>
          </cell>
          <cell r="E746" t="str">
            <v>MS</v>
          </cell>
          <cell r="F746" t="str">
            <v>MISSISSIPPI</v>
          </cell>
          <cell r="G746" t="str">
            <v>4 - Cutty Sark Original LM 0.75L</v>
          </cell>
          <cell r="H746" t="str">
            <v>4 - Cutty Sark Original LM 0.75L12</v>
          </cell>
          <cell r="I746" t="str">
            <v>CSO</v>
          </cell>
          <cell r="J746" t="str">
            <v>CSO.750-12</v>
          </cell>
          <cell r="K746">
            <v>12</v>
          </cell>
          <cell r="L746">
            <v>0.75</v>
          </cell>
          <cell r="M746">
            <v>0.4</v>
          </cell>
          <cell r="N746">
            <v>25.68</v>
          </cell>
          <cell r="O746" t="str">
            <v>SPA</v>
          </cell>
          <cell r="P746">
            <v>0</v>
          </cell>
          <cell r="Q746">
            <v>0</v>
          </cell>
          <cell r="R746">
            <v>22.59</v>
          </cell>
          <cell r="S746">
            <v>0</v>
          </cell>
          <cell r="T746">
            <v>0</v>
          </cell>
          <cell r="U746">
            <v>22.59</v>
          </cell>
          <cell r="V746">
            <v>0</v>
          </cell>
        </row>
        <row r="747">
          <cell r="B747" t="str">
            <v>MISSISSIPPICSO.750-12SHELF</v>
          </cell>
          <cell r="C747" t="str">
            <v>South</v>
          </cell>
          <cell r="D747" t="str">
            <v>Control</v>
          </cell>
          <cell r="E747" t="str">
            <v>MS</v>
          </cell>
          <cell r="F747" t="str">
            <v>MISSISSIPPI</v>
          </cell>
          <cell r="G747" t="str">
            <v>4 - Cutty Sark Original LM 0.75L</v>
          </cell>
          <cell r="H747" t="str">
            <v>4 - Cutty Sark Original LM 0.75L12</v>
          </cell>
          <cell r="I747" t="str">
            <v>CSO</v>
          </cell>
          <cell r="J747" t="str">
            <v>CSO.750-12</v>
          </cell>
          <cell r="K747">
            <v>12</v>
          </cell>
          <cell r="L747">
            <v>0.75</v>
          </cell>
          <cell r="M747">
            <v>0.4</v>
          </cell>
          <cell r="N747">
            <v>25.68</v>
          </cell>
          <cell r="O747" t="str">
            <v>SHELF</v>
          </cell>
          <cell r="P747">
            <v>18.989999999999998</v>
          </cell>
          <cell r="Q747">
            <v>18.989999999999998</v>
          </cell>
          <cell r="R747">
            <v>15.99</v>
          </cell>
          <cell r="S747">
            <v>18.989999999999998</v>
          </cell>
          <cell r="T747">
            <v>18.989999999999998</v>
          </cell>
          <cell r="U747">
            <v>15.99</v>
          </cell>
          <cell r="V747">
            <v>18.989999999999998</v>
          </cell>
        </row>
        <row r="748">
          <cell r="B748" t="str">
            <v>MISSISSIPPICSO.750-12FOB</v>
          </cell>
          <cell r="C748" t="str">
            <v>South</v>
          </cell>
          <cell r="D748" t="str">
            <v>Control</v>
          </cell>
          <cell r="E748" t="str">
            <v>MS</v>
          </cell>
          <cell r="F748" t="str">
            <v>MISSISSIPPI</v>
          </cell>
          <cell r="G748" t="str">
            <v>4 - Cutty Sark Original LM 0.75L</v>
          </cell>
          <cell r="H748" t="str">
            <v>4 - Cutty Sark Original LM 0.75L12</v>
          </cell>
          <cell r="I748" t="str">
            <v>CSO</v>
          </cell>
          <cell r="J748" t="str">
            <v>CSO.750-12</v>
          </cell>
          <cell r="K748">
            <v>12</v>
          </cell>
          <cell r="L748">
            <v>0.75</v>
          </cell>
          <cell r="M748">
            <v>0.4</v>
          </cell>
          <cell r="N748">
            <v>25.68</v>
          </cell>
          <cell r="O748" t="str">
            <v>FOB</v>
          </cell>
          <cell r="P748">
            <v>134.4</v>
          </cell>
          <cell r="Q748">
            <v>134.4</v>
          </cell>
          <cell r="R748">
            <v>134.4</v>
          </cell>
          <cell r="S748">
            <v>134.4</v>
          </cell>
          <cell r="T748">
            <v>134.4</v>
          </cell>
          <cell r="U748">
            <v>134.4</v>
          </cell>
          <cell r="V748">
            <v>134.4</v>
          </cell>
        </row>
        <row r="749">
          <cell r="B749" t="str">
            <v>MONTANACSO.750-12SPA</v>
          </cell>
          <cell r="C749" t="str">
            <v>West</v>
          </cell>
          <cell r="D749" t="str">
            <v>Control</v>
          </cell>
          <cell r="E749" t="str">
            <v>MT</v>
          </cell>
          <cell r="F749" t="str">
            <v>MONTANA</v>
          </cell>
          <cell r="G749" t="str">
            <v>4 - Cutty Sark Original LM 0.75L</v>
          </cell>
          <cell r="H749" t="str">
            <v>4 - Cutty Sark Original LM 0.75L12</v>
          </cell>
          <cell r="I749" t="str">
            <v>CSO</v>
          </cell>
          <cell r="J749" t="str">
            <v>CSO.750-12</v>
          </cell>
          <cell r="K749">
            <v>12</v>
          </cell>
          <cell r="L749">
            <v>0.75</v>
          </cell>
          <cell r="M749">
            <v>0.4</v>
          </cell>
          <cell r="N749">
            <v>25.68</v>
          </cell>
          <cell r="O749" t="str">
            <v>SPA</v>
          </cell>
          <cell r="P749">
            <v>0</v>
          </cell>
          <cell r="Q749">
            <v>0</v>
          </cell>
          <cell r="R749">
            <v>0</v>
          </cell>
          <cell r="S749">
            <v>0</v>
          </cell>
          <cell r="T749">
            <v>0</v>
          </cell>
          <cell r="U749">
            <v>0</v>
          </cell>
          <cell r="V749">
            <v>0</v>
          </cell>
        </row>
        <row r="750">
          <cell r="B750" t="str">
            <v>MONTANACSO.750-12SHELF</v>
          </cell>
          <cell r="C750" t="str">
            <v>West</v>
          </cell>
          <cell r="D750" t="str">
            <v>Control</v>
          </cell>
          <cell r="E750" t="str">
            <v>MT</v>
          </cell>
          <cell r="F750" t="str">
            <v>MONTANA</v>
          </cell>
          <cell r="G750" t="str">
            <v>4 - Cutty Sark Original LM 0.75L</v>
          </cell>
          <cell r="H750" t="str">
            <v>4 - Cutty Sark Original LM 0.75L12</v>
          </cell>
          <cell r="I750" t="str">
            <v>CSO</v>
          </cell>
          <cell r="J750" t="str">
            <v>CSO.750-12</v>
          </cell>
          <cell r="K750">
            <v>12</v>
          </cell>
          <cell r="L750">
            <v>0.75</v>
          </cell>
          <cell r="M750">
            <v>0.4</v>
          </cell>
          <cell r="N750">
            <v>25.68</v>
          </cell>
          <cell r="O750" t="str">
            <v>SHELF</v>
          </cell>
          <cell r="P750">
            <v>19.95</v>
          </cell>
          <cell r="Q750">
            <v>19.95</v>
          </cell>
          <cell r="R750">
            <v>19.95</v>
          </cell>
          <cell r="S750">
            <v>19.95</v>
          </cell>
          <cell r="T750">
            <v>19.95</v>
          </cell>
          <cell r="U750">
            <v>19.95</v>
          </cell>
          <cell r="V750">
            <v>19.95</v>
          </cell>
        </row>
        <row r="751">
          <cell r="B751" t="str">
            <v>MONTANACSO.750-12FOB</v>
          </cell>
          <cell r="C751" t="str">
            <v>West</v>
          </cell>
          <cell r="D751" t="str">
            <v>Control</v>
          </cell>
          <cell r="E751" t="str">
            <v>MT</v>
          </cell>
          <cell r="F751" t="str">
            <v>MONTANA</v>
          </cell>
          <cell r="G751" t="str">
            <v>4 - Cutty Sark Original LM 0.75L</v>
          </cell>
          <cell r="H751" t="str">
            <v>4 - Cutty Sark Original LM 0.75L12</v>
          </cell>
          <cell r="I751" t="str">
            <v>CSO</v>
          </cell>
          <cell r="J751" t="str">
            <v>CSO.750-12</v>
          </cell>
          <cell r="K751">
            <v>12</v>
          </cell>
          <cell r="L751">
            <v>0.75</v>
          </cell>
          <cell r="M751">
            <v>0.4</v>
          </cell>
          <cell r="N751">
            <v>25.68</v>
          </cell>
          <cell r="O751" t="str">
            <v>FOB</v>
          </cell>
          <cell r="P751">
            <v>132.38999999999999</v>
          </cell>
          <cell r="Q751">
            <v>132.38999999999999</v>
          </cell>
          <cell r="R751">
            <v>132.38999999999999</v>
          </cell>
          <cell r="S751">
            <v>132.38999999999999</v>
          </cell>
          <cell r="T751">
            <v>132.38999999999999</v>
          </cell>
          <cell r="U751">
            <v>132.38999999999999</v>
          </cell>
          <cell r="V751">
            <v>132.38999999999999</v>
          </cell>
        </row>
        <row r="752">
          <cell r="B752" t="str">
            <v>NEW HAMPSHIRECSO.750-12SPA</v>
          </cell>
          <cell r="C752" t="str">
            <v>Northeast</v>
          </cell>
          <cell r="D752" t="str">
            <v>Control</v>
          </cell>
          <cell r="E752" t="str">
            <v>NH</v>
          </cell>
          <cell r="F752" t="str">
            <v>NEW HAMPSHIRE</v>
          </cell>
          <cell r="G752" t="str">
            <v>4 - Cutty Sark Original LM 0.75L</v>
          </cell>
          <cell r="H752" t="str">
            <v>4 - Cutty Sark Original LM 0.75L12</v>
          </cell>
          <cell r="I752" t="str">
            <v>CSO</v>
          </cell>
          <cell r="J752" t="str">
            <v>CSO.750-12</v>
          </cell>
          <cell r="K752">
            <v>12</v>
          </cell>
          <cell r="L752">
            <v>0.75</v>
          </cell>
          <cell r="M752">
            <v>0.4</v>
          </cell>
          <cell r="N752">
            <v>25.68</v>
          </cell>
          <cell r="O752" t="str">
            <v>SPA</v>
          </cell>
          <cell r="P752">
            <v>0</v>
          </cell>
          <cell r="Q752">
            <v>24</v>
          </cell>
          <cell r="R752">
            <v>36</v>
          </cell>
          <cell r="S752">
            <v>36</v>
          </cell>
          <cell r="T752">
            <v>36</v>
          </cell>
          <cell r="U752">
            <v>24</v>
          </cell>
          <cell r="V752">
            <v>24</v>
          </cell>
        </row>
        <row r="753">
          <cell r="B753" t="str">
            <v>NEW HAMPSHIRECSO.750-12SHELF</v>
          </cell>
          <cell r="C753" t="str">
            <v>Northeast</v>
          </cell>
          <cell r="D753" t="str">
            <v>Control</v>
          </cell>
          <cell r="E753" t="str">
            <v>NH</v>
          </cell>
          <cell r="F753" t="str">
            <v>NEW HAMPSHIRE</v>
          </cell>
          <cell r="G753" t="str">
            <v>4 - Cutty Sark Original LM 0.75L</v>
          </cell>
          <cell r="H753" t="str">
            <v>4 - Cutty Sark Original LM 0.75L12</v>
          </cell>
          <cell r="I753" t="str">
            <v>CSO</v>
          </cell>
          <cell r="J753" t="str">
            <v>CSO.750-12</v>
          </cell>
          <cell r="K753">
            <v>12</v>
          </cell>
          <cell r="L753">
            <v>0.75</v>
          </cell>
          <cell r="M753">
            <v>0.4</v>
          </cell>
          <cell r="N753">
            <v>25.68</v>
          </cell>
          <cell r="O753" t="str">
            <v>SHELF</v>
          </cell>
          <cell r="P753">
            <v>17.989999999999998</v>
          </cell>
          <cell r="Q753">
            <v>15.99</v>
          </cell>
          <cell r="R753">
            <v>14.99</v>
          </cell>
          <cell r="S753">
            <v>14.99</v>
          </cell>
          <cell r="T753">
            <v>14.99</v>
          </cell>
          <cell r="U753">
            <v>15.99</v>
          </cell>
          <cell r="V753">
            <v>15.99</v>
          </cell>
        </row>
        <row r="754">
          <cell r="B754" t="str">
            <v>NEW HAMPSHIRECSO.750-12FOB</v>
          </cell>
          <cell r="C754" t="str">
            <v>Northeast</v>
          </cell>
          <cell r="D754" t="str">
            <v>Control</v>
          </cell>
          <cell r="E754" t="str">
            <v>NH</v>
          </cell>
          <cell r="F754" t="str">
            <v>NEW HAMPSHIRE</v>
          </cell>
          <cell r="G754" t="str">
            <v>4 - Cutty Sark Original LM 0.75L</v>
          </cell>
          <cell r="H754" t="str">
            <v>4 - Cutty Sark Original LM 0.75L12</v>
          </cell>
          <cell r="I754" t="str">
            <v>CSO</v>
          </cell>
          <cell r="J754" t="str">
            <v>CSO.750-12</v>
          </cell>
          <cell r="K754">
            <v>12</v>
          </cell>
          <cell r="L754">
            <v>0.75</v>
          </cell>
          <cell r="M754">
            <v>0.4</v>
          </cell>
          <cell r="N754">
            <v>25.68</v>
          </cell>
          <cell r="O754" t="str">
            <v>FOB</v>
          </cell>
          <cell r="P754">
            <v>143.91999999999999</v>
          </cell>
          <cell r="Q754">
            <v>143.91999999999999</v>
          </cell>
          <cell r="R754">
            <v>143.91999999999999</v>
          </cell>
          <cell r="S754">
            <v>143.91999999999999</v>
          </cell>
          <cell r="T754">
            <v>143.91999999999999</v>
          </cell>
          <cell r="U754">
            <v>143.91999999999999</v>
          </cell>
          <cell r="V754">
            <v>143.91999999999999</v>
          </cell>
        </row>
        <row r="755">
          <cell r="B755" t="str">
            <v>NORTH CAROLINACSO.750-12SPA</v>
          </cell>
          <cell r="C755" t="str">
            <v>South</v>
          </cell>
          <cell r="D755" t="str">
            <v>Control</v>
          </cell>
          <cell r="E755" t="str">
            <v>NC</v>
          </cell>
          <cell r="F755" t="str">
            <v>NORTH CAROLINA</v>
          </cell>
          <cell r="G755" t="str">
            <v>4 - Cutty Sark Original LM 0.75L</v>
          </cell>
          <cell r="H755" t="str">
            <v>4 - Cutty Sark Original LM 0.75L12</v>
          </cell>
          <cell r="I755" t="str">
            <v>CSO</v>
          </cell>
          <cell r="J755" t="str">
            <v>CSO.750-12</v>
          </cell>
          <cell r="K755">
            <v>12</v>
          </cell>
          <cell r="L755">
            <v>0.75</v>
          </cell>
          <cell r="M755">
            <v>0.4</v>
          </cell>
          <cell r="N755">
            <v>25.68</v>
          </cell>
          <cell r="O755" t="str">
            <v>SPA</v>
          </cell>
          <cell r="P755">
            <v>0</v>
          </cell>
          <cell r="Q755">
            <v>0</v>
          </cell>
          <cell r="R755">
            <v>0</v>
          </cell>
          <cell r="S755">
            <v>0</v>
          </cell>
          <cell r="T755">
            <v>19.309999999999999</v>
          </cell>
          <cell r="U755">
            <v>19.309999999999999</v>
          </cell>
          <cell r="V755">
            <v>0</v>
          </cell>
        </row>
        <row r="756">
          <cell r="B756" t="str">
            <v>NORTH CAROLINACSO.750-12SHELF</v>
          </cell>
          <cell r="C756" t="str">
            <v>South</v>
          </cell>
          <cell r="D756" t="str">
            <v>Control</v>
          </cell>
          <cell r="E756" t="str">
            <v>NC</v>
          </cell>
          <cell r="F756" t="str">
            <v>NORTH CAROLINA</v>
          </cell>
          <cell r="G756" t="str">
            <v>4 - Cutty Sark Original LM 0.75L</v>
          </cell>
          <cell r="H756" t="str">
            <v>4 - Cutty Sark Original LM 0.75L12</v>
          </cell>
          <cell r="I756" t="str">
            <v>CSO</v>
          </cell>
          <cell r="J756" t="str">
            <v>CSO.750-12</v>
          </cell>
          <cell r="K756">
            <v>12</v>
          </cell>
          <cell r="L756">
            <v>0.75</v>
          </cell>
          <cell r="M756">
            <v>0.4</v>
          </cell>
          <cell r="N756">
            <v>25.68</v>
          </cell>
          <cell r="O756" t="str">
            <v>SHELF</v>
          </cell>
          <cell r="P756">
            <v>18.95</v>
          </cell>
          <cell r="Q756">
            <v>18.95</v>
          </cell>
          <cell r="R756">
            <v>18.95</v>
          </cell>
          <cell r="S756">
            <v>18.95</v>
          </cell>
          <cell r="T756">
            <v>15.95</v>
          </cell>
          <cell r="U756">
            <v>15.95</v>
          </cell>
          <cell r="V756">
            <v>18.95</v>
          </cell>
        </row>
        <row r="757">
          <cell r="B757" t="str">
            <v>NORTH CAROLINACSO.750-12FOB</v>
          </cell>
          <cell r="C757" t="str">
            <v>South</v>
          </cell>
          <cell r="D757" t="str">
            <v>Control</v>
          </cell>
          <cell r="E757" t="str">
            <v>NC</v>
          </cell>
          <cell r="F757" t="str">
            <v>NORTH CAROLINA</v>
          </cell>
          <cell r="G757" t="str">
            <v>4 - Cutty Sark Original LM 0.75L</v>
          </cell>
          <cell r="H757" t="str">
            <v>4 - Cutty Sark Original LM 0.75L12</v>
          </cell>
          <cell r="I757" t="str">
            <v>CSO</v>
          </cell>
          <cell r="J757" t="str">
            <v>CSO.750-12</v>
          </cell>
          <cell r="K757">
            <v>12</v>
          </cell>
          <cell r="L757">
            <v>0.75</v>
          </cell>
          <cell r="M757">
            <v>0.4</v>
          </cell>
          <cell r="N757">
            <v>25.68</v>
          </cell>
          <cell r="O757" t="str">
            <v>FOB</v>
          </cell>
          <cell r="P757">
            <v>119.32</v>
          </cell>
          <cell r="Q757">
            <v>119.32</v>
          </cell>
          <cell r="R757">
            <v>119.32</v>
          </cell>
          <cell r="S757">
            <v>119.32</v>
          </cell>
          <cell r="T757">
            <v>119.32</v>
          </cell>
          <cell r="U757">
            <v>119.32</v>
          </cell>
          <cell r="V757">
            <v>119.32</v>
          </cell>
        </row>
        <row r="758">
          <cell r="B758" t="str">
            <v>OHIOCSO.750-12SHELF</v>
          </cell>
          <cell r="C758" t="str">
            <v>Central</v>
          </cell>
          <cell r="D758" t="str">
            <v>Control</v>
          </cell>
          <cell r="E758" t="str">
            <v>OH</v>
          </cell>
          <cell r="F758" t="str">
            <v>OHIO</v>
          </cell>
          <cell r="G758" t="str">
            <v>4 - Cutty Sark Original LM 0.75L</v>
          </cell>
          <cell r="H758" t="str">
            <v>4 - Cutty Sark Original LM 0.75L12</v>
          </cell>
          <cell r="I758" t="str">
            <v>CSO</v>
          </cell>
          <cell r="J758" t="str">
            <v>CSO.750-12</v>
          </cell>
          <cell r="K758">
            <v>12</v>
          </cell>
          <cell r="L758">
            <v>0.75</v>
          </cell>
          <cell r="M758">
            <v>0.4</v>
          </cell>
          <cell r="N758">
            <v>25.68</v>
          </cell>
          <cell r="O758" t="str">
            <v>SHELF</v>
          </cell>
          <cell r="P758">
            <v>17.989999999999998</v>
          </cell>
          <cell r="Q758">
            <v>14.99</v>
          </cell>
          <cell r="R758">
            <v>14.99</v>
          </cell>
          <cell r="S758">
            <v>14.99</v>
          </cell>
          <cell r="T758">
            <v>17.989999999999998</v>
          </cell>
          <cell r="U758">
            <v>17.989999999999998</v>
          </cell>
          <cell r="V758">
            <v>17.989999999999998</v>
          </cell>
        </row>
        <row r="759">
          <cell r="B759" t="str">
            <v>OHIOCSO.750-12FOB</v>
          </cell>
          <cell r="C759" t="str">
            <v>Central</v>
          </cell>
          <cell r="D759" t="str">
            <v>Control</v>
          </cell>
          <cell r="E759" t="str">
            <v>OH</v>
          </cell>
          <cell r="F759" t="str">
            <v>OHIO</v>
          </cell>
          <cell r="G759" t="str">
            <v>4 - Cutty Sark Original LM 0.75L</v>
          </cell>
          <cell r="H759" t="str">
            <v>4 - Cutty Sark Original LM 0.75L12</v>
          </cell>
          <cell r="I759" t="str">
            <v>CSO</v>
          </cell>
          <cell r="J759" t="str">
            <v>CSO.750-12</v>
          </cell>
          <cell r="K759">
            <v>12</v>
          </cell>
          <cell r="L759">
            <v>0.75</v>
          </cell>
          <cell r="M759">
            <v>0.4</v>
          </cell>
          <cell r="N759">
            <v>25.68</v>
          </cell>
          <cell r="O759" t="str">
            <v>FOB</v>
          </cell>
          <cell r="P759">
            <v>122.05</v>
          </cell>
          <cell r="Q759">
            <v>114.97</v>
          </cell>
          <cell r="R759">
            <v>114.97</v>
          </cell>
          <cell r="S759">
            <v>114.97</v>
          </cell>
          <cell r="T759">
            <v>122.05</v>
          </cell>
          <cell r="U759">
            <v>122.05</v>
          </cell>
          <cell r="V759">
            <v>122.05</v>
          </cell>
        </row>
        <row r="760">
          <cell r="B760" t="str">
            <v>OREGONCSO.750-12SPA</v>
          </cell>
          <cell r="C760" t="str">
            <v>West</v>
          </cell>
          <cell r="D760" t="str">
            <v>Control</v>
          </cell>
          <cell r="E760" t="str">
            <v>OR</v>
          </cell>
          <cell r="F760" t="str">
            <v>OREGON</v>
          </cell>
          <cell r="G760" t="str">
            <v>4 - Cutty Sark Original LM 0.75L</v>
          </cell>
          <cell r="H760" t="str">
            <v>4 - Cutty Sark Original LM 0.75L12</v>
          </cell>
          <cell r="I760" t="str">
            <v>CSO</v>
          </cell>
          <cell r="J760" t="str">
            <v>CSO.750-12</v>
          </cell>
          <cell r="K760">
            <v>12</v>
          </cell>
          <cell r="L760">
            <v>0.75</v>
          </cell>
          <cell r="M760">
            <v>0.4</v>
          </cell>
          <cell r="N760">
            <v>25.68</v>
          </cell>
          <cell r="O760" t="str">
            <v>SPA</v>
          </cell>
          <cell r="P760">
            <v>0</v>
          </cell>
          <cell r="Q760">
            <v>0</v>
          </cell>
          <cell r="R760">
            <v>13.34</v>
          </cell>
          <cell r="S760">
            <v>0</v>
          </cell>
          <cell r="T760">
            <v>0</v>
          </cell>
          <cell r="U760">
            <v>0</v>
          </cell>
          <cell r="V760">
            <v>0</v>
          </cell>
        </row>
        <row r="761">
          <cell r="B761" t="str">
            <v>OREGONCSO.750-12SHELF</v>
          </cell>
          <cell r="C761" t="str">
            <v>West</v>
          </cell>
          <cell r="D761" t="str">
            <v>Control</v>
          </cell>
          <cell r="E761" t="str">
            <v>OR</v>
          </cell>
          <cell r="F761" t="str">
            <v>OREGON</v>
          </cell>
          <cell r="G761" t="str">
            <v>4 - Cutty Sark Original LM 0.75L</v>
          </cell>
          <cell r="H761" t="str">
            <v>4 - Cutty Sark Original LM 0.75L12</v>
          </cell>
          <cell r="I761" t="str">
            <v>CSO</v>
          </cell>
          <cell r="J761" t="str">
            <v>CSO.750-12</v>
          </cell>
          <cell r="K761">
            <v>12</v>
          </cell>
          <cell r="L761">
            <v>0.75</v>
          </cell>
          <cell r="M761">
            <v>0.4</v>
          </cell>
          <cell r="N761">
            <v>25.68</v>
          </cell>
          <cell r="O761" t="str">
            <v>SHELF</v>
          </cell>
          <cell r="P761">
            <v>19.95</v>
          </cell>
          <cell r="Q761">
            <v>19.95</v>
          </cell>
          <cell r="R761">
            <v>17.95</v>
          </cell>
          <cell r="S761">
            <v>19.95</v>
          </cell>
          <cell r="T761">
            <v>19.95</v>
          </cell>
          <cell r="U761">
            <v>19.95</v>
          </cell>
          <cell r="V761">
            <v>19.95</v>
          </cell>
        </row>
        <row r="762">
          <cell r="B762" t="str">
            <v>OREGONCSO.750-12FOB</v>
          </cell>
          <cell r="C762" t="str">
            <v>West</v>
          </cell>
          <cell r="D762" t="str">
            <v>Control</v>
          </cell>
          <cell r="E762" t="str">
            <v>OR</v>
          </cell>
          <cell r="F762" t="str">
            <v>OREGON</v>
          </cell>
          <cell r="G762" t="str">
            <v>4 - Cutty Sark Original LM 0.75L</v>
          </cell>
          <cell r="H762" t="str">
            <v>4 - Cutty Sark Original LM 0.75L12</v>
          </cell>
          <cell r="I762" t="str">
            <v>CSO</v>
          </cell>
          <cell r="J762" t="str">
            <v>CSO.750-12</v>
          </cell>
          <cell r="K762">
            <v>12</v>
          </cell>
          <cell r="L762">
            <v>0.75</v>
          </cell>
          <cell r="M762">
            <v>0.4</v>
          </cell>
          <cell r="N762">
            <v>25.68</v>
          </cell>
          <cell r="O762" t="str">
            <v>FOB</v>
          </cell>
          <cell r="P762">
            <v>114.58</v>
          </cell>
          <cell r="Q762">
            <v>114.58</v>
          </cell>
          <cell r="R762">
            <v>114.58</v>
          </cell>
          <cell r="S762">
            <v>114.58</v>
          </cell>
          <cell r="T762">
            <v>114.58</v>
          </cell>
          <cell r="U762">
            <v>114.58</v>
          </cell>
          <cell r="V762">
            <v>114.58</v>
          </cell>
        </row>
        <row r="763">
          <cell r="B763" t="str">
            <v>PENNSYLVANIA (PLCB)CSO.750-12SPA</v>
          </cell>
          <cell r="C763" t="str">
            <v>Northeast</v>
          </cell>
          <cell r="D763" t="str">
            <v>Control</v>
          </cell>
          <cell r="E763" t="str">
            <v>PLCB</v>
          </cell>
          <cell r="F763" t="str">
            <v>PENNSYLVANIA (PLCB)</v>
          </cell>
          <cell r="G763" t="str">
            <v>4 - Cutty Sark Original LM 0.75L</v>
          </cell>
          <cell r="H763" t="str">
            <v>4 - Cutty Sark Original LM 0.75L12</v>
          </cell>
          <cell r="I763" t="str">
            <v>CSO</v>
          </cell>
          <cell r="J763" t="str">
            <v>CSO.750-12</v>
          </cell>
          <cell r="K763">
            <v>12</v>
          </cell>
          <cell r="L763">
            <v>0.75</v>
          </cell>
          <cell r="M763">
            <v>0.4</v>
          </cell>
          <cell r="N763">
            <v>25.68</v>
          </cell>
          <cell r="O763" t="str">
            <v>SPA</v>
          </cell>
          <cell r="P763">
            <v>0</v>
          </cell>
          <cell r="Q763">
            <v>24</v>
          </cell>
          <cell r="R763">
            <v>0</v>
          </cell>
          <cell r="S763">
            <v>0</v>
          </cell>
          <cell r="T763">
            <v>0</v>
          </cell>
          <cell r="U763">
            <v>24</v>
          </cell>
          <cell r="V763">
            <v>0</v>
          </cell>
        </row>
        <row r="764">
          <cell r="B764" t="str">
            <v>PENNSYLVANIA (PLCB)CSO.750-12SHELF</v>
          </cell>
          <cell r="C764" t="str">
            <v>Northeast</v>
          </cell>
          <cell r="D764" t="str">
            <v>Control</v>
          </cell>
          <cell r="E764" t="str">
            <v>PLCB</v>
          </cell>
          <cell r="F764" t="str">
            <v>PENNSYLVANIA (PLCB)</v>
          </cell>
          <cell r="G764" t="str">
            <v>4 - Cutty Sark Original LM 0.75L</v>
          </cell>
          <cell r="H764" t="str">
            <v>4 - Cutty Sark Original LM 0.75L12</v>
          </cell>
          <cell r="I764" t="str">
            <v>CSO</v>
          </cell>
          <cell r="J764" t="str">
            <v>CSO.750-12</v>
          </cell>
          <cell r="K764">
            <v>12</v>
          </cell>
          <cell r="L764">
            <v>0.75</v>
          </cell>
          <cell r="M764">
            <v>0.4</v>
          </cell>
          <cell r="N764">
            <v>25.68</v>
          </cell>
          <cell r="O764" t="str">
            <v>SHELF</v>
          </cell>
          <cell r="P764">
            <v>16.989999999999998</v>
          </cell>
          <cell r="Q764">
            <v>14.99</v>
          </cell>
          <cell r="R764">
            <v>16.989999999999998</v>
          </cell>
          <cell r="S764">
            <v>16.989999999999998</v>
          </cell>
          <cell r="T764">
            <v>16.989999999999998</v>
          </cell>
          <cell r="U764">
            <v>14.99</v>
          </cell>
          <cell r="V764">
            <v>16.989999999999998</v>
          </cell>
        </row>
        <row r="765">
          <cell r="B765" t="str">
            <v>PENNSYLVANIA (PLCB)CSO.750-12FOB</v>
          </cell>
          <cell r="C765" t="str">
            <v>Northeast</v>
          </cell>
          <cell r="D765" t="str">
            <v>Control</v>
          </cell>
          <cell r="E765" t="str">
            <v>PLCB</v>
          </cell>
          <cell r="F765" t="str">
            <v>PENNSYLVANIA (PLCB)</v>
          </cell>
          <cell r="G765" t="str">
            <v>4 - Cutty Sark Original LM 0.75L</v>
          </cell>
          <cell r="H765" t="str">
            <v>4 - Cutty Sark Original LM 0.75L12</v>
          </cell>
          <cell r="I765" t="str">
            <v>CSO</v>
          </cell>
          <cell r="J765" t="str">
            <v>CSO.750-12</v>
          </cell>
          <cell r="K765">
            <v>12</v>
          </cell>
          <cell r="L765">
            <v>0.75</v>
          </cell>
          <cell r="M765">
            <v>0.4</v>
          </cell>
          <cell r="N765">
            <v>25.68</v>
          </cell>
          <cell r="O765" t="str">
            <v>FOB</v>
          </cell>
          <cell r="P765">
            <v>120.48</v>
          </cell>
          <cell r="Q765">
            <v>120.48</v>
          </cell>
          <cell r="R765">
            <v>120.48</v>
          </cell>
          <cell r="S765">
            <v>120.48</v>
          </cell>
          <cell r="T765">
            <v>120.48</v>
          </cell>
          <cell r="U765">
            <v>120.48</v>
          </cell>
          <cell r="V765">
            <v>120.48</v>
          </cell>
        </row>
        <row r="766">
          <cell r="B766" t="str">
            <v>UTAHCSO.750-12SPA</v>
          </cell>
          <cell r="C766" t="str">
            <v>West</v>
          </cell>
          <cell r="D766" t="str">
            <v>Control</v>
          </cell>
          <cell r="E766" t="str">
            <v>UT</v>
          </cell>
          <cell r="F766" t="str">
            <v>UTAH</v>
          </cell>
          <cell r="G766" t="str">
            <v>4 - Cutty Sark Original LM 0.75L</v>
          </cell>
          <cell r="H766" t="str">
            <v>4 - Cutty Sark Original LM 0.75L12</v>
          </cell>
          <cell r="I766" t="str">
            <v>CSO</v>
          </cell>
          <cell r="J766" t="str">
            <v>CSO.750-12</v>
          </cell>
          <cell r="K766">
            <v>12</v>
          </cell>
          <cell r="L766">
            <v>0.75</v>
          </cell>
          <cell r="M766">
            <v>0.4</v>
          </cell>
          <cell r="N766">
            <v>25.68</v>
          </cell>
          <cell r="O766" t="str">
            <v>SPA</v>
          </cell>
          <cell r="P766">
            <v>0</v>
          </cell>
          <cell r="Q766">
            <v>0</v>
          </cell>
          <cell r="R766">
            <v>0</v>
          </cell>
          <cell r="S766">
            <v>12.77</v>
          </cell>
          <cell r="T766">
            <v>0</v>
          </cell>
          <cell r="U766">
            <v>0</v>
          </cell>
          <cell r="V766">
            <v>12.77</v>
          </cell>
        </row>
        <row r="767">
          <cell r="B767" t="str">
            <v>UTAHCSO.750-12SHELF</v>
          </cell>
          <cell r="C767" t="str">
            <v>West</v>
          </cell>
          <cell r="D767" t="str">
            <v>Control</v>
          </cell>
          <cell r="E767" t="str">
            <v>UT</v>
          </cell>
          <cell r="F767" t="str">
            <v>UTAH</v>
          </cell>
          <cell r="G767" t="str">
            <v>4 - Cutty Sark Original LM 0.75L</v>
          </cell>
          <cell r="H767" t="str">
            <v>4 - Cutty Sark Original LM 0.75L12</v>
          </cell>
          <cell r="I767" t="str">
            <v>CSO</v>
          </cell>
          <cell r="J767" t="str">
            <v>CSO.750-12</v>
          </cell>
          <cell r="K767">
            <v>12</v>
          </cell>
          <cell r="L767">
            <v>0.75</v>
          </cell>
          <cell r="M767">
            <v>0.4</v>
          </cell>
          <cell r="N767">
            <v>25.68</v>
          </cell>
          <cell r="O767" t="str">
            <v>SHELF</v>
          </cell>
          <cell r="P767">
            <v>19.989999999999998</v>
          </cell>
          <cell r="Q767">
            <v>19.989999999999998</v>
          </cell>
          <cell r="R767">
            <v>19.989999999999998</v>
          </cell>
          <cell r="S767">
            <v>17.989999999999998</v>
          </cell>
          <cell r="T767">
            <v>19.989999999999998</v>
          </cell>
          <cell r="U767">
            <v>19.989999999999998</v>
          </cell>
          <cell r="V767">
            <v>17.989999999999998</v>
          </cell>
        </row>
        <row r="768">
          <cell r="B768" t="str">
            <v>UTAHCSO.750-12FOB</v>
          </cell>
          <cell r="C768" t="str">
            <v>West</v>
          </cell>
          <cell r="D768" t="str">
            <v>Control</v>
          </cell>
          <cell r="E768" t="str">
            <v>UT</v>
          </cell>
          <cell r="F768" t="str">
            <v>UTAH</v>
          </cell>
          <cell r="G768" t="str">
            <v>4 - Cutty Sark Original LM 0.75L</v>
          </cell>
          <cell r="H768" t="str">
            <v>4 - Cutty Sark Original LM 0.75L12</v>
          </cell>
          <cell r="I768" t="str">
            <v>CSO</v>
          </cell>
          <cell r="J768" t="str">
            <v>CSO.750-12</v>
          </cell>
          <cell r="K768">
            <v>12</v>
          </cell>
          <cell r="L768">
            <v>0.75</v>
          </cell>
          <cell r="M768">
            <v>0.4</v>
          </cell>
          <cell r="N768">
            <v>25.68</v>
          </cell>
          <cell r="O768" t="str">
            <v>FOB</v>
          </cell>
          <cell r="P768">
            <v>126.69</v>
          </cell>
          <cell r="Q768">
            <v>126.69</v>
          </cell>
          <cell r="R768">
            <v>126.69</v>
          </cell>
          <cell r="S768">
            <v>126.69</v>
          </cell>
          <cell r="T768">
            <v>126.69</v>
          </cell>
          <cell r="U768">
            <v>126.69</v>
          </cell>
          <cell r="V768">
            <v>126.69</v>
          </cell>
        </row>
        <row r="769">
          <cell r="B769" t="str">
            <v>VERMONTCSO.750-12SHELF</v>
          </cell>
          <cell r="C769" t="str">
            <v>Northeast</v>
          </cell>
          <cell r="D769" t="str">
            <v>Control</v>
          </cell>
          <cell r="E769" t="str">
            <v>VT</v>
          </cell>
          <cell r="F769" t="str">
            <v>VERMONT</v>
          </cell>
          <cell r="G769" t="str">
            <v>4 - Cutty Sark Original LM 0.75L</v>
          </cell>
          <cell r="H769" t="str">
            <v>4 - Cutty Sark Original LM 0.75L12</v>
          </cell>
          <cell r="I769" t="str">
            <v>CSO</v>
          </cell>
          <cell r="J769" t="str">
            <v>CSO.750-12</v>
          </cell>
          <cell r="K769">
            <v>12</v>
          </cell>
          <cell r="L769">
            <v>0.75</v>
          </cell>
          <cell r="M769">
            <v>0.4</v>
          </cell>
          <cell r="N769">
            <v>25.68</v>
          </cell>
          <cell r="O769" t="str">
            <v>SHELF</v>
          </cell>
          <cell r="P769">
            <v>16.989999999999998</v>
          </cell>
          <cell r="Q769">
            <v>19.989999999999998</v>
          </cell>
          <cell r="R769">
            <v>16.989999999999998</v>
          </cell>
          <cell r="S769">
            <v>19.989999999999998</v>
          </cell>
          <cell r="T769">
            <v>16.989999999999998</v>
          </cell>
          <cell r="U769">
            <v>19.989999999999998</v>
          </cell>
          <cell r="V769">
            <v>16.989999999999998</v>
          </cell>
        </row>
        <row r="770">
          <cell r="B770" t="str">
            <v>VERMONTCSO.750-12FOB</v>
          </cell>
          <cell r="C770" t="str">
            <v>Northeast</v>
          </cell>
          <cell r="D770" t="str">
            <v>Control</v>
          </cell>
          <cell r="E770" t="str">
            <v>VT</v>
          </cell>
          <cell r="F770" t="str">
            <v>VERMONT</v>
          </cell>
          <cell r="G770" t="str">
            <v>4 - Cutty Sark Original LM 0.75L</v>
          </cell>
          <cell r="H770" t="str">
            <v>4 - Cutty Sark Original LM 0.75L12</v>
          </cell>
          <cell r="I770" t="str">
            <v>CSO</v>
          </cell>
          <cell r="J770" t="str">
            <v>CSO.750-12</v>
          </cell>
          <cell r="K770">
            <v>12</v>
          </cell>
          <cell r="L770">
            <v>0.75</v>
          </cell>
          <cell r="M770">
            <v>0.4</v>
          </cell>
          <cell r="N770">
            <v>25.68</v>
          </cell>
          <cell r="O770" t="str">
            <v>FOB</v>
          </cell>
          <cell r="P770">
            <v>144.69999999999999</v>
          </cell>
          <cell r="Q770">
            <v>144.69999999999999</v>
          </cell>
          <cell r="R770">
            <v>144.69999999999999</v>
          </cell>
          <cell r="S770">
            <v>144.69999999999999</v>
          </cell>
          <cell r="T770">
            <v>144.69999999999999</v>
          </cell>
          <cell r="U770">
            <v>144.69999999999999</v>
          </cell>
          <cell r="V770">
            <v>144.69999999999999</v>
          </cell>
        </row>
        <row r="771">
          <cell r="B771" t="str">
            <v>VERMONTCSO.750-12DA</v>
          </cell>
          <cell r="C771" t="str">
            <v>Northeast</v>
          </cell>
          <cell r="D771" t="str">
            <v>Control</v>
          </cell>
          <cell r="E771" t="str">
            <v>VT</v>
          </cell>
          <cell r="F771" t="str">
            <v>VERMONT</v>
          </cell>
          <cell r="G771" t="str">
            <v>4 - Cutty Sark Original LM 0.75L</v>
          </cell>
          <cell r="H771" t="str">
            <v>4 - Cutty Sark Original LM 0.75L12</v>
          </cell>
          <cell r="I771" t="str">
            <v>CSO</v>
          </cell>
          <cell r="J771" t="str">
            <v>CSO.750-12</v>
          </cell>
          <cell r="K771">
            <v>12</v>
          </cell>
          <cell r="L771">
            <v>0.75</v>
          </cell>
          <cell r="M771">
            <v>0.4</v>
          </cell>
          <cell r="N771">
            <v>25.68</v>
          </cell>
          <cell r="O771" t="str">
            <v>DA</v>
          </cell>
          <cell r="P771">
            <v>36</v>
          </cell>
          <cell r="Q771">
            <v>0</v>
          </cell>
          <cell r="R771">
            <v>36</v>
          </cell>
          <cell r="S771">
            <v>0</v>
          </cell>
          <cell r="T771">
            <v>36</v>
          </cell>
          <cell r="U771">
            <v>0</v>
          </cell>
          <cell r="V771">
            <v>36</v>
          </cell>
        </row>
        <row r="772">
          <cell r="B772" t="str">
            <v>VIRGINIACSO.750-12SHELF</v>
          </cell>
          <cell r="C772" t="str">
            <v>South</v>
          </cell>
          <cell r="D772" t="str">
            <v>Control</v>
          </cell>
          <cell r="E772" t="str">
            <v>VA</v>
          </cell>
          <cell r="F772" t="str">
            <v>VIRGINIA</v>
          </cell>
          <cell r="G772" t="str">
            <v>4 - Cutty Sark Original LM 0.75L</v>
          </cell>
          <cell r="H772" t="str">
            <v>4 - Cutty Sark Original LM 0.75L12</v>
          </cell>
          <cell r="I772" t="str">
            <v>CSO</v>
          </cell>
          <cell r="J772" t="str">
            <v>CSO.750-12</v>
          </cell>
          <cell r="K772">
            <v>12</v>
          </cell>
          <cell r="L772">
            <v>0.75</v>
          </cell>
          <cell r="M772">
            <v>0.4</v>
          </cell>
          <cell r="N772">
            <v>25.68</v>
          </cell>
          <cell r="O772" t="str">
            <v>SHELF</v>
          </cell>
          <cell r="P772">
            <v>18.989999999999998</v>
          </cell>
          <cell r="Q772">
            <v>18.989999999999998</v>
          </cell>
          <cell r="R772">
            <v>18.989999999999998</v>
          </cell>
          <cell r="S772">
            <v>15.99</v>
          </cell>
          <cell r="T772">
            <v>18.989999999999998</v>
          </cell>
          <cell r="U772">
            <v>18.989999999999998</v>
          </cell>
          <cell r="V772">
            <v>15.99</v>
          </cell>
        </row>
        <row r="773">
          <cell r="B773" t="str">
            <v>VIRGINIACSO.750-12FOB</v>
          </cell>
          <cell r="C773" t="str">
            <v>South</v>
          </cell>
          <cell r="D773" t="str">
            <v>Control</v>
          </cell>
          <cell r="E773" t="str">
            <v>VA</v>
          </cell>
          <cell r="F773" t="str">
            <v>VIRGINIA</v>
          </cell>
          <cell r="G773" t="str">
            <v>4 - Cutty Sark Original LM 0.75L</v>
          </cell>
          <cell r="H773" t="str">
            <v>4 - Cutty Sark Original LM 0.75L12</v>
          </cell>
          <cell r="I773" t="str">
            <v>CSO</v>
          </cell>
          <cell r="J773" t="str">
            <v>CSO.750-12</v>
          </cell>
          <cell r="K773">
            <v>12</v>
          </cell>
          <cell r="L773">
            <v>0.75</v>
          </cell>
          <cell r="M773">
            <v>0.4</v>
          </cell>
          <cell r="N773">
            <v>25.68</v>
          </cell>
          <cell r="O773" t="str">
            <v>FOB</v>
          </cell>
          <cell r="P773">
            <v>110.18</v>
          </cell>
          <cell r="Q773">
            <v>110.18</v>
          </cell>
          <cell r="R773">
            <v>110.18</v>
          </cell>
          <cell r="S773">
            <v>110.18</v>
          </cell>
          <cell r="T773">
            <v>110.18</v>
          </cell>
          <cell r="U773">
            <v>110.18</v>
          </cell>
          <cell r="V773">
            <v>110.18</v>
          </cell>
        </row>
        <row r="774">
          <cell r="B774" t="str">
            <v>VIRGINIACSO.750-12DA</v>
          </cell>
          <cell r="C774" t="str">
            <v>South</v>
          </cell>
          <cell r="D774" t="str">
            <v>Control</v>
          </cell>
          <cell r="E774" t="str">
            <v>VA</v>
          </cell>
          <cell r="F774" t="str">
            <v>VIRGINIA</v>
          </cell>
          <cell r="G774" t="str">
            <v>4 - Cutty Sark Original LM 0.75L</v>
          </cell>
          <cell r="H774" t="str">
            <v>4 - Cutty Sark Original LM 0.75L12</v>
          </cell>
          <cell r="I774" t="str">
            <v>CSO</v>
          </cell>
          <cell r="J774" t="str">
            <v>CSO.750-12</v>
          </cell>
          <cell r="K774">
            <v>12</v>
          </cell>
          <cell r="L774">
            <v>0.75</v>
          </cell>
          <cell r="M774">
            <v>0.4</v>
          </cell>
          <cell r="N774">
            <v>25.68</v>
          </cell>
          <cell r="O774" t="str">
            <v>DA</v>
          </cell>
          <cell r="P774">
            <v>0</v>
          </cell>
          <cell r="Q774">
            <v>0</v>
          </cell>
          <cell r="R774">
            <v>0</v>
          </cell>
          <cell r="S774">
            <v>29.9</v>
          </cell>
          <cell r="T774">
            <v>0</v>
          </cell>
          <cell r="U774">
            <v>0</v>
          </cell>
          <cell r="V774">
            <v>29.9</v>
          </cell>
        </row>
        <row r="775">
          <cell r="B775" t="str">
            <v>WYOMINGCSO.750-12SHELF</v>
          </cell>
          <cell r="C775" t="str">
            <v>West</v>
          </cell>
          <cell r="D775" t="str">
            <v>Control</v>
          </cell>
          <cell r="E775" t="str">
            <v>WY</v>
          </cell>
          <cell r="F775" t="str">
            <v>WYOMING</v>
          </cell>
          <cell r="G775" t="str">
            <v>4 - Cutty Sark Original LM 0.75L</v>
          </cell>
          <cell r="H775" t="str">
            <v>4 - Cutty Sark Original LM 0.75L12</v>
          </cell>
          <cell r="I775" t="str">
            <v>CSO</v>
          </cell>
          <cell r="J775" t="str">
            <v>CSO.750-12</v>
          </cell>
          <cell r="K775">
            <v>12</v>
          </cell>
          <cell r="L775">
            <v>0.75</v>
          </cell>
          <cell r="M775">
            <v>0.4</v>
          </cell>
          <cell r="N775">
            <v>25.68</v>
          </cell>
          <cell r="O775" t="str">
            <v>SHELF</v>
          </cell>
          <cell r="P775">
            <v>19.989999999999998</v>
          </cell>
          <cell r="Q775">
            <v>19.989999999999998</v>
          </cell>
          <cell r="R775">
            <v>19.989999999999998</v>
          </cell>
          <cell r="S775">
            <v>17.989999999999998</v>
          </cell>
          <cell r="T775">
            <v>19.989999999999998</v>
          </cell>
          <cell r="U775">
            <v>19.989999999999998</v>
          </cell>
          <cell r="V775">
            <v>17.989999999999998</v>
          </cell>
        </row>
        <row r="776">
          <cell r="B776" t="str">
            <v>WYOMINGCSO.750-12FOB</v>
          </cell>
          <cell r="C776" t="str">
            <v>West</v>
          </cell>
          <cell r="D776" t="str">
            <v>Control</v>
          </cell>
          <cell r="E776" t="str">
            <v>WY</v>
          </cell>
          <cell r="F776" t="str">
            <v>WYOMING</v>
          </cell>
          <cell r="G776" t="str">
            <v>4 - Cutty Sark Original LM 0.75L</v>
          </cell>
          <cell r="H776" t="str">
            <v>4 - Cutty Sark Original LM 0.75L12</v>
          </cell>
          <cell r="I776" t="str">
            <v>CSO</v>
          </cell>
          <cell r="J776" t="str">
            <v>CSO.750-12</v>
          </cell>
          <cell r="K776">
            <v>12</v>
          </cell>
          <cell r="L776">
            <v>0.75</v>
          </cell>
          <cell r="M776">
            <v>0.4</v>
          </cell>
          <cell r="N776">
            <v>25.68</v>
          </cell>
          <cell r="O776" t="str">
            <v>FOB</v>
          </cell>
          <cell r="P776">
            <v>127.8</v>
          </cell>
          <cell r="Q776">
            <v>127.8</v>
          </cell>
          <cell r="R776">
            <v>127.8</v>
          </cell>
          <cell r="S776">
            <v>127.8</v>
          </cell>
          <cell r="T776">
            <v>127.8</v>
          </cell>
          <cell r="U776">
            <v>127.8</v>
          </cell>
          <cell r="V776">
            <v>127.8</v>
          </cell>
        </row>
        <row r="777">
          <cell r="B777" t="str">
            <v>WYOMINGCSO.750-12DA</v>
          </cell>
          <cell r="C777" t="str">
            <v>West</v>
          </cell>
          <cell r="D777" t="str">
            <v>Control</v>
          </cell>
          <cell r="E777" t="str">
            <v>WY</v>
          </cell>
          <cell r="F777" t="str">
            <v>WYOMING</v>
          </cell>
          <cell r="G777" t="str">
            <v>4 - Cutty Sark Original LM 0.75L</v>
          </cell>
          <cell r="H777" t="str">
            <v>4 - Cutty Sark Original LM 0.75L12</v>
          </cell>
          <cell r="I777" t="str">
            <v>CSO</v>
          </cell>
          <cell r="J777" t="str">
            <v>CSO.750-12</v>
          </cell>
          <cell r="K777">
            <v>12</v>
          </cell>
          <cell r="L777">
            <v>0.75</v>
          </cell>
          <cell r="M777">
            <v>0.4</v>
          </cell>
          <cell r="N777">
            <v>25.68</v>
          </cell>
          <cell r="O777" t="str">
            <v>DA</v>
          </cell>
          <cell r="P777">
            <v>0</v>
          </cell>
          <cell r="Q777">
            <v>0</v>
          </cell>
          <cell r="R777">
            <v>0</v>
          </cell>
          <cell r="S777">
            <v>16.84</v>
          </cell>
          <cell r="T777">
            <v>0</v>
          </cell>
          <cell r="U777">
            <v>0</v>
          </cell>
          <cell r="V777">
            <v>16.84</v>
          </cell>
        </row>
        <row r="778">
          <cell r="B778" t="str">
            <v>ALABAMACSO.1750-6SHELF</v>
          </cell>
          <cell r="C778" t="str">
            <v>South</v>
          </cell>
          <cell r="D778" t="str">
            <v>Control</v>
          </cell>
          <cell r="E778" t="str">
            <v>AL</v>
          </cell>
          <cell r="F778" t="str">
            <v>ALABAMA</v>
          </cell>
          <cell r="G778" t="str">
            <v>4 - Cutty Sark Original LM 1.75L</v>
          </cell>
          <cell r="H778" t="str">
            <v>4 - Cutty Sark Original LM 1.75L6</v>
          </cell>
          <cell r="I778" t="str">
            <v>CSO</v>
          </cell>
          <cell r="J778" t="str">
            <v>CSO.1750-6</v>
          </cell>
          <cell r="K778">
            <v>6</v>
          </cell>
          <cell r="L778">
            <v>1.75</v>
          </cell>
          <cell r="M778">
            <v>0.4</v>
          </cell>
          <cell r="N778">
            <v>29.96</v>
          </cell>
          <cell r="O778" t="str">
            <v>SHELF</v>
          </cell>
          <cell r="P778">
            <v>29.99</v>
          </cell>
          <cell r="Q778">
            <v>32.99</v>
          </cell>
          <cell r="R778">
            <v>32.99</v>
          </cell>
          <cell r="S778">
            <v>32.99</v>
          </cell>
          <cell r="T778">
            <v>32.99</v>
          </cell>
          <cell r="U778">
            <v>32.99</v>
          </cell>
          <cell r="V778">
            <v>32.99</v>
          </cell>
        </row>
        <row r="779">
          <cell r="B779" t="str">
            <v>ALABAMACSO.1750-6FOB</v>
          </cell>
          <cell r="C779" t="str">
            <v>South</v>
          </cell>
          <cell r="D779" t="str">
            <v>Control</v>
          </cell>
          <cell r="E779" t="str">
            <v>AL</v>
          </cell>
          <cell r="F779" t="str">
            <v>ALABAMA</v>
          </cell>
          <cell r="G779" t="str">
            <v>4 - Cutty Sark Original LM 1.75L</v>
          </cell>
          <cell r="H779" t="str">
            <v>4 - Cutty Sark Original LM 1.75L6</v>
          </cell>
          <cell r="I779" t="str">
            <v>CSO</v>
          </cell>
          <cell r="J779" t="str">
            <v>CSO.1750-6</v>
          </cell>
          <cell r="K779">
            <v>6</v>
          </cell>
          <cell r="L779">
            <v>1.75</v>
          </cell>
          <cell r="M779">
            <v>0.4</v>
          </cell>
          <cell r="N779">
            <v>29.96</v>
          </cell>
          <cell r="O779" t="str">
            <v>FOB</v>
          </cell>
          <cell r="P779">
            <v>93.09</v>
          </cell>
          <cell r="Q779">
            <v>93.09</v>
          </cell>
          <cell r="R779">
            <v>93.09</v>
          </cell>
          <cell r="S779">
            <v>93.09</v>
          </cell>
          <cell r="T779">
            <v>93.09</v>
          </cell>
          <cell r="U779">
            <v>93.09</v>
          </cell>
          <cell r="V779">
            <v>93.09</v>
          </cell>
        </row>
        <row r="780">
          <cell r="B780" t="str">
            <v>ALABAMACSO.1750-6DA</v>
          </cell>
          <cell r="C780" t="str">
            <v>South</v>
          </cell>
          <cell r="D780" t="str">
            <v>Control</v>
          </cell>
          <cell r="E780" t="str">
            <v>AL</v>
          </cell>
          <cell r="F780" t="str">
            <v>ALABAMA</v>
          </cell>
          <cell r="G780" t="str">
            <v>4 - Cutty Sark Original LM 1.75L</v>
          </cell>
          <cell r="H780" t="str">
            <v>4 - Cutty Sark Original LM 1.75L6</v>
          </cell>
          <cell r="I780" t="str">
            <v>CSO</v>
          </cell>
          <cell r="J780" t="str">
            <v>CSO.1750-6</v>
          </cell>
          <cell r="K780">
            <v>6</v>
          </cell>
          <cell r="L780">
            <v>1.75</v>
          </cell>
          <cell r="M780">
            <v>0.4</v>
          </cell>
          <cell r="N780">
            <v>29.96</v>
          </cell>
          <cell r="O780" t="str">
            <v>DA</v>
          </cell>
          <cell r="P780">
            <v>18</v>
          </cell>
          <cell r="Q780">
            <v>0</v>
          </cell>
          <cell r="R780">
            <v>0</v>
          </cell>
          <cell r="S780">
            <v>0</v>
          </cell>
          <cell r="T780">
            <v>0</v>
          </cell>
          <cell r="U780">
            <v>0</v>
          </cell>
          <cell r="V780">
            <v>0</v>
          </cell>
        </row>
        <row r="781">
          <cell r="B781" t="str">
            <v>IDAHOCSO.1750-6SPA</v>
          </cell>
          <cell r="C781" t="str">
            <v>West</v>
          </cell>
          <cell r="D781" t="str">
            <v>Control</v>
          </cell>
          <cell r="E781" t="str">
            <v>ID</v>
          </cell>
          <cell r="F781" t="str">
            <v>IDAHO</v>
          </cell>
          <cell r="G781" t="str">
            <v>4 - Cutty Sark Original LM 1.75L</v>
          </cell>
          <cell r="H781" t="str">
            <v>4 - Cutty Sark Original LM 1.75L6</v>
          </cell>
          <cell r="I781" t="str">
            <v>CSO</v>
          </cell>
          <cell r="J781" t="str">
            <v>CSO.1750-6</v>
          </cell>
          <cell r="K781">
            <v>6</v>
          </cell>
          <cell r="L781">
            <v>1.75</v>
          </cell>
          <cell r="M781">
            <v>0.4</v>
          </cell>
          <cell r="N781">
            <v>29.96</v>
          </cell>
          <cell r="O781" t="str">
            <v>SPA</v>
          </cell>
          <cell r="P781">
            <v>0</v>
          </cell>
          <cell r="Q781">
            <v>0</v>
          </cell>
          <cell r="R781">
            <v>0</v>
          </cell>
          <cell r="S781">
            <v>0</v>
          </cell>
          <cell r="T781">
            <v>0</v>
          </cell>
          <cell r="U781">
            <v>0</v>
          </cell>
          <cell r="V781">
            <v>0</v>
          </cell>
        </row>
        <row r="782">
          <cell r="B782" t="str">
            <v>IDAHOCSO.1750-6SHELF</v>
          </cell>
          <cell r="C782" t="str">
            <v>West</v>
          </cell>
          <cell r="D782" t="str">
            <v>Control</v>
          </cell>
          <cell r="E782" t="str">
            <v>ID</v>
          </cell>
          <cell r="F782" t="str">
            <v>IDAHO</v>
          </cell>
          <cell r="G782" t="str">
            <v>4 - Cutty Sark Original LM 1.75L</v>
          </cell>
          <cell r="H782" t="str">
            <v>4 - Cutty Sark Original LM 1.75L6</v>
          </cell>
          <cell r="I782" t="str">
            <v>CSO</v>
          </cell>
          <cell r="J782" t="str">
            <v>CSO.1750-6</v>
          </cell>
          <cell r="K782">
            <v>6</v>
          </cell>
          <cell r="L782">
            <v>1.75</v>
          </cell>
          <cell r="M782">
            <v>0.4</v>
          </cell>
          <cell r="N782">
            <v>29.96</v>
          </cell>
          <cell r="O782" t="str">
            <v>SHELF</v>
          </cell>
          <cell r="P782">
            <v>40.950000000000003</v>
          </cell>
          <cell r="Q782">
            <v>37.950000000000003</v>
          </cell>
          <cell r="R782">
            <v>37.950000000000003</v>
          </cell>
          <cell r="S782">
            <v>37.950000000000003</v>
          </cell>
          <cell r="T782">
            <v>40.950000000000003</v>
          </cell>
          <cell r="U782">
            <v>40.950000000000003</v>
          </cell>
          <cell r="V782">
            <v>40.950000000000003</v>
          </cell>
        </row>
        <row r="783">
          <cell r="B783" t="str">
            <v>IDAHOCSO.1750-6FOB</v>
          </cell>
          <cell r="C783" t="str">
            <v>West</v>
          </cell>
          <cell r="D783" t="str">
            <v>Control</v>
          </cell>
          <cell r="E783" t="str">
            <v>ID</v>
          </cell>
          <cell r="F783" t="str">
            <v>IDAHO</v>
          </cell>
          <cell r="G783" t="str">
            <v>4 - Cutty Sark Original LM 1.75L</v>
          </cell>
          <cell r="H783" t="str">
            <v>4 - Cutty Sark Original LM 1.75L6</v>
          </cell>
          <cell r="I783" t="str">
            <v>CSO</v>
          </cell>
          <cell r="J783" t="str">
            <v>CSO.1750-6</v>
          </cell>
          <cell r="K783">
            <v>6</v>
          </cell>
          <cell r="L783">
            <v>1.75</v>
          </cell>
          <cell r="M783">
            <v>0.4</v>
          </cell>
          <cell r="N783">
            <v>29.96</v>
          </cell>
          <cell r="O783" t="str">
            <v>FOB</v>
          </cell>
          <cell r="P783">
            <v>132.66</v>
          </cell>
          <cell r="Q783">
            <v>122.24</v>
          </cell>
          <cell r="R783">
            <v>122.24</v>
          </cell>
          <cell r="S783">
            <v>122.24</v>
          </cell>
          <cell r="T783">
            <v>132.80000000000001</v>
          </cell>
          <cell r="U783">
            <v>132.80000000000001</v>
          </cell>
          <cell r="V783">
            <v>132.80000000000001</v>
          </cell>
        </row>
        <row r="784">
          <cell r="B784" t="str">
            <v>IOWACSO.1750-6SHELF</v>
          </cell>
          <cell r="C784" t="str">
            <v>Central</v>
          </cell>
          <cell r="D784" t="str">
            <v>Control</v>
          </cell>
          <cell r="E784" t="str">
            <v>IA</v>
          </cell>
          <cell r="F784" t="str">
            <v>IOWA</v>
          </cell>
          <cell r="G784" t="str">
            <v>4 - Cutty Sark Original LM 1.75L</v>
          </cell>
          <cell r="H784" t="str">
            <v>4 - Cutty Sark Original LM 1.75L6</v>
          </cell>
          <cell r="I784" t="str">
            <v>CSO</v>
          </cell>
          <cell r="J784" t="str">
            <v>CSO.1750-6</v>
          </cell>
          <cell r="K784">
            <v>6</v>
          </cell>
          <cell r="L784">
            <v>1.75</v>
          </cell>
          <cell r="M784">
            <v>0.4</v>
          </cell>
          <cell r="N784">
            <v>29.96</v>
          </cell>
          <cell r="O784" t="str">
            <v>SHELF</v>
          </cell>
          <cell r="P784">
            <v>29.99</v>
          </cell>
          <cell r="Q784">
            <v>29.99</v>
          </cell>
          <cell r="R784">
            <v>29.99</v>
          </cell>
          <cell r="S784">
            <v>29.99</v>
          </cell>
          <cell r="T784">
            <v>24.99</v>
          </cell>
          <cell r="U784">
            <v>24.99</v>
          </cell>
          <cell r="V784">
            <v>24.99</v>
          </cell>
        </row>
        <row r="785">
          <cell r="B785" t="str">
            <v>IOWACSO.1750-6FOB</v>
          </cell>
          <cell r="C785" t="str">
            <v>Central</v>
          </cell>
          <cell r="D785" t="str">
            <v>Control</v>
          </cell>
          <cell r="E785" t="str">
            <v>IA</v>
          </cell>
          <cell r="F785" t="str">
            <v>IOWA</v>
          </cell>
          <cell r="G785" t="str">
            <v>4 - Cutty Sark Original LM 1.75L</v>
          </cell>
          <cell r="H785" t="str">
            <v>4 - Cutty Sark Original LM 1.75L6</v>
          </cell>
          <cell r="I785" t="str">
            <v>CSO</v>
          </cell>
          <cell r="J785" t="str">
            <v>CSO.1750-6</v>
          </cell>
          <cell r="K785">
            <v>6</v>
          </cell>
          <cell r="L785">
            <v>1.75</v>
          </cell>
          <cell r="M785">
            <v>0.4</v>
          </cell>
          <cell r="N785">
            <v>29.96</v>
          </cell>
          <cell r="O785" t="str">
            <v>FOB</v>
          </cell>
          <cell r="P785">
            <v>97.39</v>
          </cell>
          <cell r="Q785">
            <v>97.39</v>
          </cell>
          <cell r="R785">
            <v>97.39</v>
          </cell>
          <cell r="S785">
            <v>97.39</v>
          </cell>
          <cell r="T785">
            <v>74.16</v>
          </cell>
          <cell r="U785">
            <v>74.16</v>
          </cell>
          <cell r="V785">
            <v>74.16</v>
          </cell>
        </row>
        <row r="786">
          <cell r="B786" t="str">
            <v>MAINECSO.1750-6SPA</v>
          </cell>
          <cell r="C786" t="str">
            <v>Northeast</v>
          </cell>
          <cell r="D786" t="str">
            <v>Control</v>
          </cell>
          <cell r="E786" t="str">
            <v>ME</v>
          </cell>
          <cell r="F786" t="str">
            <v>MAINE</v>
          </cell>
          <cell r="G786" t="str">
            <v>4 - Cutty Sark Original LM 1.75L</v>
          </cell>
          <cell r="H786" t="str">
            <v>4 - Cutty Sark Original LM 1.75L6</v>
          </cell>
          <cell r="I786" t="str">
            <v>CSO</v>
          </cell>
          <cell r="J786" t="str">
            <v>CSO.1750-6</v>
          </cell>
          <cell r="K786">
            <v>6</v>
          </cell>
          <cell r="L786">
            <v>1.75</v>
          </cell>
          <cell r="M786">
            <v>0.4</v>
          </cell>
          <cell r="N786">
            <v>29.96</v>
          </cell>
          <cell r="O786" t="str">
            <v>SPA</v>
          </cell>
          <cell r="P786">
            <v>0</v>
          </cell>
          <cell r="Q786">
            <v>0</v>
          </cell>
          <cell r="R786">
            <v>24</v>
          </cell>
          <cell r="S786">
            <v>0</v>
          </cell>
          <cell r="T786">
            <v>0</v>
          </cell>
          <cell r="U786">
            <v>24</v>
          </cell>
          <cell r="V786">
            <v>0</v>
          </cell>
        </row>
        <row r="787">
          <cell r="B787" t="str">
            <v>MAINECSO.1750-6SHELF</v>
          </cell>
          <cell r="C787" t="str">
            <v>Northeast</v>
          </cell>
          <cell r="D787" t="str">
            <v>Control</v>
          </cell>
          <cell r="E787" t="str">
            <v>ME</v>
          </cell>
          <cell r="F787" t="str">
            <v>MAINE</v>
          </cell>
          <cell r="G787" t="str">
            <v>4 - Cutty Sark Original LM 1.75L</v>
          </cell>
          <cell r="H787" t="str">
            <v>4 - Cutty Sark Original LM 1.75L6</v>
          </cell>
          <cell r="I787" t="str">
            <v>CSO</v>
          </cell>
          <cell r="J787" t="str">
            <v>CSO.1750-6</v>
          </cell>
          <cell r="K787">
            <v>6</v>
          </cell>
          <cell r="L787">
            <v>1.75</v>
          </cell>
          <cell r="M787">
            <v>0.4</v>
          </cell>
          <cell r="N787">
            <v>29.96</v>
          </cell>
          <cell r="O787" t="str">
            <v>SHELF</v>
          </cell>
          <cell r="P787">
            <v>33.99</v>
          </cell>
          <cell r="Q787">
            <v>33.99</v>
          </cell>
          <cell r="R787">
            <v>29.99</v>
          </cell>
          <cell r="S787">
            <v>33.99</v>
          </cell>
          <cell r="T787">
            <v>33.99</v>
          </cell>
          <cell r="U787">
            <v>29.99</v>
          </cell>
          <cell r="V787">
            <v>33.99</v>
          </cell>
        </row>
        <row r="788">
          <cell r="B788" t="str">
            <v>MAINECSO.1750-6FOB</v>
          </cell>
          <cell r="C788" t="str">
            <v>Northeast</v>
          </cell>
          <cell r="D788" t="str">
            <v>Control</v>
          </cell>
          <cell r="E788" t="str">
            <v>ME</v>
          </cell>
          <cell r="F788" t="str">
            <v>MAINE</v>
          </cell>
          <cell r="G788" t="str">
            <v>4 - Cutty Sark Original LM 1.75L</v>
          </cell>
          <cell r="H788" t="str">
            <v>4 - Cutty Sark Original LM 1.75L6</v>
          </cell>
          <cell r="I788" t="str">
            <v>CSO</v>
          </cell>
          <cell r="J788" t="str">
            <v>CSO.1750-6</v>
          </cell>
          <cell r="K788">
            <v>6</v>
          </cell>
          <cell r="L788">
            <v>1.75</v>
          </cell>
          <cell r="M788">
            <v>0.4</v>
          </cell>
          <cell r="N788">
            <v>29.96</v>
          </cell>
          <cell r="O788" t="str">
            <v>FOB</v>
          </cell>
          <cell r="P788">
            <v>116.95</v>
          </cell>
          <cell r="Q788">
            <v>116.95</v>
          </cell>
          <cell r="R788">
            <v>116.95</v>
          </cell>
          <cell r="S788">
            <v>116.95</v>
          </cell>
          <cell r="T788">
            <v>116.95</v>
          </cell>
          <cell r="U788">
            <v>116.95</v>
          </cell>
          <cell r="V788">
            <v>116.95</v>
          </cell>
        </row>
        <row r="789">
          <cell r="B789" t="str">
            <v>MICHIGANCSO.1750-6SHELF</v>
          </cell>
          <cell r="C789" t="str">
            <v>Central</v>
          </cell>
          <cell r="D789" t="str">
            <v>Control</v>
          </cell>
          <cell r="E789" t="str">
            <v>MI</v>
          </cell>
          <cell r="F789" t="str">
            <v>MICHIGAN</v>
          </cell>
          <cell r="G789" t="str">
            <v>4 - Cutty Sark Original LM 1.75L</v>
          </cell>
          <cell r="H789" t="str">
            <v>4 - Cutty Sark Original LM 1.75L6</v>
          </cell>
          <cell r="I789" t="str">
            <v>CSO</v>
          </cell>
          <cell r="J789" t="str">
            <v>CSO.1750-6</v>
          </cell>
          <cell r="K789">
            <v>6</v>
          </cell>
          <cell r="L789">
            <v>1.75</v>
          </cell>
          <cell r="M789">
            <v>0.4</v>
          </cell>
          <cell r="N789">
            <v>29.96</v>
          </cell>
          <cell r="O789" t="str">
            <v>SHELF</v>
          </cell>
          <cell r="P789">
            <v>26.99</v>
          </cell>
          <cell r="Q789">
            <v>24.99</v>
          </cell>
          <cell r="R789">
            <v>24.99</v>
          </cell>
          <cell r="S789">
            <v>24.99</v>
          </cell>
          <cell r="T789">
            <v>26.99</v>
          </cell>
          <cell r="U789">
            <v>26.99</v>
          </cell>
          <cell r="V789">
            <v>26.99</v>
          </cell>
        </row>
        <row r="790">
          <cell r="B790" t="str">
            <v>MICHIGANCSO.1750-6FOB</v>
          </cell>
          <cell r="C790" t="str">
            <v>Central</v>
          </cell>
          <cell r="D790" t="str">
            <v>Control</v>
          </cell>
          <cell r="E790" t="str">
            <v>MI</v>
          </cell>
          <cell r="F790" t="str">
            <v>MICHIGAN</v>
          </cell>
          <cell r="G790" t="str">
            <v>4 - Cutty Sark Original LM 1.75L</v>
          </cell>
          <cell r="H790" t="str">
            <v>4 - Cutty Sark Original LM 1.75L6</v>
          </cell>
          <cell r="I790" t="str">
            <v>CSO</v>
          </cell>
          <cell r="J790" t="str">
            <v>CSO.1750-6</v>
          </cell>
          <cell r="K790">
            <v>6</v>
          </cell>
          <cell r="L790">
            <v>1.75</v>
          </cell>
          <cell r="M790">
            <v>0.4</v>
          </cell>
          <cell r="N790">
            <v>29.96</v>
          </cell>
          <cell r="O790" t="str">
            <v>FOB</v>
          </cell>
          <cell r="P790">
            <v>87.68</v>
          </cell>
          <cell r="Q790">
            <v>81.17</v>
          </cell>
          <cell r="R790">
            <v>81.17</v>
          </cell>
          <cell r="S790">
            <v>81.17</v>
          </cell>
          <cell r="T790">
            <v>87.68</v>
          </cell>
          <cell r="U790">
            <v>87.68</v>
          </cell>
          <cell r="V790">
            <v>87.68</v>
          </cell>
        </row>
        <row r="791">
          <cell r="B791" t="str">
            <v>MISSISSIPPICSO.1750-6SPA</v>
          </cell>
          <cell r="C791" t="str">
            <v>South</v>
          </cell>
          <cell r="D791" t="str">
            <v>Control</v>
          </cell>
          <cell r="E791" t="str">
            <v>MS</v>
          </cell>
          <cell r="F791" t="str">
            <v>MISSISSIPPI</v>
          </cell>
          <cell r="G791" t="str">
            <v>4 - Cutty Sark Original LM 1.75L</v>
          </cell>
          <cell r="H791" t="str">
            <v>4 - Cutty Sark Original LM 1.75L6</v>
          </cell>
          <cell r="I791" t="str">
            <v>CSO</v>
          </cell>
          <cell r="J791" t="str">
            <v>CSO.1750-6</v>
          </cell>
          <cell r="K791">
            <v>6</v>
          </cell>
          <cell r="L791">
            <v>1.75</v>
          </cell>
          <cell r="M791">
            <v>0.4</v>
          </cell>
          <cell r="N791">
            <v>29.96</v>
          </cell>
          <cell r="O791" t="str">
            <v>SPA</v>
          </cell>
          <cell r="P791">
            <v>0</v>
          </cell>
          <cell r="Q791">
            <v>0</v>
          </cell>
          <cell r="R791">
            <v>11.29</v>
          </cell>
          <cell r="S791">
            <v>0</v>
          </cell>
          <cell r="T791">
            <v>0</v>
          </cell>
          <cell r="U791">
            <v>11.29</v>
          </cell>
          <cell r="V791">
            <v>0</v>
          </cell>
        </row>
        <row r="792">
          <cell r="B792" t="str">
            <v>MISSISSIPPICSO.1750-6SHELF</v>
          </cell>
          <cell r="C792" t="str">
            <v>South</v>
          </cell>
          <cell r="D792" t="str">
            <v>Control</v>
          </cell>
          <cell r="E792" t="str">
            <v>MS</v>
          </cell>
          <cell r="F792" t="str">
            <v>MISSISSIPPI</v>
          </cell>
          <cell r="G792" t="str">
            <v>4 - Cutty Sark Original LM 1.75L</v>
          </cell>
          <cell r="H792" t="str">
            <v>4 - Cutty Sark Original LM 1.75L6</v>
          </cell>
          <cell r="I792" t="str">
            <v>CSO</v>
          </cell>
          <cell r="J792" t="str">
            <v>CSO.1750-6</v>
          </cell>
          <cell r="K792">
            <v>6</v>
          </cell>
          <cell r="L792">
            <v>1.75</v>
          </cell>
          <cell r="M792">
            <v>0.4</v>
          </cell>
          <cell r="N792">
            <v>29.96</v>
          </cell>
          <cell r="O792" t="str">
            <v>SHELF</v>
          </cell>
          <cell r="P792">
            <v>32.99</v>
          </cell>
          <cell r="Q792">
            <v>32.99</v>
          </cell>
          <cell r="R792">
            <v>29.99</v>
          </cell>
          <cell r="S792">
            <v>32.99</v>
          </cell>
          <cell r="T792">
            <v>32.99</v>
          </cell>
          <cell r="U792">
            <v>29.99</v>
          </cell>
          <cell r="V792">
            <v>32.99</v>
          </cell>
        </row>
        <row r="793">
          <cell r="B793" t="str">
            <v>MISSISSIPPICSO.1750-6FOB</v>
          </cell>
          <cell r="C793" t="str">
            <v>South</v>
          </cell>
          <cell r="D793" t="str">
            <v>Control</v>
          </cell>
          <cell r="E793" t="str">
            <v>MS</v>
          </cell>
          <cell r="F793" t="str">
            <v>MISSISSIPPI</v>
          </cell>
          <cell r="G793" t="str">
            <v>4 - Cutty Sark Original LM 1.75L</v>
          </cell>
          <cell r="H793" t="str">
            <v>4 - Cutty Sark Original LM 1.75L6</v>
          </cell>
          <cell r="I793" t="str">
            <v>CSO</v>
          </cell>
          <cell r="J793" t="str">
            <v>CSO.1750-6</v>
          </cell>
          <cell r="K793">
            <v>6</v>
          </cell>
          <cell r="L793">
            <v>1.75</v>
          </cell>
          <cell r="M793">
            <v>0.4</v>
          </cell>
          <cell r="N793">
            <v>29.96</v>
          </cell>
          <cell r="O793" t="str">
            <v>FOB</v>
          </cell>
          <cell r="P793">
            <v>114.83</v>
          </cell>
          <cell r="Q793">
            <v>114.83</v>
          </cell>
          <cell r="R793">
            <v>114.83</v>
          </cell>
          <cell r="S793">
            <v>114.83</v>
          </cell>
          <cell r="T793">
            <v>114.83</v>
          </cell>
          <cell r="U793">
            <v>114.83</v>
          </cell>
          <cell r="V793">
            <v>114.83</v>
          </cell>
        </row>
        <row r="794">
          <cell r="B794" t="str">
            <v>MONTANACSO.1750-6SPA</v>
          </cell>
          <cell r="C794" t="str">
            <v>West</v>
          </cell>
          <cell r="D794" t="str">
            <v>Control</v>
          </cell>
          <cell r="E794" t="str">
            <v>MT</v>
          </cell>
          <cell r="F794" t="str">
            <v>MONTANA</v>
          </cell>
          <cell r="G794" t="str">
            <v>4 - Cutty Sark Original LM 1.75L</v>
          </cell>
          <cell r="H794" t="str">
            <v>4 - Cutty Sark Original LM 1.75L6</v>
          </cell>
          <cell r="I794" t="str">
            <v>CSO</v>
          </cell>
          <cell r="J794" t="str">
            <v>CSO.1750-6</v>
          </cell>
          <cell r="K794">
            <v>6</v>
          </cell>
          <cell r="L794">
            <v>1.75</v>
          </cell>
          <cell r="M794">
            <v>0.4</v>
          </cell>
          <cell r="N794">
            <v>29.96</v>
          </cell>
          <cell r="O794" t="str">
            <v>SPA</v>
          </cell>
          <cell r="P794">
            <v>0</v>
          </cell>
          <cell r="Q794">
            <v>0</v>
          </cell>
          <cell r="R794">
            <v>13.55</v>
          </cell>
          <cell r="S794">
            <v>0</v>
          </cell>
          <cell r="T794">
            <v>0</v>
          </cell>
          <cell r="U794">
            <v>13.55</v>
          </cell>
          <cell r="V794">
            <v>0</v>
          </cell>
        </row>
        <row r="795">
          <cell r="B795" t="str">
            <v>MONTANACSO.1750-6SHELF</v>
          </cell>
          <cell r="C795" t="str">
            <v>West</v>
          </cell>
          <cell r="D795" t="str">
            <v>Control</v>
          </cell>
          <cell r="E795" t="str">
            <v>MT</v>
          </cell>
          <cell r="F795" t="str">
            <v>MONTANA</v>
          </cell>
          <cell r="G795" t="str">
            <v>4 - Cutty Sark Original LM 1.75L</v>
          </cell>
          <cell r="H795" t="str">
            <v>4 - Cutty Sark Original LM 1.75L6</v>
          </cell>
          <cell r="I795" t="str">
            <v>CSO</v>
          </cell>
          <cell r="J795" t="str">
            <v>CSO.1750-6</v>
          </cell>
          <cell r="K795">
            <v>6</v>
          </cell>
          <cell r="L795">
            <v>1.75</v>
          </cell>
          <cell r="M795">
            <v>0.4</v>
          </cell>
          <cell r="N795">
            <v>29.96</v>
          </cell>
          <cell r="O795" t="str">
            <v>SHELF</v>
          </cell>
          <cell r="P795">
            <v>43.95</v>
          </cell>
          <cell r="Q795">
            <v>43.95</v>
          </cell>
          <cell r="R795">
            <v>39.950000000000003</v>
          </cell>
          <cell r="S795">
            <v>43.95</v>
          </cell>
          <cell r="T795">
            <v>43.95</v>
          </cell>
          <cell r="U795">
            <v>39.950000000000003</v>
          </cell>
          <cell r="V795">
            <v>43.95</v>
          </cell>
        </row>
        <row r="796">
          <cell r="B796" t="str">
            <v>MONTANACSO.1750-6FOB</v>
          </cell>
          <cell r="C796" t="str">
            <v>West</v>
          </cell>
          <cell r="D796" t="str">
            <v>Control</v>
          </cell>
          <cell r="E796" t="str">
            <v>MT</v>
          </cell>
          <cell r="F796" t="str">
            <v>MONTANA</v>
          </cell>
          <cell r="G796" t="str">
            <v>4 - Cutty Sark Original LM 1.75L</v>
          </cell>
          <cell r="H796" t="str">
            <v>4 - Cutty Sark Original LM 1.75L6</v>
          </cell>
          <cell r="I796" t="str">
            <v>CSO</v>
          </cell>
          <cell r="J796" t="str">
            <v>CSO.1750-6</v>
          </cell>
          <cell r="K796">
            <v>6</v>
          </cell>
          <cell r="L796">
            <v>1.75</v>
          </cell>
          <cell r="M796">
            <v>0.4</v>
          </cell>
          <cell r="N796">
            <v>29.96</v>
          </cell>
          <cell r="O796" t="str">
            <v>FOB</v>
          </cell>
          <cell r="P796">
            <v>132.51</v>
          </cell>
          <cell r="Q796">
            <v>132.51</v>
          </cell>
          <cell r="R796">
            <v>132.51</v>
          </cell>
          <cell r="S796">
            <v>132.51</v>
          </cell>
          <cell r="T796">
            <v>132.51</v>
          </cell>
          <cell r="U796">
            <v>132.51</v>
          </cell>
          <cell r="V796">
            <v>132.51</v>
          </cell>
        </row>
        <row r="797">
          <cell r="B797" t="str">
            <v>NEW HAMPSHIRECSO.1750-6STATE OFFER</v>
          </cell>
          <cell r="C797" t="str">
            <v>Northeast</v>
          </cell>
          <cell r="D797" t="str">
            <v>Control</v>
          </cell>
          <cell r="E797" t="str">
            <v>NH</v>
          </cell>
          <cell r="F797" t="str">
            <v>NEW HAMPSHIRE</v>
          </cell>
          <cell r="G797" t="str">
            <v>4 - Cutty Sark Original LM 1.75L</v>
          </cell>
          <cell r="H797" t="str">
            <v>4 - Cutty Sark Original LM 1.75L6</v>
          </cell>
          <cell r="I797" t="str">
            <v>CSO</v>
          </cell>
          <cell r="J797" t="str">
            <v>CSO.1750-6</v>
          </cell>
          <cell r="K797">
            <v>6</v>
          </cell>
          <cell r="L797">
            <v>1.75</v>
          </cell>
          <cell r="M797">
            <v>0.4</v>
          </cell>
          <cell r="N797">
            <v>29.96</v>
          </cell>
          <cell r="O797" t="str">
            <v>STATE OFFER</v>
          </cell>
          <cell r="P797">
            <v>0</v>
          </cell>
          <cell r="Q797">
            <v>0</v>
          </cell>
          <cell r="R797">
            <v>0</v>
          </cell>
          <cell r="S797">
            <v>0</v>
          </cell>
          <cell r="T797">
            <v>0</v>
          </cell>
          <cell r="U797">
            <v>0</v>
          </cell>
          <cell r="V797">
            <v>0</v>
          </cell>
        </row>
        <row r="798">
          <cell r="B798" t="str">
            <v>NEW HAMPSHIRECSO.1750-6SPA</v>
          </cell>
          <cell r="C798" t="str">
            <v>Northeast</v>
          </cell>
          <cell r="D798" t="str">
            <v>Control</v>
          </cell>
          <cell r="E798" t="str">
            <v>NH</v>
          </cell>
          <cell r="F798" t="str">
            <v>NEW HAMPSHIRE</v>
          </cell>
          <cell r="G798" t="str">
            <v>4 - Cutty Sark Original LM 1.75L</v>
          </cell>
          <cell r="H798" t="str">
            <v>4 - Cutty Sark Original LM 1.75L6</v>
          </cell>
          <cell r="I798" t="str">
            <v>CSO</v>
          </cell>
          <cell r="J798" t="str">
            <v>CSO.1750-6</v>
          </cell>
          <cell r="K798">
            <v>6</v>
          </cell>
          <cell r="L798">
            <v>1.75</v>
          </cell>
          <cell r="M798">
            <v>0.4</v>
          </cell>
          <cell r="N798">
            <v>29.96</v>
          </cell>
          <cell r="O798" t="str">
            <v>SPA</v>
          </cell>
          <cell r="P798">
            <v>42</v>
          </cell>
          <cell r="Q798">
            <v>0</v>
          </cell>
          <cell r="R798">
            <v>54</v>
          </cell>
          <cell r="S798">
            <v>54</v>
          </cell>
          <cell r="T798">
            <v>54</v>
          </cell>
          <cell r="U798">
            <v>54</v>
          </cell>
          <cell r="V798">
            <v>0</v>
          </cell>
        </row>
        <row r="799">
          <cell r="B799" t="str">
            <v>NEW HAMPSHIRECSO.1750-6SHELF</v>
          </cell>
          <cell r="C799" t="str">
            <v>Northeast</v>
          </cell>
          <cell r="D799" t="str">
            <v>Control</v>
          </cell>
          <cell r="E799" t="str">
            <v>NH</v>
          </cell>
          <cell r="F799" t="str">
            <v>NEW HAMPSHIRE</v>
          </cell>
          <cell r="G799" t="str">
            <v>4 - Cutty Sark Original LM 1.75L</v>
          </cell>
          <cell r="H799" t="str">
            <v>4 - Cutty Sark Original LM 1.75L6</v>
          </cell>
          <cell r="I799" t="str">
            <v>CSO</v>
          </cell>
          <cell r="J799" t="str">
            <v>CSO.1750-6</v>
          </cell>
          <cell r="K799">
            <v>6</v>
          </cell>
          <cell r="L799">
            <v>1.75</v>
          </cell>
          <cell r="M799">
            <v>0.4</v>
          </cell>
          <cell r="N799">
            <v>29.96</v>
          </cell>
          <cell r="O799" t="str">
            <v>SHELF</v>
          </cell>
          <cell r="P799">
            <v>24.99</v>
          </cell>
          <cell r="Q799">
            <v>31.99</v>
          </cell>
          <cell r="R799">
            <v>22.99</v>
          </cell>
          <cell r="S799">
            <v>22.99</v>
          </cell>
          <cell r="T799">
            <v>22.99</v>
          </cell>
          <cell r="U799">
            <v>22.99</v>
          </cell>
          <cell r="V799">
            <v>31.99</v>
          </cell>
        </row>
        <row r="800">
          <cell r="B800" t="str">
            <v>NEW HAMPSHIRECSO.1750-6FOB</v>
          </cell>
          <cell r="C800" t="str">
            <v>Northeast</v>
          </cell>
          <cell r="D800" t="str">
            <v>Control</v>
          </cell>
          <cell r="E800" t="str">
            <v>NH</v>
          </cell>
          <cell r="F800" t="str">
            <v>NEW HAMPSHIRE</v>
          </cell>
          <cell r="G800" t="str">
            <v>4 - Cutty Sark Original LM 1.75L</v>
          </cell>
          <cell r="H800" t="str">
            <v>4 - Cutty Sark Original LM 1.75L6</v>
          </cell>
          <cell r="I800" t="str">
            <v>CSO</v>
          </cell>
          <cell r="J800" t="str">
            <v>CSO.1750-6</v>
          </cell>
          <cell r="K800">
            <v>6</v>
          </cell>
          <cell r="L800">
            <v>1.75</v>
          </cell>
          <cell r="M800">
            <v>0.4</v>
          </cell>
          <cell r="N800">
            <v>29.96</v>
          </cell>
          <cell r="O800" t="str">
            <v>FOB</v>
          </cell>
          <cell r="P800">
            <v>127.96</v>
          </cell>
          <cell r="Q800">
            <v>127.96</v>
          </cell>
          <cell r="R800">
            <v>127.96</v>
          </cell>
          <cell r="S800">
            <v>127.96</v>
          </cell>
          <cell r="T800">
            <v>127.96</v>
          </cell>
          <cell r="U800">
            <v>127.96</v>
          </cell>
          <cell r="V800">
            <v>127.96</v>
          </cell>
        </row>
        <row r="801">
          <cell r="B801" t="str">
            <v>NORTH CAROLINACSO.1750-6SPA</v>
          </cell>
          <cell r="C801" t="str">
            <v>South</v>
          </cell>
          <cell r="D801" t="str">
            <v>Control</v>
          </cell>
          <cell r="E801" t="str">
            <v>NC</v>
          </cell>
          <cell r="F801" t="str">
            <v>NORTH CAROLINA</v>
          </cell>
          <cell r="G801" t="str">
            <v>4 - Cutty Sark Original LM 1.75L</v>
          </cell>
          <cell r="H801" t="str">
            <v>4 - Cutty Sark Original LM 1.75L6</v>
          </cell>
          <cell r="I801" t="str">
            <v>CSO</v>
          </cell>
          <cell r="J801" t="str">
            <v>CSO.1750-6</v>
          </cell>
          <cell r="K801">
            <v>6</v>
          </cell>
          <cell r="L801">
            <v>1.75</v>
          </cell>
          <cell r="M801">
            <v>0.4</v>
          </cell>
          <cell r="N801">
            <v>29.96</v>
          </cell>
          <cell r="O801" t="str">
            <v>SPA</v>
          </cell>
          <cell r="P801">
            <v>0</v>
          </cell>
          <cell r="Q801">
            <v>0</v>
          </cell>
          <cell r="R801">
            <v>0</v>
          </cell>
          <cell r="S801">
            <v>9.66</v>
          </cell>
          <cell r="T801">
            <v>9.66</v>
          </cell>
          <cell r="U801">
            <v>0</v>
          </cell>
          <cell r="V801">
            <v>12.88</v>
          </cell>
        </row>
        <row r="802">
          <cell r="B802" t="str">
            <v>NORTH CAROLINACSO.1750-6SHELF</v>
          </cell>
          <cell r="C802" t="str">
            <v>South</v>
          </cell>
          <cell r="D802" t="str">
            <v>Control</v>
          </cell>
          <cell r="E802" t="str">
            <v>NC</v>
          </cell>
          <cell r="F802" t="str">
            <v>NORTH CAROLINA</v>
          </cell>
          <cell r="G802" t="str">
            <v>4 - Cutty Sark Original LM 1.75L</v>
          </cell>
          <cell r="H802" t="str">
            <v>4 - Cutty Sark Original LM 1.75L6</v>
          </cell>
          <cell r="I802" t="str">
            <v>CSO</v>
          </cell>
          <cell r="J802" t="str">
            <v>CSO.1750-6</v>
          </cell>
          <cell r="K802">
            <v>6</v>
          </cell>
          <cell r="L802">
            <v>1.75</v>
          </cell>
          <cell r="M802">
            <v>0.4</v>
          </cell>
          <cell r="N802">
            <v>29.96</v>
          </cell>
          <cell r="O802" t="str">
            <v>SHELF</v>
          </cell>
          <cell r="P802">
            <v>32.950000000000003</v>
          </cell>
          <cell r="Q802">
            <v>32.950000000000003</v>
          </cell>
          <cell r="R802">
            <v>32.950000000000003</v>
          </cell>
          <cell r="S802">
            <v>29.95</v>
          </cell>
          <cell r="T802">
            <v>29.95</v>
          </cell>
          <cell r="U802">
            <v>32.950000000000003</v>
          </cell>
          <cell r="V802">
            <v>28.95</v>
          </cell>
        </row>
        <row r="803">
          <cell r="B803" t="str">
            <v>NORTH CAROLINACSO.1750-6FOB</v>
          </cell>
          <cell r="C803" t="str">
            <v>South</v>
          </cell>
          <cell r="D803" t="str">
            <v>Control</v>
          </cell>
          <cell r="E803" t="str">
            <v>NC</v>
          </cell>
          <cell r="F803" t="str">
            <v>NORTH CAROLINA</v>
          </cell>
          <cell r="G803" t="str">
            <v>4 - Cutty Sark Original LM 1.75L</v>
          </cell>
          <cell r="H803" t="str">
            <v>4 - Cutty Sark Original LM 1.75L6</v>
          </cell>
          <cell r="I803" t="str">
            <v>CSO</v>
          </cell>
          <cell r="J803" t="str">
            <v>CSO.1750-6</v>
          </cell>
          <cell r="K803">
            <v>6</v>
          </cell>
          <cell r="L803">
            <v>1.75</v>
          </cell>
          <cell r="M803">
            <v>0.4</v>
          </cell>
          <cell r="N803">
            <v>29.96</v>
          </cell>
          <cell r="O803" t="str">
            <v>FOB</v>
          </cell>
          <cell r="P803">
            <v>103.67</v>
          </cell>
          <cell r="Q803">
            <v>103.67</v>
          </cell>
          <cell r="R803">
            <v>103.67</v>
          </cell>
          <cell r="S803">
            <v>103.67</v>
          </cell>
          <cell r="T803">
            <v>103.67</v>
          </cell>
          <cell r="U803">
            <v>103.67</v>
          </cell>
          <cell r="V803">
            <v>103.67</v>
          </cell>
        </row>
        <row r="804">
          <cell r="B804" t="str">
            <v>OHIOCSO.1750-6SHELF</v>
          </cell>
          <cell r="C804" t="str">
            <v>Central</v>
          </cell>
          <cell r="D804" t="str">
            <v>Control</v>
          </cell>
          <cell r="E804" t="str">
            <v>OH</v>
          </cell>
          <cell r="F804" t="str">
            <v>OHIO</v>
          </cell>
          <cell r="G804" t="str">
            <v>4 - Cutty Sark Original LM 1.75L</v>
          </cell>
          <cell r="H804" t="str">
            <v>4 - Cutty Sark Original LM 1.75L6</v>
          </cell>
          <cell r="I804" t="str">
            <v>CSO</v>
          </cell>
          <cell r="J804" t="str">
            <v>CSO.1750-6</v>
          </cell>
          <cell r="K804">
            <v>6</v>
          </cell>
          <cell r="L804">
            <v>1.75</v>
          </cell>
          <cell r="M804">
            <v>0.4</v>
          </cell>
          <cell r="N804">
            <v>29.96</v>
          </cell>
          <cell r="O804" t="str">
            <v>SHELF</v>
          </cell>
          <cell r="P804">
            <v>29.99</v>
          </cell>
          <cell r="Q804">
            <v>24.99</v>
          </cell>
          <cell r="R804">
            <v>24.99</v>
          </cell>
          <cell r="S804">
            <v>24.99</v>
          </cell>
          <cell r="T804">
            <v>29.99</v>
          </cell>
          <cell r="U804">
            <v>29.99</v>
          </cell>
          <cell r="V804">
            <v>29.99</v>
          </cell>
        </row>
        <row r="805">
          <cell r="B805" t="str">
            <v>OHIOCSO.1750-6FOB</v>
          </cell>
          <cell r="C805" t="str">
            <v>Central</v>
          </cell>
          <cell r="D805" t="str">
            <v>Control</v>
          </cell>
          <cell r="E805" t="str">
            <v>OH</v>
          </cell>
          <cell r="F805" t="str">
            <v>OHIO</v>
          </cell>
          <cell r="G805" t="str">
            <v>4 - Cutty Sark Original LM 1.75L</v>
          </cell>
          <cell r="H805" t="str">
            <v>4 - Cutty Sark Original LM 1.75L6</v>
          </cell>
          <cell r="I805" t="str">
            <v>CSO</v>
          </cell>
          <cell r="J805" t="str">
            <v>CSO.1750-6</v>
          </cell>
          <cell r="K805">
            <v>6</v>
          </cell>
          <cell r="L805">
            <v>1.75</v>
          </cell>
          <cell r="M805">
            <v>0.4</v>
          </cell>
          <cell r="N805">
            <v>29.96</v>
          </cell>
          <cell r="O805" t="str">
            <v>FOB</v>
          </cell>
          <cell r="P805">
            <v>100.66</v>
          </cell>
          <cell r="Q805">
            <v>82.13</v>
          </cell>
          <cell r="R805">
            <v>82.13</v>
          </cell>
          <cell r="S805">
            <v>82.13</v>
          </cell>
          <cell r="T805">
            <v>100.66</v>
          </cell>
          <cell r="U805">
            <v>100.66</v>
          </cell>
          <cell r="V805">
            <v>100.66</v>
          </cell>
        </row>
        <row r="806">
          <cell r="B806" t="str">
            <v>OREGONCSO.1750-6SPA</v>
          </cell>
          <cell r="C806" t="str">
            <v>West</v>
          </cell>
          <cell r="D806" t="str">
            <v>Control</v>
          </cell>
          <cell r="E806" t="str">
            <v>OR</v>
          </cell>
          <cell r="F806" t="str">
            <v>OREGON</v>
          </cell>
          <cell r="G806" t="str">
            <v>4 - Cutty Sark Original LM 1.75L</v>
          </cell>
          <cell r="H806" t="str">
            <v>4 - Cutty Sark Original LM 1.75L6</v>
          </cell>
          <cell r="I806" t="str">
            <v>CSO</v>
          </cell>
          <cell r="J806" t="str">
            <v>CSO.1750-6</v>
          </cell>
          <cell r="K806">
            <v>6</v>
          </cell>
          <cell r="L806">
            <v>1.75</v>
          </cell>
          <cell r="M806">
            <v>0.4</v>
          </cell>
          <cell r="N806">
            <v>29.96</v>
          </cell>
          <cell r="O806" t="str">
            <v>SPA</v>
          </cell>
          <cell r="P806">
            <v>16.690000000000001</v>
          </cell>
          <cell r="Q806">
            <v>0</v>
          </cell>
          <cell r="R806">
            <v>0</v>
          </cell>
          <cell r="S806">
            <v>0</v>
          </cell>
          <cell r="T806">
            <v>0</v>
          </cell>
          <cell r="U806">
            <v>0</v>
          </cell>
          <cell r="V806">
            <v>0</v>
          </cell>
        </row>
        <row r="807">
          <cell r="B807" t="str">
            <v>OREGONCSO.1750-6SHELF</v>
          </cell>
          <cell r="C807" t="str">
            <v>West</v>
          </cell>
          <cell r="D807" t="str">
            <v>Control</v>
          </cell>
          <cell r="E807" t="str">
            <v>OR</v>
          </cell>
          <cell r="F807" t="str">
            <v>OREGON</v>
          </cell>
          <cell r="G807" t="str">
            <v>4 - Cutty Sark Original LM 1.75L</v>
          </cell>
          <cell r="H807" t="str">
            <v>4 - Cutty Sark Original LM 1.75L6</v>
          </cell>
          <cell r="I807" t="str">
            <v>CSO</v>
          </cell>
          <cell r="J807" t="str">
            <v>CSO.1750-6</v>
          </cell>
          <cell r="K807">
            <v>6</v>
          </cell>
          <cell r="L807">
            <v>1.75</v>
          </cell>
          <cell r="M807">
            <v>0.4</v>
          </cell>
          <cell r="N807">
            <v>29.96</v>
          </cell>
          <cell r="O807" t="str">
            <v>SHELF</v>
          </cell>
          <cell r="P807">
            <v>37.950000000000003</v>
          </cell>
          <cell r="Q807">
            <v>42.95</v>
          </cell>
          <cell r="R807">
            <v>42.95</v>
          </cell>
          <cell r="S807">
            <v>42.95</v>
          </cell>
          <cell r="T807">
            <v>39.950000000000003</v>
          </cell>
          <cell r="U807">
            <v>39.950000000000003</v>
          </cell>
          <cell r="V807">
            <v>39.950000000000003</v>
          </cell>
        </row>
        <row r="808">
          <cell r="B808" t="str">
            <v>OREGONCSO.1750-6FOB</v>
          </cell>
          <cell r="C808" t="str">
            <v>West</v>
          </cell>
          <cell r="D808" t="str">
            <v>Control</v>
          </cell>
          <cell r="E808" t="str">
            <v>OR</v>
          </cell>
          <cell r="F808" t="str">
            <v>OREGON</v>
          </cell>
          <cell r="G808" t="str">
            <v>4 - Cutty Sark Original LM 1.75L</v>
          </cell>
          <cell r="H808" t="str">
            <v>4 - Cutty Sark Original LM 1.75L6</v>
          </cell>
          <cell r="I808" t="str">
            <v>CSO</v>
          </cell>
          <cell r="J808" t="str">
            <v>CSO.1750-6</v>
          </cell>
          <cell r="K808">
            <v>6</v>
          </cell>
          <cell r="L808">
            <v>1.75</v>
          </cell>
          <cell r="M808">
            <v>0.4</v>
          </cell>
          <cell r="N808">
            <v>29.96</v>
          </cell>
          <cell r="O808" t="str">
            <v>FOB</v>
          </cell>
          <cell r="P808">
            <v>126.43</v>
          </cell>
          <cell r="Q808">
            <v>126.43</v>
          </cell>
          <cell r="R808">
            <v>126.43</v>
          </cell>
          <cell r="S808">
            <v>126.43</v>
          </cell>
          <cell r="T808">
            <v>116.41</v>
          </cell>
          <cell r="U808">
            <v>116.41</v>
          </cell>
          <cell r="V808">
            <v>116.41</v>
          </cell>
        </row>
        <row r="809">
          <cell r="B809" t="str">
            <v>PENNSYLVANIA (PLCB)CSO.1750-6SPA</v>
          </cell>
          <cell r="C809" t="str">
            <v>Northeast</v>
          </cell>
          <cell r="D809" t="str">
            <v>Control</v>
          </cell>
          <cell r="E809" t="str">
            <v>PLCB</v>
          </cell>
          <cell r="F809" t="str">
            <v>PENNSYLVANIA (PLCB)</v>
          </cell>
          <cell r="G809" t="str">
            <v>4 - Cutty Sark Original LM 1.75L</v>
          </cell>
          <cell r="H809" t="str">
            <v>4 - Cutty Sark Original LM 1.75L6</v>
          </cell>
          <cell r="I809" t="str">
            <v>CSO</v>
          </cell>
          <cell r="J809" t="str">
            <v>CSO.1750-6</v>
          </cell>
          <cell r="K809">
            <v>6</v>
          </cell>
          <cell r="L809">
            <v>1.75</v>
          </cell>
          <cell r="M809">
            <v>0.4</v>
          </cell>
          <cell r="N809">
            <v>29.96</v>
          </cell>
          <cell r="O809" t="str">
            <v>SPA</v>
          </cell>
          <cell r="P809">
            <v>30</v>
          </cell>
          <cell r="Q809">
            <v>0</v>
          </cell>
          <cell r="R809">
            <v>0</v>
          </cell>
          <cell r="S809">
            <v>42</v>
          </cell>
          <cell r="T809">
            <v>0</v>
          </cell>
          <cell r="U809">
            <v>42</v>
          </cell>
          <cell r="V809">
            <v>0</v>
          </cell>
        </row>
        <row r="810">
          <cell r="B810" t="str">
            <v>PENNSYLVANIA (PLCB)CSO.1750-6SHELF</v>
          </cell>
          <cell r="C810" t="str">
            <v>Northeast</v>
          </cell>
          <cell r="D810" t="str">
            <v>Control</v>
          </cell>
          <cell r="E810" t="str">
            <v>PLCB</v>
          </cell>
          <cell r="F810" t="str">
            <v>PENNSYLVANIA (PLCB)</v>
          </cell>
          <cell r="G810" t="str">
            <v>4 - Cutty Sark Original LM 1.75L</v>
          </cell>
          <cell r="H810" t="str">
            <v>4 - Cutty Sark Original LM 1.75L6</v>
          </cell>
          <cell r="I810" t="str">
            <v>CSO</v>
          </cell>
          <cell r="J810" t="str">
            <v>CSO.1750-6</v>
          </cell>
          <cell r="K810">
            <v>6</v>
          </cell>
          <cell r="L810">
            <v>1.75</v>
          </cell>
          <cell r="M810">
            <v>0.4</v>
          </cell>
          <cell r="N810">
            <v>29.96</v>
          </cell>
          <cell r="O810" t="str">
            <v>SHELF</v>
          </cell>
          <cell r="P810">
            <v>25.99</v>
          </cell>
          <cell r="Q810">
            <v>30.99</v>
          </cell>
          <cell r="R810">
            <v>30.99</v>
          </cell>
          <cell r="S810">
            <v>23.99</v>
          </cell>
          <cell r="T810">
            <v>30.99</v>
          </cell>
          <cell r="U810">
            <v>23.99</v>
          </cell>
          <cell r="V810">
            <v>30.99</v>
          </cell>
        </row>
        <row r="811">
          <cell r="B811" t="str">
            <v>PENNSYLVANIA (PLCB)CSO.1750-6FOB</v>
          </cell>
          <cell r="C811" t="str">
            <v>Northeast</v>
          </cell>
          <cell r="D811" t="str">
            <v>Control</v>
          </cell>
          <cell r="E811" t="str">
            <v>PLCB</v>
          </cell>
          <cell r="F811" t="str">
            <v>PENNSYLVANIA (PLCB)</v>
          </cell>
          <cell r="G811" t="str">
            <v>4 - Cutty Sark Original LM 1.75L</v>
          </cell>
          <cell r="H811" t="str">
            <v>4 - Cutty Sark Original LM 1.75L6</v>
          </cell>
          <cell r="I811" t="str">
            <v>CSO</v>
          </cell>
          <cell r="J811" t="str">
            <v>CSO.1750-6</v>
          </cell>
          <cell r="K811">
            <v>6</v>
          </cell>
          <cell r="L811">
            <v>1.75</v>
          </cell>
          <cell r="M811">
            <v>0.4</v>
          </cell>
          <cell r="N811">
            <v>29.96</v>
          </cell>
          <cell r="O811" t="str">
            <v>FOB</v>
          </cell>
          <cell r="P811">
            <v>107.16</v>
          </cell>
          <cell r="Q811">
            <v>107.16</v>
          </cell>
          <cell r="R811">
            <v>107.16</v>
          </cell>
          <cell r="S811">
            <v>107.16</v>
          </cell>
          <cell r="T811">
            <v>107.16</v>
          </cell>
          <cell r="U811">
            <v>107.16</v>
          </cell>
          <cell r="V811">
            <v>107.16</v>
          </cell>
        </row>
        <row r="812">
          <cell r="B812" t="str">
            <v>UTAHCSO.1750-6SPA</v>
          </cell>
          <cell r="C812" t="str">
            <v>West</v>
          </cell>
          <cell r="D812" t="str">
            <v>Control</v>
          </cell>
          <cell r="E812" t="str">
            <v>UT</v>
          </cell>
          <cell r="F812" t="str">
            <v>UTAH</v>
          </cell>
          <cell r="G812" t="str">
            <v>4 - Cutty Sark Original LM 1.75L</v>
          </cell>
          <cell r="H812" t="str">
            <v>4 - Cutty Sark Original LM 1.75L6</v>
          </cell>
          <cell r="I812" t="str">
            <v>CSO</v>
          </cell>
          <cell r="J812" t="str">
            <v>CSO.1750-6</v>
          </cell>
          <cell r="K812">
            <v>6</v>
          </cell>
          <cell r="L812">
            <v>1.75</v>
          </cell>
          <cell r="M812">
            <v>0.4</v>
          </cell>
          <cell r="N812">
            <v>29.96</v>
          </cell>
          <cell r="O812" t="str">
            <v>SPA</v>
          </cell>
          <cell r="P812">
            <v>0</v>
          </cell>
          <cell r="Q812">
            <v>0</v>
          </cell>
          <cell r="R812">
            <v>0</v>
          </cell>
          <cell r="S812">
            <v>0</v>
          </cell>
          <cell r="T812">
            <v>0</v>
          </cell>
          <cell r="U812">
            <v>0</v>
          </cell>
          <cell r="V812">
            <v>0</v>
          </cell>
        </row>
        <row r="813">
          <cell r="B813" t="str">
            <v>VERMONTCSO.1750-6STATE OFFER</v>
          </cell>
          <cell r="C813" t="str">
            <v>Northeast</v>
          </cell>
          <cell r="D813" t="str">
            <v>Control</v>
          </cell>
          <cell r="E813" t="str">
            <v>VT</v>
          </cell>
          <cell r="F813" t="str">
            <v>VERMONT</v>
          </cell>
          <cell r="G813" t="str">
            <v>4 - Cutty Sark Original LM 1.75L</v>
          </cell>
          <cell r="H813" t="str">
            <v>4 - Cutty Sark Original LM 1.75L6</v>
          </cell>
          <cell r="I813" t="str">
            <v>CSO</v>
          </cell>
          <cell r="J813" t="str">
            <v>CSO.1750-6</v>
          </cell>
          <cell r="K813">
            <v>6</v>
          </cell>
          <cell r="L813">
            <v>1.75</v>
          </cell>
          <cell r="M813">
            <v>0.4</v>
          </cell>
          <cell r="N813">
            <v>29.96</v>
          </cell>
          <cell r="O813" t="str">
            <v>STATE OFFER</v>
          </cell>
          <cell r="P813">
            <v>0</v>
          </cell>
          <cell r="Q813">
            <v>0</v>
          </cell>
          <cell r="R813">
            <v>0</v>
          </cell>
          <cell r="S813">
            <v>0</v>
          </cell>
          <cell r="T813">
            <v>0</v>
          </cell>
          <cell r="U813">
            <v>8</v>
          </cell>
          <cell r="V813">
            <v>0</v>
          </cell>
        </row>
        <row r="814">
          <cell r="B814" t="str">
            <v>VERMONTCSO.1750-6SHELF</v>
          </cell>
          <cell r="C814" t="str">
            <v>Northeast</v>
          </cell>
          <cell r="D814" t="str">
            <v>Control</v>
          </cell>
          <cell r="E814" t="str">
            <v>VT</v>
          </cell>
          <cell r="F814" t="str">
            <v>VERMONT</v>
          </cell>
          <cell r="G814" t="str">
            <v>4 - Cutty Sark Original LM 1.75L</v>
          </cell>
          <cell r="H814" t="str">
            <v>4 - Cutty Sark Original LM 1.75L6</v>
          </cell>
          <cell r="I814" t="str">
            <v>CSO</v>
          </cell>
          <cell r="J814" t="str">
            <v>CSO.1750-6</v>
          </cell>
          <cell r="K814">
            <v>6</v>
          </cell>
          <cell r="L814">
            <v>1.75</v>
          </cell>
          <cell r="M814">
            <v>0.4</v>
          </cell>
          <cell r="N814">
            <v>29.96</v>
          </cell>
          <cell r="O814" t="str">
            <v>SHELF</v>
          </cell>
          <cell r="P814">
            <v>39.99</v>
          </cell>
          <cell r="Q814">
            <v>35.99</v>
          </cell>
          <cell r="R814">
            <v>39.99</v>
          </cell>
          <cell r="S814">
            <v>35.99</v>
          </cell>
          <cell r="T814">
            <v>39.99</v>
          </cell>
          <cell r="U814">
            <v>35.99</v>
          </cell>
          <cell r="V814">
            <v>39.99</v>
          </cell>
        </row>
        <row r="815">
          <cell r="B815" t="str">
            <v>VERMONTCSO.1750-6FOB</v>
          </cell>
          <cell r="C815" t="str">
            <v>Northeast</v>
          </cell>
          <cell r="D815" t="str">
            <v>Control</v>
          </cell>
          <cell r="E815" t="str">
            <v>VT</v>
          </cell>
          <cell r="F815" t="str">
            <v>VERMONT</v>
          </cell>
          <cell r="G815" t="str">
            <v>4 - Cutty Sark Original LM 1.75L</v>
          </cell>
          <cell r="H815" t="str">
            <v>4 - Cutty Sark Original LM 1.75L6</v>
          </cell>
          <cell r="I815" t="str">
            <v>CSO</v>
          </cell>
          <cell r="J815" t="str">
            <v>CSO.1750-6</v>
          </cell>
          <cell r="K815">
            <v>6</v>
          </cell>
          <cell r="L815">
            <v>1.75</v>
          </cell>
          <cell r="M815">
            <v>0.4</v>
          </cell>
          <cell r="N815">
            <v>29.96</v>
          </cell>
          <cell r="O815" t="str">
            <v>FOB</v>
          </cell>
          <cell r="P815">
            <v>145</v>
          </cell>
          <cell r="Q815">
            <v>145</v>
          </cell>
          <cell r="R815">
            <v>145</v>
          </cell>
          <cell r="S815">
            <v>145</v>
          </cell>
          <cell r="T815">
            <v>145</v>
          </cell>
          <cell r="U815">
            <v>145</v>
          </cell>
          <cell r="V815">
            <v>145</v>
          </cell>
        </row>
        <row r="816">
          <cell r="B816" t="str">
            <v>VERMONTCSO.1750-6DA</v>
          </cell>
          <cell r="C816" t="str">
            <v>Northeast</v>
          </cell>
          <cell r="D816" t="str">
            <v>Control</v>
          </cell>
          <cell r="E816" t="str">
            <v>VT</v>
          </cell>
          <cell r="F816" t="str">
            <v>VERMONT</v>
          </cell>
          <cell r="G816" t="str">
            <v>4 - Cutty Sark Original LM 1.75L</v>
          </cell>
          <cell r="H816" t="str">
            <v>4 - Cutty Sark Original LM 1.75L6</v>
          </cell>
          <cell r="I816" t="str">
            <v>CSO</v>
          </cell>
          <cell r="J816" t="str">
            <v>CSO.1750-6</v>
          </cell>
          <cell r="K816">
            <v>6</v>
          </cell>
          <cell r="L816">
            <v>1.75</v>
          </cell>
          <cell r="M816">
            <v>0.4</v>
          </cell>
          <cell r="N816">
            <v>29.96</v>
          </cell>
          <cell r="O816" t="str">
            <v>DA</v>
          </cell>
          <cell r="P816">
            <v>0</v>
          </cell>
          <cell r="Q816">
            <v>24</v>
          </cell>
          <cell r="R816">
            <v>0</v>
          </cell>
          <cell r="S816">
            <v>24</v>
          </cell>
          <cell r="T816">
            <v>0</v>
          </cell>
          <cell r="U816">
            <v>16</v>
          </cell>
          <cell r="V816">
            <v>0</v>
          </cell>
        </row>
        <row r="817">
          <cell r="B817" t="str">
            <v>VIRGINIACSO.1750-6SHELF</v>
          </cell>
          <cell r="C817" t="str">
            <v>South</v>
          </cell>
          <cell r="D817" t="str">
            <v>Control</v>
          </cell>
          <cell r="E817" t="str">
            <v>VA</v>
          </cell>
          <cell r="F817" t="str">
            <v>VIRGINIA</v>
          </cell>
          <cell r="G817" t="str">
            <v>4 - Cutty Sark Original LM 1.75L</v>
          </cell>
          <cell r="H817" t="str">
            <v>4 - Cutty Sark Original LM 1.75L6</v>
          </cell>
          <cell r="I817" t="str">
            <v>CSO</v>
          </cell>
          <cell r="J817" t="str">
            <v>CSO.1750-6</v>
          </cell>
          <cell r="K817">
            <v>6</v>
          </cell>
          <cell r="L817">
            <v>1.75</v>
          </cell>
          <cell r="M817">
            <v>0.4</v>
          </cell>
          <cell r="N817">
            <v>29.96</v>
          </cell>
          <cell r="O817" t="str">
            <v>SHELF</v>
          </cell>
          <cell r="P817">
            <v>32.99</v>
          </cell>
          <cell r="Q817">
            <v>32.99</v>
          </cell>
          <cell r="R817">
            <v>29.99</v>
          </cell>
          <cell r="S817">
            <v>32.99</v>
          </cell>
          <cell r="T817">
            <v>32.99</v>
          </cell>
          <cell r="U817">
            <v>29.99</v>
          </cell>
          <cell r="V817">
            <v>32.99</v>
          </cell>
        </row>
        <row r="818">
          <cell r="B818" t="str">
            <v>VIRGINIACSO.1750-6FOB</v>
          </cell>
          <cell r="C818" t="str">
            <v>South</v>
          </cell>
          <cell r="D818" t="str">
            <v>Control</v>
          </cell>
          <cell r="E818" t="str">
            <v>VA</v>
          </cell>
          <cell r="F818" t="str">
            <v>VIRGINIA</v>
          </cell>
          <cell r="G818" t="str">
            <v>4 - Cutty Sark Original LM 1.75L</v>
          </cell>
          <cell r="H818" t="str">
            <v>4 - Cutty Sark Original LM 1.75L6</v>
          </cell>
          <cell r="I818" t="str">
            <v>CSO</v>
          </cell>
          <cell r="J818" t="str">
            <v>CSO.1750-6</v>
          </cell>
          <cell r="K818">
            <v>6</v>
          </cell>
          <cell r="L818">
            <v>1.75</v>
          </cell>
          <cell r="M818">
            <v>0.4</v>
          </cell>
          <cell r="N818">
            <v>29.96</v>
          </cell>
          <cell r="O818" t="str">
            <v>FOB</v>
          </cell>
          <cell r="P818">
            <v>98.42</v>
          </cell>
          <cell r="Q818">
            <v>98.42</v>
          </cell>
          <cell r="R818">
            <v>98.42</v>
          </cell>
          <cell r="S818">
            <v>98.42</v>
          </cell>
          <cell r="T818">
            <v>98.42</v>
          </cell>
          <cell r="U818">
            <v>98.42</v>
          </cell>
          <cell r="V818">
            <v>98.42</v>
          </cell>
        </row>
        <row r="819">
          <cell r="B819" t="str">
            <v>VIRGINIACSO.1750-6DA</v>
          </cell>
          <cell r="C819" t="str">
            <v>South</v>
          </cell>
          <cell r="D819" t="str">
            <v>Control</v>
          </cell>
          <cell r="E819" t="str">
            <v>VA</v>
          </cell>
          <cell r="F819" t="str">
            <v>VIRGINIA</v>
          </cell>
          <cell r="G819" t="str">
            <v>4 - Cutty Sark Original LM 1.75L</v>
          </cell>
          <cell r="H819" t="str">
            <v>4 - Cutty Sark Original LM 1.75L6</v>
          </cell>
          <cell r="I819" t="str">
            <v>CSO</v>
          </cell>
          <cell r="J819" t="str">
            <v>CSO.1750-6</v>
          </cell>
          <cell r="K819">
            <v>6</v>
          </cell>
          <cell r="L819">
            <v>1.75</v>
          </cell>
          <cell r="M819">
            <v>0.4</v>
          </cell>
          <cell r="N819">
            <v>29.96</v>
          </cell>
          <cell r="O819" t="str">
            <v>DA</v>
          </cell>
          <cell r="P819">
            <v>0</v>
          </cell>
          <cell r="Q819">
            <v>0</v>
          </cell>
          <cell r="R819">
            <v>14.9</v>
          </cell>
          <cell r="S819">
            <v>0</v>
          </cell>
          <cell r="T819">
            <v>0</v>
          </cell>
          <cell r="U819">
            <v>14.9</v>
          </cell>
          <cell r="V819">
            <v>0</v>
          </cell>
        </row>
        <row r="820">
          <cell r="B820" t="str">
            <v>WEST VIRGINIACSO.1750-6SHELF</v>
          </cell>
          <cell r="C820" t="str">
            <v>Central</v>
          </cell>
          <cell r="D820" t="str">
            <v>Control</v>
          </cell>
          <cell r="E820" t="str">
            <v>WV</v>
          </cell>
          <cell r="F820" t="str">
            <v>WEST VIRGINIA</v>
          </cell>
          <cell r="G820" t="str">
            <v>4 - Cutty Sark Original LM 1.75L</v>
          </cell>
          <cell r="H820" t="str">
            <v>4 - Cutty Sark Original LM 1.75L6</v>
          </cell>
          <cell r="I820" t="str">
            <v>CSO</v>
          </cell>
          <cell r="J820" t="str">
            <v>CSO.1750-6</v>
          </cell>
          <cell r="K820">
            <v>6</v>
          </cell>
          <cell r="L820">
            <v>1.75</v>
          </cell>
          <cell r="M820">
            <v>0.4</v>
          </cell>
          <cell r="N820">
            <v>29.96</v>
          </cell>
          <cell r="O820" t="str">
            <v>SHELF</v>
          </cell>
          <cell r="P820">
            <v>29.99</v>
          </cell>
          <cell r="Q820">
            <v>29.99</v>
          </cell>
          <cell r="R820">
            <v>29.99</v>
          </cell>
          <cell r="S820">
            <v>29.99</v>
          </cell>
          <cell r="T820">
            <v>24.99</v>
          </cell>
          <cell r="U820">
            <v>29.99</v>
          </cell>
          <cell r="V820">
            <v>29.99</v>
          </cell>
        </row>
        <row r="821">
          <cell r="B821" t="str">
            <v>WEST VIRGINIACSO.1750-6FOB</v>
          </cell>
          <cell r="C821" t="str">
            <v>Central</v>
          </cell>
          <cell r="D821" t="str">
            <v>Control</v>
          </cell>
          <cell r="E821" t="str">
            <v>WV</v>
          </cell>
          <cell r="F821" t="str">
            <v>WEST VIRGINIA</v>
          </cell>
          <cell r="G821" t="str">
            <v>4 - Cutty Sark Original LM 1.75L</v>
          </cell>
          <cell r="H821" t="str">
            <v>4 - Cutty Sark Original LM 1.75L6</v>
          </cell>
          <cell r="I821" t="str">
            <v>CSO</v>
          </cell>
          <cell r="J821" t="str">
            <v>CSO.1750-6</v>
          </cell>
          <cell r="K821">
            <v>6</v>
          </cell>
          <cell r="L821">
            <v>1.75</v>
          </cell>
          <cell r="M821">
            <v>0.4</v>
          </cell>
          <cell r="N821">
            <v>29.96</v>
          </cell>
          <cell r="O821" t="str">
            <v>FOB</v>
          </cell>
          <cell r="P821">
            <v>101.53</v>
          </cell>
          <cell r="Q821">
            <v>101.53</v>
          </cell>
          <cell r="R821">
            <v>101.53</v>
          </cell>
          <cell r="S821">
            <v>101.53</v>
          </cell>
          <cell r="T821">
            <v>84.31</v>
          </cell>
          <cell r="U821">
            <v>101.53</v>
          </cell>
          <cell r="V821">
            <v>101.53</v>
          </cell>
        </row>
        <row r="822">
          <cell r="B822" t="str">
            <v>WYOMINGCSO.1750-6SHELF</v>
          </cell>
          <cell r="C822" t="str">
            <v>West</v>
          </cell>
          <cell r="D822" t="str">
            <v>Control</v>
          </cell>
          <cell r="E822" t="str">
            <v>WY</v>
          </cell>
          <cell r="F822" t="str">
            <v>WYOMING</v>
          </cell>
          <cell r="G822" t="str">
            <v>4 - Cutty Sark Original LM 1.75L</v>
          </cell>
          <cell r="H822" t="str">
            <v>4 - Cutty Sark Original LM 1.75L6</v>
          </cell>
          <cell r="I822" t="str">
            <v>CSO</v>
          </cell>
          <cell r="J822" t="str">
            <v>CSO.1750-6</v>
          </cell>
          <cell r="K822">
            <v>6</v>
          </cell>
          <cell r="L822">
            <v>1.75</v>
          </cell>
          <cell r="M822">
            <v>0.4</v>
          </cell>
          <cell r="N822">
            <v>29.96</v>
          </cell>
          <cell r="O822" t="str">
            <v>SHELF</v>
          </cell>
          <cell r="P822">
            <v>42.99</v>
          </cell>
          <cell r="Q822">
            <v>42.99</v>
          </cell>
          <cell r="R822">
            <v>38.590000000000003</v>
          </cell>
          <cell r="S822">
            <v>42.99</v>
          </cell>
          <cell r="T822">
            <v>42.99</v>
          </cell>
          <cell r="U822">
            <v>38.590000000000003</v>
          </cell>
          <cell r="V822">
            <v>42.99</v>
          </cell>
        </row>
        <row r="823">
          <cell r="B823" t="str">
            <v>WYOMINGCSO.1750-6FOB</v>
          </cell>
          <cell r="C823" t="str">
            <v>West</v>
          </cell>
          <cell r="D823" t="str">
            <v>Control</v>
          </cell>
          <cell r="E823" t="str">
            <v>WY</v>
          </cell>
          <cell r="F823" t="str">
            <v>WYOMING</v>
          </cell>
          <cell r="G823" t="str">
            <v>4 - Cutty Sark Original LM 1.75L</v>
          </cell>
          <cell r="H823" t="str">
            <v>4 - Cutty Sark Original LM 1.75L6</v>
          </cell>
          <cell r="I823" t="str">
            <v>CSO</v>
          </cell>
          <cell r="J823" t="str">
            <v>CSO.1750-6</v>
          </cell>
          <cell r="K823">
            <v>6</v>
          </cell>
          <cell r="L823">
            <v>1.75</v>
          </cell>
          <cell r="M823">
            <v>0.4</v>
          </cell>
          <cell r="N823">
            <v>29.96</v>
          </cell>
          <cell r="O823" t="str">
            <v>FOB</v>
          </cell>
          <cell r="P823">
            <v>138.19999999999999</v>
          </cell>
          <cell r="Q823">
            <v>138.19999999999999</v>
          </cell>
          <cell r="R823">
            <v>138.19999999999999</v>
          </cell>
          <cell r="S823">
            <v>138.19999999999999</v>
          </cell>
          <cell r="T823">
            <v>138.19999999999999</v>
          </cell>
          <cell r="U823">
            <v>138.19999999999999</v>
          </cell>
          <cell r="V823">
            <v>138.19999999999999</v>
          </cell>
        </row>
        <row r="824">
          <cell r="B824" t="str">
            <v>WYOMINGCSO.1750-6DA</v>
          </cell>
          <cell r="C824" t="str">
            <v>West</v>
          </cell>
          <cell r="D824" t="str">
            <v>Control</v>
          </cell>
          <cell r="E824" t="str">
            <v>WY</v>
          </cell>
          <cell r="F824" t="str">
            <v>WYOMING</v>
          </cell>
          <cell r="G824" t="str">
            <v>4 - Cutty Sark Original LM 1.75L</v>
          </cell>
          <cell r="H824" t="str">
            <v>4 - Cutty Sark Original LM 1.75L6</v>
          </cell>
          <cell r="I824" t="str">
            <v>CSO</v>
          </cell>
          <cell r="J824" t="str">
            <v>CSO.1750-6</v>
          </cell>
          <cell r="K824">
            <v>6</v>
          </cell>
          <cell r="L824">
            <v>1.75</v>
          </cell>
          <cell r="M824">
            <v>0.4</v>
          </cell>
          <cell r="N824">
            <v>29.96</v>
          </cell>
          <cell r="O824" t="str">
            <v>DA</v>
          </cell>
          <cell r="P824">
            <v>0</v>
          </cell>
          <cell r="Q824">
            <v>0</v>
          </cell>
          <cell r="R824">
            <v>18.48</v>
          </cell>
          <cell r="S824">
            <v>0</v>
          </cell>
          <cell r="T824">
            <v>0</v>
          </cell>
          <cell r="U824">
            <v>18.48</v>
          </cell>
          <cell r="V824">
            <v>0</v>
          </cell>
        </row>
        <row r="825">
          <cell r="B825" t="str">
            <v>ALABAMACSO.1000-12SHELF</v>
          </cell>
          <cell r="C825" t="str">
            <v>South</v>
          </cell>
          <cell r="D825" t="str">
            <v>Control</v>
          </cell>
          <cell r="E825" t="str">
            <v>AL</v>
          </cell>
          <cell r="F825" t="str">
            <v>ALABAMA</v>
          </cell>
          <cell r="G825" t="str">
            <v>4 - Cutty Sark Original LM 1L</v>
          </cell>
          <cell r="H825" t="str">
            <v>4 - Cutty Sark Original LM 1L12</v>
          </cell>
          <cell r="I825" t="str">
            <v>CSO</v>
          </cell>
          <cell r="J825" t="str">
            <v>CSO.1000-12</v>
          </cell>
          <cell r="K825">
            <v>12</v>
          </cell>
          <cell r="L825">
            <v>1</v>
          </cell>
          <cell r="M825">
            <v>0.4</v>
          </cell>
          <cell r="N825">
            <v>34.24</v>
          </cell>
          <cell r="O825" t="str">
            <v>SHELF</v>
          </cell>
          <cell r="P825">
            <v>25.99</v>
          </cell>
          <cell r="Q825">
            <v>25.99</v>
          </cell>
          <cell r="R825">
            <v>25.99</v>
          </cell>
          <cell r="S825">
            <v>25.99</v>
          </cell>
          <cell r="T825">
            <v>25.99</v>
          </cell>
          <cell r="U825">
            <v>25.99</v>
          </cell>
          <cell r="V825">
            <v>25.99</v>
          </cell>
        </row>
        <row r="826">
          <cell r="B826" t="str">
            <v>ALABAMACSO.1000-12FOB</v>
          </cell>
          <cell r="C826" t="str">
            <v>South</v>
          </cell>
          <cell r="D826" t="str">
            <v>Control</v>
          </cell>
          <cell r="E826" t="str">
            <v>AL</v>
          </cell>
          <cell r="F826" t="str">
            <v>ALABAMA</v>
          </cell>
          <cell r="G826" t="str">
            <v>4 - Cutty Sark Original LM 1L</v>
          </cell>
          <cell r="H826" t="str">
            <v>4 - Cutty Sark Original LM 1L12</v>
          </cell>
          <cell r="I826" t="str">
            <v>CSO</v>
          </cell>
          <cell r="J826" t="str">
            <v>CSO.1000-12</v>
          </cell>
          <cell r="K826">
            <v>12</v>
          </cell>
          <cell r="L826">
            <v>1</v>
          </cell>
          <cell r="M826">
            <v>0.4</v>
          </cell>
          <cell r="N826">
            <v>34.24</v>
          </cell>
          <cell r="O826" t="str">
            <v>FOB</v>
          </cell>
          <cell r="P826">
            <v>147.19</v>
          </cell>
          <cell r="Q826">
            <v>147.19</v>
          </cell>
          <cell r="R826">
            <v>147.19</v>
          </cell>
          <cell r="S826">
            <v>147.19</v>
          </cell>
          <cell r="T826">
            <v>147.19</v>
          </cell>
          <cell r="U826">
            <v>147.19</v>
          </cell>
          <cell r="V826">
            <v>147.19</v>
          </cell>
        </row>
        <row r="827">
          <cell r="B827" t="str">
            <v>ALABAMACSO.1000-12DA</v>
          </cell>
          <cell r="C827" t="str">
            <v>South</v>
          </cell>
          <cell r="D827" t="str">
            <v>Control</v>
          </cell>
          <cell r="E827" t="str">
            <v>AL</v>
          </cell>
          <cell r="F827" t="str">
            <v>ALABAMA</v>
          </cell>
          <cell r="G827" t="str">
            <v>4 - Cutty Sark Original LM 1L</v>
          </cell>
          <cell r="H827" t="str">
            <v>4 - Cutty Sark Original LM 1L12</v>
          </cell>
          <cell r="I827" t="str">
            <v>CSO</v>
          </cell>
          <cell r="J827" t="str">
            <v>CSO.1000-12</v>
          </cell>
          <cell r="K827">
            <v>12</v>
          </cell>
          <cell r="L827">
            <v>1</v>
          </cell>
          <cell r="M827">
            <v>0.4</v>
          </cell>
          <cell r="N827">
            <v>34.24</v>
          </cell>
          <cell r="O827" t="str">
            <v>DA</v>
          </cell>
          <cell r="P827">
            <v>0</v>
          </cell>
          <cell r="Q827">
            <v>0</v>
          </cell>
          <cell r="R827">
            <v>0</v>
          </cell>
          <cell r="S827">
            <v>0</v>
          </cell>
          <cell r="T827">
            <v>0</v>
          </cell>
          <cell r="U827">
            <v>0</v>
          </cell>
          <cell r="V827">
            <v>0</v>
          </cell>
        </row>
        <row r="828">
          <cell r="B828" t="str">
            <v>IDAHOCSO.1000-12SPA</v>
          </cell>
          <cell r="C828" t="str">
            <v>West</v>
          </cell>
          <cell r="D828" t="str">
            <v>Control</v>
          </cell>
          <cell r="E828" t="str">
            <v>ID</v>
          </cell>
          <cell r="F828" t="str">
            <v>IDAHO</v>
          </cell>
          <cell r="G828" t="str">
            <v>4 - Cutty Sark Original LM 1L</v>
          </cell>
          <cell r="H828" t="str">
            <v>4 - Cutty Sark Original LM 1L12</v>
          </cell>
          <cell r="I828" t="str">
            <v>CSO</v>
          </cell>
          <cell r="J828" t="str">
            <v>CSO.1000-12</v>
          </cell>
          <cell r="K828">
            <v>12</v>
          </cell>
          <cell r="L828">
            <v>1</v>
          </cell>
          <cell r="M828">
            <v>0.4</v>
          </cell>
          <cell r="N828">
            <v>34.24</v>
          </cell>
          <cell r="O828" t="str">
            <v>SPA</v>
          </cell>
          <cell r="P828">
            <v>0</v>
          </cell>
          <cell r="Q828">
            <v>0</v>
          </cell>
          <cell r="R828">
            <v>0</v>
          </cell>
          <cell r="S828">
            <v>0</v>
          </cell>
          <cell r="T828">
            <v>0</v>
          </cell>
          <cell r="U828">
            <v>0</v>
          </cell>
          <cell r="V828">
            <v>0</v>
          </cell>
        </row>
        <row r="829">
          <cell r="B829" t="str">
            <v>IOWACSO.1000-12SHELF</v>
          </cell>
          <cell r="C829" t="str">
            <v>Central</v>
          </cell>
          <cell r="D829" t="str">
            <v>Control</v>
          </cell>
          <cell r="E829" t="str">
            <v>IA</v>
          </cell>
          <cell r="F829" t="str">
            <v>IOWA</v>
          </cell>
          <cell r="G829" t="str">
            <v>4 - Cutty Sark Original LM 1L</v>
          </cell>
          <cell r="H829" t="str">
            <v>4 - Cutty Sark Original LM 1L12</v>
          </cell>
          <cell r="I829" t="str">
            <v>CSO</v>
          </cell>
          <cell r="J829" t="str">
            <v>CSO.1000-12</v>
          </cell>
          <cell r="K829">
            <v>12</v>
          </cell>
          <cell r="L829">
            <v>1</v>
          </cell>
          <cell r="M829">
            <v>0.4</v>
          </cell>
          <cell r="N829">
            <v>34.24</v>
          </cell>
          <cell r="O829" t="str">
            <v>SHELF</v>
          </cell>
          <cell r="P829">
            <v>22.99</v>
          </cell>
          <cell r="Q829">
            <v>22.99</v>
          </cell>
          <cell r="R829">
            <v>22.99</v>
          </cell>
          <cell r="S829">
            <v>22.99</v>
          </cell>
          <cell r="T829">
            <v>22.99</v>
          </cell>
          <cell r="U829">
            <v>22.99</v>
          </cell>
          <cell r="V829">
            <v>22.99</v>
          </cell>
        </row>
        <row r="830">
          <cell r="B830" t="str">
            <v>IOWACSO.1000-12FOB</v>
          </cell>
          <cell r="C830" t="str">
            <v>Central</v>
          </cell>
          <cell r="D830" t="str">
            <v>Control</v>
          </cell>
          <cell r="E830" t="str">
            <v>IA</v>
          </cell>
          <cell r="F830" t="str">
            <v>IOWA</v>
          </cell>
          <cell r="G830" t="str">
            <v>4 - Cutty Sark Original LM 1L</v>
          </cell>
          <cell r="H830" t="str">
            <v>4 - Cutty Sark Original LM 1L12</v>
          </cell>
          <cell r="I830" t="str">
            <v>CSO</v>
          </cell>
          <cell r="J830" t="str">
            <v>CSO.1000-12</v>
          </cell>
          <cell r="K830">
            <v>12</v>
          </cell>
          <cell r="L830">
            <v>1</v>
          </cell>
          <cell r="M830">
            <v>0.4</v>
          </cell>
          <cell r="N830">
            <v>34.24</v>
          </cell>
          <cell r="O830" t="str">
            <v>FOB</v>
          </cell>
          <cell r="P830">
            <v>156.59</v>
          </cell>
          <cell r="Q830">
            <v>156.59</v>
          </cell>
          <cell r="R830">
            <v>156.59</v>
          </cell>
          <cell r="S830">
            <v>156.59</v>
          </cell>
          <cell r="T830">
            <v>156.59</v>
          </cell>
          <cell r="U830">
            <v>156.59</v>
          </cell>
          <cell r="V830">
            <v>156.59</v>
          </cell>
        </row>
        <row r="831">
          <cell r="B831" t="str">
            <v>MAINECSO.1000-12SPA</v>
          </cell>
          <cell r="C831" t="str">
            <v>Northeast</v>
          </cell>
          <cell r="D831" t="str">
            <v>Control</v>
          </cell>
          <cell r="E831" t="str">
            <v>ME</v>
          </cell>
          <cell r="F831" t="str">
            <v>MAINE</v>
          </cell>
          <cell r="G831" t="str">
            <v>4 - Cutty Sark Original LM 1L</v>
          </cell>
          <cell r="H831" t="str">
            <v>4 - Cutty Sark Original LM 1L12</v>
          </cell>
          <cell r="I831" t="str">
            <v>CSO</v>
          </cell>
          <cell r="J831" t="str">
            <v>CSO.1000-12</v>
          </cell>
          <cell r="K831">
            <v>12</v>
          </cell>
          <cell r="L831">
            <v>1</v>
          </cell>
          <cell r="M831">
            <v>0.4</v>
          </cell>
          <cell r="N831">
            <v>34.24</v>
          </cell>
          <cell r="O831" t="str">
            <v>SPA</v>
          </cell>
          <cell r="P831">
            <v>0</v>
          </cell>
          <cell r="Q831">
            <v>36</v>
          </cell>
          <cell r="R831">
            <v>0</v>
          </cell>
          <cell r="S831">
            <v>0</v>
          </cell>
          <cell r="T831">
            <v>0</v>
          </cell>
          <cell r="U831">
            <v>0</v>
          </cell>
          <cell r="V831">
            <v>0</v>
          </cell>
        </row>
        <row r="832">
          <cell r="B832" t="str">
            <v>MAINECSO.1000-12SHELF</v>
          </cell>
          <cell r="C832" t="str">
            <v>Northeast</v>
          </cell>
          <cell r="D832" t="str">
            <v>Control</v>
          </cell>
          <cell r="E832" t="str">
            <v>ME</v>
          </cell>
          <cell r="F832" t="str">
            <v>MAINE</v>
          </cell>
          <cell r="G832" t="str">
            <v>4 - Cutty Sark Original LM 1L</v>
          </cell>
          <cell r="H832" t="str">
            <v>4 - Cutty Sark Original LM 1L12</v>
          </cell>
          <cell r="I832" t="str">
            <v>CSO</v>
          </cell>
          <cell r="J832" t="str">
            <v>CSO.1000-12</v>
          </cell>
          <cell r="K832">
            <v>12</v>
          </cell>
          <cell r="L832">
            <v>1</v>
          </cell>
          <cell r="M832">
            <v>0.4</v>
          </cell>
          <cell r="N832">
            <v>34.24</v>
          </cell>
          <cell r="O832" t="str">
            <v>SHELF</v>
          </cell>
          <cell r="P832">
            <v>25.99</v>
          </cell>
          <cell r="Q832">
            <v>22.99</v>
          </cell>
          <cell r="R832">
            <v>25.99</v>
          </cell>
          <cell r="S832">
            <v>25.99</v>
          </cell>
          <cell r="T832">
            <v>25.99</v>
          </cell>
          <cell r="U832">
            <v>25.99</v>
          </cell>
          <cell r="V832">
            <v>25.99</v>
          </cell>
        </row>
        <row r="833">
          <cell r="B833" t="str">
            <v>MAINECSO.1000-12FOB</v>
          </cell>
          <cell r="C833" t="str">
            <v>Northeast</v>
          </cell>
          <cell r="D833" t="str">
            <v>Control</v>
          </cell>
          <cell r="E833" t="str">
            <v>ME</v>
          </cell>
          <cell r="F833" t="str">
            <v>MAINE</v>
          </cell>
          <cell r="G833" t="str">
            <v>4 - Cutty Sark Original LM 1L</v>
          </cell>
          <cell r="H833" t="str">
            <v>4 - Cutty Sark Original LM 1L12</v>
          </cell>
          <cell r="I833" t="str">
            <v>CSO</v>
          </cell>
          <cell r="J833" t="str">
            <v>CSO.1000-12</v>
          </cell>
          <cell r="K833">
            <v>12</v>
          </cell>
          <cell r="L833">
            <v>1</v>
          </cell>
          <cell r="M833">
            <v>0.4</v>
          </cell>
          <cell r="N833">
            <v>34.24</v>
          </cell>
          <cell r="O833" t="str">
            <v>FOB</v>
          </cell>
          <cell r="P833">
            <v>175.4</v>
          </cell>
          <cell r="Q833">
            <v>175.4</v>
          </cell>
          <cell r="R833">
            <v>175.4</v>
          </cell>
          <cell r="S833">
            <v>175.4</v>
          </cell>
          <cell r="T833">
            <v>175.4</v>
          </cell>
          <cell r="U833">
            <v>175.4</v>
          </cell>
          <cell r="V833">
            <v>175.4</v>
          </cell>
        </row>
        <row r="834">
          <cell r="B834" t="str">
            <v>MICHIGANCSO.1000-12SHELF</v>
          </cell>
          <cell r="C834" t="str">
            <v>Central</v>
          </cell>
          <cell r="D834" t="str">
            <v>Control</v>
          </cell>
          <cell r="E834" t="str">
            <v>MI</v>
          </cell>
          <cell r="F834" t="str">
            <v>MICHIGAN</v>
          </cell>
          <cell r="G834" t="str">
            <v>4 - Cutty Sark Original LM 1L</v>
          </cell>
          <cell r="H834" t="str">
            <v>4 - Cutty Sark Original LM 1L12</v>
          </cell>
          <cell r="I834" t="str">
            <v>CSO</v>
          </cell>
          <cell r="J834" t="str">
            <v>CSO.1000-12</v>
          </cell>
          <cell r="K834">
            <v>12</v>
          </cell>
          <cell r="L834">
            <v>1</v>
          </cell>
          <cell r="M834">
            <v>0.4</v>
          </cell>
          <cell r="N834">
            <v>34.24</v>
          </cell>
          <cell r="O834" t="str">
            <v>SHELF</v>
          </cell>
          <cell r="P834">
            <v>21.96</v>
          </cell>
          <cell r="Q834">
            <v>21.96</v>
          </cell>
          <cell r="R834">
            <v>21.96</v>
          </cell>
          <cell r="S834">
            <v>21.96</v>
          </cell>
          <cell r="T834">
            <v>21.96</v>
          </cell>
          <cell r="U834">
            <v>21.96</v>
          </cell>
          <cell r="V834">
            <v>21.96</v>
          </cell>
        </row>
        <row r="835">
          <cell r="B835" t="str">
            <v>MICHIGANCSO.1000-12FOB</v>
          </cell>
          <cell r="C835" t="str">
            <v>Central</v>
          </cell>
          <cell r="D835" t="str">
            <v>Control</v>
          </cell>
          <cell r="E835" t="str">
            <v>MI</v>
          </cell>
          <cell r="F835" t="str">
            <v>MICHIGAN</v>
          </cell>
          <cell r="G835" t="str">
            <v>4 - Cutty Sark Original LM 1L</v>
          </cell>
          <cell r="H835" t="str">
            <v>4 - Cutty Sark Original LM 1L12</v>
          </cell>
          <cell r="I835" t="str">
            <v>CSO</v>
          </cell>
          <cell r="J835" t="str">
            <v>CSO.1000-12</v>
          </cell>
          <cell r="K835">
            <v>12</v>
          </cell>
          <cell r="L835">
            <v>1</v>
          </cell>
          <cell r="M835">
            <v>0.4</v>
          </cell>
          <cell r="N835">
            <v>34.24</v>
          </cell>
          <cell r="O835" t="str">
            <v>FOB</v>
          </cell>
          <cell r="P835">
            <v>142.71</v>
          </cell>
          <cell r="Q835">
            <v>142.71</v>
          </cell>
          <cell r="R835">
            <v>142.71</v>
          </cell>
          <cell r="S835">
            <v>142.71</v>
          </cell>
          <cell r="T835">
            <v>142.71</v>
          </cell>
          <cell r="U835">
            <v>142.71</v>
          </cell>
          <cell r="V835">
            <v>142.71</v>
          </cell>
        </row>
        <row r="836">
          <cell r="B836" t="str">
            <v>MONTANACSO.1000-12SPA</v>
          </cell>
          <cell r="C836" t="str">
            <v>West</v>
          </cell>
          <cell r="D836" t="str">
            <v>Control</v>
          </cell>
          <cell r="E836" t="str">
            <v>MT</v>
          </cell>
          <cell r="F836" t="str">
            <v>MONTANA</v>
          </cell>
          <cell r="G836" t="str">
            <v>4 - Cutty Sark Original LM 1L</v>
          </cell>
          <cell r="H836" t="str">
            <v>4 - Cutty Sark Original LM 1L12</v>
          </cell>
          <cell r="I836" t="str">
            <v>CSO</v>
          </cell>
          <cell r="J836" t="str">
            <v>CSO.1000-12</v>
          </cell>
          <cell r="K836">
            <v>12</v>
          </cell>
          <cell r="L836">
            <v>1</v>
          </cell>
          <cell r="M836">
            <v>0.4</v>
          </cell>
          <cell r="N836">
            <v>34.24</v>
          </cell>
          <cell r="O836" t="str">
            <v>SPA</v>
          </cell>
          <cell r="P836">
            <v>0</v>
          </cell>
          <cell r="Q836">
            <v>0</v>
          </cell>
          <cell r="R836">
            <v>0</v>
          </cell>
          <cell r="S836">
            <v>13.56</v>
          </cell>
          <cell r="T836">
            <v>0</v>
          </cell>
          <cell r="U836">
            <v>0</v>
          </cell>
          <cell r="V836">
            <v>13.56</v>
          </cell>
        </row>
        <row r="837">
          <cell r="B837" t="str">
            <v>MONTANACSO.1000-12SHELF</v>
          </cell>
          <cell r="C837" t="str">
            <v>West</v>
          </cell>
          <cell r="D837" t="str">
            <v>Control</v>
          </cell>
          <cell r="E837" t="str">
            <v>MT</v>
          </cell>
          <cell r="F837" t="str">
            <v>MONTANA</v>
          </cell>
          <cell r="G837" t="str">
            <v>4 - Cutty Sark Original LM 1L</v>
          </cell>
          <cell r="H837" t="str">
            <v>4 - Cutty Sark Original LM 1L12</v>
          </cell>
          <cell r="I837" t="str">
            <v>CSO</v>
          </cell>
          <cell r="J837" t="str">
            <v>CSO.1000-12</v>
          </cell>
          <cell r="K837">
            <v>12</v>
          </cell>
          <cell r="L837">
            <v>1</v>
          </cell>
          <cell r="M837">
            <v>0.4</v>
          </cell>
          <cell r="N837">
            <v>34.24</v>
          </cell>
          <cell r="O837" t="str">
            <v>SHELF</v>
          </cell>
          <cell r="P837">
            <v>27.95</v>
          </cell>
          <cell r="Q837">
            <v>27.95</v>
          </cell>
          <cell r="R837">
            <v>27.95</v>
          </cell>
          <cell r="S837">
            <v>25.95</v>
          </cell>
          <cell r="T837">
            <v>27.95</v>
          </cell>
          <cell r="U837">
            <v>27.95</v>
          </cell>
          <cell r="V837">
            <v>25.95</v>
          </cell>
        </row>
        <row r="838">
          <cell r="B838" t="str">
            <v>MONTANACSO.1000-12FOB</v>
          </cell>
          <cell r="C838" t="str">
            <v>West</v>
          </cell>
          <cell r="D838" t="str">
            <v>Control</v>
          </cell>
          <cell r="E838" t="str">
            <v>MT</v>
          </cell>
          <cell r="F838" t="str">
            <v>MONTANA</v>
          </cell>
          <cell r="G838" t="str">
            <v>4 - Cutty Sark Original LM 1L</v>
          </cell>
          <cell r="H838" t="str">
            <v>4 - Cutty Sark Original LM 1L12</v>
          </cell>
          <cell r="I838" t="str">
            <v>CSO</v>
          </cell>
          <cell r="J838" t="str">
            <v>CSO.1000-12</v>
          </cell>
          <cell r="K838">
            <v>12</v>
          </cell>
          <cell r="L838">
            <v>1</v>
          </cell>
          <cell r="M838">
            <v>0.4</v>
          </cell>
          <cell r="N838">
            <v>34.24</v>
          </cell>
          <cell r="O838" t="str">
            <v>FOB</v>
          </cell>
          <cell r="P838">
            <v>169</v>
          </cell>
          <cell r="Q838">
            <v>169</v>
          </cell>
          <cell r="R838">
            <v>169</v>
          </cell>
          <cell r="S838">
            <v>169</v>
          </cell>
          <cell r="T838">
            <v>169</v>
          </cell>
          <cell r="U838">
            <v>169</v>
          </cell>
          <cell r="V838">
            <v>169</v>
          </cell>
        </row>
        <row r="839">
          <cell r="B839" t="str">
            <v>OHIOCSO.1000-12SHELF</v>
          </cell>
          <cell r="C839" t="str">
            <v>Central</v>
          </cell>
          <cell r="D839" t="str">
            <v>Control</v>
          </cell>
          <cell r="E839" t="str">
            <v>OH</v>
          </cell>
          <cell r="F839" t="str">
            <v>OHIO</v>
          </cell>
          <cell r="G839" t="str">
            <v>4 - Cutty Sark Original LM 1L</v>
          </cell>
          <cell r="H839" t="str">
            <v>4 - Cutty Sark Original LM 1L12</v>
          </cell>
          <cell r="I839" t="str">
            <v>CSO</v>
          </cell>
          <cell r="J839" t="str">
            <v>CSO.1000-12</v>
          </cell>
          <cell r="K839">
            <v>12</v>
          </cell>
          <cell r="L839">
            <v>1</v>
          </cell>
          <cell r="M839">
            <v>0.4</v>
          </cell>
          <cell r="N839">
            <v>34.24</v>
          </cell>
          <cell r="O839" t="str">
            <v>SHELF</v>
          </cell>
          <cell r="P839">
            <v>22.99</v>
          </cell>
          <cell r="Q839">
            <v>22.99</v>
          </cell>
          <cell r="R839">
            <v>22.99</v>
          </cell>
          <cell r="S839">
            <v>22.99</v>
          </cell>
          <cell r="T839">
            <v>22.99</v>
          </cell>
          <cell r="U839">
            <v>22.99</v>
          </cell>
          <cell r="V839">
            <v>22.99</v>
          </cell>
        </row>
        <row r="840">
          <cell r="B840" t="str">
            <v>OHIOCSO.1000-12FOB</v>
          </cell>
          <cell r="C840" t="str">
            <v>Central</v>
          </cell>
          <cell r="D840" t="str">
            <v>Control</v>
          </cell>
          <cell r="E840" t="str">
            <v>OH</v>
          </cell>
          <cell r="F840" t="str">
            <v>OHIO</v>
          </cell>
          <cell r="G840" t="str">
            <v>4 - Cutty Sark Original LM 1L</v>
          </cell>
          <cell r="H840" t="str">
            <v>4 - Cutty Sark Original LM 1L12</v>
          </cell>
          <cell r="I840" t="str">
            <v>CSO</v>
          </cell>
          <cell r="J840" t="str">
            <v>CSO.1000-12</v>
          </cell>
          <cell r="K840">
            <v>12</v>
          </cell>
          <cell r="L840">
            <v>1</v>
          </cell>
          <cell r="M840">
            <v>0.4</v>
          </cell>
          <cell r="N840">
            <v>34.24</v>
          </cell>
          <cell r="O840" t="str">
            <v>FOB</v>
          </cell>
          <cell r="P840">
            <v>156.04</v>
          </cell>
          <cell r="Q840">
            <v>156.04</v>
          </cell>
          <cell r="R840">
            <v>156.04</v>
          </cell>
          <cell r="S840">
            <v>156.04</v>
          </cell>
          <cell r="T840">
            <v>156.04</v>
          </cell>
          <cell r="U840">
            <v>156.04</v>
          </cell>
          <cell r="V840">
            <v>156.04</v>
          </cell>
        </row>
        <row r="841">
          <cell r="B841" t="str">
            <v>OREGONCSO.1000-12SPA</v>
          </cell>
          <cell r="C841" t="str">
            <v>West</v>
          </cell>
          <cell r="D841" t="str">
            <v>Control</v>
          </cell>
          <cell r="E841" t="str">
            <v>OR</v>
          </cell>
          <cell r="F841" t="str">
            <v>OREGON</v>
          </cell>
          <cell r="G841" t="str">
            <v>4 - Cutty Sark Original LM 1L</v>
          </cell>
          <cell r="H841" t="str">
            <v>4 - Cutty Sark Original LM 1L12</v>
          </cell>
          <cell r="I841" t="str">
            <v>CSO</v>
          </cell>
          <cell r="J841" t="str">
            <v>CSO.1000-12</v>
          </cell>
          <cell r="K841">
            <v>12</v>
          </cell>
          <cell r="L841">
            <v>1</v>
          </cell>
          <cell r="M841">
            <v>0.4</v>
          </cell>
          <cell r="N841">
            <v>34.24</v>
          </cell>
          <cell r="O841" t="str">
            <v>SPA</v>
          </cell>
          <cell r="P841">
            <v>0</v>
          </cell>
          <cell r="Q841">
            <v>0</v>
          </cell>
          <cell r="R841">
            <v>0</v>
          </cell>
          <cell r="S841">
            <v>0</v>
          </cell>
          <cell r="T841">
            <v>0</v>
          </cell>
          <cell r="U841">
            <v>0</v>
          </cell>
          <cell r="V841">
            <v>0</v>
          </cell>
        </row>
        <row r="842">
          <cell r="B842" t="str">
            <v>UTAHCSO.1000-12SPA</v>
          </cell>
          <cell r="C842" t="str">
            <v>West</v>
          </cell>
          <cell r="D842" t="str">
            <v>Control</v>
          </cell>
          <cell r="E842" t="str">
            <v>UT</v>
          </cell>
          <cell r="F842" t="str">
            <v>UTAH</v>
          </cell>
          <cell r="G842" t="str">
            <v>4 - Cutty Sark Original LM 1L</v>
          </cell>
          <cell r="H842" t="str">
            <v>4 - Cutty Sark Original LM 1L12</v>
          </cell>
          <cell r="I842" t="str">
            <v>CSO</v>
          </cell>
          <cell r="J842" t="str">
            <v>CSO.1000-12</v>
          </cell>
          <cell r="K842">
            <v>12</v>
          </cell>
          <cell r="L842">
            <v>1</v>
          </cell>
          <cell r="M842">
            <v>0.4</v>
          </cell>
          <cell r="N842">
            <v>34.24</v>
          </cell>
          <cell r="O842" t="str">
            <v>SPA</v>
          </cell>
          <cell r="P842">
            <v>0</v>
          </cell>
          <cell r="Q842">
            <v>0</v>
          </cell>
          <cell r="R842">
            <v>0</v>
          </cell>
          <cell r="S842">
            <v>0</v>
          </cell>
          <cell r="T842">
            <v>0</v>
          </cell>
          <cell r="U842">
            <v>0</v>
          </cell>
          <cell r="V842">
            <v>0</v>
          </cell>
        </row>
        <row r="843">
          <cell r="B843" t="str">
            <v>VIRGINIACSO.1000-12SHELF</v>
          </cell>
          <cell r="C843" t="str">
            <v>South</v>
          </cell>
          <cell r="D843" t="str">
            <v>Control</v>
          </cell>
          <cell r="E843" t="str">
            <v>VA</v>
          </cell>
          <cell r="F843" t="str">
            <v>VIRGINIA</v>
          </cell>
          <cell r="G843" t="str">
            <v>4 - Cutty Sark Original LM 1L</v>
          </cell>
          <cell r="H843" t="str">
            <v>4 - Cutty Sark Original LM 1L12</v>
          </cell>
          <cell r="I843" t="str">
            <v>CSO</v>
          </cell>
          <cell r="J843" t="str">
            <v>CSO.1000-12</v>
          </cell>
          <cell r="K843">
            <v>12</v>
          </cell>
          <cell r="L843">
            <v>1</v>
          </cell>
          <cell r="M843">
            <v>0.4</v>
          </cell>
          <cell r="N843">
            <v>34.24</v>
          </cell>
          <cell r="O843" t="str">
            <v>SHELF</v>
          </cell>
          <cell r="P843">
            <v>26.99</v>
          </cell>
          <cell r="Q843">
            <v>26.99</v>
          </cell>
          <cell r="R843">
            <v>26.99</v>
          </cell>
          <cell r="S843">
            <v>26.99</v>
          </cell>
          <cell r="T843">
            <v>26.99</v>
          </cell>
          <cell r="U843">
            <v>26.99</v>
          </cell>
          <cell r="V843">
            <v>26.99</v>
          </cell>
        </row>
        <row r="844">
          <cell r="B844" t="str">
            <v>VIRGINIACSO.1000-12FOB</v>
          </cell>
          <cell r="C844" t="str">
            <v>South</v>
          </cell>
          <cell r="D844" t="str">
            <v>Control</v>
          </cell>
          <cell r="E844" t="str">
            <v>VA</v>
          </cell>
          <cell r="F844" t="str">
            <v>VIRGINIA</v>
          </cell>
          <cell r="G844" t="str">
            <v>4 - Cutty Sark Original LM 1L</v>
          </cell>
          <cell r="H844" t="str">
            <v>4 - Cutty Sark Original LM 1L12</v>
          </cell>
          <cell r="I844" t="str">
            <v>CSO</v>
          </cell>
          <cell r="J844" t="str">
            <v>CSO.1000-12</v>
          </cell>
          <cell r="K844">
            <v>12</v>
          </cell>
          <cell r="L844">
            <v>1</v>
          </cell>
          <cell r="M844">
            <v>0.4</v>
          </cell>
          <cell r="N844">
            <v>34.24</v>
          </cell>
          <cell r="O844" t="str">
            <v>FOB</v>
          </cell>
          <cell r="P844">
            <v>152.81</v>
          </cell>
          <cell r="Q844">
            <v>152.81</v>
          </cell>
          <cell r="R844">
            <v>152.81</v>
          </cell>
          <cell r="S844">
            <v>152.81</v>
          </cell>
          <cell r="T844">
            <v>152.81</v>
          </cell>
          <cell r="U844">
            <v>152.81</v>
          </cell>
          <cell r="V844">
            <v>152.81</v>
          </cell>
        </row>
        <row r="845">
          <cell r="B845" t="str">
            <v>VIRGINIACSO.1000-12DA</v>
          </cell>
          <cell r="C845" t="str">
            <v>South</v>
          </cell>
          <cell r="D845" t="str">
            <v>Control</v>
          </cell>
          <cell r="E845" t="str">
            <v>VA</v>
          </cell>
          <cell r="F845" t="str">
            <v>VIRGINIA</v>
          </cell>
          <cell r="G845" t="str">
            <v>4 - Cutty Sark Original LM 1L</v>
          </cell>
          <cell r="H845" t="str">
            <v>4 - Cutty Sark Original LM 1L12</v>
          </cell>
          <cell r="I845" t="str">
            <v>CSO</v>
          </cell>
          <cell r="J845" t="str">
            <v>CSO.1000-12</v>
          </cell>
          <cell r="K845">
            <v>12</v>
          </cell>
          <cell r="L845">
            <v>1</v>
          </cell>
          <cell r="M845">
            <v>0.4</v>
          </cell>
          <cell r="N845">
            <v>34.24</v>
          </cell>
          <cell r="O845" t="str">
            <v>DA</v>
          </cell>
          <cell r="P845">
            <v>0</v>
          </cell>
          <cell r="Q845">
            <v>0</v>
          </cell>
          <cell r="R845">
            <v>0</v>
          </cell>
          <cell r="S845">
            <v>0</v>
          </cell>
          <cell r="T845">
            <v>0</v>
          </cell>
          <cell r="U845">
            <v>0</v>
          </cell>
          <cell r="V845">
            <v>0</v>
          </cell>
        </row>
        <row r="846">
          <cell r="B846" t="str">
            <v>WEST VIRGINIACSO.1000-12SHELF</v>
          </cell>
          <cell r="C846" t="str">
            <v>Central</v>
          </cell>
          <cell r="D846" t="str">
            <v>Control</v>
          </cell>
          <cell r="E846" t="str">
            <v>WV</v>
          </cell>
          <cell r="F846" t="str">
            <v>WEST VIRGINIA</v>
          </cell>
          <cell r="G846" t="str">
            <v>4 - Cutty Sark Original LM 1L</v>
          </cell>
          <cell r="H846" t="str">
            <v>4 - Cutty Sark Original LM 1L12</v>
          </cell>
          <cell r="I846" t="str">
            <v>CSO</v>
          </cell>
          <cell r="J846" t="str">
            <v>CSO.1000-12</v>
          </cell>
          <cell r="K846">
            <v>12</v>
          </cell>
          <cell r="L846">
            <v>1</v>
          </cell>
          <cell r="M846">
            <v>0.4</v>
          </cell>
          <cell r="N846">
            <v>34.24</v>
          </cell>
          <cell r="O846" t="str">
            <v>SHELF</v>
          </cell>
          <cell r="P846">
            <v>22.99</v>
          </cell>
          <cell r="Q846">
            <v>22.99</v>
          </cell>
          <cell r="R846">
            <v>22.99</v>
          </cell>
          <cell r="S846">
            <v>22.99</v>
          </cell>
          <cell r="T846">
            <v>22.99</v>
          </cell>
          <cell r="U846">
            <v>22.99</v>
          </cell>
          <cell r="V846">
            <v>22.99</v>
          </cell>
        </row>
        <row r="847">
          <cell r="B847" t="str">
            <v>WEST VIRGINIACSO.1000-12FOB</v>
          </cell>
          <cell r="C847" t="str">
            <v>Central</v>
          </cell>
          <cell r="D847" t="str">
            <v>Control</v>
          </cell>
          <cell r="E847" t="str">
            <v>WV</v>
          </cell>
          <cell r="F847" t="str">
            <v>WEST VIRGINIA</v>
          </cell>
          <cell r="G847" t="str">
            <v>4 - Cutty Sark Original LM 1L</v>
          </cell>
          <cell r="H847" t="str">
            <v>4 - Cutty Sark Original LM 1L12</v>
          </cell>
          <cell r="I847" t="str">
            <v>CSO</v>
          </cell>
          <cell r="J847" t="str">
            <v>CSO.1000-12</v>
          </cell>
          <cell r="K847">
            <v>12</v>
          </cell>
          <cell r="L847">
            <v>1</v>
          </cell>
          <cell r="M847">
            <v>0.4</v>
          </cell>
          <cell r="N847">
            <v>34.24</v>
          </cell>
          <cell r="O847" t="str">
            <v>FOB</v>
          </cell>
          <cell r="P847">
            <v>156.59</v>
          </cell>
          <cell r="Q847">
            <v>156.59</v>
          </cell>
          <cell r="R847">
            <v>156.59</v>
          </cell>
          <cell r="S847">
            <v>156.59</v>
          </cell>
          <cell r="T847">
            <v>156.59</v>
          </cell>
          <cell r="U847">
            <v>156.59</v>
          </cell>
          <cell r="V847">
            <v>156.59</v>
          </cell>
        </row>
        <row r="848">
          <cell r="B848" t="str">
            <v>WYOMINGCSO.1000-12DA</v>
          </cell>
          <cell r="C848" t="str">
            <v>West</v>
          </cell>
          <cell r="D848" t="str">
            <v>Control</v>
          </cell>
          <cell r="E848" t="str">
            <v>WY</v>
          </cell>
          <cell r="F848" t="str">
            <v>WYOMING</v>
          </cell>
          <cell r="G848" t="str">
            <v>4 - Cutty Sark Original LM 1L</v>
          </cell>
          <cell r="H848" t="str">
            <v>4 - Cutty Sark Original LM 1L12</v>
          </cell>
          <cell r="I848" t="str">
            <v>CSO</v>
          </cell>
          <cell r="J848" t="str">
            <v>CSO.1000-12</v>
          </cell>
          <cell r="K848">
            <v>12</v>
          </cell>
          <cell r="L848">
            <v>1</v>
          </cell>
          <cell r="M848">
            <v>0.4</v>
          </cell>
          <cell r="N848">
            <v>34.24</v>
          </cell>
          <cell r="O848" t="str">
            <v>DA</v>
          </cell>
          <cell r="P848">
            <v>0</v>
          </cell>
          <cell r="Q848">
            <v>0</v>
          </cell>
          <cell r="R848">
            <v>0</v>
          </cell>
          <cell r="S848">
            <v>0</v>
          </cell>
          <cell r="T848">
            <v>0</v>
          </cell>
          <cell r="U848">
            <v>0</v>
          </cell>
          <cell r="V848">
            <v>0</v>
          </cell>
        </row>
        <row r="849">
          <cell r="B849" t="str">
            <v>DCCutty Prohibition.50-120FOB</v>
          </cell>
          <cell r="C849" t="str">
            <v>Northeast</v>
          </cell>
          <cell r="D849" t="str">
            <v>Open</v>
          </cell>
          <cell r="E849" t="str">
            <v>DC</v>
          </cell>
          <cell r="F849" t="str">
            <v>DC</v>
          </cell>
          <cell r="G849" t="str">
            <v>4 - Cutty Sark Prohibition 0.05L</v>
          </cell>
          <cell r="H849" t="str">
            <v>4 - Cutty Sark Prohibition 0.05L120</v>
          </cell>
          <cell r="I849" t="str">
            <v>Cutty Prohibition</v>
          </cell>
          <cell r="J849" t="str">
            <v>Cutty Prohibition.50-120</v>
          </cell>
          <cell r="K849">
            <v>120</v>
          </cell>
          <cell r="L849">
            <v>0.05</v>
          </cell>
          <cell r="M849">
            <v>0.5</v>
          </cell>
          <cell r="N849">
            <v>21.4</v>
          </cell>
          <cell r="O849" t="str">
            <v>FOB</v>
          </cell>
          <cell r="P849">
            <v>316.57940000000002</v>
          </cell>
          <cell r="Q849">
            <v>316.57940000000002</v>
          </cell>
          <cell r="R849">
            <v>316.57940000000002</v>
          </cell>
          <cell r="S849">
            <v>316.57940000000002</v>
          </cell>
          <cell r="T849">
            <v>316.57940000000002</v>
          </cell>
          <cell r="U849">
            <v>316.57940000000002</v>
          </cell>
          <cell r="V849">
            <v>316.57940000000002</v>
          </cell>
        </row>
        <row r="850">
          <cell r="B850" t="str">
            <v>Maryland (Open)Cutty Prohibition.50-120FOB</v>
          </cell>
          <cell r="C850" t="str">
            <v>Northeast</v>
          </cell>
          <cell r="D850" t="str">
            <v>Open</v>
          </cell>
          <cell r="E850" t="str">
            <v>MD</v>
          </cell>
          <cell r="F850" t="str">
            <v>Maryland (Open)</v>
          </cell>
          <cell r="G850" t="str">
            <v>4 - Cutty Sark Prohibition 0.05L</v>
          </cell>
          <cell r="H850" t="str">
            <v>4 - Cutty Sark Prohibition 0.05L120</v>
          </cell>
          <cell r="I850" t="str">
            <v>Cutty Prohibition</v>
          </cell>
          <cell r="J850" t="str">
            <v>Cutty Prohibition.50-120</v>
          </cell>
          <cell r="K850">
            <v>120</v>
          </cell>
          <cell r="L850">
            <v>0.05</v>
          </cell>
          <cell r="M850">
            <v>0.5</v>
          </cell>
          <cell r="N850">
            <v>21.4</v>
          </cell>
          <cell r="O850" t="str">
            <v>FOB</v>
          </cell>
          <cell r="P850">
            <v>287.8</v>
          </cell>
          <cell r="Q850">
            <v>287.8</v>
          </cell>
          <cell r="R850">
            <v>287.8</v>
          </cell>
          <cell r="S850">
            <v>287.8</v>
          </cell>
          <cell r="T850">
            <v>287.8</v>
          </cell>
          <cell r="U850">
            <v>287.8</v>
          </cell>
          <cell r="V850">
            <v>287.8</v>
          </cell>
        </row>
        <row r="851">
          <cell r="B851" t="str">
            <v>MassachusettsCutty Prohibition.50-120FOB</v>
          </cell>
          <cell r="C851" t="str">
            <v>Northeast</v>
          </cell>
          <cell r="D851" t="str">
            <v>Open</v>
          </cell>
          <cell r="E851" t="str">
            <v>MA</v>
          </cell>
          <cell r="F851" t="str">
            <v>Massachusetts</v>
          </cell>
          <cell r="G851" t="str">
            <v>4 - Cutty Sark Prohibition 0.05L</v>
          </cell>
          <cell r="H851" t="str">
            <v>4 - Cutty Sark Prohibition 0.05L120</v>
          </cell>
          <cell r="I851" t="str">
            <v>Cutty Prohibition</v>
          </cell>
          <cell r="J851" t="str">
            <v>Cutty Prohibition.50-120</v>
          </cell>
          <cell r="K851">
            <v>120</v>
          </cell>
          <cell r="L851">
            <v>0.05</v>
          </cell>
          <cell r="M851">
            <v>0.5</v>
          </cell>
          <cell r="N851">
            <v>21.4</v>
          </cell>
          <cell r="O851" t="str">
            <v>FOB</v>
          </cell>
          <cell r="P851">
            <v>261.805623999999</v>
          </cell>
          <cell r="Q851">
            <v>261.805623999999</v>
          </cell>
          <cell r="R851">
            <v>261.805623999999</v>
          </cell>
          <cell r="S851">
            <v>261.805623999999</v>
          </cell>
          <cell r="T851">
            <v>261.805623999999</v>
          </cell>
          <cell r="U851">
            <v>261.805623999999</v>
          </cell>
          <cell r="V851">
            <v>261.805623999999</v>
          </cell>
        </row>
        <row r="852">
          <cell r="B852" t="str">
            <v>New JerseyCutty Prohibition.50-120FOB</v>
          </cell>
          <cell r="C852" t="str">
            <v>Northeast</v>
          </cell>
          <cell r="D852" t="str">
            <v>Open</v>
          </cell>
          <cell r="E852" t="str">
            <v>NJ</v>
          </cell>
          <cell r="F852" t="str">
            <v>New Jersey</v>
          </cell>
          <cell r="G852" t="str">
            <v>4 - Cutty Sark Prohibition 0.05L</v>
          </cell>
          <cell r="H852" t="str">
            <v>4 - Cutty Sark Prohibition 0.05L120</v>
          </cell>
          <cell r="I852" t="str">
            <v>Cutty Prohibition</v>
          </cell>
          <cell r="J852" t="str">
            <v>Cutty Prohibition.50-120</v>
          </cell>
          <cell r="K852">
            <v>120</v>
          </cell>
          <cell r="L852">
            <v>0.05</v>
          </cell>
          <cell r="M852">
            <v>0.5</v>
          </cell>
          <cell r="N852">
            <v>21.4</v>
          </cell>
          <cell r="O852" t="str">
            <v>FOB</v>
          </cell>
          <cell r="P852">
            <v>288.22000000000003</v>
          </cell>
          <cell r="Q852">
            <v>288.22000000000003</v>
          </cell>
          <cell r="R852">
            <v>288.22000000000003</v>
          </cell>
          <cell r="S852">
            <v>288.22000000000003</v>
          </cell>
          <cell r="T852">
            <v>288.22000000000003</v>
          </cell>
          <cell r="U852">
            <v>288.22000000000003</v>
          </cell>
          <cell r="V852">
            <v>288.22000000000003</v>
          </cell>
        </row>
        <row r="853">
          <cell r="B853" t="str">
            <v>New York - UpstateCutty Prohibition.50-120FOB</v>
          </cell>
          <cell r="C853" t="str">
            <v>Northeast</v>
          </cell>
          <cell r="D853" t="str">
            <v>Open</v>
          </cell>
          <cell r="E853" t="str">
            <v>NY</v>
          </cell>
          <cell r="F853" t="str">
            <v>New York - Upstate</v>
          </cell>
          <cell r="G853" t="str">
            <v>4 - Cutty Sark Prohibition 0.05L</v>
          </cell>
          <cell r="H853" t="str">
            <v>4 - Cutty Sark Prohibition 0.05L120</v>
          </cell>
          <cell r="I853" t="str">
            <v>Cutty Prohibition</v>
          </cell>
          <cell r="J853" t="str">
            <v>Cutty Prohibition.50-120</v>
          </cell>
          <cell r="K853">
            <v>120</v>
          </cell>
          <cell r="L853">
            <v>0.05</v>
          </cell>
          <cell r="M853">
            <v>0.5</v>
          </cell>
          <cell r="N853">
            <v>21.4</v>
          </cell>
          <cell r="O853" t="str">
            <v>FOB</v>
          </cell>
          <cell r="P853">
            <v>282</v>
          </cell>
          <cell r="Q853">
            <v>282</v>
          </cell>
          <cell r="R853">
            <v>282</v>
          </cell>
          <cell r="S853">
            <v>282</v>
          </cell>
          <cell r="T853">
            <v>282</v>
          </cell>
          <cell r="U853">
            <v>282</v>
          </cell>
          <cell r="V853">
            <v>282</v>
          </cell>
        </row>
        <row r="854">
          <cell r="B854" t="str">
            <v>Rhode IslandCutty Prohibition.50-120FOB</v>
          </cell>
          <cell r="C854" t="str">
            <v>Northeast</v>
          </cell>
          <cell r="D854" t="str">
            <v>Open</v>
          </cell>
          <cell r="E854" t="str">
            <v>RI</v>
          </cell>
          <cell r="F854" t="str">
            <v>Rhode Island</v>
          </cell>
          <cell r="G854" t="str">
            <v>4 - Cutty Sark Prohibition 0.05L</v>
          </cell>
          <cell r="H854" t="str">
            <v>4 - Cutty Sark Prohibition 0.05L120</v>
          </cell>
          <cell r="I854" t="str">
            <v>Cutty Prohibition</v>
          </cell>
          <cell r="J854" t="str">
            <v>Cutty Prohibition.50-120</v>
          </cell>
          <cell r="K854">
            <v>120</v>
          </cell>
          <cell r="L854">
            <v>0.05</v>
          </cell>
          <cell r="M854">
            <v>0.5</v>
          </cell>
          <cell r="N854">
            <v>21.4</v>
          </cell>
          <cell r="O854" t="str">
            <v>FOB</v>
          </cell>
          <cell r="P854">
            <v>156</v>
          </cell>
          <cell r="Q854">
            <v>156</v>
          </cell>
          <cell r="R854">
            <v>156</v>
          </cell>
          <cell r="S854">
            <v>156</v>
          </cell>
          <cell r="T854">
            <v>156</v>
          </cell>
          <cell r="U854">
            <v>156</v>
          </cell>
          <cell r="V854">
            <v>156</v>
          </cell>
        </row>
        <row r="855">
          <cell r="B855" t="str">
            <v>South CarolinaCutty Prohibition.50-120FOB</v>
          </cell>
          <cell r="C855" t="str">
            <v>Northeast</v>
          </cell>
          <cell r="D855" t="str">
            <v>Open</v>
          </cell>
          <cell r="E855" t="str">
            <v>SC</v>
          </cell>
          <cell r="F855" t="str">
            <v>South Carolina</v>
          </cell>
          <cell r="G855" t="str">
            <v>4 - Cutty Sark Prohibition 0.05L</v>
          </cell>
          <cell r="H855" t="str">
            <v>4 - Cutty Sark Prohibition 0.05L120</v>
          </cell>
          <cell r="I855" t="str">
            <v>Cutty Prohibition</v>
          </cell>
          <cell r="J855" t="str">
            <v>Cutty Prohibition.50-120</v>
          </cell>
          <cell r="K855">
            <v>120</v>
          </cell>
          <cell r="L855">
            <v>0.05</v>
          </cell>
          <cell r="M855">
            <v>0.5</v>
          </cell>
          <cell r="N855">
            <v>21.4</v>
          </cell>
          <cell r="O855" t="str">
            <v>FOB</v>
          </cell>
          <cell r="P855">
            <v>282.12</v>
          </cell>
          <cell r="Q855">
            <v>282.12</v>
          </cell>
          <cell r="R855">
            <v>282.12</v>
          </cell>
          <cell r="S855">
            <v>282.12</v>
          </cell>
          <cell r="T855">
            <v>282.12</v>
          </cell>
          <cell r="U855">
            <v>282.12</v>
          </cell>
          <cell r="V855">
            <v>282.12</v>
          </cell>
        </row>
        <row r="856">
          <cell r="B856" t="str">
            <v>AlaskaCutty Prohibition.750-6FOB</v>
          </cell>
          <cell r="C856" t="str">
            <v>West</v>
          </cell>
          <cell r="D856" t="str">
            <v>Open</v>
          </cell>
          <cell r="E856" t="str">
            <v>AK</v>
          </cell>
          <cell r="F856" t="str">
            <v>Alaska</v>
          </cell>
          <cell r="G856" t="str">
            <v>4 - Cutty Sark Prohibition 0.75L</v>
          </cell>
          <cell r="H856" t="str">
            <v>4 - Cutty Sark Prohibition 0.75L6</v>
          </cell>
          <cell r="I856" t="str">
            <v>Cutty Prohibition</v>
          </cell>
          <cell r="J856" t="str">
            <v>Cutty Prohibition.750-6</v>
          </cell>
          <cell r="K856">
            <v>6</v>
          </cell>
          <cell r="L856">
            <v>0.75</v>
          </cell>
          <cell r="M856">
            <v>0.5</v>
          </cell>
          <cell r="N856">
            <v>16.05</v>
          </cell>
          <cell r="O856" t="str">
            <v>FOB</v>
          </cell>
          <cell r="P856">
            <v>74.64</v>
          </cell>
          <cell r="Q856">
            <v>74.64</v>
          </cell>
          <cell r="R856">
            <v>74.64</v>
          </cell>
          <cell r="S856">
            <v>74.64</v>
          </cell>
          <cell r="T856">
            <v>74.64</v>
          </cell>
          <cell r="U856">
            <v>74.64</v>
          </cell>
          <cell r="V856">
            <v>74.64</v>
          </cell>
        </row>
        <row r="857">
          <cell r="B857" t="str">
            <v>ArizonaCutty Prohibition.750-6FOB</v>
          </cell>
          <cell r="C857" t="str">
            <v>West</v>
          </cell>
          <cell r="D857" t="str">
            <v>Open</v>
          </cell>
          <cell r="E857" t="str">
            <v>AZ</v>
          </cell>
          <cell r="F857" t="str">
            <v>Arizona</v>
          </cell>
          <cell r="G857" t="str">
            <v>4 - Cutty Sark Prohibition 0.75L</v>
          </cell>
          <cell r="H857" t="str">
            <v>4 - Cutty Sark Prohibition 0.75L6</v>
          </cell>
          <cell r="I857" t="str">
            <v>Cutty Prohibition</v>
          </cell>
          <cell r="J857" t="str">
            <v>Cutty Prohibition.750-6</v>
          </cell>
          <cell r="K857">
            <v>6</v>
          </cell>
          <cell r="L857">
            <v>0.75</v>
          </cell>
          <cell r="M857">
            <v>0.5</v>
          </cell>
          <cell r="N857">
            <v>16.05</v>
          </cell>
          <cell r="O857" t="str">
            <v>FOB</v>
          </cell>
          <cell r="P857">
            <v>75</v>
          </cell>
          <cell r="Q857">
            <v>75</v>
          </cell>
          <cell r="R857">
            <v>75</v>
          </cell>
          <cell r="S857">
            <v>75</v>
          </cell>
          <cell r="T857">
            <v>75</v>
          </cell>
          <cell r="U857">
            <v>75</v>
          </cell>
          <cell r="V857">
            <v>75</v>
          </cell>
        </row>
        <row r="858">
          <cell r="B858" t="str">
            <v>ArkansasCutty Prohibition.750-6FOB</v>
          </cell>
          <cell r="C858" t="str">
            <v>South</v>
          </cell>
          <cell r="D858" t="str">
            <v>Open</v>
          </cell>
          <cell r="E858" t="str">
            <v>AR</v>
          </cell>
          <cell r="F858" t="str">
            <v>Arkansas</v>
          </cell>
          <cell r="G858" t="str">
            <v>4 - Cutty Sark Prohibition 0.75L</v>
          </cell>
          <cell r="H858" t="str">
            <v>4 - Cutty Sark Prohibition 0.75L6</v>
          </cell>
          <cell r="I858" t="str">
            <v>Cutty Prohibition</v>
          </cell>
          <cell r="J858" t="str">
            <v>Cutty Prohibition.750-6</v>
          </cell>
          <cell r="K858">
            <v>6</v>
          </cell>
          <cell r="L858">
            <v>0.75</v>
          </cell>
          <cell r="M858">
            <v>0.5</v>
          </cell>
          <cell r="N858">
            <v>16.05</v>
          </cell>
          <cell r="O858" t="str">
            <v>FOB</v>
          </cell>
          <cell r="P858">
            <v>94</v>
          </cell>
          <cell r="Q858">
            <v>94</v>
          </cell>
          <cell r="R858">
            <v>94</v>
          </cell>
          <cell r="S858">
            <v>94</v>
          </cell>
          <cell r="T858">
            <v>94</v>
          </cell>
          <cell r="U858">
            <v>94</v>
          </cell>
          <cell r="V858">
            <v>94</v>
          </cell>
        </row>
        <row r="859">
          <cell r="B859" t="str">
            <v>CaliforniaCutty Prohibition.750-6FOB</v>
          </cell>
          <cell r="C859" t="str">
            <v>West</v>
          </cell>
          <cell r="D859" t="str">
            <v>Open</v>
          </cell>
          <cell r="E859" t="str">
            <v>CA</v>
          </cell>
          <cell r="F859" t="str">
            <v>California</v>
          </cell>
          <cell r="G859" t="str">
            <v>4 - Cutty Sark Prohibition 0.75L</v>
          </cell>
          <cell r="H859" t="str">
            <v>4 - Cutty Sark Prohibition 0.75L6</v>
          </cell>
          <cell r="I859" t="str">
            <v>Cutty Prohibition</v>
          </cell>
          <cell r="J859" t="str">
            <v>Cutty Prohibition.750-6</v>
          </cell>
          <cell r="K859">
            <v>6</v>
          </cell>
          <cell r="L859">
            <v>0.75</v>
          </cell>
          <cell r="M859">
            <v>0.5</v>
          </cell>
          <cell r="N859">
            <v>16.05</v>
          </cell>
          <cell r="O859" t="str">
            <v>FOB</v>
          </cell>
          <cell r="P859">
            <v>89.49</v>
          </cell>
          <cell r="Q859">
            <v>89.49</v>
          </cell>
          <cell r="R859">
            <v>89.49</v>
          </cell>
          <cell r="S859">
            <v>89.49</v>
          </cell>
          <cell r="T859">
            <v>89.49</v>
          </cell>
          <cell r="U859">
            <v>89.49</v>
          </cell>
          <cell r="V859">
            <v>89.49</v>
          </cell>
        </row>
        <row r="860">
          <cell r="B860" t="str">
            <v>ColoradoCutty Prohibition.750-6FOB</v>
          </cell>
          <cell r="C860" t="str">
            <v>West</v>
          </cell>
          <cell r="D860" t="str">
            <v>Open</v>
          </cell>
          <cell r="E860" t="str">
            <v>CO</v>
          </cell>
          <cell r="F860" t="str">
            <v>Colorado</v>
          </cell>
          <cell r="G860" t="str">
            <v>4 - Cutty Sark Prohibition 0.75L</v>
          </cell>
          <cell r="H860" t="str">
            <v>4 - Cutty Sark Prohibition 0.75L6</v>
          </cell>
          <cell r="I860" t="str">
            <v>Cutty Prohibition</v>
          </cell>
          <cell r="J860" t="str">
            <v>Cutty Prohibition.750-6</v>
          </cell>
          <cell r="K860">
            <v>6</v>
          </cell>
          <cell r="L860">
            <v>0.75</v>
          </cell>
          <cell r="M860">
            <v>0.5</v>
          </cell>
          <cell r="N860">
            <v>16.05</v>
          </cell>
          <cell r="O860" t="str">
            <v>FOB</v>
          </cell>
          <cell r="P860">
            <v>82</v>
          </cell>
          <cell r="Q860">
            <v>82</v>
          </cell>
          <cell r="R860">
            <v>82</v>
          </cell>
          <cell r="S860">
            <v>82</v>
          </cell>
          <cell r="T860">
            <v>82</v>
          </cell>
          <cell r="U860">
            <v>82</v>
          </cell>
          <cell r="V860">
            <v>82</v>
          </cell>
        </row>
        <row r="861">
          <cell r="B861" t="str">
            <v>DCCutty Prohibition.750-6FOB</v>
          </cell>
          <cell r="C861" t="str">
            <v>Northeast</v>
          </cell>
          <cell r="D861" t="str">
            <v>Open</v>
          </cell>
          <cell r="E861" t="str">
            <v>DC</v>
          </cell>
          <cell r="F861" t="str">
            <v>DC</v>
          </cell>
          <cell r="G861" t="str">
            <v>4 - Cutty Sark Prohibition 0.75L</v>
          </cell>
          <cell r="H861" t="str">
            <v>4 - Cutty Sark Prohibition 0.75L6</v>
          </cell>
          <cell r="I861" t="str">
            <v>Cutty Prohibition</v>
          </cell>
          <cell r="J861" t="str">
            <v>Cutty Prohibition.750-6</v>
          </cell>
          <cell r="K861">
            <v>6</v>
          </cell>
          <cell r="L861">
            <v>0.75</v>
          </cell>
          <cell r="M861">
            <v>0.5</v>
          </cell>
          <cell r="N861">
            <v>16.05</v>
          </cell>
          <cell r="O861" t="str">
            <v>FOB</v>
          </cell>
          <cell r="P861">
            <v>113.05</v>
          </cell>
          <cell r="Q861">
            <v>113.05</v>
          </cell>
          <cell r="R861">
            <v>113.05</v>
          </cell>
          <cell r="S861">
            <v>113.05</v>
          </cell>
          <cell r="T861">
            <v>113.05</v>
          </cell>
          <cell r="U861">
            <v>113.05</v>
          </cell>
          <cell r="V861">
            <v>113.05</v>
          </cell>
        </row>
        <row r="862">
          <cell r="B862" t="str">
            <v>DelawareCutty Prohibition.750-6FOB</v>
          </cell>
          <cell r="C862" t="str">
            <v>Northeast</v>
          </cell>
          <cell r="D862" t="str">
            <v>Open</v>
          </cell>
          <cell r="E862" t="str">
            <v>DE</v>
          </cell>
          <cell r="F862" t="str">
            <v>Delaware</v>
          </cell>
          <cell r="G862" t="str">
            <v>4 - Cutty Sark Prohibition 0.75L</v>
          </cell>
          <cell r="H862" t="str">
            <v>4 - Cutty Sark Prohibition 0.75L6</v>
          </cell>
          <cell r="I862" t="str">
            <v>Cutty Prohibition</v>
          </cell>
          <cell r="J862" t="str">
            <v>Cutty Prohibition.750-6</v>
          </cell>
          <cell r="K862">
            <v>6</v>
          </cell>
          <cell r="L862">
            <v>0.75</v>
          </cell>
          <cell r="M862">
            <v>0.5</v>
          </cell>
          <cell r="N862">
            <v>16.05</v>
          </cell>
          <cell r="O862" t="str">
            <v>FOB</v>
          </cell>
          <cell r="P862">
            <v>113.05</v>
          </cell>
          <cell r="Q862">
            <v>113.05</v>
          </cell>
          <cell r="R862">
            <v>113.05</v>
          </cell>
          <cell r="S862">
            <v>113.05</v>
          </cell>
          <cell r="T862">
            <v>113.05</v>
          </cell>
          <cell r="U862">
            <v>113.05</v>
          </cell>
          <cell r="V862">
            <v>113.05</v>
          </cell>
        </row>
        <row r="863">
          <cell r="B863" t="str">
            <v>FloridaCutty Prohibition.750-6FOB</v>
          </cell>
          <cell r="C863" t="str">
            <v>South</v>
          </cell>
          <cell r="D863" t="str">
            <v>Open</v>
          </cell>
          <cell r="E863" t="str">
            <v>FL</v>
          </cell>
          <cell r="F863" t="str">
            <v>Florida</v>
          </cell>
          <cell r="G863" t="str">
            <v>4 - Cutty Sark Prohibition 0.75L</v>
          </cell>
          <cell r="H863" t="str">
            <v>4 - Cutty Sark Prohibition 0.75L6</v>
          </cell>
          <cell r="I863" t="str">
            <v>Cutty Prohibition</v>
          </cell>
          <cell r="J863" t="str">
            <v>Cutty Prohibition.750-6</v>
          </cell>
          <cell r="K863">
            <v>6</v>
          </cell>
          <cell r="L863">
            <v>0.75</v>
          </cell>
          <cell r="M863">
            <v>0.5</v>
          </cell>
          <cell r="N863">
            <v>16.05</v>
          </cell>
          <cell r="O863" t="str">
            <v>FOB</v>
          </cell>
          <cell r="P863">
            <v>96.73</v>
          </cell>
          <cell r="Q863">
            <v>96.73</v>
          </cell>
          <cell r="R863">
            <v>96.73</v>
          </cell>
          <cell r="S863">
            <v>96.73</v>
          </cell>
          <cell r="T863">
            <v>96.73</v>
          </cell>
          <cell r="U863">
            <v>96.73</v>
          </cell>
          <cell r="V863">
            <v>96.73</v>
          </cell>
        </row>
        <row r="864">
          <cell r="B864" t="str">
            <v>GeorgiaCutty Prohibition.750-6FOB</v>
          </cell>
          <cell r="C864" t="str">
            <v>South</v>
          </cell>
          <cell r="D864" t="str">
            <v>Open</v>
          </cell>
          <cell r="E864" t="str">
            <v>GA</v>
          </cell>
          <cell r="F864" t="str">
            <v>Georgia</v>
          </cell>
          <cell r="G864" t="str">
            <v>4 - Cutty Sark Prohibition 0.75L</v>
          </cell>
          <cell r="H864" t="str">
            <v>4 - Cutty Sark Prohibition 0.75L6</v>
          </cell>
          <cell r="I864" t="str">
            <v>Cutty Prohibition</v>
          </cell>
          <cell r="J864" t="str">
            <v>Cutty Prohibition.750-6</v>
          </cell>
          <cell r="K864">
            <v>6</v>
          </cell>
          <cell r="L864">
            <v>0.75</v>
          </cell>
          <cell r="M864">
            <v>0.5</v>
          </cell>
          <cell r="N864">
            <v>16.05</v>
          </cell>
          <cell r="O864" t="str">
            <v>FOB</v>
          </cell>
          <cell r="P864">
            <v>103</v>
          </cell>
          <cell r="Q864">
            <v>103</v>
          </cell>
          <cell r="R864">
            <v>103</v>
          </cell>
          <cell r="S864">
            <v>103</v>
          </cell>
          <cell r="T864">
            <v>103</v>
          </cell>
          <cell r="U864">
            <v>103</v>
          </cell>
          <cell r="V864">
            <v>103</v>
          </cell>
        </row>
        <row r="865">
          <cell r="B865" t="str">
            <v>HawaiiCutty Prohibition.750-6FOB</v>
          </cell>
          <cell r="C865" t="str">
            <v>West</v>
          </cell>
          <cell r="D865" t="str">
            <v>Open</v>
          </cell>
          <cell r="E865" t="str">
            <v>HI</v>
          </cell>
          <cell r="F865" t="str">
            <v>Hawaii</v>
          </cell>
          <cell r="G865" t="str">
            <v>4 - Cutty Sark Prohibition 0.75L</v>
          </cell>
          <cell r="H865" t="str">
            <v>4 - Cutty Sark Prohibition 0.75L6</v>
          </cell>
          <cell r="I865" t="str">
            <v>Cutty Prohibition</v>
          </cell>
          <cell r="J865" t="str">
            <v>Cutty Prohibition.750-6</v>
          </cell>
          <cell r="K865">
            <v>6</v>
          </cell>
          <cell r="L865">
            <v>0.75</v>
          </cell>
          <cell r="M865">
            <v>0.5</v>
          </cell>
          <cell r="N865">
            <v>16.05</v>
          </cell>
          <cell r="O865" t="str">
            <v>FOB</v>
          </cell>
          <cell r="P865">
            <v>80</v>
          </cell>
          <cell r="Q865">
            <v>80</v>
          </cell>
          <cell r="R865">
            <v>80</v>
          </cell>
          <cell r="S865">
            <v>80</v>
          </cell>
          <cell r="T865">
            <v>80</v>
          </cell>
          <cell r="U865">
            <v>80</v>
          </cell>
          <cell r="V865">
            <v>80</v>
          </cell>
        </row>
        <row r="866">
          <cell r="B866" t="str">
            <v>IllinoisCutty Prohibition.750-6FOB</v>
          </cell>
          <cell r="C866" t="str">
            <v>Central</v>
          </cell>
          <cell r="D866" t="str">
            <v>Open</v>
          </cell>
          <cell r="E866" t="str">
            <v>IL</v>
          </cell>
          <cell r="F866" t="str">
            <v>Illinois</v>
          </cell>
          <cell r="G866" t="str">
            <v>4 - Cutty Sark Prohibition 0.75L</v>
          </cell>
          <cell r="H866" t="str">
            <v>4 - Cutty Sark Prohibition 0.75L6</v>
          </cell>
          <cell r="I866" t="str">
            <v>Cutty Prohibition</v>
          </cell>
          <cell r="J866" t="str">
            <v>Cutty Prohibition.750-6</v>
          </cell>
          <cell r="K866">
            <v>6</v>
          </cell>
          <cell r="L866">
            <v>0.75</v>
          </cell>
          <cell r="M866">
            <v>0.5</v>
          </cell>
          <cell r="N866">
            <v>16.05</v>
          </cell>
          <cell r="O866" t="str">
            <v>FOB</v>
          </cell>
          <cell r="P866">
            <v>103.05</v>
          </cell>
          <cell r="Q866">
            <v>103.05</v>
          </cell>
          <cell r="R866">
            <v>103.05</v>
          </cell>
          <cell r="S866">
            <v>103.05</v>
          </cell>
          <cell r="T866">
            <v>103.05</v>
          </cell>
          <cell r="U866">
            <v>103.05</v>
          </cell>
          <cell r="V866">
            <v>103.05</v>
          </cell>
        </row>
        <row r="867">
          <cell r="B867" t="str">
            <v>IndianaCutty Prohibition.750-6FOB</v>
          </cell>
          <cell r="C867" t="str">
            <v>Central</v>
          </cell>
          <cell r="D867" t="str">
            <v>Open</v>
          </cell>
          <cell r="E867" t="str">
            <v>IN</v>
          </cell>
          <cell r="F867" t="str">
            <v>Indiana</v>
          </cell>
          <cell r="G867" t="str">
            <v>4 - Cutty Sark Prohibition 0.75L</v>
          </cell>
          <cell r="H867" t="str">
            <v>4 - Cutty Sark Prohibition 0.75L6</v>
          </cell>
          <cell r="I867" t="str">
            <v>Cutty Prohibition</v>
          </cell>
          <cell r="J867" t="str">
            <v>Cutty Prohibition.750-6</v>
          </cell>
          <cell r="K867">
            <v>6</v>
          </cell>
          <cell r="L867">
            <v>0.75</v>
          </cell>
          <cell r="M867">
            <v>0.5</v>
          </cell>
          <cell r="N867">
            <v>16.05</v>
          </cell>
          <cell r="O867" t="str">
            <v>FOB</v>
          </cell>
          <cell r="P867">
            <v>96.05</v>
          </cell>
          <cell r="Q867">
            <v>96.05</v>
          </cell>
          <cell r="R867">
            <v>96.05</v>
          </cell>
          <cell r="S867">
            <v>96.05</v>
          </cell>
          <cell r="T867">
            <v>96.05</v>
          </cell>
          <cell r="U867">
            <v>96.05</v>
          </cell>
          <cell r="V867">
            <v>96.05</v>
          </cell>
        </row>
        <row r="868">
          <cell r="B868" t="str">
            <v>KansasCutty Prohibition.750-6FOB</v>
          </cell>
          <cell r="C868" t="str">
            <v>Central</v>
          </cell>
          <cell r="D868" t="str">
            <v>Open</v>
          </cell>
          <cell r="E868" t="str">
            <v>KS</v>
          </cell>
          <cell r="F868" t="str">
            <v>Kansas</v>
          </cell>
          <cell r="G868" t="str">
            <v>4 - Cutty Sark Prohibition 0.75L</v>
          </cell>
          <cell r="H868" t="str">
            <v>4 - Cutty Sark Prohibition 0.75L6</v>
          </cell>
          <cell r="I868" t="str">
            <v>Cutty Prohibition</v>
          </cell>
          <cell r="J868" t="str">
            <v>Cutty Prohibition.750-6</v>
          </cell>
          <cell r="K868">
            <v>6</v>
          </cell>
          <cell r="L868">
            <v>0.75</v>
          </cell>
          <cell r="M868">
            <v>0.5</v>
          </cell>
          <cell r="N868">
            <v>16.05</v>
          </cell>
          <cell r="O868" t="str">
            <v>FOB</v>
          </cell>
          <cell r="P868">
            <v>82.1</v>
          </cell>
          <cell r="Q868">
            <v>82.1</v>
          </cell>
          <cell r="R868">
            <v>82.1</v>
          </cell>
          <cell r="S868">
            <v>82.1</v>
          </cell>
          <cell r="T868">
            <v>82.1</v>
          </cell>
          <cell r="U868">
            <v>82.1</v>
          </cell>
          <cell r="V868">
            <v>82.1</v>
          </cell>
        </row>
        <row r="869">
          <cell r="B869" t="str">
            <v>KentuckyCutty Prohibition.750-6FOB</v>
          </cell>
          <cell r="C869" t="str">
            <v>Central</v>
          </cell>
          <cell r="D869" t="str">
            <v>Open</v>
          </cell>
          <cell r="E869" t="str">
            <v>KY</v>
          </cell>
          <cell r="F869" t="str">
            <v>Kentucky</v>
          </cell>
          <cell r="G869" t="str">
            <v>4 - Cutty Sark Prohibition 0.75L</v>
          </cell>
          <cell r="H869" t="str">
            <v>4 - Cutty Sark Prohibition 0.75L6</v>
          </cell>
          <cell r="I869" t="str">
            <v>Cutty Prohibition</v>
          </cell>
          <cell r="J869" t="str">
            <v>Cutty Prohibition.750-6</v>
          </cell>
          <cell r="K869">
            <v>6</v>
          </cell>
          <cell r="L869">
            <v>0.75</v>
          </cell>
          <cell r="M869">
            <v>0.5</v>
          </cell>
          <cell r="N869">
            <v>16.05</v>
          </cell>
          <cell r="O869" t="str">
            <v>FOB</v>
          </cell>
          <cell r="P869">
            <v>94.16</v>
          </cell>
          <cell r="Q869">
            <v>94.16</v>
          </cell>
          <cell r="R869">
            <v>94.16</v>
          </cell>
          <cell r="S869">
            <v>94.16</v>
          </cell>
          <cell r="T869">
            <v>94.16</v>
          </cell>
          <cell r="U869">
            <v>94.16</v>
          </cell>
          <cell r="V869">
            <v>94.16</v>
          </cell>
        </row>
        <row r="870">
          <cell r="B870" t="str">
            <v>LouisianaCutty Prohibition.750-6FOB</v>
          </cell>
          <cell r="C870" t="str">
            <v>South</v>
          </cell>
          <cell r="D870" t="str">
            <v>Open</v>
          </cell>
          <cell r="E870" t="str">
            <v>LA</v>
          </cell>
          <cell r="F870" t="str">
            <v>Louisiana</v>
          </cell>
          <cell r="G870" t="str">
            <v>4 - Cutty Sark Prohibition 0.75L</v>
          </cell>
          <cell r="H870" t="str">
            <v>4 - Cutty Sark Prohibition 0.75L6</v>
          </cell>
          <cell r="I870" t="str">
            <v>Cutty Prohibition</v>
          </cell>
          <cell r="J870" t="str">
            <v>Cutty Prohibition.750-6</v>
          </cell>
          <cell r="K870">
            <v>6</v>
          </cell>
          <cell r="L870">
            <v>0.75</v>
          </cell>
          <cell r="M870">
            <v>0.5</v>
          </cell>
          <cell r="N870">
            <v>16.05</v>
          </cell>
          <cell r="O870" t="str">
            <v>FOB</v>
          </cell>
          <cell r="P870">
            <v>74.95</v>
          </cell>
          <cell r="Q870">
            <v>74.95</v>
          </cell>
          <cell r="R870">
            <v>74.95</v>
          </cell>
          <cell r="S870">
            <v>74.95</v>
          </cell>
          <cell r="T870">
            <v>74.95</v>
          </cell>
          <cell r="U870">
            <v>74.95</v>
          </cell>
          <cell r="V870">
            <v>74.95</v>
          </cell>
        </row>
        <row r="871">
          <cell r="B871" t="str">
            <v>Maryland (Open)Cutty Prohibition.750-6FOB</v>
          </cell>
          <cell r="C871" t="str">
            <v>Northeast</v>
          </cell>
          <cell r="D871" t="str">
            <v>Open</v>
          </cell>
          <cell r="E871" t="str">
            <v>MD</v>
          </cell>
          <cell r="F871" t="str">
            <v>Maryland (Open)</v>
          </cell>
          <cell r="G871" t="str">
            <v>4 - Cutty Sark Prohibition 0.75L</v>
          </cell>
          <cell r="H871" t="str">
            <v>4 - Cutty Sark Prohibition 0.75L6</v>
          </cell>
          <cell r="I871" t="str">
            <v>Cutty Prohibition</v>
          </cell>
          <cell r="J871" t="str">
            <v>Cutty Prohibition.750-6</v>
          </cell>
          <cell r="K871">
            <v>6</v>
          </cell>
          <cell r="L871">
            <v>0.75</v>
          </cell>
          <cell r="M871">
            <v>0.5</v>
          </cell>
          <cell r="N871">
            <v>16.05</v>
          </cell>
          <cell r="O871" t="str">
            <v>FOB</v>
          </cell>
          <cell r="P871">
            <v>114.65</v>
          </cell>
          <cell r="Q871">
            <v>114.65</v>
          </cell>
          <cell r="R871">
            <v>114.65</v>
          </cell>
          <cell r="S871">
            <v>114.65</v>
          </cell>
          <cell r="T871">
            <v>114.65</v>
          </cell>
          <cell r="U871">
            <v>114.65</v>
          </cell>
          <cell r="V871">
            <v>114.65</v>
          </cell>
        </row>
        <row r="872">
          <cell r="B872" t="str">
            <v>MassachusettsCutty Prohibition.750-6FOB</v>
          </cell>
          <cell r="C872" t="str">
            <v>Northeast</v>
          </cell>
          <cell r="D872" t="str">
            <v>Open</v>
          </cell>
          <cell r="E872" t="str">
            <v>MA</v>
          </cell>
          <cell r="F872" t="str">
            <v>Massachusetts</v>
          </cell>
          <cell r="G872" t="str">
            <v>4 - Cutty Sark Prohibition 0.75L</v>
          </cell>
          <cell r="H872" t="str">
            <v>4 - Cutty Sark Prohibition 0.75L6</v>
          </cell>
          <cell r="I872" t="str">
            <v>Cutty Prohibition</v>
          </cell>
          <cell r="J872" t="str">
            <v>Cutty Prohibition.750-6</v>
          </cell>
          <cell r="K872">
            <v>6</v>
          </cell>
          <cell r="L872">
            <v>0.75</v>
          </cell>
          <cell r="M872">
            <v>0.5</v>
          </cell>
          <cell r="N872">
            <v>16.05</v>
          </cell>
          <cell r="O872" t="str">
            <v>FOB</v>
          </cell>
          <cell r="P872">
            <v>92</v>
          </cell>
          <cell r="Q872">
            <v>92</v>
          </cell>
          <cell r="R872">
            <v>92</v>
          </cell>
          <cell r="S872">
            <v>92</v>
          </cell>
          <cell r="T872">
            <v>92</v>
          </cell>
          <cell r="U872">
            <v>92</v>
          </cell>
          <cell r="V872">
            <v>92</v>
          </cell>
        </row>
        <row r="873">
          <cell r="B873" t="str">
            <v>Military - SouthCutty Prohibition.750-6FOB</v>
          </cell>
          <cell r="C873" t="str">
            <v>South</v>
          </cell>
          <cell r="D873" t="str">
            <v>Open</v>
          </cell>
          <cell r="E873" t="str">
            <v>Military - South</v>
          </cell>
          <cell r="F873" t="str">
            <v>Military - South</v>
          </cell>
          <cell r="G873" t="str">
            <v>4 - Cutty Sark Prohibition 0.75L</v>
          </cell>
          <cell r="H873" t="str">
            <v>4 - Cutty Sark Prohibition 0.75L6</v>
          </cell>
          <cell r="I873" t="str">
            <v>Cutty Prohibition</v>
          </cell>
          <cell r="J873" t="str">
            <v>Cutty Prohibition.750-6</v>
          </cell>
          <cell r="K873">
            <v>6</v>
          </cell>
          <cell r="L873">
            <v>0.75</v>
          </cell>
          <cell r="M873">
            <v>0.5</v>
          </cell>
          <cell r="N873">
            <v>16.05</v>
          </cell>
          <cell r="O873" t="str">
            <v>FOB</v>
          </cell>
          <cell r="P873">
            <v>116.961</v>
          </cell>
          <cell r="Q873">
            <v>116.961</v>
          </cell>
          <cell r="R873">
            <v>116.961</v>
          </cell>
          <cell r="S873">
            <v>116.961</v>
          </cell>
          <cell r="T873">
            <v>116.961</v>
          </cell>
          <cell r="U873">
            <v>116.961</v>
          </cell>
          <cell r="V873">
            <v>116.961</v>
          </cell>
        </row>
        <row r="874">
          <cell r="B874" t="str">
            <v>MinnesotaCutty Prohibition.750-6FOB</v>
          </cell>
          <cell r="C874" t="str">
            <v>Central</v>
          </cell>
          <cell r="D874" t="str">
            <v>Open</v>
          </cell>
          <cell r="E874" t="str">
            <v>MN</v>
          </cell>
          <cell r="F874" t="str">
            <v>Minnesota</v>
          </cell>
          <cell r="G874" t="str">
            <v>4 - Cutty Sark Prohibition 0.75L</v>
          </cell>
          <cell r="H874" t="str">
            <v>4 - Cutty Sark Prohibition 0.75L6</v>
          </cell>
          <cell r="I874" t="str">
            <v>Cutty Prohibition</v>
          </cell>
          <cell r="J874" t="str">
            <v>Cutty Prohibition.750-6</v>
          </cell>
          <cell r="K874">
            <v>6</v>
          </cell>
          <cell r="L874">
            <v>0.75</v>
          </cell>
          <cell r="M874">
            <v>0.5</v>
          </cell>
          <cell r="N874">
            <v>16.05</v>
          </cell>
          <cell r="O874" t="str">
            <v>FOB</v>
          </cell>
          <cell r="P874">
            <v>119.1</v>
          </cell>
          <cell r="Q874">
            <v>119.1</v>
          </cell>
          <cell r="R874">
            <v>119.1</v>
          </cell>
          <cell r="S874">
            <v>119.1</v>
          </cell>
          <cell r="T874">
            <v>119.1</v>
          </cell>
          <cell r="U874">
            <v>119.1</v>
          </cell>
          <cell r="V874">
            <v>119.1</v>
          </cell>
        </row>
        <row r="875">
          <cell r="B875" t="str">
            <v>MissouriCutty Prohibition.750-6FOB</v>
          </cell>
          <cell r="C875" t="str">
            <v>Central</v>
          </cell>
          <cell r="D875" t="str">
            <v>Open</v>
          </cell>
          <cell r="E875" t="str">
            <v>MO</v>
          </cell>
          <cell r="F875" t="str">
            <v>Missouri</v>
          </cell>
          <cell r="G875" t="str">
            <v>4 - Cutty Sark Prohibition 0.75L</v>
          </cell>
          <cell r="H875" t="str">
            <v>4 - Cutty Sark Prohibition 0.75L6</v>
          </cell>
          <cell r="I875" t="str">
            <v>Cutty Prohibition</v>
          </cell>
          <cell r="J875" t="str">
            <v>Cutty Prohibition.750-6</v>
          </cell>
          <cell r="K875">
            <v>6</v>
          </cell>
          <cell r="L875">
            <v>0.75</v>
          </cell>
          <cell r="M875">
            <v>0.5</v>
          </cell>
          <cell r="N875">
            <v>16.05</v>
          </cell>
          <cell r="O875" t="str">
            <v>FOB</v>
          </cell>
          <cell r="P875">
            <v>88.2</v>
          </cell>
          <cell r="Q875">
            <v>88.2</v>
          </cell>
          <cell r="R875">
            <v>88.2</v>
          </cell>
          <cell r="S875">
            <v>88.2</v>
          </cell>
          <cell r="T875">
            <v>88.2</v>
          </cell>
          <cell r="U875">
            <v>88.2</v>
          </cell>
          <cell r="V875">
            <v>88.2</v>
          </cell>
        </row>
        <row r="876">
          <cell r="B876" t="str">
            <v>NebraskaCutty Prohibition.750-6FOB</v>
          </cell>
          <cell r="C876" t="str">
            <v>Central</v>
          </cell>
          <cell r="D876" t="str">
            <v>Open</v>
          </cell>
          <cell r="E876" t="str">
            <v>NE</v>
          </cell>
          <cell r="F876" t="str">
            <v>Nebraska</v>
          </cell>
          <cell r="G876" t="str">
            <v>4 - Cutty Sark Prohibition 0.75L</v>
          </cell>
          <cell r="H876" t="str">
            <v>4 - Cutty Sark Prohibition 0.75L6</v>
          </cell>
          <cell r="I876" t="str">
            <v>Cutty Prohibition</v>
          </cell>
          <cell r="J876" t="str">
            <v>Cutty Prohibition.750-6</v>
          </cell>
          <cell r="K876">
            <v>6</v>
          </cell>
          <cell r="L876">
            <v>0.75</v>
          </cell>
          <cell r="M876">
            <v>0.5</v>
          </cell>
          <cell r="N876">
            <v>16.05</v>
          </cell>
          <cell r="O876" t="str">
            <v>FOB</v>
          </cell>
          <cell r="P876">
            <v>83.82</v>
          </cell>
          <cell r="Q876">
            <v>83.82</v>
          </cell>
          <cell r="R876">
            <v>83.82</v>
          </cell>
          <cell r="S876">
            <v>83.82</v>
          </cell>
          <cell r="T876">
            <v>83.82</v>
          </cell>
          <cell r="U876">
            <v>83.82</v>
          </cell>
          <cell r="V876">
            <v>83.82</v>
          </cell>
        </row>
        <row r="877">
          <cell r="B877" t="str">
            <v>NevadaCutty Prohibition.750-6FOB</v>
          </cell>
          <cell r="C877" t="str">
            <v>West</v>
          </cell>
          <cell r="D877" t="str">
            <v>Open</v>
          </cell>
          <cell r="E877" t="str">
            <v>NV</v>
          </cell>
          <cell r="F877" t="str">
            <v>Nevada</v>
          </cell>
          <cell r="G877" t="str">
            <v>4 - Cutty Sark Prohibition 0.75L</v>
          </cell>
          <cell r="H877" t="str">
            <v>4 - Cutty Sark Prohibition 0.75L6</v>
          </cell>
          <cell r="I877" t="str">
            <v>Cutty Prohibition</v>
          </cell>
          <cell r="J877" t="str">
            <v>Cutty Prohibition.750-6</v>
          </cell>
          <cell r="K877">
            <v>6</v>
          </cell>
          <cell r="L877">
            <v>0.75</v>
          </cell>
          <cell r="M877">
            <v>0.5</v>
          </cell>
          <cell r="N877">
            <v>16.05</v>
          </cell>
          <cell r="O877" t="str">
            <v>FOB</v>
          </cell>
          <cell r="P877">
            <v>80</v>
          </cell>
          <cell r="Q877">
            <v>80</v>
          </cell>
          <cell r="R877">
            <v>80</v>
          </cell>
          <cell r="S877">
            <v>80</v>
          </cell>
          <cell r="T877">
            <v>80</v>
          </cell>
          <cell r="U877">
            <v>80</v>
          </cell>
          <cell r="V877">
            <v>80</v>
          </cell>
        </row>
        <row r="878">
          <cell r="B878" t="str">
            <v>New JerseyCutty Prohibition.750-6FOB</v>
          </cell>
          <cell r="C878" t="str">
            <v>Northeast</v>
          </cell>
          <cell r="D878" t="str">
            <v>Open</v>
          </cell>
          <cell r="E878" t="str">
            <v>NJ</v>
          </cell>
          <cell r="F878" t="str">
            <v>New Jersey</v>
          </cell>
          <cell r="G878" t="str">
            <v>4 - Cutty Sark Prohibition 0.75L</v>
          </cell>
          <cell r="H878" t="str">
            <v>4 - Cutty Sark Prohibition 0.75L6</v>
          </cell>
          <cell r="I878" t="str">
            <v>Cutty Prohibition</v>
          </cell>
          <cell r="J878" t="str">
            <v>Cutty Prohibition.750-6</v>
          </cell>
          <cell r="K878">
            <v>6</v>
          </cell>
          <cell r="L878">
            <v>0.75</v>
          </cell>
          <cell r="M878">
            <v>0.5</v>
          </cell>
          <cell r="N878">
            <v>16.05</v>
          </cell>
          <cell r="O878" t="str">
            <v>FOB</v>
          </cell>
          <cell r="P878">
            <v>112.33</v>
          </cell>
          <cell r="Q878">
            <v>112.33</v>
          </cell>
          <cell r="R878">
            <v>112.33</v>
          </cell>
          <cell r="S878">
            <v>112.33</v>
          </cell>
          <cell r="T878">
            <v>112.33</v>
          </cell>
          <cell r="U878">
            <v>112.33</v>
          </cell>
          <cell r="V878">
            <v>112.33</v>
          </cell>
        </row>
        <row r="879">
          <cell r="B879" t="str">
            <v>New MexicoCutty Prohibition.750-6FOB</v>
          </cell>
          <cell r="C879" t="str">
            <v>West</v>
          </cell>
          <cell r="D879" t="str">
            <v>Open</v>
          </cell>
          <cell r="E879" t="str">
            <v>NM</v>
          </cell>
          <cell r="F879" t="str">
            <v>New Mexico</v>
          </cell>
          <cell r="G879" t="str">
            <v>4 - Cutty Sark Prohibition 0.75L</v>
          </cell>
          <cell r="H879" t="str">
            <v>4 - Cutty Sark Prohibition 0.75L6</v>
          </cell>
          <cell r="I879" t="str">
            <v>Cutty Prohibition</v>
          </cell>
          <cell r="J879" t="str">
            <v>Cutty Prohibition.750-6</v>
          </cell>
          <cell r="K879">
            <v>6</v>
          </cell>
          <cell r="L879">
            <v>0.75</v>
          </cell>
          <cell r="M879">
            <v>0.5</v>
          </cell>
          <cell r="N879">
            <v>16.05</v>
          </cell>
          <cell r="O879" t="str">
            <v>FOB</v>
          </cell>
          <cell r="P879">
            <v>75</v>
          </cell>
          <cell r="Q879">
            <v>75</v>
          </cell>
          <cell r="R879">
            <v>75</v>
          </cell>
          <cell r="S879">
            <v>75</v>
          </cell>
          <cell r="T879">
            <v>75</v>
          </cell>
          <cell r="U879">
            <v>75</v>
          </cell>
          <cell r="V879">
            <v>75</v>
          </cell>
        </row>
        <row r="880">
          <cell r="B880" t="str">
            <v>New York - UpstateCutty Prohibition.750-6FOB</v>
          </cell>
          <cell r="C880" t="str">
            <v>Northeast</v>
          </cell>
          <cell r="D880" t="str">
            <v>Open</v>
          </cell>
          <cell r="E880" t="str">
            <v>NY</v>
          </cell>
          <cell r="F880" t="str">
            <v>New York - Upstate</v>
          </cell>
          <cell r="G880" t="str">
            <v>4 - Cutty Sark Prohibition 0.75L</v>
          </cell>
          <cell r="H880" t="str">
            <v>4 - Cutty Sark Prohibition 0.75L6</v>
          </cell>
          <cell r="I880" t="str">
            <v>Cutty Prohibition</v>
          </cell>
          <cell r="J880" t="str">
            <v>Cutty Prohibition.750-6</v>
          </cell>
          <cell r="K880">
            <v>6</v>
          </cell>
          <cell r="L880">
            <v>0.75</v>
          </cell>
          <cell r="M880">
            <v>0.5</v>
          </cell>
          <cell r="N880">
            <v>16.05</v>
          </cell>
          <cell r="O880" t="str">
            <v>FOB</v>
          </cell>
          <cell r="P880">
            <v>106.95</v>
          </cell>
          <cell r="Q880">
            <v>106.95</v>
          </cell>
          <cell r="R880">
            <v>106.95</v>
          </cell>
          <cell r="S880">
            <v>106.95</v>
          </cell>
          <cell r="T880">
            <v>106.95</v>
          </cell>
          <cell r="U880">
            <v>106.95</v>
          </cell>
          <cell r="V880">
            <v>106.95</v>
          </cell>
        </row>
        <row r="881">
          <cell r="B881" t="str">
            <v>North DakotaCutty Prohibition.750-6FOB</v>
          </cell>
          <cell r="C881" t="str">
            <v>Central</v>
          </cell>
          <cell r="D881" t="str">
            <v>Open</v>
          </cell>
          <cell r="E881" t="str">
            <v>ND</v>
          </cell>
          <cell r="F881" t="str">
            <v>North Dakota</v>
          </cell>
          <cell r="G881" t="str">
            <v>4 - Cutty Sark Prohibition 0.75L</v>
          </cell>
          <cell r="H881" t="str">
            <v>4 - Cutty Sark Prohibition 0.75L6</v>
          </cell>
          <cell r="I881" t="str">
            <v>Cutty Prohibition</v>
          </cell>
          <cell r="J881" t="str">
            <v>Cutty Prohibition.750-6</v>
          </cell>
          <cell r="K881">
            <v>6</v>
          </cell>
          <cell r="L881">
            <v>0.75</v>
          </cell>
          <cell r="M881">
            <v>0.5</v>
          </cell>
          <cell r="N881">
            <v>16.05</v>
          </cell>
          <cell r="O881" t="str">
            <v>FOB</v>
          </cell>
          <cell r="P881">
            <v>99.7</v>
          </cell>
          <cell r="Q881">
            <v>99.7</v>
          </cell>
          <cell r="R881">
            <v>99.7</v>
          </cell>
          <cell r="S881">
            <v>99.7</v>
          </cell>
          <cell r="T881">
            <v>99.7</v>
          </cell>
          <cell r="U881">
            <v>99.7</v>
          </cell>
          <cell r="V881">
            <v>99.7</v>
          </cell>
        </row>
        <row r="882">
          <cell r="B882" t="str">
            <v>OklahomaCutty Prohibition.750-6FOB</v>
          </cell>
          <cell r="C882" t="str">
            <v>South</v>
          </cell>
          <cell r="D882" t="str">
            <v>Open</v>
          </cell>
          <cell r="E882" t="str">
            <v>OK</v>
          </cell>
          <cell r="F882" t="str">
            <v>Oklahoma</v>
          </cell>
          <cell r="G882" t="str">
            <v>4 - Cutty Sark Prohibition 0.75L</v>
          </cell>
          <cell r="H882" t="str">
            <v>4 - Cutty Sark Prohibition 0.75L6</v>
          </cell>
          <cell r="I882" t="str">
            <v>Cutty Prohibition</v>
          </cell>
          <cell r="J882" t="str">
            <v>Cutty Prohibition.750-6</v>
          </cell>
          <cell r="K882">
            <v>6</v>
          </cell>
          <cell r="L882">
            <v>0.75</v>
          </cell>
          <cell r="M882">
            <v>0.5</v>
          </cell>
          <cell r="N882">
            <v>16.05</v>
          </cell>
          <cell r="O882" t="str">
            <v>FOB</v>
          </cell>
          <cell r="P882">
            <v>96</v>
          </cell>
          <cell r="Q882">
            <v>96</v>
          </cell>
          <cell r="R882">
            <v>96</v>
          </cell>
          <cell r="S882">
            <v>96</v>
          </cell>
          <cell r="T882">
            <v>96</v>
          </cell>
          <cell r="U882">
            <v>96</v>
          </cell>
          <cell r="V882">
            <v>96</v>
          </cell>
        </row>
        <row r="883">
          <cell r="B883" t="str">
            <v>Rhode IslandCutty Prohibition.750-6FOB</v>
          </cell>
          <cell r="C883" t="str">
            <v>Northeast</v>
          </cell>
          <cell r="D883" t="str">
            <v>Open</v>
          </cell>
          <cell r="E883" t="str">
            <v>RI</v>
          </cell>
          <cell r="F883" t="str">
            <v>Rhode Island</v>
          </cell>
          <cell r="G883" t="str">
            <v>4 - Cutty Sark Prohibition 0.75L</v>
          </cell>
          <cell r="H883" t="str">
            <v>4 - Cutty Sark Prohibition 0.75L6</v>
          </cell>
          <cell r="I883" t="str">
            <v>Cutty Prohibition</v>
          </cell>
          <cell r="J883" t="str">
            <v>Cutty Prohibition.750-6</v>
          </cell>
          <cell r="K883">
            <v>6</v>
          </cell>
          <cell r="L883">
            <v>0.75</v>
          </cell>
          <cell r="M883">
            <v>0.5</v>
          </cell>
          <cell r="N883">
            <v>16.05</v>
          </cell>
          <cell r="O883" t="str">
            <v>FOB</v>
          </cell>
          <cell r="P883">
            <v>91.5</v>
          </cell>
          <cell r="Q883">
            <v>91.5</v>
          </cell>
          <cell r="R883">
            <v>91.5</v>
          </cell>
          <cell r="S883">
            <v>91.5</v>
          </cell>
          <cell r="T883">
            <v>91.5</v>
          </cell>
          <cell r="U883">
            <v>91.5</v>
          </cell>
          <cell r="V883">
            <v>91.5</v>
          </cell>
        </row>
        <row r="884">
          <cell r="B884" t="str">
            <v>South CarolinaCutty Prohibition.750-6FOB</v>
          </cell>
          <cell r="C884" t="str">
            <v>Northeast</v>
          </cell>
          <cell r="D884" t="str">
            <v>Open</v>
          </cell>
          <cell r="E884" t="str">
            <v>SC</v>
          </cell>
          <cell r="F884" t="str">
            <v>South Carolina</v>
          </cell>
          <cell r="G884" t="str">
            <v>4 - Cutty Sark Prohibition 0.75L</v>
          </cell>
          <cell r="H884" t="str">
            <v>4 - Cutty Sark Prohibition 0.75L6</v>
          </cell>
          <cell r="I884" t="str">
            <v>Cutty Prohibition</v>
          </cell>
          <cell r="J884" t="str">
            <v>Cutty Prohibition.750-6</v>
          </cell>
          <cell r="K884">
            <v>6</v>
          </cell>
          <cell r="L884">
            <v>0.75</v>
          </cell>
          <cell r="M884">
            <v>0.5</v>
          </cell>
          <cell r="N884">
            <v>16.05</v>
          </cell>
          <cell r="O884" t="str">
            <v>FOB</v>
          </cell>
          <cell r="P884">
            <v>89</v>
          </cell>
          <cell r="Q884">
            <v>89</v>
          </cell>
          <cell r="R884">
            <v>89</v>
          </cell>
          <cell r="S884">
            <v>89</v>
          </cell>
          <cell r="T884">
            <v>89</v>
          </cell>
          <cell r="U884">
            <v>89</v>
          </cell>
          <cell r="V884">
            <v>89</v>
          </cell>
        </row>
        <row r="885">
          <cell r="B885" t="str">
            <v>South DakotaCutty Prohibition.750-6FOB</v>
          </cell>
          <cell r="C885" t="str">
            <v>Central</v>
          </cell>
          <cell r="D885" t="str">
            <v>Open</v>
          </cell>
          <cell r="E885" t="str">
            <v>SD</v>
          </cell>
          <cell r="F885" t="str">
            <v>South Dakota</v>
          </cell>
          <cell r="G885" t="str">
            <v>4 - Cutty Sark Prohibition 0.75L</v>
          </cell>
          <cell r="H885" t="str">
            <v>4 - Cutty Sark Prohibition 0.75L6</v>
          </cell>
          <cell r="I885" t="str">
            <v>Cutty Prohibition</v>
          </cell>
          <cell r="J885" t="str">
            <v>Cutty Prohibition.750-6</v>
          </cell>
          <cell r="K885">
            <v>6</v>
          </cell>
          <cell r="L885">
            <v>0.75</v>
          </cell>
          <cell r="M885">
            <v>0.5</v>
          </cell>
          <cell r="N885">
            <v>16.05</v>
          </cell>
          <cell r="O885" t="str">
            <v>FOB</v>
          </cell>
          <cell r="P885">
            <v>88.03</v>
          </cell>
          <cell r="Q885">
            <v>88.03</v>
          </cell>
          <cell r="R885">
            <v>88.03</v>
          </cell>
          <cell r="S885">
            <v>88.03</v>
          </cell>
          <cell r="T885">
            <v>88.03</v>
          </cell>
          <cell r="U885">
            <v>88.03</v>
          </cell>
          <cell r="V885">
            <v>88.03</v>
          </cell>
        </row>
        <row r="886">
          <cell r="B886" t="str">
            <v>TennesseeCutty Prohibition.750-6FOB</v>
          </cell>
          <cell r="C886" t="str">
            <v>South</v>
          </cell>
          <cell r="D886" t="str">
            <v>Open</v>
          </cell>
          <cell r="E886" t="str">
            <v>TN</v>
          </cell>
          <cell r="F886" t="str">
            <v>Tennessee</v>
          </cell>
          <cell r="G886" t="str">
            <v>4 - Cutty Sark Prohibition 0.75L</v>
          </cell>
          <cell r="H886" t="str">
            <v>4 - Cutty Sark Prohibition 0.75L6</v>
          </cell>
          <cell r="I886" t="str">
            <v>Cutty Prohibition</v>
          </cell>
          <cell r="J886" t="str">
            <v>Cutty Prohibition.750-6</v>
          </cell>
          <cell r="K886">
            <v>6</v>
          </cell>
          <cell r="L886">
            <v>0.75</v>
          </cell>
          <cell r="M886">
            <v>0.5</v>
          </cell>
          <cell r="N886">
            <v>16.05</v>
          </cell>
          <cell r="O886" t="str">
            <v>FOB</v>
          </cell>
          <cell r="P886">
            <v>95.6</v>
          </cell>
          <cell r="Q886">
            <v>95.6</v>
          </cell>
          <cell r="R886">
            <v>95.6</v>
          </cell>
          <cell r="S886">
            <v>95.6</v>
          </cell>
          <cell r="T886">
            <v>95.6</v>
          </cell>
          <cell r="U886">
            <v>95.6</v>
          </cell>
          <cell r="V886">
            <v>95.6</v>
          </cell>
        </row>
        <row r="887">
          <cell r="B887" t="str">
            <v>TexasCutty Prohibition.750-6FOB</v>
          </cell>
          <cell r="C887" t="str">
            <v>South</v>
          </cell>
          <cell r="D887" t="str">
            <v>Open</v>
          </cell>
          <cell r="E887" t="str">
            <v>TX</v>
          </cell>
          <cell r="F887" t="str">
            <v>Texas</v>
          </cell>
          <cell r="G887" t="str">
            <v>4 - Cutty Sark Prohibition 0.75L</v>
          </cell>
          <cell r="H887" t="str">
            <v>4 - Cutty Sark Prohibition 0.75L6</v>
          </cell>
          <cell r="I887" t="str">
            <v>Cutty Prohibition</v>
          </cell>
          <cell r="J887" t="str">
            <v>Cutty Prohibition.750-6</v>
          </cell>
          <cell r="K887">
            <v>6</v>
          </cell>
          <cell r="L887">
            <v>0.75</v>
          </cell>
          <cell r="M887">
            <v>0.5</v>
          </cell>
          <cell r="N887">
            <v>16.05</v>
          </cell>
          <cell r="O887" t="str">
            <v>FOB</v>
          </cell>
          <cell r="P887">
            <v>119.05</v>
          </cell>
          <cell r="Q887">
            <v>119.05</v>
          </cell>
          <cell r="R887">
            <v>119.05</v>
          </cell>
          <cell r="S887">
            <v>119.05</v>
          </cell>
          <cell r="T887">
            <v>119.05</v>
          </cell>
          <cell r="U887">
            <v>119.05</v>
          </cell>
          <cell r="V887">
            <v>119.05</v>
          </cell>
        </row>
        <row r="888">
          <cell r="B888" t="str">
            <v>WashingtonCutty Prohibition.750-6FOB</v>
          </cell>
          <cell r="C888" t="str">
            <v>West</v>
          </cell>
          <cell r="D888" t="str">
            <v>Open</v>
          </cell>
          <cell r="E888" t="str">
            <v>WA</v>
          </cell>
          <cell r="F888" t="str">
            <v>Washington</v>
          </cell>
          <cell r="G888" t="str">
            <v>4 - Cutty Sark Prohibition 0.75L</v>
          </cell>
          <cell r="H888" t="str">
            <v>4 - Cutty Sark Prohibition 0.75L6</v>
          </cell>
          <cell r="I888" t="str">
            <v>Cutty Prohibition</v>
          </cell>
          <cell r="J888" t="str">
            <v>Cutty Prohibition.750-6</v>
          </cell>
          <cell r="K888">
            <v>6</v>
          </cell>
          <cell r="L888">
            <v>0.75</v>
          </cell>
          <cell r="M888">
            <v>0.5</v>
          </cell>
          <cell r="N888">
            <v>16.05</v>
          </cell>
          <cell r="O888" t="str">
            <v>FOB</v>
          </cell>
          <cell r="P888">
            <v>77</v>
          </cell>
          <cell r="Q888">
            <v>77</v>
          </cell>
          <cell r="R888">
            <v>77</v>
          </cell>
          <cell r="S888">
            <v>77</v>
          </cell>
          <cell r="T888">
            <v>77</v>
          </cell>
          <cell r="U888">
            <v>77</v>
          </cell>
          <cell r="V888">
            <v>77</v>
          </cell>
        </row>
        <row r="889">
          <cell r="B889" t="str">
            <v>WisconsinCutty Prohibition.750-6FOB</v>
          </cell>
          <cell r="C889" t="str">
            <v>Central</v>
          </cell>
          <cell r="D889" t="str">
            <v>Open</v>
          </cell>
          <cell r="E889" t="str">
            <v>WI</v>
          </cell>
          <cell r="F889" t="str">
            <v>Wisconsin</v>
          </cell>
          <cell r="G889" t="str">
            <v>4 - Cutty Sark Prohibition 0.75L</v>
          </cell>
          <cell r="H889" t="str">
            <v>4 - Cutty Sark Prohibition 0.75L6</v>
          </cell>
          <cell r="I889" t="str">
            <v>Cutty Prohibition</v>
          </cell>
          <cell r="J889" t="str">
            <v>Cutty Prohibition.750-6</v>
          </cell>
          <cell r="K889">
            <v>6</v>
          </cell>
          <cell r="L889">
            <v>0.75</v>
          </cell>
          <cell r="M889">
            <v>0.5</v>
          </cell>
          <cell r="N889">
            <v>16.05</v>
          </cell>
          <cell r="O889" t="str">
            <v>FOB</v>
          </cell>
          <cell r="P889">
            <v>96.05</v>
          </cell>
          <cell r="Q889">
            <v>96.05</v>
          </cell>
          <cell r="R889">
            <v>96.05</v>
          </cell>
          <cell r="S889">
            <v>96.05</v>
          </cell>
          <cell r="T889">
            <v>96.05</v>
          </cell>
          <cell r="U889">
            <v>96.05</v>
          </cell>
          <cell r="V889">
            <v>96.05</v>
          </cell>
        </row>
        <row r="890">
          <cell r="B890" t="str">
            <v>ArkansasCutty Prohibition.1000-6FOB</v>
          </cell>
          <cell r="C890" t="str">
            <v>South</v>
          </cell>
          <cell r="D890" t="str">
            <v>Open</v>
          </cell>
          <cell r="E890" t="str">
            <v>AR</v>
          </cell>
          <cell r="F890" t="str">
            <v>Arkansas</v>
          </cell>
          <cell r="G890" t="str">
            <v>4 - Cutty Sark Prohibition 1L</v>
          </cell>
          <cell r="H890" t="str">
            <v>4 - Cutty Sark Prohibition 1L6</v>
          </cell>
          <cell r="I890" t="str">
            <v>Cutty Prohibition</v>
          </cell>
          <cell r="J890" t="str">
            <v>Cutty Prohibition.1000-6</v>
          </cell>
          <cell r="K890">
            <v>6</v>
          </cell>
          <cell r="L890">
            <v>1</v>
          </cell>
          <cell r="M890">
            <v>0.5</v>
          </cell>
          <cell r="N890">
            <v>21.4</v>
          </cell>
          <cell r="O890" t="str">
            <v>FOB</v>
          </cell>
          <cell r="P890">
            <v>114</v>
          </cell>
          <cell r="Q890">
            <v>114</v>
          </cell>
          <cell r="R890">
            <v>114</v>
          </cell>
          <cell r="S890">
            <v>114</v>
          </cell>
          <cell r="T890">
            <v>114</v>
          </cell>
          <cell r="U890">
            <v>114</v>
          </cell>
          <cell r="V890">
            <v>114</v>
          </cell>
        </row>
        <row r="891">
          <cell r="B891" t="str">
            <v>CaliforniaCutty Prohibition.1000-6FOB</v>
          </cell>
          <cell r="C891" t="str">
            <v>West</v>
          </cell>
          <cell r="D891" t="str">
            <v>Open</v>
          </cell>
          <cell r="E891" t="str">
            <v>CA</v>
          </cell>
          <cell r="F891" t="str">
            <v>California</v>
          </cell>
          <cell r="G891" t="str">
            <v>4 - Cutty Sark Prohibition 1L</v>
          </cell>
          <cell r="H891" t="str">
            <v>4 - Cutty Sark Prohibition 1L6</v>
          </cell>
          <cell r="I891" t="str">
            <v>Cutty Prohibition</v>
          </cell>
          <cell r="J891" t="str">
            <v>Cutty Prohibition.1000-6</v>
          </cell>
          <cell r="K891">
            <v>6</v>
          </cell>
          <cell r="L891">
            <v>1</v>
          </cell>
          <cell r="M891">
            <v>0.5</v>
          </cell>
          <cell r="N891">
            <v>21.4</v>
          </cell>
          <cell r="O891" t="str">
            <v>FOB</v>
          </cell>
          <cell r="P891">
            <v>128.4</v>
          </cell>
          <cell r="Q891">
            <v>128.4</v>
          </cell>
          <cell r="R891">
            <v>128.4</v>
          </cell>
          <cell r="S891">
            <v>128.4</v>
          </cell>
          <cell r="T891">
            <v>128.4</v>
          </cell>
          <cell r="U891">
            <v>128.4</v>
          </cell>
          <cell r="V891">
            <v>128.4</v>
          </cell>
        </row>
        <row r="892">
          <cell r="B892" t="str">
            <v>DCCutty Prohibition.1000-6FOB</v>
          </cell>
          <cell r="C892" t="str">
            <v>Northeast</v>
          </cell>
          <cell r="D892" t="str">
            <v>Open</v>
          </cell>
          <cell r="E892" t="str">
            <v>DC</v>
          </cell>
          <cell r="F892" t="str">
            <v>DC</v>
          </cell>
          <cell r="G892" t="str">
            <v>4 - Cutty Sark Prohibition 1L</v>
          </cell>
          <cell r="H892" t="str">
            <v>4 - Cutty Sark Prohibition 1L6</v>
          </cell>
          <cell r="I892" t="str">
            <v>Cutty Prohibition</v>
          </cell>
          <cell r="J892" t="str">
            <v>Cutty Prohibition.1000-6</v>
          </cell>
          <cell r="K892">
            <v>6</v>
          </cell>
          <cell r="L892">
            <v>1</v>
          </cell>
          <cell r="M892">
            <v>0.5</v>
          </cell>
          <cell r="N892">
            <v>21.4</v>
          </cell>
          <cell r="O892" t="str">
            <v>FOB</v>
          </cell>
          <cell r="P892">
            <v>142.9444</v>
          </cell>
          <cell r="Q892">
            <v>142.9444</v>
          </cell>
          <cell r="R892">
            <v>142.9444</v>
          </cell>
          <cell r="S892">
            <v>142.9444</v>
          </cell>
          <cell r="T892">
            <v>142.9444</v>
          </cell>
          <cell r="U892">
            <v>142.9444</v>
          </cell>
          <cell r="V892">
            <v>142.9444</v>
          </cell>
        </row>
        <row r="893">
          <cell r="B893" t="str">
            <v>FloridaCutty Prohibition.1000-6FOB</v>
          </cell>
          <cell r="C893" t="str">
            <v>South</v>
          </cell>
          <cell r="D893" t="str">
            <v>Open</v>
          </cell>
          <cell r="E893" t="str">
            <v>FL</v>
          </cell>
          <cell r="F893" t="str">
            <v>Florida</v>
          </cell>
          <cell r="G893" t="str">
            <v>4 - Cutty Sark Prohibition 1L</v>
          </cell>
          <cell r="H893" t="str">
            <v>4 - Cutty Sark Prohibition 1L6</v>
          </cell>
          <cell r="I893" t="str">
            <v>Cutty Prohibition</v>
          </cell>
          <cell r="J893" t="str">
            <v>Cutty Prohibition.1000-6</v>
          </cell>
          <cell r="K893">
            <v>6</v>
          </cell>
          <cell r="L893">
            <v>1</v>
          </cell>
          <cell r="M893">
            <v>0.5</v>
          </cell>
          <cell r="N893">
            <v>21.4</v>
          </cell>
          <cell r="O893" t="str">
            <v>FOB</v>
          </cell>
          <cell r="P893">
            <v>132</v>
          </cell>
          <cell r="Q893">
            <v>132</v>
          </cell>
          <cell r="R893">
            <v>132</v>
          </cell>
          <cell r="S893">
            <v>132</v>
          </cell>
          <cell r="T893">
            <v>132</v>
          </cell>
          <cell r="U893">
            <v>132</v>
          </cell>
          <cell r="V893">
            <v>132</v>
          </cell>
        </row>
        <row r="894">
          <cell r="B894" t="str">
            <v>GeorgiaCutty Prohibition.1000-6FOB</v>
          </cell>
          <cell r="C894" t="str">
            <v>South</v>
          </cell>
          <cell r="D894" t="str">
            <v>Open</v>
          </cell>
          <cell r="E894" t="str">
            <v>GA</v>
          </cell>
          <cell r="F894" t="str">
            <v>Georgia</v>
          </cell>
          <cell r="G894" t="str">
            <v>4 - Cutty Sark Prohibition 1L</v>
          </cell>
          <cell r="H894" t="str">
            <v>4 - Cutty Sark Prohibition 1L6</v>
          </cell>
          <cell r="I894" t="str">
            <v>Cutty Prohibition</v>
          </cell>
          <cell r="J894" t="str">
            <v>Cutty Prohibition.1000-6</v>
          </cell>
          <cell r="K894">
            <v>6</v>
          </cell>
          <cell r="L894">
            <v>1</v>
          </cell>
          <cell r="M894">
            <v>0.5</v>
          </cell>
          <cell r="N894">
            <v>21.4</v>
          </cell>
          <cell r="O894" t="str">
            <v>FOB</v>
          </cell>
          <cell r="P894">
            <v>137</v>
          </cell>
          <cell r="Q894">
            <v>137</v>
          </cell>
          <cell r="R894">
            <v>137</v>
          </cell>
          <cell r="S894">
            <v>137</v>
          </cell>
          <cell r="T894">
            <v>137</v>
          </cell>
          <cell r="U894">
            <v>137</v>
          </cell>
          <cell r="V894">
            <v>137</v>
          </cell>
        </row>
        <row r="895">
          <cell r="B895" t="str">
            <v>IllinoisCutty Prohibition.1000-6FOB</v>
          </cell>
          <cell r="C895" t="str">
            <v>Central</v>
          </cell>
          <cell r="D895" t="str">
            <v>Open</v>
          </cell>
          <cell r="E895" t="str">
            <v>IL</v>
          </cell>
          <cell r="F895" t="str">
            <v>Illinois</v>
          </cell>
          <cell r="G895" t="str">
            <v>4 - Cutty Sark Prohibition 1L</v>
          </cell>
          <cell r="H895" t="str">
            <v>4 - Cutty Sark Prohibition 1L6</v>
          </cell>
          <cell r="I895" t="str">
            <v>Cutty Prohibition</v>
          </cell>
          <cell r="J895" t="str">
            <v>Cutty Prohibition.1000-6</v>
          </cell>
          <cell r="K895">
            <v>6</v>
          </cell>
          <cell r="L895">
            <v>1</v>
          </cell>
          <cell r="M895">
            <v>0.5</v>
          </cell>
          <cell r="N895">
            <v>21.4</v>
          </cell>
          <cell r="O895" t="str">
            <v>FOB</v>
          </cell>
          <cell r="P895">
            <v>113.4</v>
          </cell>
          <cell r="Q895">
            <v>113.4</v>
          </cell>
          <cell r="R895">
            <v>113.4</v>
          </cell>
          <cell r="S895">
            <v>113.4</v>
          </cell>
          <cell r="T895">
            <v>113.4</v>
          </cell>
          <cell r="U895">
            <v>113.4</v>
          </cell>
          <cell r="V895">
            <v>113.4</v>
          </cell>
        </row>
        <row r="896">
          <cell r="B896" t="str">
            <v>IndianaCutty Prohibition.1000-6FOB</v>
          </cell>
          <cell r="C896" t="str">
            <v>Central</v>
          </cell>
          <cell r="D896" t="str">
            <v>Open</v>
          </cell>
          <cell r="E896" t="str">
            <v>IN</v>
          </cell>
          <cell r="F896" t="str">
            <v>Indiana</v>
          </cell>
          <cell r="G896" t="str">
            <v>4 - Cutty Sark Prohibition 1L</v>
          </cell>
          <cell r="H896" t="str">
            <v>4 - Cutty Sark Prohibition 1L6</v>
          </cell>
          <cell r="I896" t="str">
            <v>Cutty Prohibition</v>
          </cell>
          <cell r="J896" t="str">
            <v>Cutty Prohibition.1000-6</v>
          </cell>
          <cell r="K896">
            <v>6</v>
          </cell>
          <cell r="L896">
            <v>1</v>
          </cell>
          <cell r="M896">
            <v>0.5</v>
          </cell>
          <cell r="N896">
            <v>21.4</v>
          </cell>
          <cell r="O896" t="str">
            <v>FOB</v>
          </cell>
          <cell r="P896">
            <v>128.4</v>
          </cell>
          <cell r="Q896">
            <v>128.4</v>
          </cell>
          <cell r="R896">
            <v>128.4</v>
          </cell>
          <cell r="S896">
            <v>128.4</v>
          </cell>
          <cell r="T896">
            <v>128.4</v>
          </cell>
          <cell r="U896">
            <v>128.4</v>
          </cell>
          <cell r="V896">
            <v>128.4</v>
          </cell>
        </row>
        <row r="897">
          <cell r="B897" t="str">
            <v>KansasCutty Prohibition.1000-6FOB</v>
          </cell>
          <cell r="C897" t="str">
            <v>Central</v>
          </cell>
          <cell r="D897" t="str">
            <v>Open</v>
          </cell>
          <cell r="E897" t="str">
            <v>KS</v>
          </cell>
          <cell r="F897" t="str">
            <v>Kansas</v>
          </cell>
          <cell r="G897" t="str">
            <v>4 - Cutty Sark Prohibition 1L</v>
          </cell>
          <cell r="H897" t="str">
            <v>4 - Cutty Sark Prohibition 1L6</v>
          </cell>
          <cell r="I897" t="str">
            <v>Cutty Prohibition</v>
          </cell>
          <cell r="J897" t="str">
            <v>Cutty Prohibition.1000-6</v>
          </cell>
          <cell r="K897">
            <v>6</v>
          </cell>
          <cell r="L897">
            <v>1</v>
          </cell>
          <cell r="M897">
            <v>0.5</v>
          </cell>
          <cell r="N897">
            <v>21.4</v>
          </cell>
          <cell r="O897" t="str">
            <v>FOB</v>
          </cell>
          <cell r="P897">
            <v>128.4</v>
          </cell>
          <cell r="Q897">
            <v>128.4</v>
          </cell>
          <cell r="R897">
            <v>128.4</v>
          </cell>
          <cell r="S897">
            <v>128.4</v>
          </cell>
          <cell r="T897">
            <v>128.4</v>
          </cell>
          <cell r="U897">
            <v>128.4</v>
          </cell>
          <cell r="V897">
            <v>128.4</v>
          </cell>
        </row>
        <row r="898">
          <cell r="B898" t="str">
            <v>KentuckyCutty Prohibition.1000-6FOB</v>
          </cell>
          <cell r="C898" t="str">
            <v>Central</v>
          </cell>
          <cell r="D898" t="str">
            <v>Open</v>
          </cell>
          <cell r="E898" t="str">
            <v>KY</v>
          </cell>
          <cell r="F898" t="str">
            <v>Kentucky</v>
          </cell>
          <cell r="G898" t="str">
            <v>4 - Cutty Sark Prohibition 1L</v>
          </cell>
          <cell r="H898" t="str">
            <v>4 - Cutty Sark Prohibition 1L6</v>
          </cell>
          <cell r="I898" t="str">
            <v>Cutty Prohibition</v>
          </cell>
          <cell r="J898" t="str">
            <v>Cutty Prohibition.1000-6</v>
          </cell>
          <cell r="K898">
            <v>6</v>
          </cell>
          <cell r="L898">
            <v>1</v>
          </cell>
          <cell r="M898">
            <v>0.5</v>
          </cell>
          <cell r="N898">
            <v>21.4</v>
          </cell>
          <cell r="O898" t="str">
            <v>FOB</v>
          </cell>
          <cell r="P898">
            <v>93.31</v>
          </cell>
          <cell r="Q898">
            <v>93.31</v>
          </cell>
          <cell r="R898">
            <v>93.31</v>
          </cell>
          <cell r="S898">
            <v>93.31</v>
          </cell>
          <cell r="T898">
            <v>93.31</v>
          </cell>
          <cell r="U898">
            <v>93.31</v>
          </cell>
          <cell r="V898">
            <v>93.31</v>
          </cell>
        </row>
        <row r="899">
          <cell r="B899" t="str">
            <v>LouisianaCutty Prohibition.1000-6FOB</v>
          </cell>
          <cell r="C899" t="str">
            <v>South</v>
          </cell>
          <cell r="D899" t="str">
            <v>Open</v>
          </cell>
          <cell r="E899" t="str">
            <v>LA</v>
          </cell>
          <cell r="F899" t="str">
            <v>Louisiana</v>
          </cell>
          <cell r="G899" t="str">
            <v>4 - Cutty Sark Prohibition 1L</v>
          </cell>
          <cell r="H899" t="str">
            <v>4 - Cutty Sark Prohibition 1L6</v>
          </cell>
          <cell r="I899" t="str">
            <v>Cutty Prohibition</v>
          </cell>
          <cell r="J899" t="str">
            <v>Cutty Prohibition.1000-6</v>
          </cell>
          <cell r="K899">
            <v>6</v>
          </cell>
          <cell r="L899">
            <v>1</v>
          </cell>
          <cell r="M899">
            <v>0.5</v>
          </cell>
          <cell r="N899">
            <v>21.4</v>
          </cell>
          <cell r="O899" t="str">
            <v>FOB</v>
          </cell>
          <cell r="P899">
            <v>131.9</v>
          </cell>
          <cell r="Q899">
            <v>131.9</v>
          </cell>
          <cell r="R899">
            <v>131.9</v>
          </cell>
          <cell r="S899">
            <v>131.9</v>
          </cell>
          <cell r="T899">
            <v>131.9</v>
          </cell>
          <cell r="U899">
            <v>131.9</v>
          </cell>
          <cell r="V899">
            <v>131.9</v>
          </cell>
        </row>
        <row r="900">
          <cell r="B900" t="str">
            <v>Maryland (Open)Cutty Prohibition.1000-6FOB</v>
          </cell>
          <cell r="C900" t="str">
            <v>Northeast</v>
          </cell>
          <cell r="D900" t="str">
            <v>Open</v>
          </cell>
          <cell r="E900" t="str">
            <v>MD</v>
          </cell>
          <cell r="F900" t="str">
            <v>Maryland (Open)</v>
          </cell>
          <cell r="G900" t="str">
            <v>4 - Cutty Sark Prohibition 1L</v>
          </cell>
          <cell r="H900" t="str">
            <v>4 - Cutty Sark Prohibition 1L6</v>
          </cell>
          <cell r="I900" t="str">
            <v>Cutty Prohibition</v>
          </cell>
          <cell r="J900" t="str">
            <v>Cutty Prohibition.1000-6</v>
          </cell>
          <cell r="K900">
            <v>6</v>
          </cell>
          <cell r="L900">
            <v>1</v>
          </cell>
          <cell r="M900">
            <v>0.5</v>
          </cell>
          <cell r="N900">
            <v>21.4</v>
          </cell>
          <cell r="O900" t="str">
            <v>FOB</v>
          </cell>
          <cell r="P900">
            <v>140.24</v>
          </cell>
          <cell r="Q900">
            <v>140.24</v>
          </cell>
          <cell r="R900">
            <v>140.24</v>
          </cell>
          <cell r="S900">
            <v>140.24</v>
          </cell>
          <cell r="T900">
            <v>140.24</v>
          </cell>
          <cell r="U900">
            <v>140.24</v>
          </cell>
          <cell r="V900">
            <v>140.24</v>
          </cell>
        </row>
        <row r="901">
          <cell r="B901" t="str">
            <v>MassachusettsCutty Prohibition.1000-6FOB</v>
          </cell>
          <cell r="C901" t="str">
            <v>Northeast</v>
          </cell>
          <cell r="D901" t="str">
            <v>Open</v>
          </cell>
          <cell r="E901" t="str">
            <v>MA</v>
          </cell>
          <cell r="F901" t="str">
            <v>Massachusetts</v>
          </cell>
          <cell r="G901" t="str">
            <v>4 - Cutty Sark Prohibition 1L</v>
          </cell>
          <cell r="H901" t="str">
            <v>4 - Cutty Sark Prohibition 1L6</v>
          </cell>
          <cell r="I901" t="str">
            <v>Cutty Prohibition</v>
          </cell>
          <cell r="J901" t="str">
            <v>Cutty Prohibition.1000-6</v>
          </cell>
          <cell r="K901">
            <v>6</v>
          </cell>
          <cell r="L901">
            <v>1</v>
          </cell>
          <cell r="M901">
            <v>0.5</v>
          </cell>
          <cell r="N901">
            <v>21.4</v>
          </cell>
          <cell r="O901" t="str">
            <v>FOB</v>
          </cell>
          <cell r="P901">
            <v>126.877898899999</v>
          </cell>
          <cell r="Q901">
            <v>126.877898899999</v>
          </cell>
          <cell r="R901">
            <v>126.877898899999</v>
          </cell>
          <cell r="S901">
            <v>126.877898899999</v>
          </cell>
          <cell r="T901">
            <v>126.877898899999</v>
          </cell>
          <cell r="U901">
            <v>126.877898899999</v>
          </cell>
          <cell r="V901">
            <v>126.877898899999</v>
          </cell>
        </row>
        <row r="902">
          <cell r="B902" t="str">
            <v>MinnesotaCutty Prohibition.1000-6FOB</v>
          </cell>
          <cell r="C902" t="str">
            <v>Central</v>
          </cell>
          <cell r="D902" t="str">
            <v>Open</v>
          </cell>
          <cell r="E902" t="str">
            <v>MN</v>
          </cell>
          <cell r="F902" t="str">
            <v>Minnesota</v>
          </cell>
          <cell r="G902" t="str">
            <v>4 - Cutty Sark Prohibition 1L</v>
          </cell>
          <cell r="H902" t="str">
            <v>4 - Cutty Sark Prohibition 1L6</v>
          </cell>
          <cell r="I902" t="str">
            <v>Cutty Prohibition</v>
          </cell>
          <cell r="J902" t="str">
            <v>Cutty Prohibition.1000-6</v>
          </cell>
          <cell r="K902">
            <v>6</v>
          </cell>
          <cell r="L902">
            <v>1</v>
          </cell>
          <cell r="M902">
            <v>0.5</v>
          </cell>
          <cell r="N902">
            <v>21.4</v>
          </cell>
          <cell r="O902" t="str">
            <v>FOB</v>
          </cell>
          <cell r="P902">
            <v>128.4</v>
          </cell>
          <cell r="Q902">
            <v>128.4</v>
          </cell>
          <cell r="R902">
            <v>128.4</v>
          </cell>
          <cell r="S902">
            <v>128.4</v>
          </cell>
          <cell r="T902">
            <v>128.4</v>
          </cell>
          <cell r="U902">
            <v>128.4</v>
          </cell>
          <cell r="V902">
            <v>128.4</v>
          </cell>
        </row>
        <row r="903">
          <cell r="B903" t="str">
            <v>MissouriCutty Prohibition.1000-6FOB</v>
          </cell>
          <cell r="C903" t="str">
            <v>Central</v>
          </cell>
          <cell r="D903" t="str">
            <v>Open</v>
          </cell>
          <cell r="E903" t="str">
            <v>MO</v>
          </cell>
          <cell r="F903" t="str">
            <v>Missouri</v>
          </cell>
          <cell r="G903" t="str">
            <v>4 - Cutty Sark Prohibition 1L</v>
          </cell>
          <cell r="H903" t="str">
            <v>4 - Cutty Sark Prohibition 1L6</v>
          </cell>
          <cell r="I903" t="str">
            <v>Cutty Prohibition</v>
          </cell>
          <cell r="J903" t="str">
            <v>Cutty Prohibition.1000-6</v>
          </cell>
          <cell r="K903">
            <v>6</v>
          </cell>
          <cell r="L903">
            <v>1</v>
          </cell>
          <cell r="M903">
            <v>0.5</v>
          </cell>
          <cell r="N903">
            <v>21.4</v>
          </cell>
          <cell r="O903" t="str">
            <v>FOB</v>
          </cell>
          <cell r="P903">
            <v>101.30000000000001</v>
          </cell>
          <cell r="Q903">
            <v>101.30000000000001</v>
          </cell>
          <cell r="R903">
            <v>101.30000000000001</v>
          </cell>
          <cell r="S903">
            <v>101.30000000000001</v>
          </cell>
          <cell r="T903">
            <v>101.30000000000001</v>
          </cell>
          <cell r="U903">
            <v>101.30000000000001</v>
          </cell>
          <cell r="V903">
            <v>101.30000000000001</v>
          </cell>
        </row>
        <row r="904">
          <cell r="B904" t="str">
            <v>NebraskaCutty Prohibition.1000-6FOB</v>
          </cell>
          <cell r="C904" t="str">
            <v>Central</v>
          </cell>
          <cell r="D904" t="str">
            <v>Open</v>
          </cell>
          <cell r="E904" t="str">
            <v>NE</v>
          </cell>
          <cell r="F904" t="str">
            <v>Nebraska</v>
          </cell>
          <cell r="G904" t="str">
            <v>4 - Cutty Sark Prohibition 1L</v>
          </cell>
          <cell r="H904" t="str">
            <v>4 - Cutty Sark Prohibition 1L6</v>
          </cell>
          <cell r="I904" t="str">
            <v>Cutty Prohibition</v>
          </cell>
          <cell r="J904" t="str">
            <v>Cutty Prohibition.1000-6</v>
          </cell>
          <cell r="K904">
            <v>6</v>
          </cell>
          <cell r="L904">
            <v>1</v>
          </cell>
          <cell r="M904">
            <v>0.5</v>
          </cell>
          <cell r="N904">
            <v>21.4</v>
          </cell>
          <cell r="O904" t="str">
            <v>FOB</v>
          </cell>
          <cell r="P904">
            <v>128.4</v>
          </cell>
          <cell r="Q904">
            <v>128.4</v>
          </cell>
          <cell r="R904">
            <v>128.4</v>
          </cell>
          <cell r="S904">
            <v>128.4</v>
          </cell>
          <cell r="T904">
            <v>128.4</v>
          </cell>
          <cell r="U904">
            <v>128.4</v>
          </cell>
          <cell r="V904">
            <v>128.4</v>
          </cell>
        </row>
        <row r="905">
          <cell r="B905" t="str">
            <v>New JerseyCutty Prohibition.1000-6FOB</v>
          </cell>
          <cell r="C905" t="str">
            <v>Northeast</v>
          </cell>
          <cell r="D905" t="str">
            <v>Open</v>
          </cell>
          <cell r="E905" t="str">
            <v>NJ</v>
          </cell>
          <cell r="F905" t="str">
            <v>New Jersey</v>
          </cell>
          <cell r="G905" t="str">
            <v>4 - Cutty Sark Prohibition 1L</v>
          </cell>
          <cell r="H905" t="str">
            <v>4 - Cutty Sark Prohibition 1L6</v>
          </cell>
          <cell r="I905" t="str">
            <v>Cutty Prohibition</v>
          </cell>
          <cell r="J905" t="str">
            <v>Cutty Prohibition.1000-6</v>
          </cell>
          <cell r="K905">
            <v>6</v>
          </cell>
          <cell r="L905">
            <v>1</v>
          </cell>
          <cell r="M905">
            <v>0.5</v>
          </cell>
          <cell r="N905">
            <v>21.4</v>
          </cell>
          <cell r="O905" t="str">
            <v>FOB</v>
          </cell>
          <cell r="P905">
            <v>117.22</v>
          </cell>
          <cell r="Q905">
            <v>117.22</v>
          </cell>
          <cell r="R905">
            <v>117.22</v>
          </cell>
          <cell r="S905">
            <v>117.22</v>
          </cell>
          <cell r="T905">
            <v>117.22</v>
          </cell>
          <cell r="U905">
            <v>117.22</v>
          </cell>
          <cell r="V905">
            <v>117.22</v>
          </cell>
        </row>
        <row r="906">
          <cell r="B906" t="str">
            <v>New York - UpstateCutty Prohibition.1000-6FOB</v>
          </cell>
          <cell r="C906" t="str">
            <v>Northeast</v>
          </cell>
          <cell r="D906" t="str">
            <v>Open</v>
          </cell>
          <cell r="E906" t="str">
            <v>NY</v>
          </cell>
          <cell r="F906" t="str">
            <v>New York - Upstate</v>
          </cell>
          <cell r="G906" t="str">
            <v>4 - Cutty Sark Prohibition 1L</v>
          </cell>
          <cell r="H906" t="str">
            <v>4 - Cutty Sark Prohibition 1L6</v>
          </cell>
          <cell r="I906" t="str">
            <v>Cutty Prohibition</v>
          </cell>
          <cell r="J906" t="str">
            <v>Cutty Prohibition.1000-6</v>
          </cell>
          <cell r="K906">
            <v>6</v>
          </cell>
          <cell r="L906">
            <v>1</v>
          </cell>
          <cell r="M906">
            <v>0.5</v>
          </cell>
          <cell r="N906">
            <v>21.4</v>
          </cell>
          <cell r="O906" t="str">
            <v>FOB</v>
          </cell>
          <cell r="P906">
            <v>113.85</v>
          </cell>
          <cell r="Q906">
            <v>113.85</v>
          </cell>
          <cell r="R906">
            <v>113.85</v>
          </cell>
          <cell r="S906">
            <v>113.85</v>
          </cell>
          <cell r="T906">
            <v>113.85</v>
          </cell>
          <cell r="U906">
            <v>113.85</v>
          </cell>
          <cell r="V906">
            <v>113.85</v>
          </cell>
        </row>
        <row r="907">
          <cell r="B907" t="str">
            <v>North DakotaCutty Prohibition.1000-6FOB</v>
          </cell>
          <cell r="C907" t="str">
            <v>Central</v>
          </cell>
          <cell r="D907" t="str">
            <v>Open</v>
          </cell>
          <cell r="E907" t="str">
            <v>ND</v>
          </cell>
          <cell r="F907" t="str">
            <v>North Dakota</v>
          </cell>
          <cell r="G907" t="str">
            <v>4 - Cutty Sark Prohibition 1L</v>
          </cell>
          <cell r="H907" t="str">
            <v>4 - Cutty Sark Prohibition 1L6</v>
          </cell>
          <cell r="I907" t="str">
            <v>Cutty Prohibition</v>
          </cell>
          <cell r="J907" t="str">
            <v>Cutty Prohibition.1000-6</v>
          </cell>
          <cell r="K907">
            <v>6</v>
          </cell>
          <cell r="L907">
            <v>1</v>
          </cell>
          <cell r="M907">
            <v>0.5</v>
          </cell>
          <cell r="N907">
            <v>21.4</v>
          </cell>
          <cell r="O907" t="str">
            <v>FOB</v>
          </cell>
          <cell r="P907">
            <v>128.4</v>
          </cell>
          <cell r="Q907">
            <v>128.4</v>
          </cell>
          <cell r="R907">
            <v>128.4</v>
          </cell>
          <cell r="S907">
            <v>128.4</v>
          </cell>
          <cell r="T907">
            <v>128.4</v>
          </cell>
          <cell r="U907">
            <v>128.4</v>
          </cell>
          <cell r="V907">
            <v>128.4</v>
          </cell>
        </row>
        <row r="908">
          <cell r="B908" t="str">
            <v>OklahomaCutty Prohibition.1000-6FOB</v>
          </cell>
          <cell r="C908" t="str">
            <v>South</v>
          </cell>
          <cell r="D908" t="str">
            <v>Open</v>
          </cell>
          <cell r="E908" t="str">
            <v>OK</v>
          </cell>
          <cell r="F908" t="str">
            <v>Oklahoma</v>
          </cell>
          <cell r="G908" t="str">
            <v>4 - Cutty Sark Prohibition 1L</v>
          </cell>
          <cell r="H908" t="str">
            <v>4 - Cutty Sark Prohibition 1L6</v>
          </cell>
          <cell r="I908" t="str">
            <v>Cutty Prohibition</v>
          </cell>
          <cell r="J908" t="str">
            <v>Cutty Prohibition.1000-6</v>
          </cell>
          <cell r="K908">
            <v>6</v>
          </cell>
          <cell r="L908">
            <v>1</v>
          </cell>
          <cell r="M908">
            <v>0.5</v>
          </cell>
          <cell r="N908">
            <v>21.4</v>
          </cell>
          <cell r="O908" t="str">
            <v>FOB</v>
          </cell>
          <cell r="P908">
            <v>118</v>
          </cell>
          <cell r="Q908">
            <v>118</v>
          </cell>
          <cell r="R908">
            <v>118</v>
          </cell>
          <cell r="S908">
            <v>118</v>
          </cell>
          <cell r="T908">
            <v>118</v>
          </cell>
          <cell r="U908">
            <v>118</v>
          </cell>
          <cell r="V908">
            <v>118</v>
          </cell>
        </row>
        <row r="909">
          <cell r="B909" t="str">
            <v>Rhode IslandCutty Prohibition.1000-6FOB</v>
          </cell>
          <cell r="C909" t="str">
            <v>Northeast</v>
          </cell>
          <cell r="D909" t="str">
            <v>Open</v>
          </cell>
          <cell r="E909" t="str">
            <v>RI</v>
          </cell>
          <cell r="F909" t="str">
            <v>Rhode Island</v>
          </cell>
          <cell r="G909" t="str">
            <v>4 - Cutty Sark Prohibition 1L</v>
          </cell>
          <cell r="H909" t="str">
            <v>4 - Cutty Sark Prohibition 1L6</v>
          </cell>
          <cell r="I909" t="str">
            <v>Cutty Prohibition</v>
          </cell>
          <cell r="J909" t="str">
            <v>Cutty Prohibition.1000-6</v>
          </cell>
          <cell r="K909">
            <v>6</v>
          </cell>
          <cell r="L909">
            <v>1</v>
          </cell>
          <cell r="M909">
            <v>0.5</v>
          </cell>
          <cell r="N909">
            <v>21.4</v>
          </cell>
          <cell r="O909" t="str">
            <v>FOB</v>
          </cell>
          <cell r="P909">
            <v>106.55</v>
          </cell>
          <cell r="Q909">
            <v>106.55</v>
          </cell>
          <cell r="R909">
            <v>106.55</v>
          </cell>
          <cell r="S909">
            <v>106.55</v>
          </cell>
          <cell r="T909">
            <v>106.55</v>
          </cell>
          <cell r="U909">
            <v>106.55</v>
          </cell>
          <cell r="V909">
            <v>106.55</v>
          </cell>
        </row>
        <row r="910">
          <cell r="B910" t="str">
            <v>South CarolinaCutty Prohibition.1000-6FOB</v>
          </cell>
          <cell r="C910" t="str">
            <v>Northeast</v>
          </cell>
          <cell r="D910" t="str">
            <v>Open</v>
          </cell>
          <cell r="E910" t="str">
            <v>SC</v>
          </cell>
          <cell r="F910" t="str">
            <v>South Carolina</v>
          </cell>
          <cell r="G910" t="str">
            <v>4 - Cutty Sark Prohibition 1L</v>
          </cell>
          <cell r="H910" t="str">
            <v>4 - Cutty Sark Prohibition 1L6</v>
          </cell>
          <cell r="I910" t="str">
            <v>Cutty Prohibition</v>
          </cell>
          <cell r="J910" t="str">
            <v>Cutty Prohibition.1000-6</v>
          </cell>
          <cell r="K910">
            <v>6</v>
          </cell>
          <cell r="L910">
            <v>1</v>
          </cell>
          <cell r="M910">
            <v>0.5</v>
          </cell>
          <cell r="N910">
            <v>21.4</v>
          </cell>
          <cell r="O910" t="str">
            <v>FOB</v>
          </cell>
          <cell r="P910">
            <v>126.4</v>
          </cell>
          <cell r="Q910">
            <v>126.4</v>
          </cell>
          <cell r="R910">
            <v>126.4</v>
          </cell>
          <cell r="S910">
            <v>126.4</v>
          </cell>
          <cell r="T910">
            <v>126.4</v>
          </cell>
          <cell r="U910">
            <v>126.4</v>
          </cell>
          <cell r="V910">
            <v>126.4</v>
          </cell>
        </row>
        <row r="911">
          <cell r="B911" t="str">
            <v>South DakotaCutty Prohibition.1000-6FOB</v>
          </cell>
          <cell r="C911" t="str">
            <v>Central</v>
          </cell>
          <cell r="D911" t="str">
            <v>Open</v>
          </cell>
          <cell r="E911" t="str">
            <v>SD</v>
          </cell>
          <cell r="F911" t="str">
            <v>South Dakota</v>
          </cell>
          <cell r="G911" t="str">
            <v>4 - Cutty Sark Prohibition 1L</v>
          </cell>
          <cell r="H911" t="str">
            <v>4 - Cutty Sark Prohibition 1L6</v>
          </cell>
          <cell r="I911" t="str">
            <v>Cutty Prohibition</v>
          </cell>
          <cell r="J911" t="str">
            <v>Cutty Prohibition.1000-6</v>
          </cell>
          <cell r="K911">
            <v>6</v>
          </cell>
          <cell r="L911">
            <v>1</v>
          </cell>
          <cell r="M911">
            <v>0.5</v>
          </cell>
          <cell r="N911">
            <v>21.4</v>
          </cell>
          <cell r="O911" t="str">
            <v>FOB</v>
          </cell>
          <cell r="P911">
            <v>128.4</v>
          </cell>
          <cell r="Q911">
            <v>128.4</v>
          </cell>
          <cell r="R911">
            <v>128.4</v>
          </cell>
          <cell r="S911">
            <v>128.4</v>
          </cell>
          <cell r="T911">
            <v>128.4</v>
          </cell>
          <cell r="U911">
            <v>128.4</v>
          </cell>
          <cell r="V911">
            <v>128.4</v>
          </cell>
        </row>
        <row r="912">
          <cell r="B912" t="str">
            <v>TennesseeCutty Prohibition.1000-6FOB</v>
          </cell>
          <cell r="C912" t="str">
            <v>South</v>
          </cell>
          <cell r="D912" t="str">
            <v>Open</v>
          </cell>
          <cell r="E912" t="str">
            <v>TN</v>
          </cell>
          <cell r="F912" t="str">
            <v>Tennessee</v>
          </cell>
          <cell r="G912" t="str">
            <v>4 - Cutty Sark Prohibition 1L</v>
          </cell>
          <cell r="H912" t="str">
            <v>4 - Cutty Sark Prohibition 1L6</v>
          </cell>
          <cell r="I912" t="str">
            <v>Cutty Prohibition</v>
          </cell>
          <cell r="J912" t="str">
            <v>Cutty Prohibition.1000-6</v>
          </cell>
          <cell r="K912">
            <v>6</v>
          </cell>
          <cell r="L912">
            <v>1</v>
          </cell>
          <cell r="M912">
            <v>0.5</v>
          </cell>
          <cell r="N912">
            <v>21.4</v>
          </cell>
          <cell r="O912" t="str">
            <v>FOB</v>
          </cell>
          <cell r="P912">
            <v>114</v>
          </cell>
          <cell r="Q912">
            <v>114</v>
          </cell>
          <cell r="R912">
            <v>114</v>
          </cell>
          <cell r="S912">
            <v>114</v>
          </cell>
          <cell r="T912">
            <v>114</v>
          </cell>
          <cell r="U912">
            <v>114</v>
          </cell>
          <cell r="V912">
            <v>114</v>
          </cell>
        </row>
        <row r="913">
          <cell r="B913" t="str">
            <v>TexasCutty Prohibition.1000-6FOB</v>
          </cell>
          <cell r="C913" t="str">
            <v>South</v>
          </cell>
          <cell r="D913" t="str">
            <v>Open</v>
          </cell>
          <cell r="E913" t="str">
            <v>TX</v>
          </cell>
          <cell r="F913" t="str">
            <v>Texas</v>
          </cell>
          <cell r="G913" t="str">
            <v>4 - Cutty Sark Prohibition 1L</v>
          </cell>
          <cell r="H913" t="str">
            <v>4 - Cutty Sark Prohibition 1L6</v>
          </cell>
          <cell r="I913" t="str">
            <v>Cutty Prohibition</v>
          </cell>
          <cell r="J913" t="str">
            <v>Cutty Prohibition.1000-6</v>
          </cell>
          <cell r="K913">
            <v>6</v>
          </cell>
          <cell r="L913">
            <v>1</v>
          </cell>
          <cell r="M913">
            <v>0.5</v>
          </cell>
          <cell r="N913">
            <v>21.4</v>
          </cell>
          <cell r="O913" t="str">
            <v>FOB</v>
          </cell>
          <cell r="P913">
            <v>159.4</v>
          </cell>
          <cell r="Q913">
            <v>159.4</v>
          </cell>
          <cell r="R913">
            <v>159.4</v>
          </cell>
          <cell r="S913">
            <v>159.4</v>
          </cell>
          <cell r="T913">
            <v>159.4</v>
          </cell>
          <cell r="U913">
            <v>159.4</v>
          </cell>
          <cell r="V913">
            <v>159.4</v>
          </cell>
        </row>
        <row r="914">
          <cell r="B914" t="str">
            <v>WashingtonCutty Prohibition.1000-6FOB</v>
          </cell>
          <cell r="C914" t="str">
            <v>West</v>
          </cell>
          <cell r="D914" t="str">
            <v>Open</v>
          </cell>
          <cell r="E914" t="str">
            <v>WA</v>
          </cell>
          <cell r="F914" t="str">
            <v>Washington</v>
          </cell>
          <cell r="G914" t="str">
            <v>4 - Cutty Sark Prohibition 1L</v>
          </cell>
          <cell r="H914" t="str">
            <v>4 - Cutty Sark Prohibition 1L6</v>
          </cell>
          <cell r="I914" t="str">
            <v>Cutty Prohibition</v>
          </cell>
          <cell r="J914" t="str">
            <v>Cutty Prohibition.1000-6</v>
          </cell>
          <cell r="K914">
            <v>6</v>
          </cell>
          <cell r="L914">
            <v>1</v>
          </cell>
          <cell r="M914">
            <v>0.5</v>
          </cell>
          <cell r="N914">
            <v>21.4</v>
          </cell>
          <cell r="O914" t="str">
            <v>FOB</v>
          </cell>
          <cell r="P914">
            <v>100.89</v>
          </cell>
          <cell r="Q914">
            <v>100.89</v>
          </cell>
          <cell r="R914">
            <v>100.89</v>
          </cell>
          <cell r="S914">
            <v>100.89</v>
          </cell>
          <cell r="T914">
            <v>100.89</v>
          </cell>
          <cell r="U914">
            <v>100.89</v>
          </cell>
          <cell r="V914">
            <v>100.89</v>
          </cell>
        </row>
        <row r="915">
          <cell r="B915" t="str">
            <v>WisconsinCutty Prohibition.1000-6FOB</v>
          </cell>
          <cell r="C915" t="str">
            <v>Central</v>
          </cell>
          <cell r="D915" t="str">
            <v>Open</v>
          </cell>
          <cell r="E915" t="str">
            <v>WI</v>
          </cell>
          <cell r="F915" t="str">
            <v>Wisconsin</v>
          </cell>
          <cell r="G915" t="str">
            <v>4 - Cutty Sark Prohibition 1L</v>
          </cell>
          <cell r="H915" t="str">
            <v>4 - Cutty Sark Prohibition 1L6</v>
          </cell>
          <cell r="I915" t="str">
            <v>Cutty Prohibition</v>
          </cell>
          <cell r="J915" t="str">
            <v>Cutty Prohibition.1000-6</v>
          </cell>
          <cell r="K915">
            <v>6</v>
          </cell>
          <cell r="L915">
            <v>1</v>
          </cell>
          <cell r="M915">
            <v>0.5</v>
          </cell>
          <cell r="N915">
            <v>21.4</v>
          </cell>
          <cell r="O915" t="str">
            <v>FOB</v>
          </cell>
          <cell r="P915">
            <v>128.4</v>
          </cell>
          <cell r="Q915">
            <v>128.4</v>
          </cell>
          <cell r="R915">
            <v>128.4</v>
          </cell>
          <cell r="S915">
            <v>128.4</v>
          </cell>
          <cell r="T915">
            <v>128.4</v>
          </cell>
          <cell r="U915">
            <v>128.4</v>
          </cell>
          <cell r="V915">
            <v>128.4</v>
          </cell>
        </row>
        <row r="916">
          <cell r="B916" t="str">
            <v>IDAHOCutty Prohibition.50-120SPA</v>
          </cell>
          <cell r="C916" t="str">
            <v>West</v>
          </cell>
          <cell r="D916" t="str">
            <v>Control</v>
          </cell>
          <cell r="E916" t="str">
            <v>ID</v>
          </cell>
          <cell r="F916" t="str">
            <v>IDAHO</v>
          </cell>
          <cell r="G916" t="str">
            <v>4 - Cutty Sark Prohibition LM 0.05L</v>
          </cell>
          <cell r="H916" t="str">
            <v>4 - Cutty Sark Prohibition LM 0.05L120</v>
          </cell>
          <cell r="I916" t="str">
            <v>Cutty Prohibition</v>
          </cell>
          <cell r="J916" t="str">
            <v>Cutty Prohibition.50-120</v>
          </cell>
          <cell r="K916">
            <v>120</v>
          </cell>
          <cell r="L916">
            <v>0.05</v>
          </cell>
          <cell r="M916">
            <v>0.5</v>
          </cell>
          <cell r="N916">
            <v>21.4</v>
          </cell>
          <cell r="O916" t="str">
            <v>SPA</v>
          </cell>
          <cell r="P916">
            <v>0</v>
          </cell>
          <cell r="Q916">
            <v>0</v>
          </cell>
          <cell r="R916">
            <v>0</v>
          </cell>
          <cell r="S916">
            <v>0</v>
          </cell>
          <cell r="T916">
            <v>0</v>
          </cell>
          <cell r="U916">
            <v>0</v>
          </cell>
          <cell r="V916">
            <v>0</v>
          </cell>
        </row>
        <row r="917">
          <cell r="B917" t="str">
            <v>MONTANACutty Prohibition.50-120SPA</v>
          </cell>
          <cell r="C917" t="str">
            <v>West</v>
          </cell>
          <cell r="D917" t="str">
            <v>Control</v>
          </cell>
          <cell r="E917" t="str">
            <v>MT</v>
          </cell>
          <cell r="F917" t="str">
            <v>MONTANA</v>
          </cell>
          <cell r="G917" t="str">
            <v>4 - Cutty Sark Prohibition LM 0.05L</v>
          </cell>
          <cell r="H917" t="str">
            <v>4 - Cutty Sark Prohibition LM 0.05L120</v>
          </cell>
          <cell r="I917" t="str">
            <v>Cutty Prohibition</v>
          </cell>
          <cell r="J917" t="str">
            <v>Cutty Prohibition.50-120</v>
          </cell>
          <cell r="K917">
            <v>120</v>
          </cell>
          <cell r="L917">
            <v>0.05</v>
          </cell>
          <cell r="M917">
            <v>0.5</v>
          </cell>
          <cell r="N917">
            <v>21.4</v>
          </cell>
          <cell r="O917" t="str">
            <v>SPA</v>
          </cell>
          <cell r="P917">
            <v>0</v>
          </cell>
          <cell r="Q917">
            <v>0</v>
          </cell>
          <cell r="R917">
            <v>0</v>
          </cell>
          <cell r="S917">
            <v>0</v>
          </cell>
          <cell r="T917">
            <v>0</v>
          </cell>
          <cell r="U917">
            <v>0</v>
          </cell>
          <cell r="V917">
            <v>0</v>
          </cell>
        </row>
        <row r="918">
          <cell r="B918" t="str">
            <v>OREGONCutty Prohibition.50-120SPA</v>
          </cell>
          <cell r="C918" t="str">
            <v>West</v>
          </cell>
          <cell r="D918" t="str">
            <v>Control</v>
          </cell>
          <cell r="E918" t="str">
            <v>OR</v>
          </cell>
          <cell r="F918" t="str">
            <v>OREGON</v>
          </cell>
          <cell r="G918" t="str">
            <v>4 - Cutty Sark Prohibition LM 0.05L</v>
          </cell>
          <cell r="H918" t="str">
            <v>4 - Cutty Sark Prohibition LM 0.05L120</v>
          </cell>
          <cell r="I918" t="str">
            <v>Cutty Prohibition</v>
          </cell>
          <cell r="J918" t="str">
            <v>Cutty Prohibition.50-120</v>
          </cell>
          <cell r="K918">
            <v>120</v>
          </cell>
          <cell r="L918">
            <v>0.05</v>
          </cell>
          <cell r="M918">
            <v>0.5</v>
          </cell>
          <cell r="N918">
            <v>21.4</v>
          </cell>
          <cell r="O918" t="str">
            <v>SPA</v>
          </cell>
          <cell r="P918">
            <v>0</v>
          </cell>
          <cell r="Q918">
            <v>0</v>
          </cell>
          <cell r="R918">
            <v>0</v>
          </cell>
          <cell r="S918">
            <v>0</v>
          </cell>
          <cell r="T918">
            <v>0</v>
          </cell>
          <cell r="U918">
            <v>0</v>
          </cell>
          <cell r="V918">
            <v>0</v>
          </cell>
        </row>
        <row r="919">
          <cell r="B919" t="str">
            <v>UTAHCutty Prohibition.50-120SPA</v>
          </cell>
          <cell r="C919" t="str">
            <v>West</v>
          </cell>
          <cell r="D919" t="str">
            <v>Control</v>
          </cell>
          <cell r="E919" t="str">
            <v>UT</v>
          </cell>
          <cell r="F919" t="str">
            <v>UTAH</v>
          </cell>
          <cell r="G919" t="str">
            <v>4 - Cutty Sark Prohibition LM 0.05L</v>
          </cell>
          <cell r="H919" t="str">
            <v>4 - Cutty Sark Prohibition LM 0.05L120</v>
          </cell>
          <cell r="I919" t="str">
            <v>Cutty Prohibition</v>
          </cell>
          <cell r="J919" t="str">
            <v>Cutty Prohibition.50-120</v>
          </cell>
          <cell r="K919">
            <v>120</v>
          </cell>
          <cell r="L919">
            <v>0.05</v>
          </cell>
          <cell r="M919">
            <v>0.5</v>
          </cell>
          <cell r="N919">
            <v>21.4</v>
          </cell>
          <cell r="O919" t="str">
            <v>SPA</v>
          </cell>
          <cell r="P919">
            <v>0</v>
          </cell>
          <cell r="Q919">
            <v>0</v>
          </cell>
          <cell r="R919">
            <v>0</v>
          </cell>
          <cell r="S919">
            <v>0</v>
          </cell>
          <cell r="T919">
            <v>0</v>
          </cell>
          <cell r="U919">
            <v>0</v>
          </cell>
          <cell r="V919">
            <v>0</v>
          </cell>
        </row>
        <row r="920">
          <cell r="B920" t="str">
            <v>WYOMINGCutty Prohibition.50-120DA</v>
          </cell>
          <cell r="C920" t="str">
            <v>West</v>
          </cell>
          <cell r="D920" t="str">
            <v>Control</v>
          </cell>
          <cell r="E920" t="str">
            <v>WY</v>
          </cell>
          <cell r="F920" t="str">
            <v>WYOMING</v>
          </cell>
          <cell r="G920" t="str">
            <v>4 - Cutty Sark Prohibition LM 0.05L</v>
          </cell>
          <cell r="H920" t="str">
            <v>4 - Cutty Sark Prohibition LM 0.05L120</v>
          </cell>
          <cell r="I920" t="str">
            <v>Cutty Prohibition</v>
          </cell>
          <cell r="J920" t="str">
            <v>Cutty Prohibition.50-120</v>
          </cell>
          <cell r="K920">
            <v>120</v>
          </cell>
          <cell r="L920">
            <v>0.05</v>
          </cell>
          <cell r="M920">
            <v>0.5</v>
          </cell>
          <cell r="N920">
            <v>21.4</v>
          </cell>
          <cell r="O920" t="str">
            <v>DA</v>
          </cell>
          <cell r="P920">
            <v>0</v>
          </cell>
          <cell r="Q920">
            <v>0</v>
          </cell>
          <cell r="R920">
            <v>0</v>
          </cell>
          <cell r="S920">
            <v>0</v>
          </cell>
          <cell r="T920">
            <v>0</v>
          </cell>
          <cell r="U920">
            <v>0</v>
          </cell>
          <cell r="V920">
            <v>0</v>
          </cell>
        </row>
        <row r="921">
          <cell r="B921" t="str">
            <v>ALABAMACutty Prohibition.750-6SHELF</v>
          </cell>
          <cell r="C921" t="str">
            <v>South</v>
          </cell>
          <cell r="D921" t="str">
            <v>Control</v>
          </cell>
          <cell r="E921" t="str">
            <v>AL</v>
          </cell>
          <cell r="F921" t="str">
            <v>ALABAMA</v>
          </cell>
          <cell r="G921" t="str">
            <v>4 - Cutty Sark Prohibition LM 0.75L</v>
          </cell>
          <cell r="H921" t="str">
            <v>4 - Cutty Sark Prohibition LM 0.75L6</v>
          </cell>
          <cell r="I921" t="str">
            <v>Cutty Prohibition</v>
          </cell>
          <cell r="J921" t="str">
            <v>Cutty Prohibition.750-6</v>
          </cell>
          <cell r="K921">
            <v>6</v>
          </cell>
          <cell r="L921">
            <v>0.75</v>
          </cell>
          <cell r="M921">
            <v>0.5</v>
          </cell>
          <cell r="N921">
            <v>16.05</v>
          </cell>
          <cell r="O921" t="str">
            <v>SHELF</v>
          </cell>
          <cell r="P921">
            <v>32.99</v>
          </cell>
          <cell r="Q921">
            <v>32.99</v>
          </cell>
          <cell r="R921">
            <v>32.99</v>
          </cell>
          <cell r="S921">
            <v>32.99</v>
          </cell>
          <cell r="T921">
            <v>32.99</v>
          </cell>
          <cell r="U921">
            <v>32.99</v>
          </cell>
          <cell r="V921">
            <v>32.99</v>
          </cell>
        </row>
        <row r="922">
          <cell r="B922" t="str">
            <v>ALABAMACutty Prohibition.750-6FOB</v>
          </cell>
          <cell r="C922" t="str">
            <v>South</v>
          </cell>
          <cell r="D922" t="str">
            <v>Control</v>
          </cell>
          <cell r="E922" t="str">
            <v>AL</v>
          </cell>
          <cell r="F922" t="str">
            <v>ALABAMA</v>
          </cell>
          <cell r="G922" t="str">
            <v>4 - Cutty Sark Prohibition LM 0.75L</v>
          </cell>
          <cell r="H922" t="str">
            <v>4 - Cutty Sark Prohibition LM 0.75L6</v>
          </cell>
          <cell r="I922" t="str">
            <v>Cutty Prohibition</v>
          </cell>
          <cell r="J922" t="str">
            <v>Cutty Prohibition.750-6</v>
          </cell>
          <cell r="K922">
            <v>6</v>
          </cell>
          <cell r="L922">
            <v>0.75</v>
          </cell>
          <cell r="M922">
            <v>0.5</v>
          </cell>
          <cell r="N922">
            <v>16.05</v>
          </cell>
          <cell r="O922" t="str">
            <v>FOB</v>
          </cell>
          <cell r="P922">
            <v>93.09</v>
          </cell>
          <cell r="Q922">
            <v>93.09</v>
          </cell>
          <cell r="R922">
            <v>93.09</v>
          </cell>
          <cell r="S922">
            <v>93.09</v>
          </cell>
          <cell r="T922">
            <v>93.09</v>
          </cell>
          <cell r="U922">
            <v>93.09</v>
          </cell>
          <cell r="V922">
            <v>93.09</v>
          </cell>
        </row>
        <row r="923">
          <cell r="B923" t="str">
            <v>ALABAMACutty Prohibition.750-6DA</v>
          </cell>
          <cell r="C923" t="str">
            <v>South</v>
          </cell>
          <cell r="D923" t="str">
            <v>Control</v>
          </cell>
          <cell r="E923" t="str">
            <v>AL</v>
          </cell>
          <cell r="F923" t="str">
            <v>ALABAMA</v>
          </cell>
          <cell r="G923" t="str">
            <v>4 - Cutty Sark Prohibition LM 0.75L</v>
          </cell>
          <cell r="H923" t="str">
            <v>4 - Cutty Sark Prohibition LM 0.75L6</v>
          </cell>
          <cell r="I923" t="str">
            <v>Cutty Prohibition</v>
          </cell>
          <cell r="J923" t="str">
            <v>Cutty Prohibition.750-6</v>
          </cell>
          <cell r="K923">
            <v>6</v>
          </cell>
          <cell r="L923">
            <v>0.75</v>
          </cell>
          <cell r="M923">
            <v>0.5</v>
          </cell>
          <cell r="N923">
            <v>16.05</v>
          </cell>
          <cell r="O923" t="str">
            <v>DA</v>
          </cell>
          <cell r="P923">
            <v>0</v>
          </cell>
          <cell r="Q923">
            <v>0</v>
          </cell>
          <cell r="R923">
            <v>0</v>
          </cell>
          <cell r="S923">
            <v>0</v>
          </cell>
          <cell r="T923">
            <v>0</v>
          </cell>
          <cell r="U923">
            <v>0</v>
          </cell>
          <cell r="V923">
            <v>0</v>
          </cell>
        </row>
        <row r="924">
          <cell r="B924" t="str">
            <v>IDAHOCutty Prohibition.750-6SPA</v>
          </cell>
          <cell r="C924" t="str">
            <v>West</v>
          </cell>
          <cell r="D924" t="str">
            <v>Control</v>
          </cell>
          <cell r="E924" t="str">
            <v>ID</v>
          </cell>
          <cell r="F924" t="str">
            <v>IDAHO</v>
          </cell>
          <cell r="G924" t="str">
            <v>4 - Cutty Sark Prohibition LM 0.75L</v>
          </cell>
          <cell r="H924" t="str">
            <v>4 - Cutty Sark Prohibition LM 0.75L6</v>
          </cell>
          <cell r="I924" t="str">
            <v>Cutty Prohibition</v>
          </cell>
          <cell r="J924" t="str">
            <v>Cutty Prohibition.750-6</v>
          </cell>
          <cell r="K924">
            <v>6</v>
          </cell>
          <cell r="L924">
            <v>0.75</v>
          </cell>
          <cell r="M924">
            <v>0.5</v>
          </cell>
          <cell r="N924">
            <v>16.05</v>
          </cell>
          <cell r="O924" t="str">
            <v>SPA</v>
          </cell>
          <cell r="P924">
            <v>0</v>
          </cell>
          <cell r="Q924">
            <v>0</v>
          </cell>
          <cell r="R924">
            <v>0</v>
          </cell>
          <cell r="S924">
            <v>0</v>
          </cell>
          <cell r="T924">
            <v>0</v>
          </cell>
          <cell r="U924">
            <v>0</v>
          </cell>
          <cell r="V924">
            <v>0</v>
          </cell>
        </row>
        <row r="925">
          <cell r="B925" t="str">
            <v>IDAHOCutty Prohibition.750-6SHELF</v>
          </cell>
          <cell r="C925" t="str">
            <v>West</v>
          </cell>
          <cell r="D925" t="str">
            <v>Control</v>
          </cell>
          <cell r="E925" t="str">
            <v>ID</v>
          </cell>
          <cell r="F925" t="str">
            <v>IDAHO</v>
          </cell>
          <cell r="G925" t="str">
            <v>4 - Cutty Sark Prohibition LM 0.75L</v>
          </cell>
          <cell r="H925" t="str">
            <v>4 - Cutty Sark Prohibition LM 0.75L6</v>
          </cell>
          <cell r="I925" t="str">
            <v>Cutty Prohibition</v>
          </cell>
          <cell r="J925" t="str">
            <v>Cutty Prohibition.750-6</v>
          </cell>
          <cell r="K925">
            <v>6</v>
          </cell>
          <cell r="L925">
            <v>0.75</v>
          </cell>
          <cell r="M925">
            <v>0.5</v>
          </cell>
          <cell r="N925">
            <v>16.05</v>
          </cell>
          <cell r="O925" t="str">
            <v>SHELF</v>
          </cell>
          <cell r="P925">
            <v>29.95</v>
          </cell>
          <cell r="Q925">
            <v>29.95</v>
          </cell>
          <cell r="R925">
            <v>29.95</v>
          </cell>
          <cell r="S925">
            <v>29.95</v>
          </cell>
          <cell r="T925">
            <v>29.95</v>
          </cell>
          <cell r="U925">
            <v>29.95</v>
          </cell>
          <cell r="V925">
            <v>29.95</v>
          </cell>
        </row>
        <row r="926">
          <cell r="B926" t="str">
            <v>IDAHOCutty Prohibition.750-6FOB</v>
          </cell>
          <cell r="C926" t="str">
            <v>West</v>
          </cell>
          <cell r="D926" t="str">
            <v>Control</v>
          </cell>
          <cell r="E926" t="str">
            <v>ID</v>
          </cell>
          <cell r="F926" t="str">
            <v>IDAHO</v>
          </cell>
          <cell r="G926" t="str">
            <v>4 - Cutty Sark Prohibition LM 0.75L</v>
          </cell>
          <cell r="H926" t="str">
            <v>4 - Cutty Sark Prohibition LM 0.75L6</v>
          </cell>
          <cell r="I926" t="str">
            <v>Cutty Prohibition</v>
          </cell>
          <cell r="J926" t="str">
            <v>Cutty Prohibition.750-6</v>
          </cell>
          <cell r="K926">
            <v>6</v>
          </cell>
          <cell r="L926">
            <v>0.75</v>
          </cell>
          <cell r="M926">
            <v>0.5</v>
          </cell>
          <cell r="N926">
            <v>16.05</v>
          </cell>
          <cell r="O926" t="str">
            <v>FOB</v>
          </cell>
          <cell r="P926">
            <v>95.16</v>
          </cell>
          <cell r="Q926">
            <v>95.16</v>
          </cell>
          <cell r="R926">
            <v>95.16</v>
          </cell>
          <cell r="S926">
            <v>95.16</v>
          </cell>
          <cell r="T926">
            <v>95.16</v>
          </cell>
          <cell r="U926">
            <v>95.16</v>
          </cell>
          <cell r="V926">
            <v>95.16</v>
          </cell>
        </row>
        <row r="927">
          <cell r="B927" t="str">
            <v>MAINECutty Prohibition.750-6SPA</v>
          </cell>
          <cell r="C927" t="str">
            <v>Northeast</v>
          </cell>
          <cell r="D927" t="str">
            <v>Control</v>
          </cell>
          <cell r="E927" t="str">
            <v>ME</v>
          </cell>
          <cell r="F927" t="str">
            <v>MAINE</v>
          </cell>
          <cell r="G927" t="str">
            <v>4 - Cutty Sark Prohibition LM 0.75L</v>
          </cell>
          <cell r="H927" t="str">
            <v>4 - Cutty Sark Prohibition LM 0.75L6</v>
          </cell>
          <cell r="I927" t="str">
            <v>Cutty Prohibition</v>
          </cell>
          <cell r="J927" t="str">
            <v>Cutty Prohibition.750-6</v>
          </cell>
          <cell r="K927">
            <v>6</v>
          </cell>
          <cell r="L927">
            <v>0.75</v>
          </cell>
          <cell r="M927">
            <v>0.5</v>
          </cell>
          <cell r="N927">
            <v>16.05</v>
          </cell>
          <cell r="O927" t="str">
            <v>SPA</v>
          </cell>
          <cell r="P927">
            <v>0</v>
          </cell>
          <cell r="Q927">
            <v>0</v>
          </cell>
          <cell r="R927">
            <v>18</v>
          </cell>
          <cell r="S927">
            <v>0</v>
          </cell>
          <cell r="T927">
            <v>0</v>
          </cell>
          <cell r="U927">
            <v>18</v>
          </cell>
          <cell r="V927">
            <v>0</v>
          </cell>
        </row>
        <row r="928">
          <cell r="B928" t="str">
            <v>MAINECutty Prohibition.750-6SHELF</v>
          </cell>
          <cell r="C928" t="str">
            <v>Northeast</v>
          </cell>
          <cell r="D928" t="str">
            <v>Control</v>
          </cell>
          <cell r="E928" t="str">
            <v>ME</v>
          </cell>
          <cell r="F928" t="str">
            <v>MAINE</v>
          </cell>
          <cell r="G928" t="str">
            <v>4 - Cutty Sark Prohibition LM 0.75L</v>
          </cell>
          <cell r="H928" t="str">
            <v>4 - Cutty Sark Prohibition LM 0.75L6</v>
          </cell>
          <cell r="I928" t="str">
            <v>Cutty Prohibition</v>
          </cell>
          <cell r="J928" t="str">
            <v>Cutty Prohibition.750-6</v>
          </cell>
          <cell r="K928">
            <v>6</v>
          </cell>
          <cell r="L928">
            <v>0.75</v>
          </cell>
          <cell r="M928">
            <v>0.5</v>
          </cell>
          <cell r="N928">
            <v>16.05</v>
          </cell>
          <cell r="O928" t="str">
            <v>SHELF</v>
          </cell>
          <cell r="P928">
            <v>29.99</v>
          </cell>
          <cell r="Q928">
            <v>29.99</v>
          </cell>
          <cell r="R928">
            <v>26.99</v>
          </cell>
          <cell r="S928">
            <v>29.99</v>
          </cell>
          <cell r="T928">
            <v>29.99</v>
          </cell>
          <cell r="U928">
            <v>26.99</v>
          </cell>
          <cell r="V928">
            <v>29.99</v>
          </cell>
        </row>
        <row r="929">
          <cell r="B929" t="str">
            <v>MAINECutty Prohibition.750-6FOB</v>
          </cell>
          <cell r="C929" t="str">
            <v>Northeast</v>
          </cell>
          <cell r="D929" t="str">
            <v>Control</v>
          </cell>
          <cell r="E929" t="str">
            <v>ME</v>
          </cell>
          <cell r="F929" t="str">
            <v>MAINE</v>
          </cell>
          <cell r="G929" t="str">
            <v>4 - Cutty Sark Prohibition LM 0.75L</v>
          </cell>
          <cell r="H929" t="str">
            <v>4 - Cutty Sark Prohibition LM 0.75L6</v>
          </cell>
          <cell r="I929" t="str">
            <v>Cutty Prohibition</v>
          </cell>
          <cell r="J929" t="str">
            <v>Cutty Prohibition.750-6</v>
          </cell>
          <cell r="K929">
            <v>6</v>
          </cell>
          <cell r="L929">
            <v>0.75</v>
          </cell>
          <cell r="M929">
            <v>0.5</v>
          </cell>
          <cell r="N929">
            <v>16.05</v>
          </cell>
          <cell r="O929" t="str">
            <v>FOB</v>
          </cell>
          <cell r="P929">
            <v>101.39</v>
          </cell>
          <cell r="Q929">
            <v>101.39</v>
          </cell>
          <cell r="R929">
            <v>101.39</v>
          </cell>
          <cell r="S929">
            <v>101.39</v>
          </cell>
          <cell r="T929">
            <v>101.39</v>
          </cell>
          <cell r="U929">
            <v>101.39</v>
          </cell>
          <cell r="V929">
            <v>101.39</v>
          </cell>
        </row>
        <row r="930">
          <cell r="B930" t="str">
            <v>MICHIGANCutty Prohibition.750-6SHELF</v>
          </cell>
          <cell r="C930" t="str">
            <v>Central</v>
          </cell>
          <cell r="D930" t="str">
            <v>Control</v>
          </cell>
          <cell r="E930" t="str">
            <v>MI</v>
          </cell>
          <cell r="F930" t="str">
            <v>MICHIGAN</v>
          </cell>
          <cell r="G930" t="str">
            <v>4 - Cutty Sark Prohibition LM 0.75L</v>
          </cell>
          <cell r="H930" t="str">
            <v>4 - Cutty Sark Prohibition LM 0.75L6</v>
          </cell>
          <cell r="I930" t="str">
            <v>Cutty Prohibition</v>
          </cell>
          <cell r="J930" t="str">
            <v>Cutty Prohibition.750-6</v>
          </cell>
          <cell r="K930">
            <v>6</v>
          </cell>
          <cell r="L930">
            <v>0.75</v>
          </cell>
          <cell r="M930">
            <v>0.5</v>
          </cell>
          <cell r="N930">
            <v>16.05</v>
          </cell>
          <cell r="O930" t="str">
            <v>SHELF</v>
          </cell>
          <cell r="P930">
            <v>27.99</v>
          </cell>
          <cell r="Q930">
            <v>24.99</v>
          </cell>
          <cell r="R930">
            <v>24.99</v>
          </cell>
          <cell r="S930">
            <v>24.99</v>
          </cell>
          <cell r="T930">
            <v>27.99</v>
          </cell>
          <cell r="U930">
            <v>27.99</v>
          </cell>
          <cell r="V930">
            <v>27.99</v>
          </cell>
        </row>
        <row r="931">
          <cell r="B931" t="str">
            <v>MICHIGANCutty Prohibition.750-6FOB</v>
          </cell>
          <cell r="C931" t="str">
            <v>Central</v>
          </cell>
          <cell r="D931" t="str">
            <v>Control</v>
          </cell>
          <cell r="E931" t="str">
            <v>MI</v>
          </cell>
          <cell r="F931" t="str">
            <v>MICHIGAN</v>
          </cell>
          <cell r="G931" t="str">
            <v>4 - Cutty Sark Prohibition LM 0.75L</v>
          </cell>
          <cell r="H931" t="str">
            <v>4 - Cutty Sark Prohibition LM 0.75L6</v>
          </cell>
          <cell r="I931" t="str">
            <v>Cutty Prohibition</v>
          </cell>
          <cell r="J931" t="str">
            <v>Cutty Prohibition.750-6</v>
          </cell>
          <cell r="K931">
            <v>6</v>
          </cell>
          <cell r="L931">
            <v>0.75</v>
          </cell>
          <cell r="M931">
            <v>0.5</v>
          </cell>
          <cell r="N931">
            <v>16.05</v>
          </cell>
          <cell r="O931" t="str">
            <v>FOB</v>
          </cell>
          <cell r="P931">
            <v>90.87</v>
          </cell>
          <cell r="Q931">
            <v>81.17</v>
          </cell>
          <cell r="R931">
            <v>81.17</v>
          </cell>
          <cell r="S931">
            <v>81.17</v>
          </cell>
          <cell r="T931">
            <v>90.87</v>
          </cell>
          <cell r="U931">
            <v>90.87</v>
          </cell>
          <cell r="V931">
            <v>90.87</v>
          </cell>
        </row>
        <row r="932">
          <cell r="B932" t="str">
            <v>MISSISSIPPICutty Prohibition.750-6SPA</v>
          </cell>
          <cell r="C932" t="str">
            <v>South</v>
          </cell>
          <cell r="D932" t="str">
            <v>Control</v>
          </cell>
          <cell r="E932" t="str">
            <v>MS</v>
          </cell>
          <cell r="F932" t="str">
            <v>MISSISSIPPI</v>
          </cell>
          <cell r="G932" t="str">
            <v>4 - Cutty Sark Prohibition LM 0.75L</v>
          </cell>
          <cell r="H932" t="str">
            <v>4 - Cutty Sark Prohibition LM 0.75L6</v>
          </cell>
          <cell r="I932" t="str">
            <v>Cutty Prohibition</v>
          </cell>
          <cell r="J932" t="str">
            <v>Cutty Prohibition.750-6</v>
          </cell>
          <cell r="K932">
            <v>6</v>
          </cell>
          <cell r="L932">
            <v>0.75</v>
          </cell>
          <cell r="M932">
            <v>0.5</v>
          </cell>
          <cell r="N932">
            <v>16.05</v>
          </cell>
          <cell r="O932" t="str">
            <v>SPA</v>
          </cell>
          <cell r="P932">
            <v>0</v>
          </cell>
          <cell r="Q932">
            <v>0</v>
          </cell>
          <cell r="R932">
            <v>0</v>
          </cell>
          <cell r="S932">
            <v>0</v>
          </cell>
          <cell r="T932">
            <v>0</v>
          </cell>
          <cell r="U932">
            <v>0</v>
          </cell>
          <cell r="V932">
            <v>0</v>
          </cell>
        </row>
        <row r="933">
          <cell r="B933" t="str">
            <v>MISSISSIPPICutty Prohibition.750-6SHELF</v>
          </cell>
          <cell r="C933" t="str">
            <v>South</v>
          </cell>
          <cell r="D933" t="str">
            <v>Control</v>
          </cell>
          <cell r="E933" t="str">
            <v>MS</v>
          </cell>
          <cell r="F933" t="str">
            <v>MISSISSIPPI</v>
          </cell>
          <cell r="G933" t="str">
            <v>4 - Cutty Sark Prohibition LM 0.75L</v>
          </cell>
          <cell r="H933" t="str">
            <v>4 - Cutty Sark Prohibition LM 0.75L6</v>
          </cell>
          <cell r="I933" t="str">
            <v>Cutty Prohibition</v>
          </cell>
          <cell r="J933" t="str">
            <v>Cutty Prohibition.750-6</v>
          </cell>
          <cell r="K933">
            <v>6</v>
          </cell>
          <cell r="L933">
            <v>0.75</v>
          </cell>
          <cell r="M933">
            <v>0.5</v>
          </cell>
          <cell r="N933">
            <v>16.05</v>
          </cell>
          <cell r="O933" t="str">
            <v>SHELF</v>
          </cell>
          <cell r="P933">
            <v>29.99</v>
          </cell>
          <cell r="Q933">
            <v>29.99</v>
          </cell>
          <cell r="R933">
            <v>29.99</v>
          </cell>
          <cell r="S933">
            <v>29.99</v>
          </cell>
          <cell r="T933">
            <v>29.99</v>
          </cell>
          <cell r="U933">
            <v>29.99</v>
          </cell>
          <cell r="V933">
            <v>29.99</v>
          </cell>
        </row>
        <row r="934">
          <cell r="B934" t="str">
            <v>MISSISSIPPICutty Prohibition.750-6FOB</v>
          </cell>
          <cell r="C934" t="str">
            <v>South</v>
          </cell>
          <cell r="D934" t="str">
            <v>Control</v>
          </cell>
          <cell r="E934" t="str">
            <v>MS</v>
          </cell>
          <cell r="F934" t="str">
            <v>MISSISSIPPI</v>
          </cell>
          <cell r="G934" t="str">
            <v>4 - Cutty Sark Prohibition LM 0.75L</v>
          </cell>
          <cell r="H934" t="str">
            <v>4 - Cutty Sark Prohibition LM 0.75L6</v>
          </cell>
          <cell r="I934" t="str">
            <v>Cutty Prohibition</v>
          </cell>
          <cell r="J934" t="str">
            <v>Cutty Prohibition.750-6</v>
          </cell>
          <cell r="K934">
            <v>6</v>
          </cell>
          <cell r="L934">
            <v>0.75</v>
          </cell>
          <cell r="M934">
            <v>0.5</v>
          </cell>
          <cell r="N934">
            <v>16.05</v>
          </cell>
          <cell r="O934" t="str">
            <v>FOB</v>
          </cell>
          <cell r="P934">
            <v>106.65</v>
          </cell>
          <cell r="Q934">
            <v>106.65</v>
          </cell>
          <cell r="R934">
            <v>106.65</v>
          </cell>
          <cell r="S934">
            <v>106.65</v>
          </cell>
          <cell r="T934">
            <v>106.65</v>
          </cell>
          <cell r="U934">
            <v>106.65</v>
          </cell>
          <cell r="V934">
            <v>106.65</v>
          </cell>
        </row>
        <row r="935">
          <cell r="B935" t="str">
            <v>MONTANACutty Prohibition.750-6SPA</v>
          </cell>
          <cell r="C935" t="str">
            <v>West</v>
          </cell>
          <cell r="D935" t="str">
            <v>Control</v>
          </cell>
          <cell r="E935" t="str">
            <v>MT</v>
          </cell>
          <cell r="F935" t="str">
            <v>MONTANA</v>
          </cell>
          <cell r="G935" t="str">
            <v>4 - Cutty Sark Prohibition LM 0.75L</v>
          </cell>
          <cell r="H935" t="str">
            <v>4 - Cutty Sark Prohibition LM 0.75L6</v>
          </cell>
          <cell r="I935" t="str">
            <v>Cutty Prohibition</v>
          </cell>
          <cell r="J935" t="str">
            <v>Cutty Prohibition.750-6</v>
          </cell>
          <cell r="K935">
            <v>6</v>
          </cell>
          <cell r="L935">
            <v>0.75</v>
          </cell>
          <cell r="M935">
            <v>0.5</v>
          </cell>
          <cell r="N935">
            <v>16.05</v>
          </cell>
          <cell r="O935" t="str">
            <v>SPA</v>
          </cell>
          <cell r="P935">
            <v>0</v>
          </cell>
          <cell r="Q935">
            <v>0</v>
          </cell>
          <cell r="R935">
            <v>0</v>
          </cell>
          <cell r="S935">
            <v>0</v>
          </cell>
          <cell r="T935">
            <v>0</v>
          </cell>
          <cell r="U935">
            <v>0</v>
          </cell>
          <cell r="V935">
            <v>0</v>
          </cell>
        </row>
        <row r="936">
          <cell r="B936" t="str">
            <v>MONTANACutty Prohibition.750-6SHELF</v>
          </cell>
          <cell r="C936" t="str">
            <v>West</v>
          </cell>
          <cell r="D936" t="str">
            <v>Control</v>
          </cell>
          <cell r="E936" t="str">
            <v>MT</v>
          </cell>
          <cell r="F936" t="str">
            <v>MONTANA</v>
          </cell>
          <cell r="G936" t="str">
            <v>4 - Cutty Sark Prohibition LM 0.75L</v>
          </cell>
          <cell r="H936" t="str">
            <v>4 - Cutty Sark Prohibition LM 0.75L6</v>
          </cell>
          <cell r="I936" t="str">
            <v>Cutty Prohibition</v>
          </cell>
          <cell r="J936" t="str">
            <v>Cutty Prohibition.750-6</v>
          </cell>
          <cell r="K936">
            <v>6</v>
          </cell>
          <cell r="L936">
            <v>0.75</v>
          </cell>
          <cell r="M936">
            <v>0.5</v>
          </cell>
          <cell r="N936">
            <v>16.05</v>
          </cell>
          <cell r="O936" t="str">
            <v>SHELF</v>
          </cell>
          <cell r="P936">
            <v>29.95</v>
          </cell>
          <cell r="Q936">
            <v>29.95</v>
          </cell>
          <cell r="R936">
            <v>29.95</v>
          </cell>
          <cell r="S936">
            <v>29.95</v>
          </cell>
          <cell r="T936">
            <v>29.95</v>
          </cell>
          <cell r="U936">
            <v>29.95</v>
          </cell>
          <cell r="V936">
            <v>29.95</v>
          </cell>
        </row>
        <row r="937">
          <cell r="B937" t="str">
            <v>MONTANACutty Prohibition.750-6FOB</v>
          </cell>
          <cell r="C937" t="str">
            <v>West</v>
          </cell>
          <cell r="D937" t="str">
            <v>Control</v>
          </cell>
          <cell r="E937" t="str">
            <v>MT</v>
          </cell>
          <cell r="F937" t="str">
            <v>MONTANA</v>
          </cell>
          <cell r="G937" t="str">
            <v>4 - Cutty Sark Prohibition LM 0.75L</v>
          </cell>
          <cell r="H937" t="str">
            <v>4 - Cutty Sark Prohibition LM 0.75L6</v>
          </cell>
          <cell r="I937" t="str">
            <v>Cutty Prohibition</v>
          </cell>
          <cell r="J937" t="str">
            <v>Cutty Prohibition.750-6</v>
          </cell>
          <cell r="K937">
            <v>6</v>
          </cell>
          <cell r="L937">
            <v>0.75</v>
          </cell>
          <cell r="M937">
            <v>0.5</v>
          </cell>
          <cell r="N937">
            <v>16.05</v>
          </cell>
          <cell r="O937" t="str">
            <v>FOB</v>
          </cell>
          <cell r="P937">
            <v>89.81</v>
          </cell>
          <cell r="Q937">
            <v>89.81</v>
          </cell>
          <cell r="R937">
            <v>89.81</v>
          </cell>
          <cell r="S937">
            <v>89.81</v>
          </cell>
          <cell r="T937">
            <v>89.81</v>
          </cell>
          <cell r="U937">
            <v>89.81</v>
          </cell>
          <cell r="V937">
            <v>89.81</v>
          </cell>
        </row>
        <row r="938">
          <cell r="B938" t="str">
            <v>NORTH CAROLINACutty Prohibition.750-6SPA</v>
          </cell>
          <cell r="C938" t="str">
            <v>South</v>
          </cell>
          <cell r="D938" t="str">
            <v>Control</v>
          </cell>
          <cell r="E938" t="str">
            <v>NC</v>
          </cell>
          <cell r="F938" t="str">
            <v>NORTH CAROLINA</v>
          </cell>
          <cell r="G938" t="str">
            <v>4 - Cutty Sark Prohibition LM 0.75L</v>
          </cell>
          <cell r="H938" t="str">
            <v>4 - Cutty Sark Prohibition LM 0.75L6</v>
          </cell>
          <cell r="I938" t="str">
            <v>Cutty Prohibition</v>
          </cell>
          <cell r="J938" t="str">
            <v>Cutty Prohibition.750-6</v>
          </cell>
          <cell r="K938">
            <v>6</v>
          </cell>
          <cell r="L938">
            <v>0.75</v>
          </cell>
          <cell r="M938">
            <v>0.5</v>
          </cell>
          <cell r="N938">
            <v>16.05</v>
          </cell>
          <cell r="O938" t="str">
            <v>SPA</v>
          </cell>
          <cell r="P938">
            <v>0</v>
          </cell>
          <cell r="Q938">
            <v>0</v>
          </cell>
          <cell r="R938">
            <v>0</v>
          </cell>
          <cell r="S938">
            <v>0</v>
          </cell>
          <cell r="T938">
            <v>0</v>
          </cell>
          <cell r="U938">
            <v>0</v>
          </cell>
          <cell r="V938">
            <v>0</v>
          </cell>
        </row>
        <row r="939">
          <cell r="B939" t="str">
            <v>NORTH CAROLINACutty Prohibition.750-6SHELF</v>
          </cell>
          <cell r="C939" t="str">
            <v>South</v>
          </cell>
          <cell r="D939" t="str">
            <v>Control</v>
          </cell>
          <cell r="E939" t="str">
            <v>NC</v>
          </cell>
          <cell r="F939" t="str">
            <v>NORTH CAROLINA</v>
          </cell>
          <cell r="G939" t="str">
            <v>4 - Cutty Sark Prohibition LM 0.75L</v>
          </cell>
          <cell r="H939" t="str">
            <v>4 - Cutty Sark Prohibition LM 0.75L6</v>
          </cell>
          <cell r="I939" t="str">
            <v>Cutty Prohibition</v>
          </cell>
          <cell r="J939" t="str">
            <v>Cutty Prohibition.750-6</v>
          </cell>
          <cell r="K939">
            <v>6</v>
          </cell>
          <cell r="L939">
            <v>0.75</v>
          </cell>
          <cell r="M939">
            <v>0.5</v>
          </cell>
          <cell r="N939">
            <v>16.05</v>
          </cell>
          <cell r="O939" t="str">
            <v>SHELF</v>
          </cell>
          <cell r="P939">
            <v>29.95</v>
          </cell>
          <cell r="Q939">
            <v>29.95</v>
          </cell>
          <cell r="R939">
            <v>29.95</v>
          </cell>
          <cell r="S939">
            <v>29.95</v>
          </cell>
          <cell r="T939">
            <v>29.95</v>
          </cell>
          <cell r="U939">
            <v>29.95</v>
          </cell>
          <cell r="V939">
            <v>29.95</v>
          </cell>
        </row>
        <row r="940">
          <cell r="B940" t="str">
            <v>NORTH CAROLINACutty Prohibition.750-6FOB</v>
          </cell>
          <cell r="C940" t="str">
            <v>South</v>
          </cell>
          <cell r="D940" t="str">
            <v>Control</v>
          </cell>
          <cell r="E940" t="str">
            <v>NC</v>
          </cell>
          <cell r="F940" t="str">
            <v>NORTH CAROLINA</v>
          </cell>
          <cell r="G940" t="str">
            <v>4 - Cutty Sark Prohibition LM 0.75L</v>
          </cell>
          <cell r="H940" t="str">
            <v>4 - Cutty Sark Prohibition LM 0.75L6</v>
          </cell>
          <cell r="I940" t="str">
            <v>Cutty Prohibition</v>
          </cell>
          <cell r="J940" t="str">
            <v>Cutty Prohibition.750-6</v>
          </cell>
          <cell r="K940">
            <v>6</v>
          </cell>
          <cell r="L940">
            <v>0.75</v>
          </cell>
          <cell r="M940">
            <v>0.5</v>
          </cell>
          <cell r="N940">
            <v>16.05</v>
          </cell>
          <cell r="O940" t="str">
            <v>FOB</v>
          </cell>
          <cell r="P940">
            <v>94.01</v>
          </cell>
          <cell r="Q940">
            <v>94.01</v>
          </cell>
          <cell r="R940">
            <v>94.01</v>
          </cell>
          <cell r="S940">
            <v>94.01</v>
          </cell>
          <cell r="T940">
            <v>94.01</v>
          </cell>
          <cell r="U940">
            <v>94.01</v>
          </cell>
          <cell r="V940">
            <v>94.01</v>
          </cell>
        </row>
        <row r="941">
          <cell r="B941" t="str">
            <v>OHIOCutty Prohibition.750-6SHELF</v>
          </cell>
          <cell r="C941" t="str">
            <v>Central</v>
          </cell>
          <cell r="D941" t="str">
            <v>Control</v>
          </cell>
          <cell r="E941" t="str">
            <v>OH</v>
          </cell>
          <cell r="F941" t="str">
            <v>OHIO</v>
          </cell>
          <cell r="G941" t="str">
            <v>4 - Cutty Sark Prohibition LM 0.75L</v>
          </cell>
          <cell r="H941" t="str">
            <v>4 - Cutty Sark Prohibition LM 0.75L6</v>
          </cell>
          <cell r="I941" t="str">
            <v>Cutty Prohibition</v>
          </cell>
          <cell r="J941" t="str">
            <v>Cutty Prohibition.750-6</v>
          </cell>
          <cell r="K941">
            <v>6</v>
          </cell>
          <cell r="L941">
            <v>0.75</v>
          </cell>
          <cell r="M941">
            <v>0.5</v>
          </cell>
          <cell r="N941">
            <v>16.05</v>
          </cell>
          <cell r="O941" t="str">
            <v>SHELF</v>
          </cell>
          <cell r="P941">
            <v>29.99</v>
          </cell>
          <cell r="Q941">
            <v>29.99</v>
          </cell>
          <cell r="R941">
            <v>29.99</v>
          </cell>
          <cell r="S941">
            <v>29.99</v>
          </cell>
          <cell r="T941">
            <v>29.99</v>
          </cell>
          <cell r="U941">
            <v>29.99</v>
          </cell>
          <cell r="V941">
            <v>29.99</v>
          </cell>
        </row>
        <row r="942">
          <cell r="B942" t="str">
            <v>OHIOCutty Prohibition.750-6FOB</v>
          </cell>
          <cell r="C942" t="str">
            <v>Central</v>
          </cell>
          <cell r="D942" t="str">
            <v>Control</v>
          </cell>
          <cell r="E942" t="str">
            <v>OH</v>
          </cell>
          <cell r="F942" t="str">
            <v>OHIO</v>
          </cell>
          <cell r="G942" t="str">
            <v>4 - Cutty Sark Prohibition LM 0.75L</v>
          </cell>
          <cell r="H942" t="str">
            <v>4 - Cutty Sark Prohibition LM 0.75L6</v>
          </cell>
          <cell r="I942" t="str">
            <v>Cutty Prohibition</v>
          </cell>
          <cell r="J942" t="str">
            <v>Cutty Prohibition.750-6</v>
          </cell>
          <cell r="K942">
            <v>6</v>
          </cell>
          <cell r="L942">
            <v>0.75</v>
          </cell>
          <cell r="M942">
            <v>0.5</v>
          </cell>
          <cell r="N942">
            <v>16.05</v>
          </cell>
          <cell r="O942" t="str">
            <v>FOB</v>
          </cell>
          <cell r="P942">
            <v>103.25</v>
          </cell>
          <cell r="Q942">
            <v>103.25</v>
          </cell>
          <cell r="R942">
            <v>103.25</v>
          </cell>
          <cell r="S942">
            <v>103.25</v>
          </cell>
          <cell r="T942">
            <v>103.25</v>
          </cell>
          <cell r="U942">
            <v>103.25</v>
          </cell>
          <cell r="V942">
            <v>103.25</v>
          </cell>
        </row>
        <row r="943">
          <cell r="B943" t="str">
            <v>OREGONCutty Prohibition.750-6SPA</v>
          </cell>
          <cell r="C943" t="str">
            <v>West</v>
          </cell>
          <cell r="D943" t="str">
            <v>Control</v>
          </cell>
          <cell r="E943" t="str">
            <v>OR</v>
          </cell>
          <cell r="F943" t="str">
            <v>OREGON</v>
          </cell>
          <cell r="G943" t="str">
            <v>4 - Cutty Sark Prohibition LM 0.75L</v>
          </cell>
          <cell r="H943" t="str">
            <v>4 - Cutty Sark Prohibition LM 0.75L6</v>
          </cell>
          <cell r="I943" t="str">
            <v>Cutty Prohibition</v>
          </cell>
          <cell r="J943" t="str">
            <v>Cutty Prohibition.750-6</v>
          </cell>
          <cell r="K943">
            <v>6</v>
          </cell>
          <cell r="L943">
            <v>0.75</v>
          </cell>
          <cell r="M943">
            <v>0.5</v>
          </cell>
          <cell r="N943">
            <v>16.05</v>
          </cell>
          <cell r="O943" t="str">
            <v>SPA</v>
          </cell>
          <cell r="P943">
            <v>0</v>
          </cell>
          <cell r="Q943">
            <v>0</v>
          </cell>
          <cell r="R943">
            <v>0</v>
          </cell>
          <cell r="S943">
            <v>0</v>
          </cell>
          <cell r="T943">
            <v>0</v>
          </cell>
          <cell r="U943">
            <v>0</v>
          </cell>
          <cell r="V943">
            <v>0</v>
          </cell>
        </row>
        <row r="944">
          <cell r="B944" t="str">
            <v>OREGONCutty Prohibition.750-6SHELF</v>
          </cell>
          <cell r="C944" t="str">
            <v>West</v>
          </cell>
          <cell r="D944" t="str">
            <v>Control</v>
          </cell>
          <cell r="E944" t="str">
            <v>OR</v>
          </cell>
          <cell r="F944" t="str">
            <v>OREGON</v>
          </cell>
          <cell r="G944" t="str">
            <v>4 - Cutty Sark Prohibition LM 0.75L</v>
          </cell>
          <cell r="H944" t="str">
            <v>4 - Cutty Sark Prohibition LM 0.75L6</v>
          </cell>
          <cell r="I944" t="str">
            <v>Cutty Prohibition</v>
          </cell>
          <cell r="J944" t="str">
            <v>Cutty Prohibition.750-6</v>
          </cell>
          <cell r="K944">
            <v>6</v>
          </cell>
          <cell r="L944">
            <v>0.75</v>
          </cell>
          <cell r="M944">
            <v>0.5</v>
          </cell>
          <cell r="N944">
            <v>16.05</v>
          </cell>
          <cell r="O944" t="str">
            <v>SHELF</v>
          </cell>
          <cell r="P944">
            <v>29.95</v>
          </cell>
          <cell r="Q944">
            <v>26.95</v>
          </cell>
          <cell r="R944">
            <v>26.95</v>
          </cell>
          <cell r="S944">
            <v>26.95</v>
          </cell>
          <cell r="T944">
            <v>29.95</v>
          </cell>
          <cell r="U944">
            <v>29.95</v>
          </cell>
          <cell r="V944">
            <v>29.95</v>
          </cell>
        </row>
        <row r="945">
          <cell r="B945" t="str">
            <v>OREGONCutty Prohibition.750-6FOB</v>
          </cell>
          <cell r="C945" t="str">
            <v>West</v>
          </cell>
          <cell r="D945" t="str">
            <v>Control</v>
          </cell>
          <cell r="E945" t="str">
            <v>OR</v>
          </cell>
          <cell r="F945" t="str">
            <v>OREGON</v>
          </cell>
          <cell r="G945" t="str">
            <v>4 - Cutty Sark Prohibition LM 0.75L</v>
          </cell>
          <cell r="H945" t="str">
            <v>4 - Cutty Sark Prohibition LM 0.75L6</v>
          </cell>
          <cell r="I945" t="str">
            <v>Cutty Prohibition</v>
          </cell>
          <cell r="J945" t="str">
            <v>Cutty Prohibition.750-6</v>
          </cell>
          <cell r="K945">
            <v>6</v>
          </cell>
          <cell r="L945">
            <v>0.75</v>
          </cell>
          <cell r="M945">
            <v>0.5</v>
          </cell>
          <cell r="N945">
            <v>16.05</v>
          </cell>
          <cell r="O945" t="str">
            <v>FOB</v>
          </cell>
          <cell r="P945">
            <v>83.05</v>
          </cell>
          <cell r="Q945">
            <v>73.81</v>
          </cell>
          <cell r="R945">
            <v>73.81</v>
          </cell>
          <cell r="S945">
            <v>73.81</v>
          </cell>
          <cell r="T945">
            <v>83.05</v>
          </cell>
          <cell r="U945">
            <v>83.05</v>
          </cell>
          <cell r="V945">
            <v>83.05</v>
          </cell>
        </row>
        <row r="946">
          <cell r="B946" t="str">
            <v>UTAHCutty Prohibition.750-6SPA</v>
          </cell>
          <cell r="C946" t="str">
            <v>West</v>
          </cell>
          <cell r="D946" t="str">
            <v>Control</v>
          </cell>
          <cell r="E946" t="str">
            <v>UT</v>
          </cell>
          <cell r="F946" t="str">
            <v>UTAH</v>
          </cell>
          <cell r="G946" t="str">
            <v>4 - Cutty Sark Prohibition LM 0.75L</v>
          </cell>
          <cell r="H946" t="str">
            <v>4 - Cutty Sark Prohibition LM 0.75L6</v>
          </cell>
          <cell r="I946" t="str">
            <v>Cutty Prohibition</v>
          </cell>
          <cell r="J946" t="str">
            <v>Cutty Prohibition.750-6</v>
          </cell>
          <cell r="K946">
            <v>6</v>
          </cell>
          <cell r="L946">
            <v>0.75</v>
          </cell>
          <cell r="M946">
            <v>0.5</v>
          </cell>
          <cell r="N946">
            <v>16.05</v>
          </cell>
          <cell r="O946" t="str">
            <v>SPA</v>
          </cell>
          <cell r="P946">
            <v>0</v>
          </cell>
          <cell r="Q946">
            <v>0</v>
          </cell>
          <cell r="R946">
            <v>0</v>
          </cell>
          <cell r="S946">
            <v>0</v>
          </cell>
          <cell r="T946">
            <v>0</v>
          </cell>
          <cell r="U946">
            <v>0</v>
          </cell>
          <cell r="V946">
            <v>0</v>
          </cell>
        </row>
        <row r="947">
          <cell r="B947" t="str">
            <v>VERMONTCutty Prohibition.750-6SHELF</v>
          </cell>
          <cell r="C947" t="str">
            <v>Northeast</v>
          </cell>
          <cell r="D947" t="str">
            <v>Control</v>
          </cell>
          <cell r="E947" t="str">
            <v>VT</v>
          </cell>
          <cell r="F947" t="str">
            <v>VERMONT</v>
          </cell>
          <cell r="G947" t="str">
            <v>4 - Cutty Sark Prohibition LM 0.75L</v>
          </cell>
          <cell r="H947" t="str">
            <v>4 - Cutty Sark Prohibition LM 0.75L6</v>
          </cell>
          <cell r="I947" t="str">
            <v>Cutty Prohibition</v>
          </cell>
          <cell r="J947" t="str">
            <v>Cutty Prohibition.750-6</v>
          </cell>
          <cell r="K947">
            <v>6</v>
          </cell>
          <cell r="L947">
            <v>0.75</v>
          </cell>
          <cell r="M947">
            <v>0.5</v>
          </cell>
          <cell r="N947">
            <v>16.05</v>
          </cell>
          <cell r="O947" t="str">
            <v>SHELF</v>
          </cell>
          <cell r="P947">
            <v>29.99</v>
          </cell>
          <cell r="Q947">
            <v>29.99</v>
          </cell>
          <cell r="R947">
            <v>26.99</v>
          </cell>
          <cell r="S947">
            <v>29.99</v>
          </cell>
          <cell r="T947">
            <v>29.99</v>
          </cell>
          <cell r="U947">
            <v>26.99</v>
          </cell>
          <cell r="V947">
            <v>29.99</v>
          </cell>
        </row>
        <row r="948">
          <cell r="B948" t="str">
            <v>VERMONTCutty Prohibition.750-6FOB</v>
          </cell>
          <cell r="C948" t="str">
            <v>Northeast</v>
          </cell>
          <cell r="D948" t="str">
            <v>Control</v>
          </cell>
          <cell r="E948" t="str">
            <v>VT</v>
          </cell>
          <cell r="F948" t="str">
            <v>VERMONT</v>
          </cell>
          <cell r="G948" t="str">
            <v>4 - Cutty Sark Prohibition LM 0.75L</v>
          </cell>
          <cell r="H948" t="str">
            <v>4 - Cutty Sark Prohibition LM 0.75L6</v>
          </cell>
          <cell r="I948" t="str">
            <v>Cutty Prohibition</v>
          </cell>
          <cell r="J948" t="str">
            <v>Cutty Prohibition.750-6</v>
          </cell>
          <cell r="K948">
            <v>6</v>
          </cell>
          <cell r="L948">
            <v>0.75</v>
          </cell>
          <cell r="M948">
            <v>0.5</v>
          </cell>
          <cell r="N948">
            <v>16.05</v>
          </cell>
          <cell r="O948" t="str">
            <v>FOB</v>
          </cell>
          <cell r="P948">
            <v>101.4</v>
          </cell>
          <cell r="Q948">
            <v>101.4</v>
          </cell>
          <cell r="R948">
            <v>101.4</v>
          </cell>
          <cell r="S948">
            <v>101.4</v>
          </cell>
          <cell r="T948">
            <v>101.4</v>
          </cell>
          <cell r="U948">
            <v>101.4</v>
          </cell>
          <cell r="V948">
            <v>101.4</v>
          </cell>
        </row>
        <row r="949">
          <cell r="B949" t="str">
            <v>VERMONTCutty Prohibition.750-6DA</v>
          </cell>
          <cell r="C949" t="str">
            <v>Northeast</v>
          </cell>
          <cell r="D949" t="str">
            <v>Control</v>
          </cell>
          <cell r="E949" t="str">
            <v>VT</v>
          </cell>
          <cell r="F949" t="str">
            <v>VERMONT</v>
          </cell>
          <cell r="G949" t="str">
            <v>4 - Cutty Sark Prohibition LM 0.75L</v>
          </cell>
          <cell r="H949" t="str">
            <v>4 - Cutty Sark Prohibition LM 0.75L6</v>
          </cell>
          <cell r="I949" t="str">
            <v>Cutty Prohibition</v>
          </cell>
          <cell r="J949" t="str">
            <v>Cutty Prohibition.750-6</v>
          </cell>
          <cell r="K949">
            <v>6</v>
          </cell>
          <cell r="L949">
            <v>0.75</v>
          </cell>
          <cell r="M949">
            <v>0.5</v>
          </cell>
          <cell r="N949">
            <v>16.05</v>
          </cell>
          <cell r="O949" t="str">
            <v>DA</v>
          </cell>
          <cell r="P949">
            <v>0</v>
          </cell>
          <cell r="Q949">
            <v>0</v>
          </cell>
          <cell r="R949">
            <v>18</v>
          </cell>
          <cell r="S949">
            <v>0</v>
          </cell>
          <cell r="T949">
            <v>0</v>
          </cell>
          <cell r="U949">
            <v>18</v>
          </cell>
          <cell r="V949">
            <v>0</v>
          </cell>
        </row>
        <row r="950">
          <cell r="B950" t="str">
            <v>VIRGINIACutty Prohibition.750-6SHELF</v>
          </cell>
          <cell r="C950" t="str">
            <v>South</v>
          </cell>
          <cell r="D950" t="str">
            <v>Control</v>
          </cell>
          <cell r="E950" t="str">
            <v>VA</v>
          </cell>
          <cell r="F950" t="str">
            <v>VIRGINIA</v>
          </cell>
          <cell r="G950" t="str">
            <v>4 - Cutty Sark Prohibition LM 0.75L</v>
          </cell>
          <cell r="H950" t="str">
            <v>4 - Cutty Sark Prohibition LM 0.75L6</v>
          </cell>
          <cell r="I950" t="str">
            <v>Cutty Prohibition</v>
          </cell>
          <cell r="J950" t="str">
            <v>Cutty Prohibition.750-6</v>
          </cell>
          <cell r="K950">
            <v>6</v>
          </cell>
          <cell r="L950">
            <v>0.75</v>
          </cell>
          <cell r="M950">
            <v>0.5</v>
          </cell>
          <cell r="N950">
            <v>16.05</v>
          </cell>
          <cell r="O950" t="str">
            <v>SHELF</v>
          </cell>
          <cell r="P950">
            <v>29.99</v>
          </cell>
          <cell r="Q950">
            <v>29.99</v>
          </cell>
          <cell r="R950">
            <v>29.99</v>
          </cell>
          <cell r="S950">
            <v>29.99</v>
          </cell>
          <cell r="T950">
            <v>29.99</v>
          </cell>
          <cell r="U950">
            <v>29.99</v>
          </cell>
          <cell r="V950">
            <v>29.99</v>
          </cell>
        </row>
        <row r="951">
          <cell r="B951" t="str">
            <v>VIRGINIACutty Prohibition.750-6FOB</v>
          </cell>
          <cell r="C951" t="str">
            <v>South</v>
          </cell>
          <cell r="D951" t="str">
            <v>Control</v>
          </cell>
          <cell r="E951" t="str">
            <v>VA</v>
          </cell>
          <cell r="F951" t="str">
            <v>VIRGINIA</v>
          </cell>
          <cell r="G951" t="str">
            <v>4 - Cutty Sark Prohibition LM 0.75L</v>
          </cell>
          <cell r="H951" t="str">
            <v>4 - Cutty Sark Prohibition LM 0.75L6</v>
          </cell>
          <cell r="I951" t="str">
            <v>Cutty Prohibition</v>
          </cell>
          <cell r="J951" t="str">
            <v>Cutty Prohibition.750-6</v>
          </cell>
          <cell r="K951">
            <v>6</v>
          </cell>
          <cell r="L951">
            <v>0.75</v>
          </cell>
          <cell r="M951">
            <v>0.5</v>
          </cell>
          <cell r="N951">
            <v>16.05</v>
          </cell>
          <cell r="O951" t="str">
            <v>FOB</v>
          </cell>
          <cell r="P951">
            <v>84.03</v>
          </cell>
          <cell r="Q951">
            <v>84.03</v>
          </cell>
          <cell r="R951">
            <v>84.03</v>
          </cell>
          <cell r="S951">
            <v>84.03</v>
          </cell>
          <cell r="T951">
            <v>84.03</v>
          </cell>
          <cell r="U951">
            <v>84.03</v>
          </cell>
          <cell r="V951">
            <v>84.03</v>
          </cell>
        </row>
        <row r="952">
          <cell r="B952" t="str">
            <v>VIRGINIACutty Prohibition.750-6DA</v>
          </cell>
          <cell r="C952" t="str">
            <v>South</v>
          </cell>
          <cell r="D952" t="str">
            <v>Control</v>
          </cell>
          <cell r="E952" t="str">
            <v>VA</v>
          </cell>
          <cell r="F952" t="str">
            <v>VIRGINIA</v>
          </cell>
          <cell r="G952" t="str">
            <v>4 - Cutty Sark Prohibition LM 0.75L</v>
          </cell>
          <cell r="H952" t="str">
            <v>4 - Cutty Sark Prohibition LM 0.75L6</v>
          </cell>
          <cell r="I952" t="str">
            <v>Cutty Prohibition</v>
          </cell>
          <cell r="J952" t="str">
            <v>Cutty Prohibition.750-6</v>
          </cell>
          <cell r="K952">
            <v>6</v>
          </cell>
          <cell r="L952">
            <v>0.75</v>
          </cell>
          <cell r="M952">
            <v>0.5</v>
          </cell>
          <cell r="N952">
            <v>16.05</v>
          </cell>
          <cell r="O952" t="str">
            <v>DA</v>
          </cell>
          <cell r="P952">
            <v>0</v>
          </cell>
          <cell r="Q952">
            <v>0</v>
          </cell>
          <cell r="R952">
            <v>0</v>
          </cell>
          <cell r="S952">
            <v>0</v>
          </cell>
          <cell r="T952">
            <v>0</v>
          </cell>
          <cell r="U952">
            <v>0</v>
          </cell>
          <cell r="V952">
            <v>0</v>
          </cell>
        </row>
        <row r="953">
          <cell r="B953" t="str">
            <v>WYOMINGCutty Prohibition.750-6SHELF</v>
          </cell>
          <cell r="C953" t="str">
            <v>West</v>
          </cell>
          <cell r="D953" t="str">
            <v>Control</v>
          </cell>
          <cell r="E953" t="str">
            <v>WY</v>
          </cell>
          <cell r="F953" t="str">
            <v>WYOMING</v>
          </cell>
          <cell r="G953" t="str">
            <v>4 - Cutty Sark Prohibition LM 0.75L</v>
          </cell>
          <cell r="H953" t="str">
            <v>4 - Cutty Sark Prohibition LM 0.75L6</v>
          </cell>
          <cell r="I953" t="str">
            <v>Cutty Prohibition</v>
          </cell>
          <cell r="J953" t="str">
            <v>Cutty Prohibition.750-6</v>
          </cell>
          <cell r="K953">
            <v>6</v>
          </cell>
          <cell r="L953">
            <v>0.75</v>
          </cell>
          <cell r="M953">
            <v>0.5</v>
          </cell>
          <cell r="N953">
            <v>16.05</v>
          </cell>
          <cell r="O953" t="str">
            <v>SHELF</v>
          </cell>
          <cell r="P953">
            <v>29.99</v>
          </cell>
          <cell r="Q953">
            <v>29.99</v>
          </cell>
          <cell r="R953">
            <v>29.99</v>
          </cell>
          <cell r="S953">
            <v>29.99</v>
          </cell>
          <cell r="T953">
            <v>29.99</v>
          </cell>
          <cell r="U953">
            <v>29.99</v>
          </cell>
          <cell r="V953">
            <v>29.99</v>
          </cell>
        </row>
        <row r="954">
          <cell r="B954" t="str">
            <v>WYOMINGCutty Prohibition.750-6FOB</v>
          </cell>
          <cell r="C954" t="str">
            <v>West</v>
          </cell>
          <cell r="D954" t="str">
            <v>Control</v>
          </cell>
          <cell r="E954" t="str">
            <v>WY</v>
          </cell>
          <cell r="F954" t="str">
            <v>WYOMING</v>
          </cell>
          <cell r="G954" t="str">
            <v>4 - Cutty Sark Prohibition LM 0.75L</v>
          </cell>
          <cell r="H954" t="str">
            <v>4 - Cutty Sark Prohibition LM 0.75L6</v>
          </cell>
          <cell r="I954" t="str">
            <v>Cutty Prohibition</v>
          </cell>
          <cell r="J954" t="str">
            <v>Cutty Prohibition.750-6</v>
          </cell>
          <cell r="K954">
            <v>6</v>
          </cell>
          <cell r="L954">
            <v>0.75</v>
          </cell>
          <cell r="M954">
            <v>0.5</v>
          </cell>
          <cell r="N954">
            <v>16.05</v>
          </cell>
          <cell r="O954" t="str">
            <v>FOB</v>
          </cell>
          <cell r="P954">
            <v>91.36</v>
          </cell>
          <cell r="Q954">
            <v>91.36</v>
          </cell>
          <cell r="R954">
            <v>91.36</v>
          </cell>
          <cell r="S954">
            <v>91.36</v>
          </cell>
          <cell r="T954">
            <v>91.36</v>
          </cell>
          <cell r="U954">
            <v>91.36</v>
          </cell>
          <cell r="V954">
            <v>91.36</v>
          </cell>
        </row>
        <row r="955">
          <cell r="B955" t="str">
            <v>WYOMINGCutty Prohibition.750-6DA</v>
          </cell>
          <cell r="C955" t="str">
            <v>West</v>
          </cell>
          <cell r="D955" t="str">
            <v>Control</v>
          </cell>
          <cell r="E955" t="str">
            <v>WY</v>
          </cell>
          <cell r="F955" t="str">
            <v>WYOMING</v>
          </cell>
          <cell r="G955" t="str">
            <v>4 - Cutty Sark Prohibition LM 0.75L</v>
          </cell>
          <cell r="H955" t="str">
            <v>4 - Cutty Sark Prohibition LM 0.75L6</v>
          </cell>
          <cell r="I955" t="str">
            <v>Cutty Prohibition</v>
          </cell>
          <cell r="J955" t="str">
            <v>Cutty Prohibition.750-6</v>
          </cell>
          <cell r="K955">
            <v>6</v>
          </cell>
          <cell r="L955">
            <v>0.75</v>
          </cell>
          <cell r="M955">
            <v>0.5</v>
          </cell>
          <cell r="N955">
            <v>16.05</v>
          </cell>
          <cell r="O955" t="str">
            <v>DA</v>
          </cell>
          <cell r="P955">
            <v>0</v>
          </cell>
          <cell r="Q955">
            <v>0</v>
          </cell>
          <cell r="R955">
            <v>0</v>
          </cell>
          <cell r="S955">
            <v>0</v>
          </cell>
          <cell r="T955">
            <v>0</v>
          </cell>
          <cell r="U955">
            <v>0</v>
          </cell>
          <cell r="V955">
            <v>0</v>
          </cell>
        </row>
        <row r="956">
          <cell r="B956" t="str">
            <v>IDAHOCutty Prohibition.1000-6SPA</v>
          </cell>
          <cell r="C956" t="str">
            <v>West</v>
          </cell>
          <cell r="D956" t="str">
            <v>Control</v>
          </cell>
          <cell r="E956" t="str">
            <v>ID</v>
          </cell>
          <cell r="F956" t="str">
            <v>IDAHO</v>
          </cell>
          <cell r="G956" t="str">
            <v>4 - Cutty Sark Prohibition LM 1L</v>
          </cell>
          <cell r="H956" t="str">
            <v>4 - Cutty Sark Prohibition LM 1L6</v>
          </cell>
          <cell r="I956" t="str">
            <v>Cutty Prohibition</v>
          </cell>
          <cell r="J956" t="str">
            <v>Cutty Prohibition.1000-6</v>
          </cell>
          <cell r="K956">
            <v>6</v>
          </cell>
          <cell r="L956">
            <v>1</v>
          </cell>
          <cell r="M956">
            <v>0.5</v>
          </cell>
          <cell r="N956">
            <v>21.4</v>
          </cell>
          <cell r="O956" t="str">
            <v>SPA</v>
          </cell>
          <cell r="P956">
            <v>0</v>
          </cell>
          <cell r="Q956">
            <v>0</v>
          </cell>
          <cell r="R956">
            <v>0</v>
          </cell>
          <cell r="S956">
            <v>0</v>
          </cell>
          <cell r="T956">
            <v>0</v>
          </cell>
          <cell r="U956">
            <v>0</v>
          </cell>
          <cell r="V956">
            <v>0</v>
          </cell>
        </row>
        <row r="957">
          <cell r="B957" t="str">
            <v>MONTANACutty Prohibition.1000-6SPA</v>
          </cell>
          <cell r="C957" t="str">
            <v>West</v>
          </cell>
          <cell r="D957" t="str">
            <v>Control</v>
          </cell>
          <cell r="E957" t="str">
            <v>MT</v>
          </cell>
          <cell r="F957" t="str">
            <v>MONTANA</v>
          </cell>
          <cell r="G957" t="str">
            <v>4 - Cutty Sark Prohibition LM 1L</v>
          </cell>
          <cell r="H957" t="str">
            <v>4 - Cutty Sark Prohibition LM 1L6</v>
          </cell>
          <cell r="I957" t="str">
            <v>Cutty Prohibition</v>
          </cell>
          <cell r="J957" t="str">
            <v>Cutty Prohibition.1000-6</v>
          </cell>
          <cell r="K957">
            <v>6</v>
          </cell>
          <cell r="L957">
            <v>1</v>
          </cell>
          <cell r="M957">
            <v>0.5</v>
          </cell>
          <cell r="N957">
            <v>21.4</v>
          </cell>
          <cell r="O957" t="str">
            <v>SPA</v>
          </cell>
          <cell r="P957">
            <v>0</v>
          </cell>
          <cell r="Q957">
            <v>0</v>
          </cell>
          <cell r="R957">
            <v>0</v>
          </cell>
          <cell r="S957">
            <v>0</v>
          </cell>
          <cell r="T957">
            <v>0</v>
          </cell>
          <cell r="U957">
            <v>0</v>
          </cell>
          <cell r="V957">
            <v>0</v>
          </cell>
        </row>
        <row r="958">
          <cell r="B958" t="str">
            <v>OREGONCutty Prohibition.1000-6SPA</v>
          </cell>
          <cell r="C958" t="str">
            <v>West</v>
          </cell>
          <cell r="D958" t="str">
            <v>Control</v>
          </cell>
          <cell r="E958" t="str">
            <v>OR</v>
          </cell>
          <cell r="F958" t="str">
            <v>OREGON</v>
          </cell>
          <cell r="G958" t="str">
            <v>4 - Cutty Sark Prohibition LM 1L</v>
          </cell>
          <cell r="H958" t="str">
            <v>4 - Cutty Sark Prohibition LM 1L6</v>
          </cell>
          <cell r="I958" t="str">
            <v>Cutty Prohibition</v>
          </cell>
          <cell r="J958" t="str">
            <v>Cutty Prohibition.1000-6</v>
          </cell>
          <cell r="K958">
            <v>6</v>
          </cell>
          <cell r="L958">
            <v>1</v>
          </cell>
          <cell r="M958">
            <v>0.5</v>
          </cell>
          <cell r="N958">
            <v>21.4</v>
          </cell>
          <cell r="O958" t="str">
            <v>SPA</v>
          </cell>
          <cell r="P958">
            <v>0</v>
          </cell>
          <cell r="Q958">
            <v>0</v>
          </cell>
          <cell r="R958">
            <v>0</v>
          </cell>
          <cell r="S958">
            <v>0</v>
          </cell>
          <cell r="T958">
            <v>0</v>
          </cell>
          <cell r="U958">
            <v>0</v>
          </cell>
          <cell r="V958">
            <v>0</v>
          </cell>
        </row>
        <row r="959">
          <cell r="B959" t="str">
            <v>UTAHCutty Prohibition.1000-6SPA</v>
          </cell>
          <cell r="C959" t="str">
            <v>West</v>
          </cell>
          <cell r="D959" t="str">
            <v>Control</v>
          </cell>
          <cell r="E959" t="str">
            <v>UT</v>
          </cell>
          <cell r="F959" t="str">
            <v>UTAH</v>
          </cell>
          <cell r="G959" t="str">
            <v>4 - Cutty Sark Prohibition LM 1L</v>
          </cell>
          <cell r="H959" t="str">
            <v>4 - Cutty Sark Prohibition LM 1L6</v>
          </cell>
          <cell r="I959" t="str">
            <v>Cutty Prohibition</v>
          </cell>
          <cell r="J959" t="str">
            <v>Cutty Prohibition.1000-6</v>
          </cell>
          <cell r="K959">
            <v>6</v>
          </cell>
          <cell r="L959">
            <v>1</v>
          </cell>
          <cell r="M959">
            <v>0.5</v>
          </cell>
          <cell r="N959">
            <v>21.4</v>
          </cell>
          <cell r="O959" t="str">
            <v>SPA</v>
          </cell>
          <cell r="P959">
            <v>0</v>
          </cell>
          <cell r="Q959">
            <v>0</v>
          </cell>
          <cell r="R959">
            <v>0</v>
          </cell>
          <cell r="S959">
            <v>0</v>
          </cell>
          <cell r="T959">
            <v>0</v>
          </cell>
          <cell r="U959">
            <v>0</v>
          </cell>
          <cell r="V959">
            <v>0</v>
          </cell>
        </row>
        <row r="960">
          <cell r="B960" t="str">
            <v>WYOMINGCutty Prohibition.1000-6DA</v>
          </cell>
          <cell r="C960" t="str">
            <v>West</v>
          </cell>
          <cell r="D960" t="str">
            <v>Control</v>
          </cell>
          <cell r="E960" t="str">
            <v>WY</v>
          </cell>
          <cell r="F960" t="str">
            <v>WYOMING</v>
          </cell>
          <cell r="G960" t="str">
            <v>4 - Cutty Sark Prohibition LM 1L</v>
          </cell>
          <cell r="H960" t="str">
            <v>4 - Cutty Sark Prohibition LM 1L6</v>
          </cell>
          <cell r="I960" t="str">
            <v>Cutty Prohibition</v>
          </cell>
          <cell r="J960" t="str">
            <v>Cutty Prohibition.1000-6</v>
          </cell>
          <cell r="K960">
            <v>6</v>
          </cell>
          <cell r="L960">
            <v>1</v>
          </cell>
          <cell r="M960">
            <v>0.5</v>
          </cell>
          <cell r="N960">
            <v>21.4</v>
          </cell>
          <cell r="O960" t="str">
            <v>DA</v>
          </cell>
          <cell r="P960">
            <v>0</v>
          </cell>
          <cell r="Q960">
            <v>0</v>
          </cell>
          <cell r="R960">
            <v>0</v>
          </cell>
          <cell r="S960">
            <v>0</v>
          </cell>
          <cell r="T960">
            <v>0</v>
          </cell>
          <cell r="U960">
            <v>0</v>
          </cell>
          <cell r="V960">
            <v>0</v>
          </cell>
        </row>
        <row r="961">
          <cell r="B961" t="str">
            <v>ArizonaCutty Tam O Shanter.750-3FOB</v>
          </cell>
          <cell r="C961" t="str">
            <v>West</v>
          </cell>
          <cell r="D961" t="str">
            <v>Open</v>
          </cell>
          <cell r="E961" t="str">
            <v>AZ</v>
          </cell>
          <cell r="F961" t="str">
            <v>Arizona</v>
          </cell>
          <cell r="G961" t="str">
            <v>4 - Cutty Tam O Shanter 0.75L</v>
          </cell>
          <cell r="H961" t="str">
            <v>4 - Cutty Tam O Shanter 0.75L3</v>
          </cell>
          <cell r="I961" t="str">
            <v>Cutty Tam O Shanter</v>
          </cell>
          <cell r="J961" t="str">
            <v>Cutty Tam O Shanter.750-3</v>
          </cell>
          <cell r="K961">
            <v>3</v>
          </cell>
          <cell r="L961">
            <v>0.75</v>
          </cell>
          <cell r="M961">
            <v>0.46500000000000002</v>
          </cell>
          <cell r="N961">
            <v>7.46</v>
          </cell>
          <cell r="O961" t="str">
            <v>FOB</v>
          </cell>
          <cell r="P961">
            <v>450</v>
          </cell>
          <cell r="Q961">
            <v>450</v>
          </cell>
          <cell r="R961">
            <v>450</v>
          </cell>
          <cell r="S961">
            <v>450</v>
          </cell>
          <cell r="T961">
            <v>450</v>
          </cell>
          <cell r="U961">
            <v>450</v>
          </cell>
          <cell r="V961">
            <v>450</v>
          </cell>
        </row>
        <row r="962">
          <cell r="B962" t="str">
            <v>CaliforniaCutty Tam O Shanter.750-3FOB</v>
          </cell>
          <cell r="C962" t="str">
            <v>West</v>
          </cell>
          <cell r="D962" t="str">
            <v>Open</v>
          </cell>
          <cell r="E962" t="str">
            <v>CA</v>
          </cell>
          <cell r="F962" t="str">
            <v>California</v>
          </cell>
          <cell r="G962" t="str">
            <v>4 - Cutty Tam O Shanter 0.75L</v>
          </cell>
          <cell r="H962" t="str">
            <v>4 - Cutty Tam O Shanter 0.75L3</v>
          </cell>
          <cell r="I962" t="str">
            <v>Cutty Tam O Shanter</v>
          </cell>
          <cell r="J962" t="str">
            <v>Cutty Tam O Shanter.750-3</v>
          </cell>
          <cell r="K962">
            <v>3</v>
          </cell>
          <cell r="L962">
            <v>0.75</v>
          </cell>
          <cell r="M962">
            <v>0.46500000000000002</v>
          </cell>
          <cell r="N962">
            <v>7.46</v>
          </cell>
          <cell r="O962" t="str">
            <v>FOB</v>
          </cell>
          <cell r="P962">
            <v>489.46</v>
          </cell>
          <cell r="Q962">
            <v>489.46</v>
          </cell>
          <cell r="R962">
            <v>489.46</v>
          </cell>
          <cell r="S962">
            <v>489.46</v>
          </cell>
          <cell r="T962">
            <v>489.46</v>
          </cell>
          <cell r="U962">
            <v>489.46</v>
          </cell>
          <cell r="V962">
            <v>489.46</v>
          </cell>
        </row>
        <row r="963">
          <cell r="B963" t="str">
            <v>ColoradoCutty Tam O Shanter.750-3FOB</v>
          </cell>
          <cell r="C963" t="str">
            <v>West</v>
          </cell>
          <cell r="D963" t="str">
            <v>Open</v>
          </cell>
          <cell r="E963" t="str">
            <v>CO</v>
          </cell>
          <cell r="F963" t="str">
            <v>Colorado</v>
          </cell>
          <cell r="G963" t="str">
            <v>4 - Cutty Tam O Shanter 0.75L</v>
          </cell>
          <cell r="H963" t="str">
            <v>4 - Cutty Tam O Shanter 0.75L3</v>
          </cell>
          <cell r="I963" t="str">
            <v>Cutty Tam O Shanter</v>
          </cell>
          <cell r="J963" t="str">
            <v>Cutty Tam O Shanter.750-3</v>
          </cell>
          <cell r="K963">
            <v>3</v>
          </cell>
          <cell r="L963">
            <v>0.75</v>
          </cell>
          <cell r="M963">
            <v>0.46500000000000002</v>
          </cell>
          <cell r="N963">
            <v>7.46</v>
          </cell>
          <cell r="O963" t="str">
            <v>FOB</v>
          </cell>
          <cell r="P963">
            <v>450</v>
          </cell>
          <cell r="Q963">
            <v>450</v>
          </cell>
          <cell r="R963">
            <v>450</v>
          </cell>
          <cell r="S963">
            <v>450</v>
          </cell>
          <cell r="T963">
            <v>450</v>
          </cell>
          <cell r="U963">
            <v>450</v>
          </cell>
          <cell r="V963">
            <v>450</v>
          </cell>
        </row>
        <row r="964">
          <cell r="B964" t="str">
            <v>ConnecticutCutty Tam O Shanter.750-3FOB</v>
          </cell>
          <cell r="C964" t="str">
            <v>Northeast</v>
          </cell>
          <cell r="D964" t="str">
            <v>Open</v>
          </cell>
          <cell r="E964" t="str">
            <v>CT</v>
          </cell>
          <cell r="F964" t="str">
            <v>Connecticut</v>
          </cell>
          <cell r="G964" t="str">
            <v>4 - Cutty Tam O Shanter 0.75L</v>
          </cell>
          <cell r="H964" t="str">
            <v>4 - Cutty Tam O Shanter 0.75L3</v>
          </cell>
          <cell r="I964" t="str">
            <v>Cutty Tam O Shanter</v>
          </cell>
          <cell r="J964" t="str">
            <v>Cutty Tam O Shanter.750-3</v>
          </cell>
          <cell r="K964">
            <v>3</v>
          </cell>
          <cell r="L964">
            <v>0.75</v>
          </cell>
          <cell r="M964">
            <v>0.46500000000000002</v>
          </cell>
          <cell r="N964">
            <v>7.46</v>
          </cell>
          <cell r="O964" t="str">
            <v>FOB</v>
          </cell>
          <cell r="P964">
            <v>495</v>
          </cell>
          <cell r="Q964">
            <v>495</v>
          </cell>
          <cell r="R964">
            <v>495</v>
          </cell>
          <cell r="S964">
            <v>495</v>
          </cell>
          <cell r="T964">
            <v>495</v>
          </cell>
          <cell r="U964">
            <v>495</v>
          </cell>
          <cell r="V964">
            <v>495</v>
          </cell>
        </row>
        <row r="965">
          <cell r="B965" t="str">
            <v>DelawareCutty Tam O Shanter.750-3FOB</v>
          </cell>
          <cell r="C965" t="str">
            <v>Northeast</v>
          </cell>
          <cell r="D965" t="str">
            <v>Open</v>
          </cell>
          <cell r="E965" t="str">
            <v>DE</v>
          </cell>
          <cell r="F965" t="str">
            <v>Delaware</v>
          </cell>
          <cell r="G965" t="str">
            <v>4 - Cutty Tam O Shanter 0.75L</v>
          </cell>
          <cell r="H965" t="str">
            <v>4 - Cutty Tam O Shanter 0.75L3</v>
          </cell>
          <cell r="I965" t="str">
            <v>Cutty Tam O Shanter</v>
          </cell>
          <cell r="J965" t="str">
            <v>Cutty Tam O Shanter.750-3</v>
          </cell>
          <cell r="K965">
            <v>3</v>
          </cell>
          <cell r="L965">
            <v>0.75</v>
          </cell>
          <cell r="M965">
            <v>0.46500000000000002</v>
          </cell>
          <cell r="N965">
            <v>7.46</v>
          </cell>
          <cell r="O965" t="str">
            <v>FOB</v>
          </cell>
          <cell r="P965">
            <v>550.51</v>
          </cell>
          <cell r="Q965">
            <v>550.51</v>
          </cell>
          <cell r="R965">
            <v>550.51</v>
          </cell>
          <cell r="S965">
            <v>550.51</v>
          </cell>
          <cell r="T965">
            <v>550.51</v>
          </cell>
          <cell r="U965">
            <v>550.51</v>
          </cell>
          <cell r="V965">
            <v>550.51</v>
          </cell>
        </row>
        <row r="966">
          <cell r="B966" t="str">
            <v>FloridaCutty Tam O Shanter.750-3FOB</v>
          </cell>
          <cell r="C966" t="str">
            <v>South</v>
          </cell>
          <cell r="D966" t="str">
            <v>Open</v>
          </cell>
          <cell r="E966" t="str">
            <v>FL</v>
          </cell>
          <cell r="F966" t="str">
            <v>Florida</v>
          </cell>
          <cell r="G966" t="str">
            <v>4 - Cutty Tam O Shanter 0.75L</v>
          </cell>
          <cell r="H966" t="str">
            <v>4 - Cutty Tam O Shanter 0.75L3</v>
          </cell>
          <cell r="I966" t="str">
            <v>Cutty Tam O Shanter</v>
          </cell>
          <cell r="J966" t="str">
            <v>Cutty Tam O Shanter.750-3</v>
          </cell>
          <cell r="K966">
            <v>3</v>
          </cell>
          <cell r="L966">
            <v>0.75</v>
          </cell>
          <cell r="M966">
            <v>0.46500000000000002</v>
          </cell>
          <cell r="N966">
            <v>7.46</v>
          </cell>
          <cell r="O966" t="str">
            <v>FOB</v>
          </cell>
          <cell r="P966">
            <v>495.44</v>
          </cell>
          <cell r="Q966">
            <v>495.44</v>
          </cell>
          <cell r="R966">
            <v>495.44</v>
          </cell>
          <cell r="S966">
            <v>495.44</v>
          </cell>
          <cell r="T966">
            <v>495.44</v>
          </cell>
          <cell r="U966">
            <v>495.44</v>
          </cell>
          <cell r="V966">
            <v>495.44</v>
          </cell>
        </row>
        <row r="967">
          <cell r="B967" t="str">
            <v>GeorgiaCutty Tam O Shanter.750-3FOB</v>
          </cell>
          <cell r="C967" t="str">
            <v>South</v>
          </cell>
          <cell r="D967" t="str">
            <v>Open</v>
          </cell>
          <cell r="E967" t="str">
            <v>GA</v>
          </cell>
          <cell r="F967" t="str">
            <v>Georgia</v>
          </cell>
          <cell r="G967" t="str">
            <v>4 - Cutty Tam O Shanter 0.75L</v>
          </cell>
          <cell r="H967" t="str">
            <v>4 - Cutty Tam O Shanter 0.75L3</v>
          </cell>
          <cell r="I967" t="str">
            <v>Cutty Tam O Shanter</v>
          </cell>
          <cell r="J967" t="str">
            <v>Cutty Tam O Shanter.750-3</v>
          </cell>
          <cell r="K967">
            <v>3</v>
          </cell>
          <cell r="L967">
            <v>0.75</v>
          </cell>
          <cell r="M967">
            <v>0.46500000000000002</v>
          </cell>
          <cell r="N967">
            <v>7.46</v>
          </cell>
          <cell r="O967" t="str">
            <v>FOB</v>
          </cell>
          <cell r="P967">
            <v>495.44</v>
          </cell>
          <cell r="Q967">
            <v>495.44</v>
          </cell>
          <cell r="R967">
            <v>495.44</v>
          </cell>
          <cell r="S967">
            <v>495.44</v>
          </cell>
          <cell r="T967">
            <v>495.44</v>
          </cell>
          <cell r="U967">
            <v>495.44</v>
          </cell>
          <cell r="V967">
            <v>495.44</v>
          </cell>
        </row>
        <row r="968">
          <cell r="B968" t="str">
            <v>IllinoisCutty Tam O Shanter.750-3FOB</v>
          </cell>
          <cell r="C968" t="str">
            <v>Central</v>
          </cell>
          <cell r="D968" t="str">
            <v>Open</v>
          </cell>
          <cell r="E968" t="str">
            <v>IL</v>
          </cell>
          <cell r="F968" t="str">
            <v>Illinois</v>
          </cell>
          <cell r="G968" t="str">
            <v>4 - Cutty Tam O Shanter 0.75L</v>
          </cell>
          <cell r="H968" t="str">
            <v>4 - Cutty Tam O Shanter 0.75L3</v>
          </cell>
          <cell r="I968" t="str">
            <v>Cutty Tam O Shanter</v>
          </cell>
          <cell r="J968" t="str">
            <v>Cutty Tam O Shanter.750-3</v>
          </cell>
          <cell r="K968">
            <v>3</v>
          </cell>
          <cell r="L968">
            <v>0.75</v>
          </cell>
          <cell r="M968">
            <v>0.46500000000000002</v>
          </cell>
          <cell r="N968">
            <v>7.46</v>
          </cell>
          <cell r="O968" t="str">
            <v>FOB</v>
          </cell>
          <cell r="P968">
            <v>504</v>
          </cell>
          <cell r="Q968">
            <v>504</v>
          </cell>
          <cell r="R968">
            <v>504</v>
          </cell>
          <cell r="S968">
            <v>504</v>
          </cell>
          <cell r="T968">
            <v>504</v>
          </cell>
          <cell r="U968">
            <v>504</v>
          </cell>
          <cell r="V968">
            <v>504</v>
          </cell>
        </row>
        <row r="969">
          <cell r="B969" t="str">
            <v>MassachusettsCutty Tam O Shanter.750-3FOB</v>
          </cell>
          <cell r="C969" t="str">
            <v>Northeast</v>
          </cell>
          <cell r="D969" t="str">
            <v>Open</v>
          </cell>
          <cell r="E969" t="str">
            <v>MA</v>
          </cell>
          <cell r="F969" t="str">
            <v>Massachusetts</v>
          </cell>
          <cell r="G969" t="str">
            <v>4 - Cutty Tam O Shanter 0.75L</v>
          </cell>
          <cell r="H969" t="str">
            <v>4 - Cutty Tam O Shanter 0.75L3</v>
          </cell>
          <cell r="I969" t="str">
            <v>Cutty Tam O Shanter</v>
          </cell>
          <cell r="J969" t="str">
            <v>Cutty Tam O Shanter.750-3</v>
          </cell>
          <cell r="K969">
            <v>3</v>
          </cell>
          <cell r="L969">
            <v>0.75</v>
          </cell>
          <cell r="M969">
            <v>0.46500000000000002</v>
          </cell>
          <cell r="N969">
            <v>7.46</v>
          </cell>
          <cell r="O969" t="str">
            <v>FOB</v>
          </cell>
          <cell r="P969">
            <v>480</v>
          </cell>
          <cell r="Q969">
            <v>480</v>
          </cell>
          <cell r="R969">
            <v>480</v>
          </cell>
          <cell r="S969">
            <v>480</v>
          </cell>
          <cell r="T969">
            <v>480</v>
          </cell>
          <cell r="U969">
            <v>480</v>
          </cell>
          <cell r="V969">
            <v>480</v>
          </cell>
        </row>
        <row r="970">
          <cell r="B970" t="str">
            <v>MinnesotaCutty Tam O Shanter.750-3FOB</v>
          </cell>
          <cell r="C970" t="str">
            <v>Central</v>
          </cell>
          <cell r="D970" t="str">
            <v>Open</v>
          </cell>
          <cell r="E970" t="str">
            <v>MN</v>
          </cell>
          <cell r="F970" t="str">
            <v>Minnesota</v>
          </cell>
          <cell r="G970" t="str">
            <v>4 - Cutty Tam O Shanter 0.75L</v>
          </cell>
          <cell r="H970" t="str">
            <v>4 - Cutty Tam O Shanter 0.75L3</v>
          </cell>
          <cell r="I970" t="str">
            <v>Cutty Tam O Shanter</v>
          </cell>
          <cell r="J970" t="str">
            <v>Cutty Tam O Shanter.750-3</v>
          </cell>
          <cell r="K970">
            <v>3</v>
          </cell>
          <cell r="L970">
            <v>0.75</v>
          </cell>
          <cell r="M970">
            <v>0.46500000000000002</v>
          </cell>
          <cell r="N970">
            <v>7.46</v>
          </cell>
          <cell r="O970" t="str">
            <v>FOB</v>
          </cell>
          <cell r="P970">
            <v>551</v>
          </cell>
          <cell r="Q970">
            <v>551</v>
          </cell>
          <cell r="R970">
            <v>551</v>
          </cell>
          <cell r="S970">
            <v>551</v>
          </cell>
          <cell r="T970">
            <v>551</v>
          </cell>
          <cell r="U970">
            <v>551</v>
          </cell>
          <cell r="V970">
            <v>551</v>
          </cell>
        </row>
        <row r="971">
          <cell r="B971" t="str">
            <v>MissouriCutty Tam O Shanter.750-3FOB</v>
          </cell>
          <cell r="C971" t="str">
            <v>Central</v>
          </cell>
          <cell r="D971" t="str">
            <v>Open</v>
          </cell>
          <cell r="E971" t="str">
            <v>MO</v>
          </cell>
          <cell r="F971" t="str">
            <v>Missouri</v>
          </cell>
          <cell r="G971" t="str">
            <v>4 - Cutty Tam O Shanter 0.75L</v>
          </cell>
          <cell r="H971" t="str">
            <v>4 - Cutty Tam O Shanter 0.75L3</v>
          </cell>
          <cell r="I971" t="str">
            <v>Cutty Tam O Shanter</v>
          </cell>
          <cell r="J971" t="str">
            <v>Cutty Tam O Shanter.750-3</v>
          </cell>
          <cell r="K971">
            <v>3</v>
          </cell>
          <cell r="L971">
            <v>0.75</v>
          </cell>
          <cell r="M971">
            <v>0.46500000000000002</v>
          </cell>
          <cell r="N971">
            <v>7.46</v>
          </cell>
          <cell r="O971" t="str">
            <v>FOB</v>
          </cell>
          <cell r="P971">
            <v>504</v>
          </cell>
          <cell r="Q971">
            <v>504</v>
          </cell>
          <cell r="R971">
            <v>504</v>
          </cell>
          <cell r="S971">
            <v>504</v>
          </cell>
          <cell r="T971">
            <v>504</v>
          </cell>
          <cell r="U971">
            <v>504</v>
          </cell>
          <cell r="V971">
            <v>504</v>
          </cell>
        </row>
        <row r="972">
          <cell r="B972" t="str">
            <v>NevadaCutty Tam O Shanter.750-3FOB</v>
          </cell>
          <cell r="C972" t="str">
            <v>West</v>
          </cell>
          <cell r="D972" t="str">
            <v>Open</v>
          </cell>
          <cell r="E972" t="str">
            <v>NV</v>
          </cell>
          <cell r="F972" t="str">
            <v>Nevada</v>
          </cell>
          <cell r="G972" t="str">
            <v>4 - Cutty Tam O Shanter 0.75L</v>
          </cell>
          <cell r="H972" t="str">
            <v>4 - Cutty Tam O Shanter 0.75L3</v>
          </cell>
          <cell r="I972" t="str">
            <v>Cutty Tam O Shanter</v>
          </cell>
          <cell r="J972" t="str">
            <v>Cutty Tam O Shanter.750-3</v>
          </cell>
          <cell r="K972">
            <v>3</v>
          </cell>
          <cell r="L972">
            <v>0.75</v>
          </cell>
          <cell r="M972">
            <v>0.46500000000000002</v>
          </cell>
          <cell r="N972">
            <v>7.46</v>
          </cell>
          <cell r="O972" t="str">
            <v>FOB</v>
          </cell>
          <cell r="P972">
            <v>450</v>
          </cell>
          <cell r="Q972">
            <v>450</v>
          </cell>
          <cell r="R972">
            <v>450</v>
          </cell>
          <cell r="S972">
            <v>450</v>
          </cell>
          <cell r="T972">
            <v>450</v>
          </cell>
          <cell r="U972">
            <v>450</v>
          </cell>
          <cell r="V972">
            <v>450</v>
          </cell>
        </row>
        <row r="973">
          <cell r="B973" t="str">
            <v>New JerseyCutty Tam O Shanter.750-3FOB</v>
          </cell>
          <cell r="C973" t="str">
            <v>Northeast</v>
          </cell>
          <cell r="D973" t="str">
            <v>Open</v>
          </cell>
          <cell r="E973" t="str">
            <v>NJ</v>
          </cell>
          <cell r="F973" t="str">
            <v>New Jersey</v>
          </cell>
          <cell r="G973" t="str">
            <v>4 - Cutty Tam O Shanter 0.75L</v>
          </cell>
          <cell r="H973" t="str">
            <v>4 - Cutty Tam O Shanter 0.75L3</v>
          </cell>
          <cell r="I973" t="str">
            <v>Cutty Tam O Shanter</v>
          </cell>
          <cell r="J973" t="str">
            <v>Cutty Tam O Shanter.750-3</v>
          </cell>
          <cell r="K973">
            <v>3</v>
          </cell>
          <cell r="L973">
            <v>0.75</v>
          </cell>
          <cell r="M973">
            <v>0.46500000000000002</v>
          </cell>
          <cell r="N973">
            <v>7.46</v>
          </cell>
          <cell r="O973" t="str">
            <v>FOB</v>
          </cell>
          <cell r="P973">
            <v>560</v>
          </cell>
          <cell r="Q973">
            <v>560</v>
          </cell>
          <cell r="R973">
            <v>560</v>
          </cell>
          <cell r="S973">
            <v>560</v>
          </cell>
          <cell r="T973">
            <v>560</v>
          </cell>
          <cell r="U973">
            <v>560</v>
          </cell>
          <cell r="V973">
            <v>560</v>
          </cell>
        </row>
        <row r="974">
          <cell r="B974" t="str">
            <v>Rhode IslandCutty Tam O Shanter.750-3FOB</v>
          </cell>
          <cell r="C974" t="str">
            <v>Northeast</v>
          </cell>
          <cell r="D974" t="str">
            <v>Open</v>
          </cell>
          <cell r="E974" t="str">
            <v>RI</v>
          </cell>
          <cell r="F974" t="str">
            <v>Rhode Island</v>
          </cell>
          <cell r="G974" t="str">
            <v>4 - Cutty Tam O Shanter 0.75L</v>
          </cell>
          <cell r="H974" t="str">
            <v>4 - Cutty Tam O Shanter 0.75L3</v>
          </cell>
          <cell r="I974" t="str">
            <v>Cutty Tam O Shanter</v>
          </cell>
          <cell r="J974" t="str">
            <v>Cutty Tam O Shanter.750-3</v>
          </cell>
          <cell r="K974">
            <v>3</v>
          </cell>
          <cell r="L974">
            <v>0.75</v>
          </cell>
          <cell r="M974">
            <v>0.46500000000000002</v>
          </cell>
          <cell r="N974">
            <v>7.46</v>
          </cell>
          <cell r="O974" t="str">
            <v>FOB</v>
          </cell>
          <cell r="P974">
            <v>480</v>
          </cell>
          <cell r="Q974">
            <v>480</v>
          </cell>
          <cell r="R974">
            <v>480</v>
          </cell>
          <cell r="S974">
            <v>480</v>
          </cell>
          <cell r="T974">
            <v>480</v>
          </cell>
          <cell r="U974">
            <v>480</v>
          </cell>
          <cell r="V974">
            <v>480</v>
          </cell>
        </row>
        <row r="975">
          <cell r="B975" t="str">
            <v>South CarolinaCutty Tam O Shanter.750-3FOB</v>
          </cell>
          <cell r="C975" t="str">
            <v>Northeast</v>
          </cell>
          <cell r="D975" t="str">
            <v>Open</v>
          </cell>
          <cell r="E975" t="str">
            <v>SC</v>
          </cell>
          <cell r="F975" t="str">
            <v>South Carolina</v>
          </cell>
          <cell r="G975" t="str">
            <v>4 - Cutty Tam O Shanter 0.75L</v>
          </cell>
          <cell r="H975" t="str">
            <v>4 - Cutty Tam O Shanter 0.75L3</v>
          </cell>
          <cell r="I975" t="str">
            <v>Cutty Tam O Shanter</v>
          </cell>
          <cell r="J975" t="str">
            <v>Cutty Tam O Shanter.750-3</v>
          </cell>
          <cell r="K975">
            <v>3</v>
          </cell>
          <cell r="L975">
            <v>0.75</v>
          </cell>
          <cell r="M975">
            <v>0.46500000000000002</v>
          </cell>
          <cell r="N975">
            <v>7.46</v>
          </cell>
          <cell r="O975" t="str">
            <v>FOB</v>
          </cell>
          <cell r="P975">
            <v>542.30999999999995</v>
          </cell>
          <cell r="Q975">
            <v>542.30999999999995</v>
          </cell>
          <cell r="R975">
            <v>542.30999999999995</v>
          </cell>
          <cell r="S975">
            <v>542.30999999999995</v>
          </cell>
          <cell r="T975">
            <v>542.30999999999995</v>
          </cell>
          <cell r="U975">
            <v>542.30999999999995</v>
          </cell>
          <cell r="V975">
            <v>542.30999999999995</v>
          </cell>
        </row>
        <row r="976">
          <cell r="B976" t="str">
            <v>TennesseeCutty Tam O Shanter.750-3FOB</v>
          </cell>
          <cell r="C976" t="str">
            <v>South</v>
          </cell>
          <cell r="D976" t="str">
            <v>Open</v>
          </cell>
          <cell r="E976" t="str">
            <v>TN</v>
          </cell>
          <cell r="F976" t="str">
            <v>Tennessee</v>
          </cell>
          <cell r="G976" t="str">
            <v>4 - Cutty Tam O Shanter 0.75L</v>
          </cell>
          <cell r="H976" t="str">
            <v>4 - Cutty Tam O Shanter 0.75L3</v>
          </cell>
          <cell r="I976" t="str">
            <v>Cutty Tam O Shanter</v>
          </cell>
          <cell r="J976" t="str">
            <v>Cutty Tam O Shanter.750-3</v>
          </cell>
          <cell r="K976">
            <v>3</v>
          </cell>
          <cell r="L976">
            <v>0.75</v>
          </cell>
          <cell r="M976">
            <v>0.46500000000000002</v>
          </cell>
          <cell r="N976">
            <v>7.46</v>
          </cell>
          <cell r="O976" t="str">
            <v>FOB</v>
          </cell>
          <cell r="P976">
            <v>495.44</v>
          </cell>
          <cell r="Q976">
            <v>495.44</v>
          </cell>
          <cell r="R976">
            <v>495.44</v>
          </cell>
          <cell r="S976">
            <v>495.44</v>
          </cell>
          <cell r="T976">
            <v>495.44</v>
          </cell>
          <cell r="U976">
            <v>495.44</v>
          </cell>
          <cell r="V976">
            <v>495.44</v>
          </cell>
        </row>
        <row r="977">
          <cell r="B977" t="str">
            <v>WisconsinCutty Tam O Shanter.750-3FOB</v>
          </cell>
          <cell r="C977" t="str">
            <v>Central</v>
          </cell>
          <cell r="D977" t="str">
            <v>Open</v>
          </cell>
          <cell r="E977" t="str">
            <v>WI</v>
          </cell>
          <cell r="F977" t="str">
            <v>Wisconsin</v>
          </cell>
          <cell r="G977" t="str">
            <v>4 - Cutty Tam O Shanter 0.75L</v>
          </cell>
          <cell r="H977" t="str">
            <v>4 - Cutty Tam O Shanter 0.75L3</v>
          </cell>
          <cell r="I977" t="str">
            <v>Cutty Tam O Shanter</v>
          </cell>
          <cell r="J977" t="str">
            <v>Cutty Tam O Shanter.750-3</v>
          </cell>
          <cell r="K977">
            <v>3</v>
          </cell>
          <cell r="L977">
            <v>0.75</v>
          </cell>
          <cell r="M977">
            <v>0.46500000000000002</v>
          </cell>
          <cell r="N977">
            <v>7.46</v>
          </cell>
          <cell r="O977" t="str">
            <v>FOB</v>
          </cell>
          <cell r="P977">
            <v>504</v>
          </cell>
          <cell r="Q977">
            <v>504</v>
          </cell>
          <cell r="R977">
            <v>504</v>
          </cell>
          <cell r="S977">
            <v>504</v>
          </cell>
          <cell r="T977">
            <v>504</v>
          </cell>
          <cell r="U977">
            <v>504</v>
          </cell>
          <cell r="V977">
            <v>504</v>
          </cell>
        </row>
        <row r="978">
          <cell r="B978" t="str">
            <v>ArkansasTFG Casks.750-12FOB</v>
          </cell>
          <cell r="C978" t="str">
            <v>South</v>
          </cell>
          <cell r="D978" t="str">
            <v>Open</v>
          </cell>
          <cell r="E978" t="str">
            <v>AR</v>
          </cell>
          <cell r="F978" t="str">
            <v>Arkansas</v>
          </cell>
          <cell r="G978" t="str">
            <v>4 - Famous Grouse Bourbon Cask 0.75L</v>
          </cell>
          <cell r="H978" t="str">
            <v>4 - Famous Grouse Bourbon Cask 0.75L12</v>
          </cell>
          <cell r="I978" t="str">
            <v>TFG Casks</v>
          </cell>
          <cell r="J978" t="str">
            <v>TFG Casks.750-12</v>
          </cell>
          <cell r="K978">
            <v>12</v>
          </cell>
          <cell r="L978">
            <v>0.75</v>
          </cell>
          <cell r="M978">
            <v>0.4</v>
          </cell>
          <cell r="N978">
            <v>25.68</v>
          </cell>
          <cell r="O978" t="str">
            <v>FOB</v>
          </cell>
          <cell r="P978">
            <v>185</v>
          </cell>
          <cell r="Q978">
            <v>185</v>
          </cell>
          <cell r="R978">
            <v>185</v>
          </cell>
          <cell r="S978">
            <v>185</v>
          </cell>
          <cell r="T978">
            <v>185</v>
          </cell>
          <cell r="U978">
            <v>185</v>
          </cell>
          <cell r="V978">
            <v>185</v>
          </cell>
        </row>
        <row r="979">
          <cell r="B979" t="str">
            <v>FloridaTFG Casks.750-12FOB</v>
          </cell>
          <cell r="C979" t="str">
            <v>South</v>
          </cell>
          <cell r="D979" t="str">
            <v>Open</v>
          </cell>
          <cell r="E979" t="str">
            <v>FL</v>
          </cell>
          <cell r="F979" t="str">
            <v>Florida</v>
          </cell>
          <cell r="G979" t="str">
            <v>4 - Famous Grouse Bourbon Cask 0.75L</v>
          </cell>
          <cell r="H979" t="str">
            <v>4 - Famous Grouse Bourbon Cask 0.75L12</v>
          </cell>
          <cell r="I979" t="str">
            <v>TFG Casks</v>
          </cell>
          <cell r="J979" t="str">
            <v>TFG Casks.750-12</v>
          </cell>
          <cell r="K979">
            <v>12</v>
          </cell>
          <cell r="L979">
            <v>0.75</v>
          </cell>
          <cell r="M979">
            <v>0.4</v>
          </cell>
          <cell r="N979">
            <v>25.68</v>
          </cell>
          <cell r="O979" t="str">
            <v>FOB</v>
          </cell>
          <cell r="P979">
            <v>160</v>
          </cell>
          <cell r="Q979">
            <v>160</v>
          </cell>
          <cell r="R979">
            <v>160</v>
          </cell>
          <cell r="S979">
            <v>160</v>
          </cell>
          <cell r="T979">
            <v>160</v>
          </cell>
          <cell r="U979">
            <v>160</v>
          </cell>
          <cell r="V979">
            <v>160</v>
          </cell>
        </row>
        <row r="980">
          <cell r="B980" t="str">
            <v>GeorgiaTFG Casks.750-12FOB</v>
          </cell>
          <cell r="C980" t="str">
            <v>South</v>
          </cell>
          <cell r="D980" t="str">
            <v>Open</v>
          </cell>
          <cell r="E980" t="str">
            <v>GA</v>
          </cell>
          <cell r="F980" t="str">
            <v>Georgia</v>
          </cell>
          <cell r="G980" t="str">
            <v>4 - Famous Grouse Bourbon Cask 0.75L</v>
          </cell>
          <cell r="H980" t="str">
            <v>4 - Famous Grouse Bourbon Cask 0.75L12</v>
          </cell>
          <cell r="I980" t="str">
            <v>TFG Casks</v>
          </cell>
          <cell r="J980" t="str">
            <v>TFG Casks.750-12</v>
          </cell>
          <cell r="K980">
            <v>12</v>
          </cell>
          <cell r="L980">
            <v>0.75</v>
          </cell>
          <cell r="M980">
            <v>0.4</v>
          </cell>
          <cell r="N980">
            <v>25.68</v>
          </cell>
          <cell r="O980" t="str">
            <v>FOB</v>
          </cell>
          <cell r="P980">
            <v>203</v>
          </cell>
          <cell r="Q980">
            <v>203</v>
          </cell>
          <cell r="R980">
            <v>203</v>
          </cell>
          <cell r="S980">
            <v>203</v>
          </cell>
          <cell r="T980">
            <v>203</v>
          </cell>
          <cell r="U980">
            <v>203</v>
          </cell>
          <cell r="V980">
            <v>203</v>
          </cell>
        </row>
        <row r="981">
          <cell r="B981" t="str">
            <v>IDAHOTFG Casks.750-12SPA</v>
          </cell>
          <cell r="C981" t="str">
            <v>West</v>
          </cell>
          <cell r="D981" t="str">
            <v>Control</v>
          </cell>
          <cell r="E981" t="str">
            <v>ID</v>
          </cell>
          <cell r="F981" t="str">
            <v>IDAHO</v>
          </cell>
          <cell r="G981" t="str">
            <v>4 - Famous Grouse Bourbon Cask 0.75L</v>
          </cell>
          <cell r="H981" t="str">
            <v>4 - Famous Grouse Bourbon Cask 0.75L12</v>
          </cell>
          <cell r="I981" t="str">
            <v>TFG Casks</v>
          </cell>
          <cell r="J981" t="str">
            <v>TFG Casks.750-12</v>
          </cell>
          <cell r="K981">
            <v>12</v>
          </cell>
          <cell r="L981">
            <v>0.75</v>
          </cell>
          <cell r="M981">
            <v>0.4</v>
          </cell>
          <cell r="N981">
            <v>25.68</v>
          </cell>
          <cell r="O981" t="str">
            <v>SPA</v>
          </cell>
          <cell r="P981">
            <v>0</v>
          </cell>
          <cell r="Q981">
            <v>0</v>
          </cell>
          <cell r="R981">
            <v>0</v>
          </cell>
          <cell r="S981">
            <v>0</v>
          </cell>
          <cell r="T981">
            <v>0</v>
          </cell>
          <cell r="U981">
            <v>0</v>
          </cell>
          <cell r="V981">
            <v>0</v>
          </cell>
        </row>
        <row r="982">
          <cell r="B982" t="str">
            <v>IndianaTFG Casks.750-12FOB</v>
          </cell>
          <cell r="C982" t="str">
            <v>Central</v>
          </cell>
          <cell r="D982" t="str">
            <v>Open</v>
          </cell>
          <cell r="E982" t="str">
            <v>IN</v>
          </cell>
          <cell r="F982" t="str">
            <v>Indiana</v>
          </cell>
          <cell r="G982" t="str">
            <v>4 - Famous Grouse Bourbon Cask 0.75L</v>
          </cell>
          <cell r="H982" t="str">
            <v>4 - Famous Grouse Bourbon Cask 0.75L12</v>
          </cell>
          <cell r="I982" t="str">
            <v>TFG Casks</v>
          </cell>
          <cell r="J982" t="str">
            <v>TFG Casks.750-12</v>
          </cell>
          <cell r="K982">
            <v>12</v>
          </cell>
          <cell r="L982">
            <v>0.75</v>
          </cell>
          <cell r="M982">
            <v>0.4</v>
          </cell>
          <cell r="N982">
            <v>25.68</v>
          </cell>
          <cell r="O982" t="str">
            <v>FOB</v>
          </cell>
          <cell r="P982">
            <v>160.68</v>
          </cell>
          <cell r="Q982">
            <v>160.68</v>
          </cell>
          <cell r="R982">
            <v>160.68</v>
          </cell>
          <cell r="S982">
            <v>160.68</v>
          </cell>
          <cell r="T982">
            <v>160.68</v>
          </cell>
          <cell r="U982">
            <v>160.68</v>
          </cell>
          <cell r="V982">
            <v>160.68</v>
          </cell>
        </row>
        <row r="983">
          <cell r="B983" t="str">
            <v>LouisianaTFG Casks.750-12FOB</v>
          </cell>
          <cell r="C983" t="str">
            <v>South</v>
          </cell>
          <cell r="D983" t="str">
            <v>Open</v>
          </cell>
          <cell r="E983" t="str">
            <v>LA</v>
          </cell>
          <cell r="F983" t="str">
            <v>Louisiana</v>
          </cell>
          <cell r="G983" t="str">
            <v>4 - Famous Grouse Bourbon Cask 0.75L</v>
          </cell>
          <cell r="H983" t="str">
            <v>4 - Famous Grouse Bourbon Cask 0.75L12</v>
          </cell>
          <cell r="I983" t="str">
            <v>TFG Casks</v>
          </cell>
          <cell r="J983" t="str">
            <v>TFG Casks.750-12</v>
          </cell>
          <cell r="K983">
            <v>12</v>
          </cell>
          <cell r="L983">
            <v>0.75</v>
          </cell>
          <cell r="M983">
            <v>0.4</v>
          </cell>
          <cell r="N983">
            <v>25.68</v>
          </cell>
          <cell r="O983" t="str">
            <v>FOB</v>
          </cell>
          <cell r="P983">
            <v>200</v>
          </cell>
          <cell r="Q983">
            <v>200</v>
          </cell>
          <cell r="R983">
            <v>200</v>
          </cell>
          <cell r="S983">
            <v>200</v>
          </cell>
          <cell r="T983">
            <v>200</v>
          </cell>
          <cell r="U983">
            <v>200</v>
          </cell>
          <cell r="V983">
            <v>200</v>
          </cell>
        </row>
        <row r="984">
          <cell r="B984" t="str">
            <v>MICHIGANTFG Casks.750-12SHELF</v>
          </cell>
          <cell r="C984" t="str">
            <v>Central</v>
          </cell>
          <cell r="D984" t="str">
            <v>Control</v>
          </cell>
          <cell r="E984" t="str">
            <v>MI</v>
          </cell>
          <cell r="F984" t="str">
            <v>MICHIGAN</v>
          </cell>
          <cell r="G984" t="str">
            <v>4 - Famous Grouse Bourbon Cask 0.75L</v>
          </cell>
          <cell r="H984" t="str">
            <v>4 - Famous Grouse Bourbon Cask 0.75L12</v>
          </cell>
          <cell r="I984" t="str">
            <v>TFG Casks</v>
          </cell>
          <cell r="J984" t="str">
            <v>TFG Casks.750-12</v>
          </cell>
          <cell r="K984">
            <v>12</v>
          </cell>
          <cell r="L984">
            <v>0.75</v>
          </cell>
          <cell r="M984">
            <v>0.4</v>
          </cell>
          <cell r="N984">
            <v>25.68</v>
          </cell>
          <cell r="O984" t="str">
            <v>SHELF</v>
          </cell>
          <cell r="P984">
            <v>39.99</v>
          </cell>
          <cell r="Q984">
            <v>39.99</v>
          </cell>
          <cell r="R984">
            <v>39.99</v>
          </cell>
          <cell r="S984">
            <v>39.99</v>
          </cell>
          <cell r="T984">
            <v>39.99</v>
          </cell>
          <cell r="U984">
            <v>39.99</v>
          </cell>
          <cell r="V984">
            <v>39.99</v>
          </cell>
        </row>
        <row r="985">
          <cell r="B985" t="str">
            <v>MICHIGANTFG Casks.750-12FOB</v>
          </cell>
          <cell r="C985" t="str">
            <v>Central</v>
          </cell>
          <cell r="D985" t="str">
            <v>Control</v>
          </cell>
          <cell r="E985" t="str">
            <v>MI</v>
          </cell>
          <cell r="F985" t="str">
            <v>MICHIGAN</v>
          </cell>
          <cell r="G985" t="str">
            <v>4 - Famous Grouse Bourbon Cask 0.75L</v>
          </cell>
          <cell r="H985" t="str">
            <v>4 - Famous Grouse Bourbon Cask 0.75L12</v>
          </cell>
          <cell r="I985" t="str">
            <v>TFG Casks</v>
          </cell>
          <cell r="J985" t="str">
            <v>TFG Casks.750-12</v>
          </cell>
          <cell r="K985">
            <v>12</v>
          </cell>
          <cell r="L985">
            <v>0.75</v>
          </cell>
          <cell r="M985">
            <v>0.4</v>
          </cell>
          <cell r="N985">
            <v>25.68</v>
          </cell>
          <cell r="O985" t="str">
            <v>FOB</v>
          </cell>
          <cell r="P985">
            <v>129.83000000000001</v>
          </cell>
          <cell r="Q985">
            <v>129.83000000000001</v>
          </cell>
          <cell r="R985">
            <v>129.83000000000001</v>
          </cell>
          <cell r="S985">
            <v>129.83000000000001</v>
          </cell>
          <cell r="T985">
            <v>129.83000000000001</v>
          </cell>
          <cell r="U985">
            <v>129.83000000000001</v>
          </cell>
          <cell r="V985">
            <v>129.83000000000001</v>
          </cell>
        </row>
        <row r="986">
          <cell r="B986" t="str">
            <v>MinnesotaTFG Casks.750-12FOB</v>
          </cell>
          <cell r="C986" t="str">
            <v>Central</v>
          </cell>
          <cell r="D986" t="str">
            <v>Open</v>
          </cell>
          <cell r="E986" t="str">
            <v>MN</v>
          </cell>
          <cell r="F986" t="str">
            <v>Minnesota</v>
          </cell>
          <cell r="G986" t="str">
            <v>4 - Famous Grouse Bourbon Cask 0.75L</v>
          </cell>
          <cell r="H986" t="str">
            <v>4 - Famous Grouse Bourbon Cask 0.75L12</v>
          </cell>
          <cell r="I986" t="str">
            <v>TFG Casks</v>
          </cell>
          <cell r="J986" t="str">
            <v>TFG Casks.750-12</v>
          </cell>
          <cell r="K986">
            <v>12</v>
          </cell>
          <cell r="L986">
            <v>0.75</v>
          </cell>
          <cell r="M986">
            <v>0.4</v>
          </cell>
          <cell r="N986">
            <v>25.68</v>
          </cell>
          <cell r="O986" t="str">
            <v>FOB</v>
          </cell>
          <cell r="P986">
            <v>157.15</v>
          </cell>
          <cell r="Q986">
            <v>157.15</v>
          </cell>
          <cell r="R986">
            <v>157.15</v>
          </cell>
          <cell r="S986">
            <v>157.15</v>
          </cell>
          <cell r="T986">
            <v>157.15</v>
          </cell>
          <cell r="U986">
            <v>157.15</v>
          </cell>
          <cell r="V986">
            <v>157.15</v>
          </cell>
        </row>
        <row r="987">
          <cell r="B987" t="str">
            <v>MissouriTFG Casks.750-12FOB</v>
          </cell>
          <cell r="C987" t="str">
            <v>Central</v>
          </cell>
          <cell r="D987" t="str">
            <v>Open</v>
          </cell>
          <cell r="E987" t="str">
            <v>MO</v>
          </cell>
          <cell r="F987" t="str">
            <v>Missouri</v>
          </cell>
          <cell r="G987" t="str">
            <v>4 - Famous Grouse Bourbon Cask 0.75L</v>
          </cell>
          <cell r="H987" t="str">
            <v>4 - Famous Grouse Bourbon Cask 0.75L12</v>
          </cell>
          <cell r="I987" t="str">
            <v>TFG Casks</v>
          </cell>
          <cell r="J987" t="str">
            <v>TFG Casks.750-12</v>
          </cell>
          <cell r="K987">
            <v>12</v>
          </cell>
          <cell r="L987">
            <v>0.75</v>
          </cell>
          <cell r="M987">
            <v>0.4</v>
          </cell>
          <cell r="N987">
            <v>25.68</v>
          </cell>
          <cell r="O987" t="str">
            <v>FOB</v>
          </cell>
          <cell r="P987">
            <v>167.68</v>
          </cell>
          <cell r="Q987">
            <v>167.68</v>
          </cell>
          <cell r="R987">
            <v>167.68</v>
          </cell>
          <cell r="S987">
            <v>167.68</v>
          </cell>
          <cell r="T987">
            <v>167.68</v>
          </cell>
          <cell r="U987">
            <v>167.68</v>
          </cell>
          <cell r="V987">
            <v>167.68</v>
          </cell>
        </row>
        <row r="988">
          <cell r="B988" t="str">
            <v>MONTANATFG Casks.750-12SPA</v>
          </cell>
          <cell r="C988" t="str">
            <v>West</v>
          </cell>
          <cell r="D988" t="str">
            <v>Control</v>
          </cell>
          <cell r="E988" t="str">
            <v>MT</v>
          </cell>
          <cell r="F988" t="str">
            <v>MONTANA</v>
          </cell>
          <cell r="G988" t="str">
            <v>4 - Famous Grouse Bourbon Cask 0.75L</v>
          </cell>
          <cell r="H988" t="str">
            <v>4 - Famous Grouse Bourbon Cask 0.75L12</v>
          </cell>
          <cell r="I988" t="str">
            <v>TFG Casks</v>
          </cell>
          <cell r="J988" t="str">
            <v>TFG Casks.750-12</v>
          </cell>
          <cell r="K988">
            <v>12</v>
          </cell>
          <cell r="L988">
            <v>0.75</v>
          </cell>
          <cell r="M988">
            <v>0.4</v>
          </cell>
          <cell r="N988">
            <v>25.68</v>
          </cell>
          <cell r="O988" t="str">
            <v>SPA</v>
          </cell>
          <cell r="P988">
            <v>0</v>
          </cell>
          <cell r="Q988">
            <v>0</v>
          </cell>
          <cell r="R988">
            <v>0</v>
          </cell>
          <cell r="S988">
            <v>0</v>
          </cell>
          <cell r="T988">
            <v>0</v>
          </cell>
          <cell r="U988">
            <v>0</v>
          </cell>
          <cell r="V988">
            <v>0</v>
          </cell>
        </row>
        <row r="989">
          <cell r="B989" t="str">
            <v>New JerseyTFG Casks.750-12FOB</v>
          </cell>
          <cell r="C989" t="str">
            <v>Northeast</v>
          </cell>
          <cell r="D989" t="str">
            <v>Open</v>
          </cell>
          <cell r="E989" t="str">
            <v>NJ</v>
          </cell>
          <cell r="F989" t="str">
            <v>New Jersey</v>
          </cell>
          <cell r="G989" t="str">
            <v>4 - Famous Grouse Bourbon Cask 0.75L</v>
          </cell>
          <cell r="H989" t="str">
            <v>4 - Famous Grouse Bourbon Cask 0.75L12</v>
          </cell>
          <cell r="I989" t="str">
            <v>TFG Casks</v>
          </cell>
          <cell r="J989" t="str">
            <v>TFG Casks.750-12</v>
          </cell>
          <cell r="K989">
            <v>12</v>
          </cell>
          <cell r="L989">
            <v>0.75</v>
          </cell>
          <cell r="M989">
            <v>0.4</v>
          </cell>
          <cell r="N989">
            <v>25.68</v>
          </cell>
          <cell r="O989" t="str">
            <v>FOB</v>
          </cell>
          <cell r="P989">
            <v>188.67000000000002</v>
          </cell>
          <cell r="Q989">
            <v>188.67000000000002</v>
          </cell>
          <cell r="R989">
            <v>188.67000000000002</v>
          </cell>
          <cell r="S989">
            <v>188.67000000000002</v>
          </cell>
          <cell r="T989">
            <v>188.67000000000002</v>
          </cell>
          <cell r="U989">
            <v>188.67000000000002</v>
          </cell>
          <cell r="V989">
            <v>188.67000000000002</v>
          </cell>
        </row>
        <row r="990">
          <cell r="B990" t="str">
            <v>OHIOTFG Casks.750-12SHELF</v>
          </cell>
          <cell r="C990" t="str">
            <v>Central</v>
          </cell>
          <cell r="D990" t="str">
            <v>Control</v>
          </cell>
          <cell r="E990" t="str">
            <v>OH</v>
          </cell>
          <cell r="F990" t="str">
            <v>OHIO</v>
          </cell>
          <cell r="G990" t="str">
            <v>4 - Famous Grouse Bourbon Cask 0.75L</v>
          </cell>
          <cell r="H990" t="str">
            <v>4 - Famous Grouse Bourbon Cask 0.75L12</v>
          </cell>
          <cell r="I990" t="str">
            <v>TFG Casks</v>
          </cell>
          <cell r="J990" t="str">
            <v>TFG Casks.750-12</v>
          </cell>
          <cell r="K990">
            <v>12</v>
          </cell>
          <cell r="L990">
            <v>0.75</v>
          </cell>
          <cell r="M990">
            <v>0.4</v>
          </cell>
          <cell r="N990">
            <v>25.68</v>
          </cell>
          <cell r="O990" t="str">
            <v>SHELF</v>
          </cell>
          <cell r="P990">
            <v>39.99</v>
          </cell>
          <cell r="Q990">
            <v>39.99</v>
          </cell>
          <cell r="R990">
            <v>39.99</v>
          </cell>
          <cell r="S990">
            <v>39.99</v>
          </cell>
          <cell r="T990">
            <v>39.99</v>
          </cell>
          <cell r="U990">
            <v>39.99</v>
          </cell>
          <cell r="V990">
            <v>39.99</v>
          </cell>
        </row>
        <row r="991">
          <cell r="B991" t="str">
            <v>OHIOTFG Casks.750-12FOB</v>
          </cell>
          <cell r="C991" t="str">
            <v>Central</v>
          </cell>
          <cell r="D991" t="str">
            <v>Control</v>
          </cell>
          <cell r="E991" t="str">
            <v>OH</v>
          </cell>
          <cell r="F991" t="str">
            <v>OHIO</v>
          </cell>
          <cell r="G991" t="str">
            <v>4 - Famous Grouse Bourbon Cask 0.75L</v>
          </cell>
          <cell r="H991" t="str">
            <v>4 - Famous Grouse Bourbon Cask 0.75L12</v>
          </cell>
          <cell r="I991" t="str">
            <v>TFG Casks</v>
          </cell>
          <cell r="J991" t="str">
            <v>TFG Casks.750-12</v>
          </cell>
          <cell r="K991">
            <v>12</v>
          </cell>
          <cell r="L991">
            <v>0.75</v>
          </cell>
          <cell r="M991">
            <v>0.4</v>
          </cell>
          <cell r="N991">
            <v>25.68</v>
          </cell>
          <cell r="O991" t="str">
            <v>FOB</v>
          </cell>
          <cell r="P991">
            <v>138.88</v>
          </cell>
          <cell r="Q991">
            <v>138.88</v>
          </cell>
          <cell r="R991">
            <v>138.88</v>
          </cell>
          <cell r="S991">
            <v>138.88</v>
          </cell>
          <cell r="T991">
            <v>138.88</v>
          </cell>
          <cell r="U991">
            <v>138.88</v>
          </cell>
          <cell r="V991">
            <v>138.88</v>
          </cell>
        </row>
        <row r="992">
          <cell r="B992" t="str">
            <v>OREGONTFG Casks.750-12SPA</v>
          </cell>
          <cell r="C992" t="str">
            <v>West</v>
          </cell>
          <cell r="D992" t="str">
            <v>Control</v>
          </cell>
          <cell r="E992" t="str">
            <v>OR</v>
          </cell>
          <cell r="F992" t="str">
            <v>OREGON</v>
          </cell>
          <cell r="G992" t="str">
            <v>4 - Famous Grouse Bourbon Cask 0.75L</v>
          </cell>
          <cell r="H992" t="str">
            <v>4 - Famous Grouse Bourbon Cask 0.75L12</v>
          </cell>
          <cell r="I992" t="str">
            <v>TFG Casks</v>
          </cell>
          <cell r="J992" t="str">
            <v>TFG Casks.750-12</v>
          </cell>
          <cell r="K992">
            <v>12</v>
          </cell>
          <cell r="L992">
            <v>0.75</v>
          </cell>
          <cell r="M992">
            <v>0.4</v>
          </cell>
          <cell r="N992">
            <v>25.68</v>
          </cell>
          <cell r="O992" t="str">
            <v>SPA</v>
          </cell>
          <cell r="P992">
            <v>0</v>
          </cell>
          <cell r="Q992">
            <v>0</v>
          </cell>
          <cell r="R992">
            <v>0</v>
          </cell>
          <cell r="S992">
            <v>0</v>
          </cell>
          <cell r="T992">
            <v>0</v>
          </cell>
          <cell r="U992">
            <v>0</v>
          </cell>
          <cell r="V992">
            <v>0</v>
          </cell>
        </row>
        <row r="993">
          <cell r="B993" t="str">
            <v>PENNSYLVANIA (PLCB)TFG Casks.750-12SPA</v>
          </cell>
          <cell r="C993" t="str">
            <v>Northeast</v>
          </cell>
          <cell r="D993" t="str">
            <v>Control</v>
          </cell>
          <cell r="E993" t="str">
            <v>PLCB</v>
          </cell>
          <cell r="F993" t="str">
            <v>PENNSYLVANIA (PLCB)</v>
          </cell>
          <cell r="G993" t="str">
            <v>4 - Famous Grouse Bourbon Cask 0.75L</v>
          </cell>
          <cell r="H993" t="str">
            <v>4 - Famous Grouse Bourbon Cask 0.75L12</v>
          </cell>
          <cell r="I993" t="str">
            <v>TFG Casks</v>
          </cell>
          <cell r="J993" t="str">
            <v>TFG Casks.750-12</v>
          </cell>
          <cell r="K993">
            <v>12</v>
          </cell>
          <cell r="L993">
            <v>0.75</v>
          </cell>
          <cell r="M993">
            <v>0.4</v>
          </cell>
          <cell r="N993">
            <v>25.68</v>
          </cell>
          <cell r="O993" t="str">
            <v>SPA</v>
          </cell>
          <cell r="P993">
            <v>0</v>
          </cell>
          <cell r="Q993">
            <v>0</v>
          </cell>
          <cell r="R993">
            <v>18</v>
          </cell>
          <cell r="S993">
            <v>0</v>
          </cell>
          <cell r="T993">
            <v>0</v>
          </cell>
          <cell r="U993">
            <v>18</v>
          </cell>
          <cell r="V993">
            <v>0</v>
          </cell>
        </row>
        <row r="994">
          <cell r="B994" t="str">
            <v>PENNSYLVANIA (PLCB)TFG Casks.750-12SHELF</v>
          </cell>
          <cell r="C994" t="str">
            <v>Northeast</v>
          </cell>
          <cell r="D994" t="str">
            <v>Control</v>
          </cell>
          <cell r="E994" t="str">
            <v>PLCB</v>
          </cell>
          <cell r="F994" t="str">
            <v>PENNSYLVANIA (PLCB)</v>
          </cell>
          <cell r="G994" t="str">
            <v>4 - Famous Grouse Bourbon Cask 0.75L</v>
          </cell>
          <cell r="H994" t="str">
            <v>4 - Famous Grouse Bourbon Cask 0.75L12</v>
          </cell>
          <cell r="I994" t="str">
            <v>TFG Casks</v>
          </cell>
          <cell r="J994" t="str">
            <v>TFG Casks.750-12</v>
          </cell>
          <cell r="K994">
            <v>12</v>
          </cell>
          <cell r="L994">
            <v>0.75</v>
          </cell>
          <cell r="M994">
            <v>0.4</v>
          </cell>
          <cell r="N994">
            <v>25.68</v>
          </cell>
          <cell r="O994" t="str">
            <v>SHELF</v>
          </cell>
          <cell r="P994">
            <v>39.99</v>
          </cell>
          <cell r="Q994">
            <v>39.99</v>
          </cell>
          <cell r="R994">
            <v>36.99</v>
          </cell>
          <cell r="S994">
            <v>39.99</v>
          </cell>
          <cell r="T994">
            <v>39.99</v>
          </cell>
          <cell r="U994">
            <v>36.99</v>
          </cell>
          <cell r="V994">
            <v>39.99</v>
          </cell>
        </row>
        <row r="995">
          <cell r="B995" t="str">
            <v>PENNSYLVANIA (PLCB)TFG Casks.750-12FOB</v>
          </cell>
          <cell r="C995" t="str">
            <v>Northeast</v>
          </cell>
          <cell r="D995" t="str">
            <v>Control</v>
          </cell>
          <cell r="E995" t="str">
            <v>PLCB</v>
          </cell>
          <cell r="F995" t="str">
            <v>PENNSYLVANIA (PLCB)</v>
          </cell>
          <cell r="G995" t="str">
            <v>4 - Famous Grouse Bourbon Cask 0.75L</v>
          </cell>
          <cell r="H995" t="str">
            <v>4 - Famous Grouse Bourbon Cask 0.75L12</v>
          </cell>
          <cell r="I995" t="str">
            <v>TFG Casks</v>
          </cell>
          <cell r="J995" t="str">
            <v>TFG Casks.750-12</v>
          </cell>
          <cell r="K995">
            <v>12</v>
          </cell>
          <cell r="L995">
            <v>0.75</v>
          </cell>
          <cell r="M995">
            <v>0.4</v>
          </cell>
          <cell r="N995">
            <v>25.68</v>
          </cell>
          <cell r="O995" t="str">
            <v>FOB</v>
          </cell>
          <cell r="P995">
            <v>143.14000000000001</v>
          </cell>
          <cell r="Q995">
            <v>143.14000000000001</v>
          </cell>
          <cell r="R995">
            <v>143.14000000000001</v>
          </cell>
          <cell r="S995">
            <v>143.14000000000001</v>
          </cell>
          <cell r="T995">
            <v>143.14000000000001</v>
          </cell>
          <cell r="U995">
            <v>143.14000000000001</v>
          </cell>
          <cell r="V995">
            <v>143.14000000000001</v>
          </cell>
        </row>
        <row r="996">
          <cell r="B996" t="str">
            <v>South CarolinaTFG Casks.750-12FOB</v>
          </cell>
          <cell r="C996" t="str">
            <v>Northeast</v>
          </cell>
          <cell r="D996" t="str">
            <v>Open</v>
          </cell>
          <cell r="E996" t="str">
            <v>SC</v>
          </cell>
          <cell r="F996" t="str">
            <v>South Carolina</v>
          </cell>
          <cell r="G996" t="str">
            <v>4 - Famous Grouse Bourbon Cask 0.75L</v>
          </cell>
          <cell r="H996" t="str">
            <v>4 - Famous Grouse Bourbon Cask 0.75L12</v>
          </cell>
          <cell r="I996" t="str">
            <v>TFG Casks</v>
          </cell>
          <cell r="J996" t="str">
            <v>TFG Casks.750-12</v>
          </cell>
          <cell r="K996">
            <v>12</v>
          </cell>
          <cell r="L996">
            <v>0.75</v>
          </cell>
          <cell r="M996">
            <v>0.4</v>
          </cell>
          <cell r="N996">
            <v>25.68</v>
          </cell>
          <cell r="O996" t="str">
            <v>FOB</v>
          </cell>
          <cell r="P996">
            <v>183.99</v>
          </cell>
          <cell r="Q996">
            <v>183.99</v>
          </cell>
          <cell r="R996">
            <v>183.99</v>
          </cell>
          <cell r="S996">
            <v>183.99</v>
          </cell>
          <cell r="T996">
            <v>183.99</v>
          </cell>
          <cell r="U996">
            <v>183.99</v>
          </cell>
          <cell r="V996">
            <v>183.99</v>
          </cell>
        </row>
        <row r="997">
          <cell r="B997" t="str">
            <v>TennesseeTFG Casks.750-12FOB</v>
          </cell>
          <cell r="C997" t="str">
            <v>South</v>
          </cell>
          <cell r="D997" t="str">
            <v>Open</v>
          </cell>
          <cell r="E997" t="str">
            <v>TN</v>
          </cell>
          <cell r="F997" t="str">
            <v>Tennessee</v>
          </cell>
          <cell r="G997" t="str">
            <v>4 - Famous Grouse Bourbon Cask 0.75L</v>
          </cell>
          <cell r="H997" t="str">
            <v>4 - Famous Grouse Bourbon Cask 0.75L12</v>
          </cell>
          <cell r="I997" t="str">
            <v>TFG Casks</v>
          </cell>
          <cell r="J997" t="str">
            <v>TFG Casks.750-12</v>
          </cell>
          <cell r="K997">
            <v>12</v>
          </cell>
          <cell r="L997">
            <v>0.75</v>
          </cell>
          <cell r="M997">
            <v>0.4</v>
          </cell>
          <cell r="N997">
            <v>25.68</v>
          </cell>
          <cell r="O997" t="str">
            <v>FOB</v>
          </cell>
          <cell r="P997">
            <v>180</v>
          </cell>
          <cell r="Q997">
            <v>180</v>
          </cell>
          <cell r="R997">
            <v>180</v>
          </cell>
          <cell r="S997">
            <v>180</v>
          </cell>
          <cell r="T997">
            <v>180</v>
          </cell>
          <cell r="U997">
            <v>180</v>
          </cell>
          <cell r="V997">
            <v>180</v>
          </cell>
        </row>
        <row r="998">
          <cell r="B998" t="str">
            <v>TexasTFG Casks.750-12FOB</v>
          </cell>
          <cell r="C998" t="str">
            <v>South</v>
          </cell>
          <cell r="D998" t="str">
            <v>Open</v>
          </cell>
          <cell r="E998" t="str">
            <v>TX</v>
          </cell>
          <cell r="F998" t="str">
            <v>Texas</v>
          </cell>
          <cell r="G998" t="str">
            <v>4 - Famous Grouse Bourbon Cask 0.75L</v>
          </cell>
          <cell r="H998" t="str">
            <v>4 - Famous Grouse Bourbon Cask 0.75L12</v>
          </cell>
          <cell r="I998" t="str">
            <v>TFG Casks</v>
          </cell>
          <cell r="J998" t="str">
            <v>TFG Casks.750-12</v>
          </cell>
          <cell r="K998">
            <v>12</v>
          </cell>
          <cell r="L998">
            <v>0.75</v>
          </cell>
          <cell r="M998">
            <v>0.4</v>
          </cell>
          <cell r="N998">
            <v>25.68</v>
          </cell>
          <cell r="O998" t="str">
            <v>FOB</v>
          </cell>
          <cell r="P998">
            <v>158</v>
          </cell>
          <cell r="Q998">
            <v>158</v>
          </cell>
          <cell r="R998">
            <v>158</v>
          </cell>
          <cell r="S998">
            <v>158</v>
          </cell>
          <cell r="T998">
            <v>158</v>
          </cell>
          <cell r="U998">
            <v>158</v>
          </cell>
          <cell r="V998">
            <v>158</v>
          </cell>
        </row>
        <row r="999">
          <cell r="B999" t="str">
            <v>UTAHTFG Casks.750-12SPA</v>
          </cell>
          <cell r="C999" t="str">
            <v>West</v>
          </cell>
          <cell r="D999" t="str">
            <v>Control</v>
          </cell>
          <cell r="E999" t="str">
            <v>UT</v>
          </cell>
          <cell r="F999" t="str">
            <v>UTAH</v>
          </cell>
          <cell r="G999" t="str">
            <v>4 - Famous Grouse Bourbon Cask 0.75L</v>
          </cell>
          <cell r="H999" t="str">
            <v>4 - Famous Grouse Bourbon Cask 0.75L12</v>
          </cell>
          <cell r="I999" t="str">
            <v>TFG Casks</v>
          </cell>
          <cell r="J999" t="str">
            <v>TFG Casks.750-12</v>
          </cell>
          <cell r="K999">
            <v>12</v>
          </cell>
          <cell r="L999">
            <v>0.75</v>
          </cell>
          <cell r="M999">
            <v>0.4</v>
          </cell>
          <cell r="N999">
            <v>25.68</v>
          </cell>
          <cell r="O999" t="str">
            <v>SPA</v>
          </cell>
          <cell r="P999">
            <v>0</v>
          </cell>
          <cell r="Q999">
            <v>0</v>
          </cell>
          <cell r="R999">
            <v>0</v>
          </cell>
          <cell r="S999">
            <v>0</v>
          </cell>
          <cell r="T999">
            <v>0</v>
          </cell>
          <cell r="U999">
            <v>0</v>
          </cell>
          <cell r="V999">
            <v>0</v>
          </cell>
        </row>
        <row r="1000">
          <cell r="B1000" t="str">
            <v>WisconsinTFG Casks.750-12FOB</v>
          </cell>
          <cell r="C1000" t="str">
            <v>Central</v>
          </cell>
          <cell r="D1000" t="str">
            <v>Open</v>
          </cell>
          <cell r="E1000" t="str">
            <v>WI</v>
          </cell>
          <cell r="F1000" t="str">
            <v>Wisconsin</v>
          </cell>
          <cell r="G1000" t="str">
            <v>4 - Famous Grouse Bourbon Cask 0.75L</v>
          </cell>
          <cell r="H1000" t="str">
            <v>4 - Famous Grouse Bourbon Cask 0.75L12</v>
          </cell>
          <cell r="I1000" t="str">
            <v>TFG Casks</v>
          </cell>
          <cell r="J1000" t="str">
            <v>TFG Casks.750-12</v>
          </cell>
          <cell r="K1000">
            <v>12</v>
          </cell>
          <cell r="L1000">
            <v>0.75</v>
          </cell>
          <cell r="M1000">
            <v>0.4</v>
          </cell>
          <cell r="N1000">
            <v>25.68</v>
          </cell>
          <cell r="O1000" t="str">
            <v>FOB</v>
          </cell>
          <cell r="P1000">
            <v>181.68</v>
          </cell>
          <cell r="Q1000">
            <v>181.68</v>
          </cell>
          <cell r="R1000">
            <v>181.68</v>
          </cell>
          <cell r="S1000">
            <v>181.68</v>
          </cell>
          <cell r="T1000">
            <v>181.68</v>
          </cell>
          <cell r="U1000">
            <v>181.68</v>
          </cell>
          <cell r="V1000">
            <v>181.68</v>
          </cell>
        </row>
        <row r="1001">
          <cell r="B1001" t="str">
            <v>WYOMINGTFG Casks.750-12DA</v>
          </cell>
          <cell r="C1001" t="str">
            <v>West</v>
          </cell>
          <cell r="D1001" t="str">
            <v>Control</v>
          </cell>
          <cell r="E1001" t="str">
            <v>WY</v>
          </cell>
          <cell r="F1001" t="str">
            <v>WYOMING</v>
          </cell>
          <cell r="G1001" t="str">
            <v>4 - Famous Grouse Bourbon Cask 0.75L</v>
          </cell>
          <cell r="H1001" t="str">
            <v>4 - Famous Grouse Bourbon Cask 0.75L12</v>
          </cell>
          <cell r="I1001" t="str">
            <v>TFG Casks</v>
          </cell>
          <cell r="J1001" t="str">
            <v>TFG Casks.750-12</v>
          </cell>
          <cell r="K1001">
            <v>12</v>
          </cell>
          <cell r="L1001">
            <v>0.75</v>
          </cell>
          <cell r="M1001">
            <v>0.4</v>
          </cell>
          <cell r="N1001">
            <v>25.68</v>
          </cell>
          <cell r="O1001" t="str">
            <v>DA</v>
          </cell>
          <cell r="P1001">
            <v>0</v>
          </cell>
          <cell r="Q1001">
            <v>0</v>
          </cell>
          <cell r="R1001">
            <v>0</v>
          </cell>
          <cell r="S1001">
            <v>0</v>
          </cell>
          <cell r="T1001">
            <v>0</v>
          </cell>
          <cell r="U1001">
            <v>0</v>
          </cell>
          <cell r="V1001">
            <v>0</v>
          </cell>
        </row>
        <row r="1002">
          <cell r="B1002" t="str">
            <v>ArkansasTFG.375-12FOB</v>
          </cell>
          <cell r="C1002" t="str">
            <v>South</v>
          </cell>
          <cell r="D1002" t="str">
            <v>Open</v>
          </cell>
          <cell r="E1002" t="str">
            <v>AR</v>
          </cell>
          <cell r="F1002" t="str">
            <v>Arkansas</v>
          </cell>
          <cell r="G1002" t="str">
            <v>4 - Famous Grouse Finest 0.375L</v>
          </cell>
          <cell r="H1002" t="str">
            <v>4 - Famous Grouse Finest 0.375L12</v>
          </cell>
          <cell r="I1002" t="str">
            <v>TFG</v>
          </cell>
          <cell r="J1002" t="str">
            <v>TFG.375-12</v>
          </cell>
          <cell r="K1002">
            <v>12</v>
          </cell>
          <cell r="L1002">
            <v>0.375</v>
          </cell>
          <cell r="M1002">
            <v>0.4</v>
          </cell>
          <cell r="N1002">
            <v>12.84</v>
          </cell>
          <cell r="O1002" t="str">
            <v>FOB</v>
          </cell>
          <cell r="P1002">
            <v>84.51</v>
          </cell>
          <cell r="Q1002">
            <v>84.51</v>
          </cell>
          <cell r="R1002">
            <v>84.51</v>
          </cell>
          <cell r="S1002">
            <v>84.51</v>
          </cell>
          <cell r="T1002">
            <v>84.51</v>
          </cell>
          <cell r="U1002">
            <v>84.51</v>
          </cell>
          <cell r="V1002">
            <v>84.51</v>
          </cell>
        </row>
        <row r="1003">
          <cell r="B1003" t="str">
            <v>ColoradoTFG.375-12FOB</v>
          </cell>
          <cell r="C1003" t="str">
            <v>West</v>
          </cell>
          <cell r="D1003" t="str">
            <v>Open</v>
          </cell>
          <cell r="E1003" t="str">
            <v>CO</v>
          </cell>
          <cell r="F1003" t="str">
            <v>Colorado</v>
          </cell>
          <cell r="G1003" t="str">
            <v>4 - Famous Grouse Finest 0.375L</v>
          </cell>
          <cell r="H1003" t="str">
            <v>4 - Famous Grouse Finest 0.375L12</v>
          </cell>
          <cell r="I1003" t="str">
            <v>TFG</v>
          </cell>
          <cell r="J1003" t="str">
            <v>TFG.375-12</v>
          </cell>
          <cell r="K1003">
            <v>12</v>
          </cell>
          <cell r="L1003">
            <v>0.375</v>
          </cell>
          <cell r="M1003">
            <v>0.4</v>
          </cell>
          <cell r="N1003">
            <v>12.84</v>
          </cell>
          <cell r="O1003" t="str">
            <v>FOB</v>
          </cell>
          <cell r="P1003">
            <v>83.609399999999994</v>
          </cell>
          <cell r="Q1003">
            <v>83.609399999999994</v>
          </cell>
          <cell r="R1003">
            <v>83.609399999999994</v>
          </cell>
          <cell r="S1003">
            <v>83.609399999999994</v>
          </cell>
          <cell r="T1003">
            <v>83.609399999999994</v>
          </cell>
          <cell r="U1003">
            <v>83.609399999999994</v>
          </cell>
          <cell r="V1003">
            <v>83.609399999999994</v>
          </cell>
        </row>
        <row r="1004">
          <cell r="B1004" t="str">
            <v>ConnecticutTFG.375-12FOB</v>
          </cell>
          <cell r="C1004" t="str">
            <v>Northeast</v>
          </cell>
          <cell r="D1004" t="str">
            <v>Open</v>
          </cell>
          <cell r="E1004" t="str">
            <v>CT</v>
          </cell>
          <cell r="F1004" t="str">
            <v>Connecticut</v>
          </cell>
          <cell r="G1004" t="str">
            <v>4 - Famous Grouse Finest 0.375L</v>
          </cell>
          <cell r="H1004" t="str">
            <v>4 - Famous Grouse Finest 0.375L12</v>
          </cell>
          <cell r="I1004" t="str">
            <v>TFG</v>
          </cell>
          <cell r="J1004" t="str">
            <v>TFG.375-12</v>
          </cell>
          <cell r="K1004">
            <v>12</v>
          </cell>
          <cell r="L1004">
            <v>0.375</v>
          </cell>
          <cell r="M1004">
            <v>0.4</v>
          </cell>
          <cell r="N1004">
            <v>12.84</v>
          </cell>
          <cell r="O1004" t="str">
            <v>FOB</v>
          </cell>
          <cell r="P1004">
            <v>89.4</v>
          </cell>
          <cell r="Q1004">
            <v>89.4</v>
          </cell>
          <cell r="R1004">
            <v>89.4</v>
          </cell>
          <cell r="S1004">
            <v>89.4</v>
          </cell>
          <cell r="T1004">
            <v>89.4</v>
          </cell>
          <cell r="U1004">
            <v>89.4</v>
          </cell>
          <cell r="V1004">
            <v>89.4</v>
          </cell>
        </row>
        <row r="1005">
          <cell r="B1005" t="str">
            <v>IllinoisTFG.375-12FOB</v>
          </cell>
          <cell r="C1005" t="str">
            <v>Central</v>
          </cell>
          <cell r="D1005" t="str">
            <v>Open</v>
          </cell>
          <cell r="E1005" t="str">
            <v>IL</v>
          </cell>
          <cell r="F1005" t="str">
            <v>Illinois</v>
          </cell>
          <cell r="G1005" t="str">
            <v>4 - Famous Grouse Finest 0.375L</v>
          </cell>
          <cell r="H1005" t="str">
            <v>4 - Famous Grouse Finest 0.375L12</v>
          </cell>
          <cell r="I1005" t="str">
            <v>TFG</v>
          </cell>
          <cell r="J1005" t="str">
            <v>TFG.375-12</v>
          </cell>
          <cell r="K1005">
            <v>12</v>
          </cell>
          <cell r="L1005">
            <v>0.375</v>
          </cell>
          <cell r="M1005">
            <v>0.4</v>
          </cell>
          <cell r="N1005">
            <v>12.84</v>
          </cell>
          <cell r="O1005" t="str">
            <v>FOB</v>
          </cell>
          <cell r="P1005">
            <v>83.84</v>
          </cell>
          <cell r="Q1005">
            <v>83.84</v>
          </cell>
          <cell r="R1005">
            <v>83.84</v>
          </cell>
          <cell r="S1005">
            <v>83.84</v>
          </cell>
          <cell r="T1005">
            <v>83.84</v>
          </cell>
          <cell r="U1005">
            <v>83.84</v>
          </cell>
          <cell r="V1005">
            <v>83.84</v>
          </cell>
        </row>
        <row r="1006">
          <cell r="B1006" t="str">
            <v>LouisianaTFG.375-12FOB</v>
          </cell>
          <cell r="C1006" t="str">
            <v>South</v>
          </cell>
          <cell r="D1006" t="str">
            <v>Open</v>
          </cell>
          <cell r="E1006" t="str">
            <v>LA</v>
          </cell>
          <cell r="F1006" t="str">
            <v>Louisiana</v>
          </cell>
          <cell r="G1006" t="str">
            <v>4 - Famous Grouse Finest 0.375L</v>
          </cell>
          <cell r="H1006" t="str">
            <v>4 - Famous Grouse Finest 0.375L12</v>
          </cell>
          <cell r="I1006" t="str">
            <v>TFG</v>
          </cell>
          <cell r="J1006" t="str">
            <v>TFG.375-12</v>
          </cell>
          <cell r="K1006">
            <v>12</v>
          </cell>
          <cell r="L1006">
            <v>0.375</v>
          </cell>
          <cell r="M1006">
            <v>0.4</v>
          </cell>
          <cell r="N1006">
            <v>12.84</v>
          </cell>
          <cell r="O1006" t="str">
            <v>FOB</v>
          </cell>
          <cell r="P1006">
            <v>97.099400000000003</v>
          </cell>
          <cell r="Q1006">
            <v>97.099400000000003</v>
          </cell>
          <cell r="R1006">
            <v>97.099400000000003</v>
          </cell>
          <cell r="S1006">
            <v>97.099400000000003</v>
          </cell>
          <cell r="T1006">
            <v>97.099400000000003</v>
          </cell>
          <cell r="U1006">
            <v>97.099400000000003</v>
          </cell>
          <cell r="V1006">
            <v>97.099400000000003</v>
          </cell>
        </row>
        <row r="1007">
          <cell r="B1007" t="str">
            <v>MICHIGANTFG.375-12SHELF</v>
          </cell>
          <cell r="C1007" t="str">
            <v>Central</v>
          </cell>
          <cell r="D1007" t="str">
            <v>Control</v>
          </cell>
          <cell r="E1007" t="str">
            <v>MI</v>
          </cell>
          <cell r="F1007" t="str">
            <v>MICHIGAN</v>
          </cell>
          <cell r="G1007" t="str">
            <v>4 - Famous Grouse Finest 0.375L</v>
          </cell>
          <cell r="H1007" t="str">
            <v>4 - Famous Grouse Finest 0.375L12</v>
          </cell>
          <cell r="I1007" t="str">
            <v>TFG</v>
          </cell>
          <cell r="J1007" t="str">
            <v>TFG.375-12</v>
          </cell>
          <cell r="K1007">
            <v>12</v>
          </cell>
          <cell r="L1007">
            <v>0.375</v>
          </cell>
          <cell r="M1007">
            <v>0.4</v>
          </cell>
          <cell r="N1007">
            <v>12.84</v>
          </cell>
          <cell r="O1007" t="str">
            <v>SHELF</v>
          </cell>
          <cell r="P1007">
            <v>14.96</v>
          </cell>
          <cell r="Q1007">
            <v>14.96</v>
          </cell>
          <cell r="R1007">
            <v>14.96</v>
          </cell>
          <cell r="S1007">
            <v>14.96</v>
          </cell>
          <cell r="T1007">
            <v>14.96</v>
          </cell>
          <cell r="U1007">
            <v>14.96</v>
          </cell>
          <cell r="V1007">
            <v>14.96</v>
          </cell>
        </row>
        <row r="1008">
          <cell r="B1008" t="str">
            <v>MICHIGANTFG.375-12FOB</v>
          </cell>
          <cell r="C1008" t="str">
            <v>Central</v>
          </cell>
          <cell r="D1008" t="str">
            <v>Control</v>
          </cell>
          <cell r="E1008" t="str">
            <v>MI</v>
          </cell>
          <cell r="F1008" t="str">
            <v>MICHIGAN</v>
          </cell>
          <cell r="G1008" t="str">
            <v>4 - Famous Grouse Finest 0.375L</v>
          </cell>
          <cell r="H1008" t="str">
            <v>4 - Famous Grouse Finest 0.375L12</v>
          </cell>
          <cell r="I1008" t="str">
            <v>TFG</v>
          </cell>
          <cell r="J1008" t="str">
            <v>TFG.375-12</v>
          </cell>
          <cell r="K1008">
            <v>12</v>
          </cell>
          <cell r="L1008">
            <v>0.375</v>
          </cell>
          <cell r="M1008">
            <v>0.4</v>
          </cell>
          <cell r="N1008">
            <v>12.84</v>
          </cell>
          <cell r="O1008" t="str">
            <v>FOB</v>
          </cell>
          <cell r="P1008">
            <v>84.46</v>
          </cell>
          <cell r="Q1008">
            <v>84.46</v>
          </cell>
          <cell r="R1008">
            <v>84.46</v>
          </cell>
          <cell r="S1008">
            <v>84.46</v>
          </cell>
          <cell r="T1008">
            <v>97.26</v>
          </cell>
          <cell r="U1008">
            <v>97.26</v>
          </cell>
          <cell r="V1008">
            <v>97.26</v>
          </cell>
        </row>
        <row r="1009">
          <cell r="B1009" t="str">
            <v>MinnesotaTFG.375-12FOB</v>
          </cell>
          <cell r="C1009" t="str">
            <v>Central</v>
          </cell>
          <cell r="D1009" t="str">
            <v>Open</v>
          </cell>
          <cell r="E1009" t="str">
            <v>MN</v>
          </cell>
          <cell r="F1009" t="str">
            <v>Minnesota</v>
          </cell>
          <cell r="G1009" t="str">
            <v>4 - Famous Grouse Finest 0.375L</v>
          </cell>
          <cell r="H1009" t="str">
            <v>4 - Famous Grouse Finest 0.375L12</v>
          </cell>
          <cell r="I1009" t="str">
            <v>TFG</v>
          </cell>
          <cell r="J1009" t="str">
            <v>TFG.375-12</v>
          </cell>
          <cell r="K1009">
            <v>12</v>
          </cell>
          <cell r="L1009">
            <v>0.375</v>
          </cell>
          <cell r="M1009">
            <v>0.4</v>
          </cell>
          <cell r="N1009">
            <v>12.84</v>
          </cell>
          <cell r="O1009" t="str">
            <v>FOB</v>
          </cell>
          <cell r="P1009">
            <v>87.15</v>
          </cell>
          <cell r="Q1009">
            <v>87.15</v>
          </cell>
          <cell r="R1009">
            <v>87.15</v>
          </cell>
          <cell r="S1009">
            <v>87.15</v>
          </cell>
          <cell r="T1009">
            <v>87.15</v>
          </cell>
          <cell r="U1009">
            <v>87.15</v>
          </cell>
          <cell r="V1009">
            <v>87.15</v>
          </cell>
        </row>
        <row r="1010">
          <cell r="B1010" t="str">
            <v>MissouriTFG.375-12FOB</v>
          </cell>
          <cell r="C1010" t="str">
            <v>Central</v>
          </cell>
          <cell r="D1010" t="str">
            <v>Open</v>
          </cell>
          <cell r="E1010" t="str">
            <v>MO</v>
          </cell>
          <cell r="F1010" t="str">
            <v>Missouri</v>
          </cell>
          <cell r="G1010" t="str">
            <v>4 - Famous Grouse Finest 0.375L</v>
          </cell>
          <cell r="H1010" t="str">
            <v>4 - Famous Grouse Finest 0.375L12</v>
          </cell>
          <cell r="I1010" t="str">
            <v>TFG</v>
          </cell>
          <cell r="J1010" t="str">
            <v>TFG.375-12</v>
          </cell>
          <cell r="K1010">
            <v>12</v>
          </cell>
          <cell r="L1010">
            <v>0.375</v>
          </cell>
          <cell r="M1010">
            <v>0.4</v>
          </cell>
          <cell r="N1010">
            <v>12.84</v>
          </cell>
          <cell r="O1010" t="str">
            <v>FOB</v>
          </cell>
          <cell r="P1010">
            <v>90.839399999999998</v>
          </cell>
          <cell r="Q1010">
            <v>90.839399999999998</v>
          </cell>
          <cell r="R1010">
            <v>90.839399999999998</v>
          </cell>
          <cell r="S1010">
            <v>90.839399999999998</v>
          </cell>
          <cell r="T1010">
            <v>90.839399999999998</v>
          </cell>
          <cell r="U1010">
            <v>90.839399999999998</v>
          </cell>
          <cell r="V1010">
            <v>90.839399999999998</v>
          </cell>
        </row>
        <row r="1011">
          <cell r="B1011" t="str">
            <v>NevadaTFG.375-12FOB</v>
          </cell>
          <cell r="C1011" t="str">
            <v>West</v>
          </cell>
          <cell r="D1011" t="str">
            <v>Open</v>
          </cell>
          <cell r="E1011" t="str">
            <v>NV</v>
          </cell>
          <cell r="F1011" t="str">
            <v>Nevada</v>
          </cell>
          <cell r="G1011" t="str">
            <v>4 - Famous Grouse Finest 0.375L</v>
          </cell>
          <cell r="H1011" t="str">
            <v>4 - Famous Grouse Finest 0.375L12</v>
          </cell>
          <cell r="I1011" t="str">
            <v>TFG</v>
          </cell>
          <cell r="J1011" t="str">
            <v>TFG.375-12</v>
          </cell>
          <cell r="K1011">
            <v>12</v>
          </cell>
          <cell r="L1011">
            <v>0.375</v>
          </cell>
          <cell r="M1011">
            <v>0.4</v>
          </cell>
          <cell r="N1011">
            <v>12.84</v>
          </cell>
          <cell r="O1011" t="str">
            <v>FOB</v>
          </cell>
          <cell r="P1011">
            <v>72.45</v>
          </cell>
          <cell r="Q1011">
            <v>72.45</v>
          </cell>
          <cell r="R1011">
            <v>72.45</v>
          </cell>
          <cell r="S1011">
            <v>72.45</v>
          </cell>
          <cell r="T1011">
            <v>72.45</v>
          </cell>
          <cell r="U1011">
            <v>72.45</v>
          </cell>
          <cell r="V1011">
            <v>72.45</v>
          </cell>
        </row>
        <row r="1012">
          <cell r="B1012" t="str">
            <v>New JerseyTFG.375-12FOB</v>
          </cell>
          <cell r="C1012" t="str">
            <v>Northeast</v>
          </cell>
          <cell r="D1012" t="str">
            <v>Open</v>
          </cell>
          <cell r="E1012" t="str">
            <v>NJ</v>
          </cell>
          <cell r="F1012" t="str">
            <v>New Jersey</v>
          </cell>
          <cell r="G1012" t="str">
            <v>4 - Famous Grouse Finest 0.375L</v>
          </cell>
          <cell r="H1012" t="str">
            <v>4 - Famous Grouse Finest 0.375L12</v>
          </cell>
          <cell r="I1012" t="str">
            <v>TFG</v>
          </cell>
          <cell r="J1012" t="str">
            <v>TFG.375-12</v>
          </cell>
          <cell r="K1012">
            <v>12</v>
          </cell>
          <cell r="L1012">
            <v>0.375</v>
          </cell>
          <cell r="M1012">
            <v>0.4</v>
          </cell>
          <cell r="N1012">
            <v>12.84</v>
          </cell>
          <cell r="O1012" t="str">
            <v>FOB</v>
          </cell>
          <cell r="P1012">
            <v>88.999399999999994</v>
          </cell>
          <cell r="Q1012">
            <v>88.999399999999994</v>
          </cell>
          <cell r="R1012">
            <v>88.999399999999994</v>
          </cell>
          <cell r="S1012">
            <v>88.999399999999994</v>
          </cell>
          <cell r="T1012">
            <v>88.999399999999994</v>
          </cell>
          <cell r="U1012">
            <v>88.999399999999994</v>
          </cell>
          <cell r="V1012">
            <v>88.999399999999994</v>
          </cell>
        </row>
        <row r="1013">
          <cell r="B1013" t="str">
            <v>New York - UpstateTFG.375-12FOB</v>
          </cell>
          <cell r="C1013" t="str">
            <v>Northeast</v>
          </cell>
          <cell r="D1013" t="str">
            <v>Open</v>
          </cell>
          <cell r="E1013" t="str">
            <v>NY</v>
          </cell>
          <cell r="F1013" t="str">
            <v>New York - Upstate</v>
          </cell>
          <cell r="G1013" t="str">
            <v>4 - Famous Grouse Finest 0.375L</v>
          </cell>
          <cell r="H1013" t="str">
            <v>4 - Famous Grouse Finest 0.375L12</v>
          </cell>
          <cell r="I1013" t="str">
            <v>TFG</v>
          </cell>
          <cell r="J1013" t="str">
            <v>TFG.375-12</v>
          </cell>
          <cell r="K1013">
            <v>12</v>
          </cell>
          <cell r="L1013">
            <v>0.375</v>
          </cell>
          <cell r="M1013">
            <v>0.4</v>
          </cell>
          <cell r="N1013">
            <v>12.84</v>
          </cell>
          <cell r="O1013" t="str">
            <v>FOB</v>
          </cell>
          <cell r="P1013">
            <v>90.48</v>
          </cell>
          <cell r="Q1013">
            <v>90.48</v>
          </cell>
          <cell r="R1013">
            <v>90.48</v>
          </cell>
          <cell r="S1013">
            <v>90.48</v>
          </cell>
          <cell r="T1013">
            <v>90.48</v>
          </cell>
          <cell r="U1013">
            <v>90.48</v>
          </cell>
          <cell r="V1013">
            <v>90.48</v>
          </cell>
        </row>
        <row r="1014">
          <cell r="B1014" t="str">
            <v>OklahomaTFG.375-12FOB</v>
          </cell>
          <cell r="C1014" t="str">
            <v>South</v>
          </cell>
          <cell r="D1014" t="str">
            <v>Open</v>
          </cell>
          <cell r="E1014" t="str">
            <v>OK</v>
          </cell>
          <cell r="F1014" t="str">
            <v>Oklahoma</v>
          </cell>
          <cell r="G1014" t="str">
            <v>4 - Famous Grouse Finest 0.375L</v>
          </cell>
          <cell r="H1014" t="str">
            <v>4 - Famous Grouse Finest 0.375L12</v>
          </cell>
          <cell r="I1014" t="str">
            <v>TFG</v>
          </cell>
          <cell r="J1014" t="str">
            <v>TFG.375-12</v>
          </cell>
          <cell r="K1014">
            <v>12</v>
          </cell>
          <cell r="L1014">
            <v>0.375</v>
          </cell>
          <cell r="M1014">
            <v>0.4</v>
          </cell>
          <cell r="N1014">
            <v>12.84</v>
          </cell>
          <cell r="O1014" t="str">
            <v>FOB</v>
          </cell>
          <cell r="P1014">
            <v>88.05</v>
          </cell>
          <cell r="Q1014">
            <v>88.05</v>
          </cell>
          <cell r="R1014">
            <v>88.05</v>
          </cell>
          <cell r="S1014">
            <v>88.05</v>
          </cell>
          <cell r="T1014">
            <v>88.05</v>
          </cell>
          <cell r="U1014">
            <v>88.05</v>
          </cell>
          <cell r="V1014">
            <v>88.05</v>
          </cell>
        </row>
        <row r="1015">
          <cell r="B1015" t="str">
            <v>Rhode IslandTFG.375-12FOB</v>
          </cell>
          <cell r="C1015" t="str">
            <v>Northeast</v>
          </cell>
          <cell r="D1015" t="str">
            <v>Open</v>
          </cell>
          <cell r="E1015" t="str">
            <v>RI</v>
          </cell>
          <cell r="F1015" t="str">
            <v>Rhode Island</v>
          </cell>
          <cell r="G1015" t="str">
            <v>4 - Famous Grouse Finest 0.375L</v>
          </cell>
          <cell r="H1015" t="str">
            <v>4 - Famous Grouse Finest 0.375L12</v>
          </cell>
          <cell r="I1015" t="str">
            <v>TFG</v>
          </cell>
          <cell r="J1015" t="str">
            <v>TFG.375-12</v>
          </cell>
          <cell r="K1015">
            <v>12</v>
          </cell>
          <cell r="L1015">
            <v>0.375</v>
          </cell>
          <cell r="M1015">
            <v>0.4</v>
          </cell>
          <cell r="N1015">
            <v>12.84</v>
          </cell>
          <cell r="O1015" t="str">
            <v>FOB</v>
          </cell>
          <cell r="P1015">
            <v>89.4</v>
          </cell>
          <cell r="Q1015">
            <v>89.4</v>
          </cell>
          <cell r="R1015">
            <v>89.4</v>
          </cell>
          <cell r="S1015">
            <v>89.4</v>
          </cell>
          <cell r="T1015">
            <v>89.4</v>
          </cell>
          <cell r="U1015">
            <v>89.4</v>
          </cell>
          <cell r="V1015">
            <v>89.4</v>
          </cell>
        </row>
        <row r="1016">
          <cell r="B1016" t="str">
            <v>TennesseeTFG.375-12FOB</v>
          </cell>
          <cell r="C1016" t="str">
            <v>South</v>
          </cell>
          <cell r="D1016" t="str">
            <v>Open</v>
          </cell>
          <cell r="E1016" t="str">
            <v>TN</v>
          </cell>
          <cell r="F1016" t="str">
            <v>Tennessee</v>
          </cell>
          <cell r="G1016" t="str">
            <v>4 - Famous Grouse Finest 0.375L</v>
          </cell>
          <cell r="H1016" t="str">
            <v>4 - Famous Grouse Finest 0.375L12</v>
          </cell>
          <cell r="I1016" t="str">
            <v>TFG</v>
          </cell>
          <cell r="J1016" t="str">
            <v>TFG.375-12</v>
          </cell>
          <cell r="K1016">
            <v>12</v>
          </cell>
          <cell r="L1016">
            <v>0.375</v>
          </cell>
          <cell r="M1016">
            <v>0.4</v>
          </cell>
          <cell r="N1016">
            <v>12.84</v>
          </cell>
          <cell r="O1016" t="str">
            <v>FOB</v>
          </cell>
          <cell r="P1016">
            <v>74.67</v>
          </cell>
          <cell r="Q1016">
            <v>74.67</v>
          </cell>
          <cell r="R1016">
            <v>74.67</v>
          </cell>
          <cell r="S1016">
            <v>74.67</v>
          </cell>
          <cell r="T1016">
            <v>74.67</v>
          </cell>
          <cell r="U1016">
            <v>74.67</v>
          </cell>
          <cell r="V1016">
            <v>74.67</v>
          </cell>
        </row>
        <row r="1017">
          <cell r="B1017" t="str">
            <v>ALABAMATFG.750-12SHELF</v>
          </cell>
          <cell r="C1017" t="str">
            <v>South</v>
          </cell>
          <cell r="D1017" t="str">
            <v>Control</v>
          </cell>
          <cell r="E1017" t="str">
            <v>AL</v>
          </cell>
          <cell r="F1017" t="str">
            <v>ALABAMA</v>
          </cell>
          <cell r="G1017" t="str">
            <v>4 - Famous Grouse Finest 0.75L</v>
          </cell>
          <cell r="H1017" t="str">
            <v>4 - Famous Grouse Finest 0.75L12</v>
          </cell>
          <cell r="I1017" t="str">
            <v>TFG</v>
          </cell>
          <cell r="J1017" t="str">
            <v>TFG.750-12</v>
          </cell>
          <cell r="K1017">
            <v>12</v>
          </cell>
          <cell r="L1017">
            <v>0.75</v>
          </cell>
          <cell r="M1017">
            <v>0.4</v>
          </cell>
          <cell r="N1017">
            <v>25.68</v>
          </cell>
          <cell r="O1017" t="str">
            <v>SHELF</v>
          </cell>
          <cell r="P1017">
            <v>21.99</v>
          </cell>
          <cell r="Q1017">
            <v>21.99</v>
          </cell>
          <cell r="R1017">
            <v>21.99</v>
          </cell>
          <cell r="S1017">
            <v>19.989999999999998</v>
          </cell>
          <cell r="T1017">
            <v>19.989999999999998</v>
          </cell>
          <cell r="U1017">
            <v>21.99</v>
          </cell>
          <cell r="V1017">
            <v>21.99</v>
          </cell>
        </row>
        <row r="1018">
          <cell r="B1018" t="str">
            <v>ALABAMATFG.750-12FOB</v>
          </cell>
          <cell r="C1018" t="str">
            <v>South</v>
          </cell>
          <cell r="D1018" t="str">
            <v>Control</v>
          </cell>
          <cell r="E1018" t="str">
            <v>AL</v>
          </cell>
          <cell r="F1018" t="str">
            <v>ALABAMA</v>
          </cell>
          <cell r="G1018" t="str">
            <v>4 - Famous Grouse Finest 0.75L</v>
          </cell>
          <cell r="H1018" t="str">
            <v>4 - Famous Grouse Finest 0.75L12</v>
          </cell>
          <cell r="I1018" t="str">
            <v>TFG</v>
          </cell>
          <cell r="J1018" t="str">
            <v>TFG.750-12</v>
          </cell>
          <cell r="K1018">
            <v>12</v>
          </cell>
          <cell r="L1018">
            <v>0.75</v>
          </cell>
          <cell r="M1018">
            <v>0.4</v>
          </cell>
          <cell r="N1018">
            <v>25.68</v>
          </cell>
          <cell r="O1018" t="str">
            <v>FOB</v>
          </cell>
          <cell r="P1018">
            <v>141.49</v>
          </cell>
          <cell r="Q1018">
            <v>124.4</v>
          </cell>
          <cell r="R1018">
            <v>124.4</v>
          </cell>
          <cell r="S1018">
            <v>124.4</v>
          </cell>
          <cell r="T1018">
            <v>124.4</v>
          </cell>
          <cell r="U1018">
            <v>124.4</v>
          </cell>
          <cell r="V1018">
            <v>124.4</v>
          </cell>
        </row>
        <row r="1019">
          <cell r="B1019" t="str">
            <v>ALABAMATFG.750-12DA</v>
          </cell>
          <cell r="C1019" t="str">
            <v>South</v>
          </cell>
          <cell r="D1019" t="str">
            <v>Control</v>
          </cell>
          <cell r="E1019" t="str">
            <v>AL</v>
          </cell>
          <cell r="F1019" t="str">
            <v>ALABAMA</v>
          </cell>
          <cell r="G1019" t="str">
            <v>4 - Famous Grouse Finest 0.75L</v>
          </cell>
          <cell r="H1019" t="str">
            <v>4 - Famous Grouse Finest 0.75L12</v>
          </cell>
          <cell r="I1019" t="str">
            <v>TFG</v>
          </cell>
          <cell r="J1019" t="str">
            <v>TFG.750-12</v>
          </cell>
          <cell r="K1019">
            <v>12</v>
          </cell>
          <cell r="L1019">
            <v>0.75</v>
          </cell>
          <cell r="M1019">
            <v>0.4</v>
          </cell>
          <cell r="N1019">
            <v>25.68</v>
          </cell>
          <cell r="O1019" t="str">
            <v>DA</v>
          </cell>
          <cell r="P1019">
            <v>36</v>
          </cell>
          <cell r="Q1019">
            <v>0</v>
          </cell>
          <cell r="R1019">
            <v>0</v>
          </cell>
          <cell r="S1019">
            <v>24</v>
          </cell>
          <cell r="T1019">
            <v>24</v>
          </cell>
          <cell r="U1019">
            <v>0</v>
          </cell>
          <cell r="V1019">
            <v>0</v>
          </cell>
        </row>
        <row r="1020">
          <cell r="B1020" t="str">
            <v>AlaskaTFG.750-12FOB</v>
          </cell>
          <cell r="C1020" t="str">
            <v>West</v>
          </cell>
          <cell r="D1020" t="str">
            <v>Open</v>
          </cell>
          <cell r="E1020" t="str">
            <v>AK</v>
          </cell>
          <cell r="F1020" t="str">
            <v>Alaska</v>
          </cell>
          <cell r="G1020" t="str">
            <v>4 - Famous Grouse Finest 0.75L</v>
          </cell>
          <cell r="H1020" t="str">
            <v>4 - Famous Grouse Finest 0.75L12</v>
          </cell>
          <cell r="I1020" t="str">
            <v>TFG</v>
          </cell>
          <cell r="J1020" t="str">
            <v>TFG.750-12</v>
          </cell>
          <cell r="K1020">
            <v>12</v>
          </cell>
          <cell r="L1020">
            <v>0.75</v>
          </cell>
          <cell r="M1020">
            <v>0.4</v>
          </cell>
          <cell r="N1020">
            <v>25.68</v>
          </cell>
          <cell r="O1020" t="str">
            <v>FOB</v>
          </cell>
          <cell r="P1020">
            <v>146.38999999999999</v>
          </cell>
          <cell r="Q1020">
            <v>146.38999999999999</v>
          </cell>
          <cell r="R1020">
            <v>146.38999999999999</v>
          </cell>
          <cell r="S1020">
            <v>146.38999999999999</v>
          </cell>
          <cell r="T1020">
            <v>146.38999999999999</v>
          </cell>
          <cell r="U1020">
            <v>146.38999999999999</v>
          </cell>
          <cell r="V1020">
            <v>146.38999999999999</v>
          </cell>
        </row>
        <row r="1021">
          <cell r="B1021" t="str">
            <v>ArizonaTFG.750-12FOB</v>
          </cell>
          <cell r="C1021" t="str">
            <v>West</v>
          </cell>
          <cell r="D1021" t="str">
            <v>Open</v>
          </cell>
          <cell r="E1021" t="str">
            <v>AZ</v>
          </cell>
          <cell r="F1021" t="str">
            <v>Arizona</v>
          </cell>
          <cell r="G1021" t="str">
            <v>4 - Famous Grouse Finest 0.75L</v>
          </cell>
          <cell r="H1021" t="str">
            <v>4 - Famous Grouse Finest 0.75L12</v>
          </cell>
          <cell r="I1021" t="str">
            <v>TFG</v>
          </cell>
          <cell r="J1021" t="str">
            <v>TFG.750-12</v>
          </cell>
          <cell r="K1021">
            <v>12</v>
          </cell>
          <cell r="L1021">
            <v>0.75</v>
          </cell>
          <cell r="M1021">
            <v>0.4</v>
          </cell>
          <cell r="N1021">
            <v>25.68</v>
          </cell>
          <cell r="O1021" t="str">
            <v>FOB</v>
          </cell>
          <cell r="P1021">
            <v>142.68</v>
          </cell>
          <cell r="Q1021">
            <v>142.68</v>
          </cell>
          <cell r="R1021">
            <v>142.68</v>
          </cell>
          <cell r="S1021">
            <v>142.68</v>
          </cell>
          <cell r="T1021">
            <v>142.68</v>
          </cell>
          <cell r="U1021">
            <v>142.68</v>
          </cell>
          <cell r="V1021">
            <v>142.68</v>
          </cell>
        </row>
        <row r="1022">
          <cell r="B1022" t="str">
            <v>ArkansasTFG.750-12FOB</v>
          </cell>
          <cell r="C1022" t="str">
            <v>South</v>
          </cell>
          <cell r="D1022" t="str">
            <v>Open</v>
          </cell>
          <cell r="E1022" t="str">
            <v>AR</v>
          </cell>
          <cell r="F1022" t="str">
            <v>Arkansas</v>
          </cell>
          <cell r="G1022" t="str">
            <v>4 - Famous Grouse Finest 0.75L</v>
          </cell>
          <cell r="H1022" t="str">
            <v>4 - Famous Grouse Finest 0.75L12</v>
          </cell>
          <cell r="I1022" t="str">
            <v>TFG</v>
          </cell>
          <cell r="J1022" t="str">
            <v>TFG.750-12</v>
          </cell>
          <cell r="K1022">
            <v>12</v>
          </cell>
          <cell r="L1022">
            <v>0.75</v>
          </cell>
          <cell r="M1022">
            <v>0.4</v>
          </cell>
          <cell r="N1022">
            <v>25.68</v>
          </cell>
          <cell r="O1022" t="str">
            <v>FOB</v>
          </cell>
          <cell r="P1022">
            <v>183.46</v>
          </cell>
          <cell r="Q1022">
            <v>183.46</v>
          </cell>
          <cell r="R1022">
            <v>183.46</v>
          </cell>
          <cell r="S1022">
            <v>183.46</v>
          </cell>
          <cell r="T1022">
            <v>183.46</v>
          </cell>
          <cell r="U1022">
            <v>183.46</v>
          </cell>
          <cell r="V1022">
            <v>183.46</v>
          </cell>
        </row>
        <row r="1023">
          <cell r="B1023" t="str">
            <v>CaliforniaTFG.750-12FOB</v>
          </cell>
          <cell r="C1023" t="str">
            <v>West</v>
          </cell>
          <cell r="D1023" t="str">
            <v>Open</v>
          </cell>
          <cell r="E1023" t="str">
            <v>CA</v>
          </cell>
          <cell r="F1023" t="str">
            <v>California</v>
          </cell>
          <cell r="G1023" t="str">
            <v>4 - Famous Grouse Finest 0.75L</v>
          </cell>
          <cell r="H1023" t="str">
            <v>4 - Famous Grouse Finest 0.75L12</v>
          </cell>
          <cell r="I1023" t="str">
            <v>TFG</v>
          </cell>
          <cell r="J1023" t="str">
            <v>TFG.750-12</v>
          </cell>
          <cell r="K1023">
            <v>12</v>
          </cell>
          <cell r="L1023">
            <v>0.75</v>
          </cell>
          <cell r="M1023">
            <v>0.4</v>
          </cell>
          <cell r="N1023">
            <v>25.68</v>
          </cell>
          <cell r="O1023" t="str">
            <v>FOB</v>
          </cell>
          <cell r="P1023">
            <v>138</v>
          </cell>
          <cell r="Q1023">
            <v>138</v>
          </cell>
          <cell r="R1023">
            <v>138</v>
          </cell>
          <cell r="S1023">
            <v>138</v>
          </cell>
          <cell r="T1023">
            <v>138</v>
          </cell>
          <cell r="U1023">
            <v>138</v>
          </cell>
          <cell r="V1023">
            <v>138</v>
          </cell>
        </row>
        <row r="1024">
          <cell r="B1024" t="str">
            <v>ColoradoTFG.750-12FOB</v>
          </cell>
          <cell r="C1024" t="str">
            <v>West</v>
          </cell>
          <cell r="D1024" t="str">
            <v>Open</v>
          </cell>
          <cell r="E1024" t="str">
            <v>CO</v>
          </cell>
          <cell r="F1024" t="str">
            <v>Colorado</v>
          </cell>
          <cell r="G1024" t="str">
            <v>4 - Famous Grouse Finest 0.75L</v>
          </cell>
          <cell r="H1024" t="str">
            <v>4 - Famous Grouse Finest 0.75L12</v>
          </cell>
          <cell r="I1024" t="str">
            <v>TFG</v>
          </cell>
          <cell r="J1024" t="str">
            <v>TFG.750-12</v>
          </cell>
          <cell r="K1024">
            <v>12</v>
          </cell>
          <cell r="L1024">
            <v>0.75</v>
          </cell>
          <cell r="M1024">
            <v>0.4</v>
          </cell>
          <cell r="N1024">
            <v>25.68</v>
          </cell>
          <cell r="O1024" t="str">
            <v>FOB</v>
          </cell>
          <cell r="P1024">
            <v>159.33000000000001</v>
          </cell>
          <cell r="Q1024">
            <v>159.33000000000001</v>
          </cell>
          <cell r="R1024">
            <v>159.33000000000001</v>
          </cell>
          <cell r="S1024">
            <v>159.33000000000001</v>
          </cell>
          <cell r="T1024">
            <v>159.33000000000001</v>
          </cell>
          <cell r="U1024">
            <v>159.33000000000001</v>
          </cell>
          <cell r="V1024">
            <v>159.33000000000001</v>
          </cell>
        </row>
        <row r="1025">
          <cell r="B1025" t="str">
            <v>ConnecticutTFG.750-12FOB</v>
          </cell>
          <cell r="C1025" t="str">
            <v>Northeast</v>
          </cell>
          <cell r="D1025" t="str">
            <v>Open</v>
          </cell>
          <cell r="E1025" t="str">
            <v>CT</v>
          </cell>
          <cell r="F1025" t="str">
            <v>Connecticut</v>
          </cell>
          <cell r="G1025" t="str">
            <v>4 - Famous Grouse Finest 0.75L</v>
          </cell>
          <cell r="H1025" t="str">
            <v>4 - Famous Grouse Finest 0.75L12</v>
          </cell>
          <cell r="I1025" t="str">
            <v>TFG</v>
          </cell>
          <cell r="J1025" t="str">
            <v>TFG.750-12</v>
          </cell>
          <cell r="K1025">
            <v>12</v>
          </cell>
          <cell r="L1025">
            <v>0.75</v>
          </cell>
          <cell r="M1025">
            <v>0.4</v>
          </cell>
          <cell r="N1025">
            <v>25.68</v>
          </cell>
          <cell r="O1025" t="str">
            <v>FOB</v>
          </cell>
          <cell r="P1025">
            <v>146.53</v>
          </cell>
          <cell r="Q1025">
            <v>146.53</v>
          </cell>
          <cell r="R1025">
            <v>146.53</v>
          </cell>
          <cell r="S1025">
            <v>146.53</v>
          </cell>
          <cell r="T1025">
            <v>146.53</v>
          </cell>
          <cell r="U1025">
            <v>146.53</v>
          </cell>
          <cell r="V1025">
            <v>146.53</v>
          </cell>
        </row>
        <row r="1026">
          <cell r="B1026" t="str">
            <v>DCTFG.750-12FOB</v>
          </cell>
          <cell r="C1026" t="str">
            <v>Northeast</v>
          </cell>
          <cell r="D1026" t="str">
            <v>Open</v>
          </cell>
          <cell r="E1026" t="str">
            <v>DC</v>
          </cell>
          <cell r="F1026" t="str">
            <v>DC</v>
          </cell>
          <cell r="G1026" t="str">
            <v>4 - Famous Grouse Finest 0.75L</v>
          </cell>
          <cell r="H1026" t="str">
            <v>4 - Famous Grouse Finest 0.75L12</v>
          </cell>
          <cell r="I1026" t="str">
            <v>TFG</v>
          </cell>
          <cell r="J1026" t="str">
            <v>TFG.750-12</v>
          </cell>
          <cell r="K1026">
            <v>12</v>
          </cell>
          <cell r="L1026">
            <v>0.75</v>
          </cell>
          <cell r="M1026">
            <v>0.4</v>
          </cell>
          <cell r="N1026">
            <v>25.68</v>
          </cell>
          <cell r="O1026" t="str">
            <v>FOB</v>
          </cell>
          <cell r="P1026">
            <v>168.33</v>
          </cell>
          <cell r="Q1026">
            <v>168.33</v>
          </cell>
          <cell r="R1026">
            <v>168.33</v>
          </cell>
          <cell r="S1026">
            <v>168.33</v>
          </cell>
          <cell r="T1026">
            <v>168.33</v>
          </cell>
          <cell r="U1026">
            <v>168.33</v>
          </cell>
          <cell r="V1026">
            <v>168.33</v>
          </cell>
        </row>
        <row r="1027">
          <cell r="B1027" t="str">
            <v>DelawareTFG.750-12FOB</v>
          </cell>
          <cell r="C1027" t="str">
            <v>Northeast</v>
          </cell>
          <cell r="D1027" t="str">
            <v>Open</v>
          </cell>
          <cell r="E1027" t="str">
            <v>DE</v>
          </cell>
          <cell r="F1027" t="str">
            <v>Delaware</v>
          </cell>
          <cell r="G1027" t="str">
            <v>4 - Famous Grouse Finest 0.75L</v>
          </cell>
          <cell r="H1027" t="str">
            <v>4 - Famous Grouse Finest 0.75L12</v>
          </cell>
          <cell r="I1027" t="str">
            <v>TFG</v>
          </cell>
          <cell r="J1027" t="str">
            <v>TFG.750-12</v>
          </cell>
          <cell r="K1027">
            <v>12</v>
          </cell>
          <cell r="L1027">
            <v>0.75</v>
          </cell>
          <cell r="M1027">
            <v>0.4</v>
          </cell>
          <cell r="N1027">
            <v>25.68</v>
          </cell>
          <cell r="O1027" t="str">
            <v>FOB</v>
          </cell>
          <cell r="P1027">
            <v>172.68</v>
          </cell>
          <cell r="Q1027">
            <v>172.68</v>
          </cell>
          <cell r="R1027">
            <v>172.68</v>
          </cell>
          <cell r="S1027">
            <v>172.68</v>
          </cell>
          <cell r="T1027">
            <v>172.68</v>
          </cell>
          <cell r="U1027">
            <v>172.68</v>
          </cell>
          <cell r="V1027">
            <v>172.68</v>
          </cell>
        </row>
        <row r="1028">
          <cell r="B1028" t="str">
            <v>FloridaTFG.750-12FOB</v>
          </cell>
          <cell r="C1028" t="str">
            <v>South</v>
          </cell>
          <cell r="D1028" t="str">
            <v>Open</v>
          </cell>
          <cell r="E1028" t="str">
            <v>FL</v>
          </cell>
          <cell r="F1028" t="str">
            <v>Florida</v>
          </cell>
          <cell r="G1028" t="str">
            <v>4 - Famous Grouse Finest 0.75L</v>
          </cell>
          <cell r="H1028" t="str">
            <v>4 - Famous Grouse Finest 0.75L12</v>
          </cell>
          <cell r="I1028" t="str">
            <v>TFG</v>
          </cell>
          <cell r="J1028" t="str">
            <v>TFG.750-12</v>
          </cell>
          <cell r="K1028">
            <v>12</v>
          </cell>
          <cell r="L1028">
            <v>0.75</v>
          </cell>
          <cell r="M1028">
            <v>0.4</v>
          </cell>
          <cell r="N1028">
            <v>25.68</v>
          </cell>
          <cell r="O1028" t="str">
            <v>FOB</v>
          </cell>
          <cell r="P1028">
            <v>151.18</v>
          </cell>
          <cell r="Q1028">
            <v>151.18</v>
          </cell>
          <cell r="R1028">
            <v>151.18</v>
          </cell>
          <cell r="S1028">
            <v>151.18</v>
          </cell>
          <cell r="T1028">
            <v>151.18</v>
          </cell>
          <cell r="U1028">
            <v>151.18</v>
          </cell>
          <cell r="V1028">
            <v>151.18</v>
          </cell>
        </row>
        <row r="1029">
          <cell r="B1029" t="str">
            <v>GeorgiaTFG.750-12FOB</v>
          </cell>
          <cell r="C1029" t="str">
            <v>South</v>
          </cell>
          <cell r="D1029" t="str">
            <v>Open</v>
          </cell>
          <cell r="E1029" t="str">
            <v>GA</v>
          </cell>
          <cell r="F1029" t="str">
            <v>Georgia</v>
          </cell>
          <cell r="G1029" t="str">
            <v>4 - Famous Grouse Finest 0.75L</v>
          </cell>
          <cell r="H1029" t="str">
            <v>4 - Famous Grouse Finest 0.75L12</v>
          </cell>
          <cell r="I1029" t="str">
            <v>TFG</v>
          </cell>
          <cell r="J1029" t="str">
            <v>TFG.750-12</v>
          </cell>
          <cell r="K1029">
            <v>12</v>
          </cell>
          <cell r="L1029">
            <v>0.75</v>
          </cell>
          <cell r="M1029">
            <v>0.4</v>
          </cell>
          <cell r="N1029">
            <v>25.68</v>
          </cell>
          <cell r="O1029" t="str">
            <v>FOB</v>
          </cell>
          <cell r="P1029">
            <v>172.68</v>
          </cell>
          <cell r="Q1029">
            <v>172.68</v>
          </cell>
          <cell r="R1029">
            <v>172.68</v>
          </cell>
          <cell r="S1029">
            <v>172.68</v>
          </cell>
          <cell r="T1029">
            <v>172.68</v>
          </cell>
          <cell r="U1029">
            <v>172.68</v>
          </cell>
          <cell r="V1029">
            <v>172.68</v>
          </cell>
        </row>
        <row r="1030">
          <cell r="B1030" t="str">
            <v>HawaiiTFG.750-12FOB</v>
          </cell>
          <cell r="C1030" t="str">
            <v>West</v>
          </cell>
          <cell r="D1030" t="str">
            <v>Open</v>
          </cell>
          <cell r="E1030" t="str">
            <v>HI</v>
          </cell>
          <cell r="F1030" t="str">
            <v>Hawaii</v>
          </cell>
          <cell r="G1030" t="str">
            <v>4 - Famous Grouse Finest 0.75L</v>
          </cell>
          <cell r="H1030" t="str">
            <v>4 - Famous Grouse Finest 0.75L12</v>
          </cell>
          <cell r="I1030" t="str">
            <v>TFG</v>
          </cell>
          <cell r="J1030" t="str">
            <v>TFG.750-12</v>
          </cell>
          <cell r="K1030">
            <v>12</v>
          </cell>
          <cell r="L1030">
            <v>0.75</v>
          </cell>
          <cell r="M1030">
            <v>0.4</v>
          </cell>
          <cell r="N1030">
            <v>25.68</v>
          </cell>
          <cell r="O1030" t="str">
            <v>FOB</v>
          </cell>
          <cell r="P1030">
            <v>127.83</v>
          </cell>
          <cell r="Q1030">
            <v>127.83</v>
          </cell>
          <cell r="R1030">
            <v>127.83</v>
          </cell>
          <cell r="S1030">
            <v>127.83</v>
          </cell>
          <cell r="T1030">
            <v>127.83</v>
          </cell>
          <cell r="U1030">
            <v>127.83</v>
          </cell>
          <cell r="V1030">
            <v>127.83</v>
          </cell>
        </row>
        <row r="1031">
          <cell r="B1031" t="str">
            <v>IDAHOTFG.750-12SPA</v>
          </cell>
          <cell r="C1031" t="str">
            <v>West</v>
          </cell>
          <cell r="D1031" t="str">
            <v>Control</v>
          </cell>
          <cell r="E1031" t="str">
            <v>ID</v>
          </cell>
          <cell r="F1031" t="str">
            <v>IDAHO</v>
          </cell>
          <cell r="G1031" t="str">
            <v>4 - Famous Grouse Finest 0.75L</v>
          </cell>
          <cell r="H1031" t="str">
            <v>4 - Famous Grouse Finest 0.75L12</v>
          </cell>
          <cell r="I1031" t="str">
            <v>TFG</v>
          </cell>
          <cell r="J1031" t="str">
            <v>TFG.750-12</v>
          </cell>
          <cell r="K1031">
            <v>12</v>
          </cell>
          <cell r="L1031">
            <v>0.75</v>
          </cell>
          <cell r="M1031">
            <v>0.4</v>
          </cell>
          <cell r="N1031">
            <v>25.68</v>
          </cell>
          <cell r="O1031" t="str">
            <v>SPA</v>
          </cell>
          <cell r="P1031">
            <v>0</v>
          </cell>
          <cell r="Q1031">
            <v>0</v>
          </cell>
          <cell r="R1031">
            <v>0</v>
          </cell>
          <cell r="S1031">
            <v>0</v>
          </cell>
          <cell r="T1031">
            <v>0</v>
          </cell>
          <cell r="U1031">
            <v>0</v>
          </cell>
          <cell r="V1031">
            <v>0</v>
          </cell>
        </row>
        <row r="1032">
          <cell r="B1032" t="str">
            <v>IDAHOTFG.750-12SHELF</v>
          </cell>
          <cell r="C1032" t="str">
            <v>West</v>
          </cell>
          <cell r="D1032" t="str">
            <v>Control</v>
          </cell>
          <cell r="E1032" t="str">
            <v>ID</v>
          </cell>
          <cell r="F1032" t="str">
            <v>IDAHO</v>
          </cell>
          <cell r="G1032" t="str">
            <v>4 - Famous Grouse Finest 0.75L</v>
          </cell>
          <cell r="H1032" t="str">
            <v>4 - Famous Grouse Finest 0.75L12</v>
          </cell>
          <cell r="I1032" t="str">
            <v>TFG</v>
          </cell>
          <cell r="J1032" t="str">
            <v>TFG.750-12</v>
          </cell>
          <cell r="K1032">
            <v>12</v>
          </cell>
          <cell r="L1032">
            <v>0.75</v>
          </cell>
          <cell r="M1032">
            <v>0.4</v>
          </cell>
          <cell r="N1032">
            <v>25.68</v>
          </cell>
          <cell r="O1032" t="str">
            <v>SHELF</v>
          </cell>
          <cell r="P1032">
            <v>24.95</v>
          </cell>
          <cell r="Q1032">
            <v>21.95</v>
          </cell>
          <cell r="R1032">
            <v>21.95</v>
          </cell>
          <cell r="S1032">
            <v>21.95</v>
          </cell>
          <cell r="T1032">
            <v>24.95</v>
          </cell>
          <cell r="U1032">
            <v>24.95</v>
          </cell>
          <cell r="V1032">
            <v>24.95</v>
          </cell>
        </row>
        <row r="1033">
          <cell r="B1033" t="str">
            <v>IDAHOTFG.750-12FOB</v>
          </cell>
          <cell r="C1033" t="str">
            <v>West</v>
          </cell>
          <cell r="D1033" t="str">
            <v>Control</v>
          </cell>
          <cell r="E1033" t="str">
            <v>ID</v>
          </cell>
          <cell r="F1033" t="str">
            <v>IDAHO</v>
          </cell>
          <cell r="G1033" t="str">
            <v>4 - Famous Grouse Finest 0.75L</v>
          </cell>
          <cell r="H1033" t="str">
            <v>4 - Famous Grouse Finest 0.75L12</v>
          </cell>
          <cell r="I1033" t="str">
            <v>TFG</v>
          </cell>
          <cell r="J1033" t="str">
            <v>TFG.750-12</v>
          </cell>
          <cell r="K1033">
            <v>12</v>
          </cell>
          <cell r="L1033">
            <v>0.75</v>
          </cell>
          <cell r="M1033">
            <v>0.4</v>
          </cell>
          <cell r="N1033">
            <v>25.68</v>
          </cell>
          <cell r="O1033" t="str">
            <v>FOB</v>
          </cell>
          <cell r="P1033">
            <v>166.01</v>
          </cell>
          <cell r="Q1033">
            <v>143.09</v>
          </cell>
          <cell r="R1033">
            <v>143.09</v>
          </cell>
          <cell r="S1033">
            <v>143.09</v>
          </cell>
          <cell r="T1033">
            <v>166.01</v>
          </cell>
          <cell r="U1033">
            <v>166.01</v>
          </cell>
          <cell r="V1033">
            <v>166.01</v>
          </cell>
        </row>
        <row r="1034">
          <cell r="B1034" t="str">
            <v>IllinoisTFG.750-12FOB</v>
          </cell>
          <cell r="C1034" t="str">
            <v>Central</v>
          </cell>
          <cell r="D1034" t="str">
            <v>Open</v>
          </cell>
          <cell r="E1034" t="str">
            <v>IL</v>
          </cell>
          <cell r="F1034" t="str">
            <v>Illinois</v>
          </cell>
          <cell r="G1034" t="str">
            <v>4 - Famous Grouse Finest 0.75L</v>
          </cell>
          <cell r="H1034" t="str">
            <v>4 - Famous Grouse Finest 0.75L12</v>
          </cell>
          <cell r="I1034" t="str">
            <v>TFG</v>
          </cell>
          <cell r="J1034" t="str">
            <v>TFG.750-12</v>
          </cell>
          <cell r="K1034">
            <v>12</v>
          </cell>
          <cell r="L1034">
            <v>0.75</v>
          </cell>
          <cell r="M1034">
            <v>0.4</v>
          </cell>
          <cell r="N1034">
            <v>25.68</v>
          </cell>
          <cell r="O1034" t="str">
            <v>FOB</v>
          </cell>
          <cell r="P1034">
            <v>146.93</v>
          </cell>
          <cell r="Q1034">
            <v>146.93</v>
          </cell>
          <cell r="R1034">
            <v>146.93</v>
          </cell>
          <cell r="S1034">
            <v>146.93</v>
          </cell>
          <cell r="T1034">
            <v>146.93</v>
          </cell>
          <cell r="U1034">
            <v>146.93</v>
          </cell>
          <cell r="V1034">
            <v>146.93</v>
          </cell>
        </row>
        <row r="1035">
          <cell r="B1035" t="str">
            <v>IndianaTFG.750-12FOB</v>
          </cell>
          <cell r="C1035" t="str">
            <v>Central</v>
          </cell>
          <cell r="D1035" t="str">
            <v>Open</v>
          </cell>
          <cell r="E1035" t="str">
            <v>IN</v>
          </cell>
          <cell r="F1035" t="str">
            <v>Indiana</v>
          </cell>
          <cell r="G1035" t="str">
            <v>4 - Famous Grouse Finest 0.75L</v>
          </cell>
          <cell r="H1035" t="str">
            <v>4 - Famous Grouse Finest 0.75L12</v>
          </cell>
          <cell r="I1035" t="str">
            <v>TFG</v>
          </cell>
          <cell r="J1035" t="str">
            <v>TFG.750-12</v>
          </cell>
          <cell r="K1035">
            <v>12</v>
          </cell>
          <cell r="L1035">
            <v>0.75</v>
          </cell>
          <cell r="M1035">
            <v>0.4</v>
          </cell>
          <cell r="N1035">
            <v>25.68</v>
          </cell>
          <cell r="O1035" t="str">
            <v>FOB</v>
          </cell>
          <cell r="P1035">
            <v>145.68</v>
          </cell>
          <cell r="Q1035">
            <v>145.68</v>
          </cell>
          <cell r="R1035">
            <v>145.68</v>
          </cell>
          <cell r="S1035">
            <v>145.68</v>
          </cell>
          <cell r="T1035">
            <v>145.68</v>
          </cell>
          <cell r="U1035">
            <v>145.68</v>
          </cell>
          <cell r="V1035">
            <v>145.68</v>
          </cell>
        </row>
        <row r="1036">
          <cell r="B1036" t="str">
            <v>IOWATFG.750-12SHELF</v>
          </cell>
          <cell r="C1036" t="str">
            <v>Central</v>
          </cell>
          <cell r="D1036" t="str">
            <v>Control</v>
          </cell>
          <cell r="E1036" t="str">
            <v>IA</v>
          </cell>
          <cell r="F1036" t="str">
            <v>IOWA</v>
          </cell>
          <cell r="G1036" t="str">
            <v>4 - Famous Grouse Finest 0.75L</v>
          </cell>
          <cell r="H1036" t="str">
            <v>4 - Famous Grouse Finest 0.75L12</v>
          </cell>
          <cell r="I1036" t="str">
            <v>TFG</v>
          </cell>
          <cell r="J1036" t="str">
            <v>TFG.750-12</v>
          </cell>
          <cell r="K1036">
            <v>12</v>
          </cell>
          <cell r="L1036">
            <v>0.75</v>
          </cell>
          <cell r="M1036">
            <v>0.4</v>
          </cell>
          <cell r="N1036">
            <v>25.68</v>
          </cell>
          <cell r="O1036" t="str">
            <v>SHELF</v>
          </cell>
          <cell r="P1036">
            <v>22.99</v>
          </cell>
          <cell r="Q1036">
            <v>19.989999999999998</v>
          </cell>
          <cell r="R1036">
            <v>19.989999999999998</v>
          </cell>
          <cell r="S1036">
            <v>19.989999999999998</v>
          </cell>
          <cell r="T1036">
            <v>22.99</v>
          </cell>
          <cell r="U1036">
            <v>22.99</v>
          </cell>
          <cell r="V1036">
            <v>22.99</v>
          </cell>
        </row>
        <row r="1037">
          <cell r="B1037" t="str">
            <v>IOWATFG.750-12FOB</v>
          </cell>
          <cell r="C1037" t="str">
            <v>Central</v>
          </cell>
          <cell r="D1037" t="str">
            <v>Control</v>
          </cell>
          <cell r="E1037" t="str">
            <v>IA</v>
          </cell>
          <cell r="F1037" t="str">
            <v>IOWA</v>
          </cell>
          <cell r="G1037" t="str">
            <v>4 - Famous Grouse Finest 0.75L</v>
          </cell>
          <cell r="H1037" t="str">
            <v>4 - Famous Grouse Finest 0.75L12</v>
          </cell>
          <cell r="I1037" t="str">
            <v>TFG</v>
          </cell>
          <cell r="J1037" t="str">
            <v>TFG.750-12</v>
          </cell>
          <cell r="K1037">
            <v>12</v>
          </cell>
          <cell r="L1037">
            <v>0.75</v>
          </cell>
          <cell r="M1037">
            <v>0.4</v>
          </cell>
          <cell r="N1037">
            <v>25.68</v>
          </cell>
          <cell r="O1037" t="str">
            <v>FOB</v>
          </cell>
          <cell r="P1037">
            <v>149.34</v>
          </cell>
          <cell r="Q1037">
            <v>119.28</v>
          </cell>
          <cell r="R1037">
            <v>119.28</v>
          </cell>
          <cell r="S1037">
            <v>119.28</v>
          </cell>
          <cell r="T1037">
            <v>149.34</v>
          </cell>
          <cell r="U1037">
            <v>149.34</v>
          </cell>
          <cell r="V1037">
            <v>149.34</v>
          </cell>
        </row>
        <row r="1038">
          <cell r="B1038" t="str">
            <v>KansasTFG.750-12FOB</v>
          </cell>
          <cell r="C1038" t="str">
            <v>Central</v>
          </cell>
          <cell r="D1038" t="str">
            <v>Open</v>
          </cell>
          <cell r="E1038" t="str">
            <v>KS</v>
          </cell>
          <cell r="F1038" t="str">
            <v>Kansas</v>
          </cell>
          <cell r="G1038" t="str">
            <v>4 - Famous Grouse Finest 0.75L</v>
          </cell>
          <cell r="H1038" t="str">
            <v>4 - Famous Grouse Finest 0.75L12</v>
          </cell>
          <cell r="I1038" t="str">
            <v>TFG</v>
          </cell>
          <cell r="J1038" t="str">
            <v>TFG.750-12</v>
          </cell>
          <cell r="K1038">
            <v>12</v>
          </cell>
          <cell r="L1038">
            <v>0.75</v>
          </cell>
          <cell r="M1038">
            <v>0.4</v>
          </cell>
          <cell r="N1038">
            <v>25.68</v>
          </cell>
          <cell r="O1038" t="str">
            <v>FOB</v>
          </cell>
          <cell r="P1038">
            <v>133.6</v>
          </cell>
          <cell r="Q1038">
            <v>133.6</v>
          </cell>
          <cell r="R1038">
            <v>133.6</v>
          </cell>
          <cell r="S1038">
            <v>133.6</v>
          </cell>
          <cell r="T1038">
            <v>133.6</v>
          </cell>
          <cell r="U1038">
            <v>133.6</v>
          </cell>
          <cell r="V1038">
            <v>133.6</v>
          </cell>
        </row>
        <row r="1039">
          <cell r="B1039" t="str">
            <v>KentuckyTFG.750-12FOB</v>
          </cell>
          <cell r="C1039" t="str">
            <v>Central</v>
          </cell>
          <cell r="D1039" t="str">
            <v>Open</v>
          </cell>
          <cell r="E1039" t="str">
            <v>KY</v>
          </cell>
          <cell r="F1039" t="str">
            <v>Kentucky</v>
          </cell>
          <cell r="G1039" t="str">
            <v>4 - Famous Grouse Finest 0.75L</v>
          </cell>
          <cell r="H1039" t="str">
            <v>4 - Famous Grouse Finest 0.75L12</v>
          </cell>
          <cell r="I1039" t="str">
            <v>TFG</v>
          </cell>
          <cell r="J1039" t="str">
            <v>TFG.750-12</v>
          </cell>
          <cell r="K1039">
            <v>12</v>
          </cell>
          <cell r="L1039">
            <v>0.75</v>
          </cell>
          <cell r="M1039">
            <v>0.4</v>
          </cell>
          <cell r="N1039">
            <v>25.68</v>
          </cell>
          <cell r="O1039" t="str">
            <v>FOB</v>
          </cell>
          <cell r="P1039">
            <v>150.91</v>
          </cell>
          <cell r="Q1039">
            <v>150.91</v>
          </cell>
          <cell r="R1039">
            <v>150.91</v>
          </cell>
          <cell r="S1039">
            <v>150.91</v>
          </cell>
          <cell r="T1039">
            <v>150.91</v>
          </cell>
          <cell r="U1039">
            <v>150.91</v>
          </cell>
          <cell r="V1039">
            <v>150.91</v>
          </cell>
        </row>
        <row r="1040">
          <cell r="B1040" t="str">
            <v>LouisianaTFG.750-12FOB</v>
          </cell>
          <cell r="C1040" t="str">
            <v>South</v>
          </cell>
          <cell r="D1040" t="str">
            <v>Open</v>
          </cell>
          <cell r="E1040" t="str">
            <v>LA</v>
          </cell>
          <cell r="F1040" t="str">
            <v>Louisiana</v>
          </cell>
          <cell r="G1040" t="str">
            <v>4 - Famous Grouse Finest 0.75L</v>
          </cell>
          <cell r="H1040" t="str">
            <v>4 - Famous Grouse Finest 0.75L12</v>
          </cell>
          <cell r="I1040" t="str">
            <v>TFG</v>
          </cell>
          <cell r="J1040" t="str">
            <v>TFG.750-12</v>
          </cell>
          <cell r="K1040">
            <v>12</v>
          </cell>
          <cell r="L1040">
            <v>0.75</v>
          </cell>
          <cell r="M1040">
            <v>0.4</v>
          </cell>
          <cell r="N1040">
            <v>25.68</v>
          </cell>
          <cell r="O1040" t="str">
            <v>FOB</v>
          </cell>
          <cell r="P1040">
            <v>145.47999999999999</v>
          </cell>
          <cell r="Q1040">
            <v>145.47999999999999</v>
          </cell>
          <cell r="R1040">
            <v>145.47999999999999</v>
          </cell>
          <cell r="S1040">
            <v>145.47999999999999</v>
          </cell>
          <cell r="T1040">
            <v>145.47999999999999</v>
          </cell>
          <cell r="U1040">
            <v>145.47999999999999</v>
          </cell>
          <cell r="V1040">
            <v>145.47999999999999</v>
          </cell>
        </row>
        <row r="1041">
          <cell r="B1041" t="str">
            <v>MAINETFG.750-12SPA</v>
          </cell>
          <cell r="C1041" t="str">
            <v>Northeast</v>
          </cell>
          <cell r="D1041" t="str">
            <v>Control</v>
          </cell>
          <cell r="E1041" t="str">
            <v>ME</v>
          </cell>
          <cell r="F1041" t="str">
            <v>MAINE</v>
          </cell>
          <cell r="G1041" t="str">
            <v>4 - Famous Grouse Finest 0.75L</v>
          </cell>
          <cell r="H1041" t="str">
            <v>4 - Famous Grouse Finest 0.75L12</v>
          </cell>
          <cell r="I1041" t="str">
            <v>TFG</v>
          </cell>
          <cell r="J1041" t="str">
            <v>TFG.750-12</v>
          </cell>
          <cell r="K1041">
            <v>12</v>
          </cell>
          <cell r="L1041">
            <v>0.75</v>
          </cell>
          <cell r="M1041">
            <v>0.4</v>
          </cell>
          <cell r="N1041">
            <v>25.68</v>
          </cell>
          <cell r="O1041" t="str">
            <v>SPA</v>
          </cell>
          <cell r="P1041">
            <v>0</v>
          </cell>
          <cell r="Q1041">
            <v>0</v>
          </cell>
          <cell r="R1041">
            <v>48</v>
          </cell>
          <cell r="S1041">
            <v>0</v>
          </cell>
          <cell r="T1041">
            <v>0</v>
          </cell>
          <cell r="U1041">
            <v>48</v>
          </cell>
          <cell r="V1041">
            <v>0</v>
          </cell>
        </row>
        <row r="1042">
          <cell r="B1042" t="str">
            <v>MAINETFG.750-12SHELF</v>
          </cell>
          <cell r="C1042" t="str">
            <v>Northeast</v>
          </cell>
          <cell r="D1042" t="str">
            <v>Control</v>
          </cell>
          <cell r="E1042" t="str">
            <v>ME</v>
          </cell>
          <cell r="F1042" t="str">
            <v>MAINE</v>
          </cell>
          <cell r="G1042" t="str">
            <v>4 - Famous Grouse Finest 0.75L</v>
          </cell>
          <cell r="H1042" t="str">
            <v>4 - Famous Grouse Finest 0.75L12</v>
          </cell>
          <cell r="I1042" t="str">
            <v>TFG</v>
          </cell>
          <cell r="J1042" t="str">
            <v>TFG.750-12</v>
          </cell>
          <cell r="K1042">
            <v>12</v>
          </cell>
          <cell r="L1042">
            <v>0.75</v>
          </cell>
          <cell r="M1042">
            <v>0.4</v>
          </cell>
          <cell r="N1042">
            <v>25.68</v>
          </cell>
          <cell r="O1042" t="str">
            <v>SHELF</v>
          </cell>
          <cell r="P1042">
            <v>23.99</v>
          </cell>
          <cell r="Q1042">
            <v>23.99</v>
          </cell>
          <cell r="R1042">
            <v>19.989999999999998</v>
          </cell>
          <cell r="S1042">
            <v>23.99</v>
          </cell>
          <cell r="T1042">
            <v>23.99</v>
          </cell>
          <cell r="U1042">
            <v>19.989999999999998</v>
          </cell>
          <cell r="V1042">
            <v>23.99</v>
          </cell>
        </row>
        <row r="1043">
          <cell r="B1043" t="str">
            <v>MAINETFG.750-12FOB</v>
          </cell>
          <cell r="C1043" t="str">
            <v>Northeast</v>
          </cell>
          <cell r="D1043" t="str">
            <v>Control</v>
          </cell>
          <cell r="E1043" t="str">
            <v>ME</v>
          </cell>
          <cell r="F1043" t="str">
            <v>MAINE</v>
          </cell>
          <cell r="G1043" t="str">
            <v>4 - Famous Grouse Finest 0.75L</v>
          </cell>
          <cell r="H1043" t="str">
            <v>4 - Famous Grouse Finest 0.75L12</v>
          </cell>
          <cell r="I1043" t="str">
            <v>TFG</v>
          </cell>
          <cell r="J1043" t="str">
            <v>TFG.750-12</v>
          </cell>
          <cell r="K1043">
            <v>12</v>
          </cell>
          <cell r="L1043">
            <v>0.75</v>
          </cell>
          <cell r="M1043">
            <v>0.4</v>
          </cell>
          <cell r="N1043">
            <v>25.68</v>
          </cell>
          <cell r="O1043" t="str">
            <v>FOB</v>
          </cell>
          <cell r="P1043">
            <v>162.19999999999999</v>
          </cell>
          <cell r="Q1043">
            <v>162.19999999999999</v>
          </cell>
          <cell r="R1043">
            <v>162.19999999999999</v>
          </cell>
          <cell r="S1043">
            <v>162.19999999999999</v>
          </cell>
          <cell r="T1043">
            <v>162.19999999999999</v>
          </cell>
          <cell r="U1043">
            <v>162.19999999999999</v>
          </cell>
          <cell r="V1043">
            <v>162.19999999999999</v>
          </cell>
        </row>
        <row r="1044">
          <cell r="B1044" t="str">
            <v>Maryland (Open)TFG.750-12FOB</v>
          </cell>
          <cell r="C1044" t="str">
            <v>Northeast</v>
          </cell>
          <cell r="D1044" t="str">
            <v>Open</v>
          </cell>
          <cell r="E1044" t="str">
            <v>MD</v>
          </cell>
          <cell r="F1044" t="str">
            <v>Maryland (Open)</v>
          </cell>
          <cell r="G1044" t="str">
            <v>4 - Famous Grouse Finest 0.75L</v>
          </cell>
          <cell r="H1044" t="str">
            <v>4 - Famous Grouse Finest 0.75L12</v>
          </cell>
          <cell r="I1044" t="str">
            <v>TFG</v>
          </cell>
          <cell r="J1044" t="str">
            <v>TFG.750-12</v>
          </cell>
          <cell r="K1044">
            <v>12</v>
          </cell>
          <cell r="L1044">
            <v>0.75</v>
          </cell>
          <cell r="M1044">
            <v>0.4</v>
          </cell>
          <cell r="N1044">
            <v>25.68</v>
          </cell>
          <cell r="O1044" t="str">
            <v>FOB</v>
          </cell>
          <cell r="P1044">
            <v>174.48000000000002</v>
          </cell>
          <cell r="Q1044">
            <v>174.48000000000002</v>
          </cell>
          <cell r="R1044">
            <v>174.48000000000002</v>
          </cell>
          <cell r="S1044">
            <v>174.48000000000002</v>
          </cell>
          <cell r="T1044">
            <v>174.48000000000002</v>
          </cell>
          <cell r="U1044">
            <v>174.48000000000002</v>
          </cell>
          <cell r="V1044">
            <v>174.48000000000002</v>
          </cell>
        </row>
        <row r="1045">
          <cell r="B1045" t="str">
            <v>MassachusettsTFG.750-12FOB</v>
          </cell>
          <cell r="C1045" t="str">
            <v>Northeast</v>
          </cell>
          <cell r="D1045" t="str">
            <v>Open</v>
          </cell>
          <cell r="E1045" t="str">
            <v>MA</v>
          </cell>
          <cell r="F1045" t="str">
            <v>Massachusetts</v>
          </cell>
          <cell r="G1045" t="str">
            <v>4 - Famous Grouse Finest 0.75L</v>
          </cell>
          <cell r="H1045" t="str">
            <v>4 - Famous Grouse Finest 0.75L12</v>
          </cell>
          <cell r="I1045" t="str">
            <v>TFG</v>
          </cell>
          <cell r="J1045" t="str">
            <v>TFG.750-12</v>
          </cell>
          <cell r="K1045">
            <v>12</v>
          </cell>
          <cell r="L1045">
            <v>0.75</v>
          </cell>
          <cell r="M1045">
            <v>0.4</v>
          </cell>
          <cell r="N1045">
            <v>25.68</v>
          </cell>
          <cell r="O1045" t="str">
            <v>FOB</v>
          </cell>
          <cell r="P1045">
            <v>168.18</v>
          </cell>
          <cell r="Q1045">
            <v>168.18</v>
          </cell>
          <cell r="R1045">
            <v>168.18</v>
          </cell>
          <cell r="S1045">
            <v>168.18</v>
          </cell>
          <cell r="T1045">
            <v>168.18</v>
          </cell>
          <cell r="U1045">
            <v>168.18</v>
          </cell>
          <cell r="V1045">
            <v>168.18</v>
          </cell>
        </row>
        <row r="1046">
          <cell r="B1046" t="str">
            <v>MICHIGANTFG.750-12SHELF</v>
          </cell>
          <cell r="C1046" t="str">
            <v>Central</v>
          </cell>
          <cell r="D1046" t="str">
            <v>Control</v>
          </cell>
          <cell r="E1046" t="str">
            <v>MI</v>
          </cell>
          <cell r="F1046" t="str">
            <v>MICHIGAN</v>
          </cell>
          <cell r="G1046" t="str">
            <v>4 - Famous Grouse Finest 0.75L</v>
          </cell>
          <cell r="H1046" t="str">
            <v>4 - Famous Grouse Finest 0.75L12</v>
          </cell>
          <cell r="I1046" t="str">
            <v>TFG</v>
          </cell>
          <cell r="J1046" t="str">
            <v>TFG.750-12</v>
          </cell>
          <cell r="K1046">
            <v>12</v>
          </cell>
          <cell r="L1046">
            <v>0.75</v>
          </cell>
          <cell r="M1046">
            <v>0.4</v>
          </cell>
          <cell r="N1046">
            <v>25.68</v>
          </cell>
          <cell r="O1046" t="str">
            <v>SHELF</v>
          </cell>
          <cell r="P1046">
            <v>24.99</v>
          </cell>
          <cell r="Q1046">
            <v>24.99</v>
          </cell>
          <cell r="R1046">
            <v>24.99</v>
          </cell>
          <cell r="S1046">
            <v>24.99</v>
          </cell>
          <cell r="T1046">
            <v>19.989999999999998</v>
          </cell>
          <cell r="U1046">
            <v>19.989999999999998</v>
          </cell>
          <cell r="V1046">
            <v>19.989999999999998</v>
          </cell>
        </row>
        <row r="1047">
          <cell r="B1047" t="str">
            <v>MICHIGANTFG.750-12FOB</v>
          </cell>
          <cell r="C1047" t="str">
            <v>Central</v>
          </cell>
          <cell r="D1047" t="str">
            <v>Control</v>
          </cell>
          <cell r="E1047" t="str">
            <v>MI</v>
          </cell>
          <cell r="F1047" t="str">
            <v>MICHIGAN</v>
          </cell>
          <cell r="G1047" t="str">
            <v>4 - Famous Grouse Finest 0.75L</v>
          </cell>
          <cell r="H1047" t="str">
            <v>4 - Famous Grouse Finest 0.75L12</v>
          </cell>
          <cell r="I1047" t="str">
            <v>TFG</v>
          </cell>
          <cell r="J1047" t="str">
            <v>TFG.750-12</v>
          </cell>
          <cell r="K1047">
            <v>12</v>
          </cell>
          <cell r="L1047">
            <v>0.75</v>
          </cell>
          <cell r="M1047">
            <v>0.4</v>
          </cell>
          <cell r="N1047">
            <v>25.68</v>
          </cell>
          <cell r="O1047" t="str">
            <v>FOB</v>
          </cell>
          <cell r="P1047">
            <v>162.36000000000001</v>
          </cell>
          <cell r="Q1047">
            <v>162.36000000000001</v>
          </cell>
          <cell r="R1047">
            <v>162.36000000000001</v>
          </cell>
          <cell r="S1047">
            <v>162.36000000000001</v>
          </cell>
          <cell r="T1047">
            <v>129.91999999999999</v>
          </cell>
          <cell r="U1047">
            <v>129.91999999999999</v>
          </cell>
          <cell r="V1047">
            <v>129.91999999999999</v>
          </cell>
        </row>
        <row r="1048">
          <cell r="B1048" t="str">
            <v>Military - SouthTFG.750-12FOB</v>
          </cell>
          <cell r="C1048" t="str">
            <v>South</v>
          </cell>
          <cell r="D1048" t="str">
            <v>Open</v>
          </cell>
          <cell r="E1048" t="str">
            <v>Military - South</v>
          </cell>
          <cell r="F1048" t="str">
            <v>Military - South</v>
          </cell>
          <cell r="G1048" t="str">
            <v>4 - Famous Grouse Finest 0.75L</v>
          </cell>
          <cell r="H1048" t="str">
            <v>4 - Famous Grouse Finest 0.75L12</v>
          </cell>
          <cell r="I1048" t="str">
            <v>TFG</v>
          </cell>
          <cell r="J1048" t="str">
            <v>TFG.750-12</v>
          </cell>
          <cell r="K1048">
            <v>12</v>
          </cell>
          <cell r="L1048">
            <v>0.75</v>
          </cell>
          <cell r="M1048">
            <v>0.4</v>
          </cell>
          <cell r="N1048">
            <v>25.68</v>
          </cell>
          <cell r="O1048" t="str">
            <v>FOB</v>
          </cell>
          <cell r="P1048">
            <v>183</v>
          </cell>
          <cell r="Q1048">
            <v>183</v>
          </cell>
          <cell r="R1048">
            <v>183</v>
          </cell>
          <cell r="S1048">
            <v>183</v>
          </cell>
          <cell r="T1048">
            <v>183</v>
          </cell>
          <cell r="U1048">
            <v>183</v>
          </cell>
          <cell r="V1048">
            <v>183</v>
          </cell>
        </row>
        <row r="1049">
          <cell r="B1049" t="str">
            <v>MinnesotaTFG.750-12FOB</v>
          </cell>
          <cell r="C1049" t="str">
            <v>Central</v>
          </cell>
          <cell r="D1049" t="str">
            <v>Open</v>
          </cell>
          <cell r="E1049" t="str">
            <v>MN</v>
          </cell>
          <cell r="F1049" t="str">
            <v>Minnesota</v>
          </cell>
          <cell r="G1049" t="str">
            <v>4 - Famous Grouse Finest 0.75L</v>
          </cell>
          <cell r="H1049" t="str">
            <v>4 - Famous Grouse Finest 0.75L12</v>
          </cell>
          <cell r="I1049" t="str">
            <v>TFG</v>
          </cell>
          <cell r="J1049" t="str">
            <v>TFG.750-12</v>
          </cell>
          <cell r="K1049">
            <v>12</v>
          </cell>
          <cell r="L1049">
            <v>0.75</v>
          </cell>
          <cell r="M1049">
            <v>0.4</v>
          </cell>
          <cell r="N1049">
            <v>25.68</v>
          </cell>
          <cell r="O1049" t="str">
            <v>FOB</v>
          </cell>
          <cell r="P1049">
            <v>149.43</v>
          </cell>
          <cell r="Q1049">
            <v>149.43</v>
          </cell>
          <cell r="R1049">
            <v>149.43</v>
          </cell>
          <cell r="S1049">
            <v>149.43</v>
          </cell>
          <cell r="T1049">
            <v>149.43</v>
          </cell>
          <cell r="U1049">
            <v>149.43</v>
          </cell>
          <cell r="V1049">
            <v>149.43</v>
          </cell>
        </row>
        <row r="1050">
          <cell r="B1050" t="str">
            <v>MISSISSIPPITFG.750-12SPA</v>
          </cell>
          <cell r="C1050" t="str">
            <v>South</v>
          </cell>
          <cell r="D1050" t="str">
            <v>Control</v>
          </cell>
          <cell r="E1050" t="str">
            <v>MS</v>
          </cell>
          <cell r="F1050" t="str">
            <v>MISSISSIPPI</v>
          </cell>
          <cell r="G1050" t="str">
            <v>4 - Famous Grouse Finest 0.75L</v>
          </cell>
          <cell r="H1050" t="str">
            <v>4 - Famous Grouse Finest 0.75L12</v>
          </cell>
          <cell r="I1050" t="str">
            <v>TFG</v>
          </cell>
          <cell r="J1050" t="str">
            <v>TFG.750-12</v>
          </cell>
          <cell r="K1050">
            <v>12</v>
          </cell>
          <cell r="L1050">
            <v>0.75</v>
          </cell>
          <cell r="M1050">
            <v>0.4</v>
          </cell>
          <cell r="N1050">
            <v>25.68</v>
          </cell>
          <cell r="O1050" t="str">
            <v>SPA</v>
          </cell>
          <cell r="P1050">
            <v>0</v>
          </cell>
          <cell r="Q1050">
            <v>22.59</v>
          </cell>
          <cell r="R1050">
            <v>0</v>
          </cell>
          <cell r="S1050">
            <v>0</v>
          </cell>
          <cell r="T1050">
            <v>22.59</v>
          </cell>
          <cell r="U1050">
            <v>0</v>
          </cell>
          <cell r="V1050">
            <v>0</v>
          </cell>
        </row>
        <row r="1051">
          <cell r="B1051" t="str">
            <v>MISSISSIPPITFG.750-12SHELF</v>
          </cell>
          <cell r="C1051" t="str">
            <v>South</v>
          </cell>
          <cell r="D1051" t="str">
            <v>Control</v>
          </cell>
          <cell r="E1051" t="str">
            <v>MS</v>
          </cell>
          <cell r="F1051" t="str">
            <v>MISSISSIPPI</v>
          </cell>
          <cell r="G1051" t="str">
            <v>4 - Famous Grouse Finest 0.75L</v>
          </cell>
          <cell r="H1051" t="str">
            <v>4 - Famous Grouse Finest 0.75L12</v>
          </cell>
          <cell r="I1051" t="str">
            <v>TFG</v>
          </cell>
          <cell r="J1051" t="str">
            <v>TFG.750-12</v>
          </cell>
          <cell r="K1051">
            <v>12</v>
          </cell>
          <cell r="L1051">
            <v>0.75</v>
          </cell>
          <cell r="M1051">
            <v>0.4</v>
          </cell>
          <cell r="N1051">
            <v>25.68</v>
          </cell>
          <cell r="O1051" t="str">
            <v>SHELF</v>
          </cell>
          <cell r="P1051">
            <v>21.99</v>
          </cell>
          <cell r="Q1051">
            <v>18.989999999999998</v>
          </cell>
          <cell r="R1051">
            <v>21.99</v>
          </cell>
          <cell r="S1051">
            <v>21.99</v>
          </cell>
          <cell r="T1051">
            <v>18.989999999999998</v>
          </cell>
          <cell r="U1051">
            <v>21.99</v>
          </cell>
          <cell r="V1051">
            <v>21.99</v>
          </cell>
        </row>
        <row r="1052">
          <cell r="B1052" t="str">
            <v>MISSISSIPPITFG.750-12FOB</v>
          </cell>
          <cell r="C1052" t="str">
            <v>South</v>
          </cell>
          <cell r="D1052" t="str">
            <v>Control</v>
          </cell>
          <cell r="E1052" t="str">
            <v>MS</v>
          </cell>
          <cell r="F1052" t="str">
            <v>MISSISSIPPI</v>
          </cell>
          <cell r="G1052" t="str">
            <v>4 - Famous Grouse Finest 0.75L</v>
          </cell>
          <cell r="H1052" t="str">
            <v>4 - Famous Grouse Finest 0.75L12</v>
          </cell>
          <cell r="I1052" t="str">
            <v>TFG</v>
          </cell>
          <cell r="J1052" t="str">
            <v>TFG.750-12</v>
          </cell>
          <cell r="K1052">
            <v>12</v>
          </cell>
          <cell r="L1052">
            <v>0.75</v>
          </cell>
          <cell r="M1052">
            <v>0.4</v>
          </cell>
          <cell r="N1052">
            <v>25.68</v>
          </cell>
          <cell r="O1052" t="str">
            <v>FOB</v>
          </cell>
          <cell r="P1052">
            <v>156.99</v>
          </cell>
          <cell r="Q1052">
            <v>156.99</v>
          </cell>
          <cell r="R1052">
            <v>156.99</v>
          </cell>
          <cell r="S1052">
            <v>156.99</v>
          </cell>
          <cell r="T1052">
            <v>156.99</v>
          </cell>
          <cell r="U1052">
            <v>156.99</v>
          </cell>
          <cell r="V1052">
            <v>156.99</v>
          </cell>
        </row>
        <row r="1053">
          <cell r="B1053" t="str">
            <v>MissouriTFG.750-12FOB</v>
          </cell>
          <cell r="C1053" t="str">
            <v>Central</v>
          </cell>
          <cell r="D1053" t="str">
            <v>Open</v>
          </cell>
          <cell r="E1053" t="str">
            <v>MO</v>
          </cell>
          <cell r="F1053" t="str">
            <v>Missouri</v>
          </cell>
          <cell r="G1053" t="str">
            <v>4 - Famous Grouse Finest 0.75L</v>
          </cell>
          <cell r="H1053" t="str">
            <v>4 - Famous Grouse Finest 0.75L12</v>
          </cell>
          <cell r="I1053" t="str">
            <v>TFG</v>
          </cell>
          <cell r="J1053" t="str">
            <v>TFG.750-12</v>
          </cell>
          <cell r="K1053">
            <v>12</v>
          </cell>
          <cell r="L1053">
            <v>0.75</v>
          </cell>
          <cell r="M1053">
            <v>0.4</v>
          </cell>
          <cell r="N1053">
            <v>25.68</v>
          </cell>
          <cell r="O1053" t="str">
            <v>FOB</v>
          </cell>
          <cell r="P1053">
            <v>122.68</v>
          </cell>
          <cell r="Q1053">
            <v>122.68</v>
          </cell>
          <cell r="R1053">
            <v>122.68</v>
          </cell>
          <cell r="S1053">
            <v>122.68</v>
          </cell>
          <cell r="T1053">
            <v>122.68</v>
          </cell>
          <cell r="U1053">
            <v>122.68</v>
          </cell>
          <cell r="V1053">
            <v>122.68</v>
          </cell>
        </row>
        <row r="1054">
          <cell r="B1054" t="str">
            <v>MONTANATFG.750-12SPA</v>
          </cell>
          <cell r="C1054" t="str">
            <v>West</v>
          </cell>
          <cell r="D1054" t="str">
            <v>Control</v>
          </cell>
          <cell r="E1054" t="str">
            <v>MT</v>
          </cell>
          <cell r="F1054" t="str">
            <v>MONTANA</v>
          </cell>
          <cell r="G1054" t="str">
            <v>4 - Famous Grouse Finest 0.75L</v>
          </cell>
          <cell r="H1054" t="str">
            <v>4 - Famous Grouse Finest 0.75L12</v>
          </cell>
          <cell r="I1054" t="str">
            <v>TFG</v>
          </cell>
          <cell r="J1054" t="str">
            <v>TFG.750-12</v>
          </cell>
          <cell r="K1054">
            <v>12</v>
          </cell>
          <cell r="L1054">
            <v>0.75</v>
          </cell>
          <cell r="M1054">
            <v>0.4</v>
          </cell>
          <cell r="N1054">
            <v>25.68</v>
          </cell>
          <cell r="O1054" t="str">
            <v>SPA</v>
          </cell>
          <cell r="P1054">
            <v>0</v>
          </cell>
          <cell r="Q1054">
            <v>0</v>
          </cell>
          <cell r="R1054">
            <v>20.34</v>
          </cell>
          <cell r="S1054">
            <v>0</v>
          </cell>
          <cell r="T1054">
            <v>0</v>
          </cell>
          <cell r="U1054">
            <v>20.34</v>
          </cell>
          <cell r="V1054">
            <v>0</v>
          </cell>
        </row>
        <row r="1055">
          <cell r="B1055" t="str">
            <v>MONTANATFG.750-12SHELF</v>
          </cell>
          <cell r="C1055" t="str">
            <v>West</v>
          </cell>
          <cell r="D1055" t="str">
            <v>Control</v>
          </cell>
          <cell r="E1055" t="str">
            <v>MT</v>
          </cell>
          <cell r="F1055" t="str">
            <v>MONTANA</v>
          </cell>
          <cell r="G1055" t="str">
            <v>4 - Famous Grouse Finest 0.75L</v>
          </cell>
          <cell r="H1055" t="str">
            <v>4 - Famous Grouse Finest 0.75L12</v>
          </cell>
          <cell r="I1055" t="str">
            <v>TFG</v>
          </cell>
          <cell r="J1055" t="str">
            <v>TFG.750-12</v>
          </cell>
          <cell r="K1055">
            <v>12</v>
          </cell>
          <cell r="L1055">
            <v>0.75</v>
          </cell>
          <cell r="M1055">
            <v>0.4</v>
          </cell>
          <cell r="N1055">
            <v>25.68</v>
          </cell>
          <cell r="O1055" t="str">
            <v>SHELF</v>
          </cell>
          <cell r="P1055">
            <v>25.95</v>
          </cell>
          <cell r="Q1055">
            <v>25.95</v>
          </cell>
          <cell r="R1055">
            <v>22.95</v>
          </cell>
          <cell r="S1055">
            <v>25.95</v>
          </cell>
          <cell r="T1055">
            <v>25.95</v>
          </cell>
          <cell r="U1055">
            <v>22.95</v>
          </cell>
          <cell r="V1055">
            <v>25.95</v>
          </cell>
        </row>
        <row r="1056">
          <cell r="B1056" t="str">
            <v>MONTANATFG.750-12FOB</v>
          </cell>
          <cell r="C1056" t="str">
            <v>West</v>
          </cell>
          <cell r="D1056" t="str">
            <v>Control</v>
          </cell>
          <cell r="E1056" t="str">
            <v>MT</v>
          </cell>
          <cell r="F1056" t="str">
            <v>MONTANA</v>
          </cell>
          <cell r="G1056" t="str">
            <v>4 - Famous Grouse Finest 0.75L</v>
          </cell>
          <cell r="H1056" t="str">
            <v>4 - Famous Grouse Finest 0.75L12</v>
          </cell>
          <cell r="I1056" t="str">
            <v>TFG</v>
          </cell>
          <cell r="J1056" t="str">
            <v>TFG.750-12</v>
          </cell>
          <cell r="K1056">
            <v>12</v>
          </cell>
          <cell r="L1056">
            <v>0.75</v>
          </cell>
          <cell r="M1056">
            <v>0.4</v>
          </cell>
          <cell r="N1056">
            <v>25.68</v>
          </cell>
          <cell r="O1056" t="str">
            <v>FOB</v>
          </cell>
          <cell r="P1056">
            <v>156.80000000000001</v>
          </cell>
          <cell r="Q1056">
            <v>156.80000000000001</v>
          </cell>
          <cell r="R1056">
            <v>156.80000000000001</v>
          </cell>
          <cell r="S1056">
            <v>156.80000000000001</v>
          </cell>
          <cell r="T1056">
            <v>156.80000000000001</v>
          </cell>
          <cell r="U1056">
            <v>156.80000000000001</v>
          </cell>
          <cell r="V1056">
            <v>156.80000000000001</v>
          </cell>
        </row>
        <row r="1057">
          <cell r="B1057" t="str">
            <v>NebraskaTFG.750-12FOB</v>
          </cell>
          <cell r="C1057" t="str">
            <v>Central</v>
          </cell>
          <cell r="D1057" t="str">
            <v>Open</v>
          </cell>
          <cell r="E1057" t="str">
            <v>NE</v>
          </cell>
          <cell r="F1057" t="str">
            <v>Nebraska</v>
          </cell>
          <cell r="G1057" t="str">
            <v>4 - Famous Grouse Finest 0.75L</v>
          </cell>
          <cell r="H1057" t="str">
            <v>4 - Famous Grouse Finest 0.75L12</v>
          </cell>
          <cell r="I1057" t="str">
            <v>TFG</v>
          </cell>
          <cell r="J1057" t="str">
            <v>TFG.750-12</v>
          </cell>
          <cell r="K1057">
            <v>12</v>
          </cell>
          <cell r="L1057">
            <v>0.75</v>
          </cell>
          <cell r="M1057">
            <v>0.4</v>
          </cell>
          <cell r="N1057">
            <v>25.68</v>
          </cell>
          <cell r="O1057" t="str">
            <v>FOB</v>
          </cell>
          <cell r="P1057">
            <v>156.04</v>
          </cell>
          <cell r="Q1057">
            <v>156.04</v>
          </cell>
          <cell r="R1057">
            <v>156.04</v>
          </cell>
          <cell r="S1057">
            <v>156.04</v>
          </cell>
          <cell r="T1057">
            <v>156.04</v>
          </cell>
          <cell r="U1057">
            <v>156.04</v>
          </cell>
          <cell r="V1057">
            <v>156.04</v>
          </cell>
        </row>
        <row r="1058">
          <cell r="B1058" t="str">
            <v>NevadaTFG.750-12FOB</v>
          </cell>
          <cell r="C1058" t="str">
            <v>West</v>
          </cell>
          <cell r="D1058" t="str">
            <v>Open</v>
          </cell>
          <cell r="E1058" t="str">
            <v>NV</v>
          </cell>
          <cell r="F1058" t="str">
            <v>Nevada</v>
          </cell>
          <cell r="G1058" t="str">
            <v>4 - Famous Grouse Finest 0.75L</v>
          </cell>
          <cell r="H1058" t="str">
            <v>4 - Famous Grouse Finest 0.75L12</v>
          </cell>
          <cell r="I1058" t="str">
            <v>TFG</v>
          </cell>
          <cell r="J1058" t="str">
            <v>TFG.750-12</v>
          </cell>
          <cell r="K1058">
            <v>12</v>
          </cell>
          <cell r="L1058">
            <v>0.75</v>
          </cell>
          <cell r="M1058">
            <v>0.4</v>
          </cell>
          <cell r="N1058">
            <v>25.68</v>
          </cell>
          <cell r="O1058" t="str">
            <v>FOB</v>
          </cell>
          <cell r="P1058">
            <v>136.5</v>
          </cell>
          <cell r="Q1058">
            <v>136.5</v>
          </cell>
          <cell r="R1058">
            <v>136.5</v>
          </cell>
          <cell r="S1058">
            <v>136.5</v>
          </cell>
          <cell r="T1058">
            <v>136.5</v>
          </cell>
          <cell r="U1058">
            <v>136.5</v>
          </cell>
          <cell r="V1058">
            <v>136.5</v>
          </cell>
        </row>
        <row r="1059">
          <cell r="B1059" t="str">
            <v>New JerseyTFG.750-12FOB</v>
          </cell>
          <cell r="C1059" t="str">
            <v>Northeast</v>
          </cell>
          <cell r="D1059" t="str">
            <v>Open</v>
          </cell>
          <cell r="E1059" t="str">
            <v>NJ</v>
          </cell>
          <cell r="F1059" t="str">
            <v>New Jersey</v>
          </cell>
          <cell r="G1059" t="str">
            <v>4 - Famous Grouse Finest 0.75L</v>
          </cell>
          <cell r="H1059" t="str">
            <v>4 - Famous Grouse Finest 0.75L12</v>
          </cell>
          <cell r="I1059" t="str">
            <v>TFG</v>
          </cell>
          <cell r="J1059" t="str">
            <v>TFG.750-12</v>
          </cell>
          <cell r="K1059">
            <v>12</v>
          </cell>
          <cell r="L1059">
            <v>0.75</v>
          </cell>
          <cell r="M1059">
            <v>0.4</v>
          </cell>
          <cell r="N1059">
            <v>25.68</v>
          </cell>
          <cell r="O1059" t="str">
            <v>FOB</v>
          </cell>
          <cell r="P1059">
            <v>158.68</v>
          </cell>
          <cell r="Q1059">
            <v>158.68</v>
          </cell>
          <cell r="R1059">
            <v>158.68</v>
          </cell>
          <cell r="S1059">
            <v>158.68</v>
          </cell>
          <cell r="T1059">
            <v>158.68</v>
          </cell>
          <cell r="U1059">
            <v>158.68</v>
          </cell>
          <cell r="V1059">
            <v>158.68</v>
          </cell>
        </row>
        <row r="1060">
          <cell r="B1060" t="str">
            <v>New MexicoTFG.750-12FOB</v>
          </cell>
          <cell r="C1060" t="str">
            <v>West</v>
          </cell>
          <cell r="D1060" t="str">
            <v>Open</v>
          </cell>
          <cell r="E1060" t="str">
            <v>NM</v>
          </cell>
          <cell r="F1060" t="str">
            <v>New Mexico</v>
          </cell>
          <cell r="G1060" t="str">
            <v>4 - Famous Grouse Finest 0.75L</v>
          </cell>
          <cell r="H1060" t="str">
            <v>4 - Famous Grouse Finest 0.75L12</v>
          </cell>
          <cell r="I1060" t="str">
            <v>TFG</v>
          </cell>
          <cell r="J1060" t="str">
            <v>TFG.750-12</v>
          </cell>
          <cell r="K1060">
            <v>12</v>
          </cell>
          <cell r="L1060">
            <v>0.75</v>
          </cell>
          <cell r="M1060">
            <v>0.4</v>
          </cell>
          <cell r="N1060">
            <v>25.68</v>
          </cell>
          <cell r="O1060" t="str">
            <v>FOB</v>
          </cell>
          <cell r="P1060">
            <v>144.59</v>
          </cell>
          <cell r="Q1060">
            <v>144.59</v>
          </cell>
          <cell r="R1060">
            <v>144.59</v>
          </cell>
          <cell r="S1060">
            <v>144.59</v>
          </cell>
          <cell r="T1060">
            <v>144.59</v>
          </cell>
          <cell r="U1060">
            <v>144.59</v>
          </cell>
          <cell r="V1060">
            <v>144.59</v>
          </cell>
        </row>
        <row r="1061">
          <cell r="B1061" t="str">
            <v>New York - UpstateTFG.750-12FOB</v>
          </cell>
          <cell r="C1061" t="str">
            <v>Northeast</v>
          </cell>
          <cell r="D1061" t="str">
            <v>Open</v>
          </cell>
          <cell r="E1061" t="str">
            <v>NY</v>
          </cell>
          <cell r="F1061" t="str">
            <v>New York - Upstate</v>
          </cell>
          <cell r="G1061" t="str">
            <v>4 - Famous Grouse Finest 0.75L</v>
          </cell>
          <cell r="H1061" t="str">
            <v>4 - Famous Grouse Finest 0.75L12</v>
          </cell>
          <cell r="I1061" t="str">
            <v>TFG</v>
          </cell>
          <cell r="J1061" t="str">
            <v>TFG.750-12</v>
          </cell>
          <cell r="K1061">
            <v>12</v>
          </cell>
          <cell r="L1061">
            <v>0.75</v>
          </cell>
          <cell r="M1061">
            <v>0.4</v>
          </cell>
          <cell r="N1061">
            <v>25.68</v>
          </cell>
          <cell r="O1061" t="str">
            <v>FOB</v>
          </cell>
          <cell r="P1061">
            <v>157.08000000000001</v>
          </cell>
          <cell r="Q1061">
            <v>157.08000000000001</v>
          </cell>
          <cell r="R1061">
            <v>157.08000000000001</v>
          </cell>
          <cell r="S1061">
            <v>157.08000000000001</v>
          </cell>
          <cell r="T1061">
            <v>157.08000000000001</v>
          </cell>
          <cell r="U1061">
            <v>157.08000000000001</v>
          </cell>
          <cell r="V1061">
            <v>157.08000000000001</v>
          </cell>
        </row>
        <row r="1062">
          <cell r="B1062" t="str">
            <v>NORTH CAROLINATFG.750-12SPA</v>
          </cell>
          <cell r="C1062" t="str">
            <v>South</v>
          </cell>
          <cell r="D1062" t="str">
            <v>Control</v>
          </cell>
          <cell r="E1062" t="str">
            <v>NC</v>
          </cell>
          <cell r="F1062" t="str">
            <v>NORTH CAROLINA</v>
          </cell>
          <cell r="G1062" t="str">
            <v>4 - Famous Grouse Finest 0.75L</v>
          </cell>
          <cell r="H1062" t="str">
            <v>4 - Famous Grouse Finest 0.75L12</v>
          </cell>
          <cell r="I1062" t="str">
            <v>TFG</v>
          </cell>
          <cell r="J1062" t="str">
            <v>TFG.750-12</v>
          </cell>
          <cell r="K1062">
            <v>12</v>
          </cell>
          <cell r="L1062">
            <v>0.75</v>
          </cell>
          <cell r="M1062">
            <v>0.4</v>
          </cell>
          <cell r="N1062">
            <v>25.68</v>
          </cell>
          <cell r="O1062" t="str">
            <v>SPA</v>
          </cell>
          <cell r="P1062">
            <v>0</v>
          </cell>
          <cell r="Q1062">
            <v>0</v>
          </cell>
          <cell r="R1062">
            <v>0</v>
          </cell>
          <cell r="S1062">
            <v>19.32</v>
          </cell>
          <cell r="T1062">
            <v>19.32</v>
          </cell>
          <cell r="U1062">
            <v>0</v>
          </cell>
          <cell r="V1062">
            <v>25.76</v>
          </cell>
        </row>
        <row r="1063">
          <cell r="B1063" t="str">
            <v>NORTH CAROLINATFG.750-12SHELF</v>
          </cell>
          <cell r="C1063" t="str">
            <v>South</v>
          </cell>
          <cell r="D1063" t="str">
            <v>Control</v>
          </cell>
          <cell r="E1063" t="str">
            <v>NC</v>
          </cell>
          <cell r="F1063" t="str">
            <v>NORTH CAROLINA</v>
          </cell>
          <cell r="G1063" t="str">
            <v>4 - Famous Grouse Finest 0.75L</v>
          </cell>
          <cell r="H1063" t="str">
            <v>4 - Famous Grouse Finest 0.75L12</v>
          </cell>
          <cell r="I1063" t="str">
            <v>TFG</v>
          </cell>
          <cell r="J1063" t="str">
            <v>TFG.750-12</v>
          </cell>
          <cell r="K1063">
            <v>12</v>
          </cell>
          <cell r="L1063">
            <v>0.75</v>
          </cell>
          <cell r="M1063">
            <v>0.4</v>
          </cell>
          <cell r="N1063">
            <v>25.68</v>
          </cell>
          <cell r="O1063" t="str">
            <v>SHELF</v>
          </cell>
          <cell r="P1063">
            <v>21.95</v>
          </cell>
          <cell r="Q1063">
            <v>21.95</v>
          </cell>
          <cell r="R1063">
            <v>21.95</v>
          </cell>
          <cell r="S1063">
            <v>18.95</v>
          </cell>
          <cell r="T1063">
            <v>18.95</v>
          </cell>
          <cell r="U1063">
            <v>21.95</v>
          </cell>
          <cell r="V1063">
            <v>17.95</v>
          </cell>
        </row>
        <row r="1064">
          <cell r="B1064" t="str">
            <v>NORTH CAROLINATFG.750-12FOB</v>
          </cell>
          <cell r="C1064" t="str">
            <v>South</v>
          </cell>
          <cell r="D1064" t="str">
            <v>Control</v>
          </cell>
          <cell r="E1064" t="str">
            <v>NC</v>
          </cell>
          <cell r="F1064" t="str">
            <v>NORTH CAROLINA</v>
          </cell>
          <cell r="G1064" t="str">
            <v>4 - Famous Grouse Finest 0.75L</v>
          </cell>
          <cell r="H1064" t="str">
            <v>4 - Famous Grouse Finest 0.75L12</v>
          </cell>
          <cell r="I1064" t="str">
            <v>TFG</v>
          </cell>
          <cell r="J1064" t="str">
            <v>TFG.750-12</v>
          </cell>
          <cell r="K1064">
            <v>12</v>
          </cell>
          <cell r="L1064">
            <v>0.75</v>
          </cell>
          <cell r="M1064">
            <v>0.4</v>
          </cell>
          <cell r="N1064">
            <v>25.68</v>
          </cell>
          <cell r="O1064" t="str">
            <v>FOB</v>
          </cell>
          <cell r="P1064">
            <v>138.63999999999999</v>
          </cell>
          <cell r="Q1064">
            <v>138.63999999999999</v>
          </cell>
          <cell r="R1064">
            <v>138.63999999999999</v>
          </cell>
          <cell r="S1064">
            <v>138.63999999999999</v>
          </cell>
          <cell r="T1064">
            <v>138.63999999999999</v>
          </cell>
          <cell r="U1064">
            <v>138.63999999999999</v>
          </cell>
          <cell r="V1064">
            <v>138.63999999999999</v>
          </cell>
        </row>
        <row r="1065">
          <cell r="B1065" t="str">
            <v>North DakotaTFG.750-12FOB</v>
          </cell>
          <cell r="C1065" t="str">
            <v>Central</v>
          </cell>
          <cell r="D1065" t="str">
            <v>Open</v>
          </cell>
          <cell r="E1065" t="str">
            <v>ND</v>
          </cell>
          <cell r="F1065" t="str">
            <v>North Dakota</v>
          </cell>
          <cell r="G1065" t="str">
            <v>4 - Famous Grouse Finest 0.75L</v>
          </cell>
          <cell r="H1065" t="str">
            <v>4 - Famous Grouse Finest 0.75L12</v>
          </cell>
          <cell r="I1065" t="str">
            <v>TFG</v>
          </cell>
          <cell r="J1065" t="str">
            <v>TFG.750-12</v>
          </cell>
          <cell r="K1065">
            <v>12</v>
          </cell>
          <cell r="L1065">
            <v>0.75</v>
          </cell>
          <cell r="M1065">
            <v>0.4</v>
          </cell>
          <cell r="N1065">
            <v>25.68</v>
          </cell>
          <cell r="O1065" t="str">
            <v>FOB</v>
          </cell>
          <cell r="P1065">
            <v>166.04</v>
          </cell>
          <cell r="Q1065">
            <v>166.04</v>
          </cell>
          <cell r="R1065">
            <v>166.04</v>
          </cell>
          <cell r="S1065">
            <v>166.04</v>
          </cell>
          <cell r="T1065">
            <v>166.04</v>
          </cell>
          <cell r="U1065">
            <v>166.04</v>
          </cell>
          <cell r="V1065">
            <v>166.04</v>
          </cell>
        </row>
        <row r="1066">
          <cell r="B1066" t="str">
            <v>OHIOTFG.750-12SHELF</v>
          </cell>
          <cell r="C1066" t="str">
            <v>Central</v>
          </cell>
          <cell r="D1066" t="str">
            <v>Control</v>
          </cell>
          <cell r="E1066" t="str">
            <v>OH</v>
          </cell>
          <cell r="F1066" t="str">
            <v>OHIO</v>
          </cell>
          <cell r="G1066" t="str">
            <v>4 - Famous Grouse Finest 0.75L</v>
          </cell>
          <cell r="H1066" t="str">
            <v>4 - Famous Grouse Finest 0.75L12</v>
          </cell>
          <cell r="I1066" t="str">
            <v>TFG</v>
          </cell>
          <cell r="J1066" t="str">
            <v>TFG.750-12</v>
          </cell>
          <cell r="K1066">
            <v>12</v>
          </cell>
          <cell r="L1066">
            <v>0.75</v>
          </cell>
          <cell r="M1066">
            <v>0.4</v>
          </cell>
          <cell r="N1066">
            <v>25.68</v>
          </cell>
          <cell r="O1066" t="str">
            <v>SHELF</v>
          </cell>
          <cell r="P1066">
            <v>24.99</v>
          </cell>
          <cell r="Q1066">
            <v>19.989999999999998</v>
          </cell>
          <cell r="R1066">
            <v>19.989999999999998</v>
          </cell>
          <cell r="S1066">
            <v>19.989999999999998</v>
          </cell>
          <cell r="T1066">
            <v>24.99</v>
          </cell>
          <cell r="U1066">
            <v>24.99</v>
          </cell>
          <cell r="V1066">
            <v>24.99</v>
          </cell>
        </row>
        <row r="1067">
          <cell r="B1067" t="str">
            <v>OHIOTFG.750-12FOB</v>
          </cell>
          <cell r="C1067" t="str">
            <v>Central</v>
          </cell>
          <cell r="D1067" t="str">
            <v>Control</v>
          </cell>
          <cell r="E1067" t="str">
            <v>OH</v>
          </cell>
          <cell r="F1067" t="str">
            <v>OHIO</v>
          </cell>
          <cell r="G1067" t="str">
            <v>4 - Famous Grouse Finest 0.75L</v>
          </cell>
          <cell r="H1067" t="str">
            <v>4 - Famous Grouse Finest 0.75L12</v>
          </cell>
          <cell r="I1067" t="str">
            <v>TFG</v>
          </cell>
          <cell r="J1067" t="str">
            <v>TFG.750-12</v>
          </cell>
          <cell r="K1067">
            <v>12</v>
          </cell>
          <cell r="L1067">
            <v>0.75</v>
          </cell>
          <cell r="M1067">
            <v>0.4</v>
          </cell>
          <cell r="N1067">
            <v>25.68</v>
          </cell>
          <cell r="O1067" t="str">
            <v>FOB</v>
          </cell>
          <cell r="P1067">
            <v>171.93</v>
          </cell>
          <cell r="Q1067">
            <v>136.34</v>
          </cell>
          <cell r="R1067">
            <v>136.34</v>
          </cell>
          <cell r="S1067">
            <v>136.34</v>
          </cell>
          <cell r="T1067">
            <v>171.93</v>
          </cell>
          <cell r="U1067">
            <v>171.93</v>
          </cell>
          <cell r="V1067">
            <v>171.93</v>
          </cell>
        </row>
        <row r="1068">
          <cell r="B1068" t="str">
            <v>OklahomaTFG.750-12FOB</v>
          </cell>
          <cell r="C1068" t="str">
            <v>South</v>
          </cell>
          <cell r="D1068" t="str">
            <v>Open</v>
          </cell>
          <cell r="E1068" t="str">
            <v>OK</v>
          </cell>
          <cell r="F1068" t="str">
            <v>Oklahoma</v>
          </cell>
          <cell r="G1068" t="str">
            <v>4 - Famous Grouse Finest 0.75L</v>
          </cell>
          <cell r="H1068" t="str">
            <v>4 - Famous Grouse Finest 0.75L12</v>
          </cell>
          <cell r="I1068" t="str">
            <v>TFG</v>
          </cell>
          <cell r="J1068" t="str">
            <v>TFG.750-12</v>
          </cell>
          <cell r="K1068">
            <v>12</v>
          </cell>
          <cell r="L1068">
            <v>0.75</v>
          </cell>
          <cell r="M1068">
            <v>0.4</v>
          </cell>
          <cell r="N1068">
            <v>25.68</v>
          </cell>
          <cell r="O1068" t="str">
            <v>FOB</v>
          </cell>
          <cell r="P1068">
            <v>139.5</v>
          </cell>
          <cell r="Q1068">
            <v>139.5</v>
          </cell>
          <cell r="R1068">
            <v>139.5</v>
          </cell>
          <cell r="S1068">
            <v>139.5</v>
          </cell>
          <cell r="T1068">
            <v>139.5</v>
          </cell>
          <cell r="U1068">
            <v>139.5</v>
          </cell>
          <cell r="V1068">
            <v>139.5</v>
          </cell>
        </row>
        <row r="1069">
          <cell r="B1069" t="str">
            <v>OREGONTFG.750-12SPA</v>
          </cell>
          <cell r="C1069" t="str">
            <v>West</v>
          </cell>
          <cell r="D1069" t="str">
            <v>Control</v>
          </cell>
          <cell r="E1069" t="str">
            <v>OR</v>
          </cell>
          <cell r="F1069" t="str">
            <v>OREGON</v>
          </cell>
          <cell r="G1069" t="str">
            <v>4 - Famous Grouse Finest 0.75L</v>
          </cell>
          <cell r="H1069" t="str">
            <v>4 - Famous Grouse Finest 0.75L12</v>
          </cell>
          <cell r="I1069" t="str">
            <v>TFG</v>
          </cell>
          <cell r="J1069" t="str">
            <v>TFG.750-12</v>
          </cell>
          <cell r="K1069">
            <v>12</v>
          </cell>
          <cell r="L1069">
            <v>0.75</v>
          </cell>
          <cell r="M1069">
            <v>0.4</v>
          </cell>
          <cell r="N1069">
            <v>25.68</v>
          </cell>
          <cell r="O1069" t="str">
            <v>SPA</v>
          </cell>
          <cell r="P1069">
            <v>0</v>
          </cell>
          <cell r="Q1069">
            <v>0</v>
          </cell>
          <cell r="R1069">
            <v>0</v>
          </cell>
          <cell r="S1069">
            <v>0</v>
          </cell>
          <cell r="T1069">
            <v>0</v>
          </cell>
          <cell r="U1069">
            <v>20.02</v>
          </cell>
          <cell r="V1069">
            <v>0</v>
          </cell>
        </row>
        <row r="1070">
          <cell r="B1070" t="str">
            <v>OREGONTFG.750-12SHELF</v>
          </cell>
          <cell r="C1070" t="str">
            <v>West</v>
          </cell>
          <cell r="D1070" t="str">
            <v>Control</v>
          </cell>
          <cell r="E1070" t="str">
            <v>OR</v>
          </cell>
          <cell r="F1070" t="str">
            <v>OREGON</v>
          </cell>
          <cell r="G1070" t="str">
            <v>4 - Famous Grouse Finest 0.75L</v>
          </cell>
          <cell r="H1070" t="str">
            <v>4 - Famous Grouse Finest 0.75L12</v>
          </cell>
          <cell r="I1070" t="str">
            <v>TFG</v>
          </cell>
          <cell r="J1070" t="str">
            <v>TFG.750-12</v>
          </cell>
          <cell r="K1070">
            <v>12</v>
          </cell>
          <cell r="L1070">
            <v>0.75</v>
          </cell>
          <cell r="M1070">
            <v>0.4</v>
          </cell>
          <cell r="N1070">
            <v>25.68</v>
          </cell>
          <cell r="O1070" t="str">
            <v>SHELF</v>
          </cell>
          <cell r="P1070">
            <v>24.95</v>
          </cell>
          <cell r="Q1070">
            <v>24.95</v>
          </cell>
          <cell r="R1070">
            <v>24.95</v>
          </cell>
          <cell r="S1070">
            <v>24.95</v>
          </cell>
          <cell r="T1070">
            <v>24.95</v>
          </cell>
          <cell r="U1070">
            <v>21.95</v>
          </cell>
          <cell r="V1070">
            <v>24.95</v>
          </cell>
        </row>
        <row r="1071">
          <cell r="B1071" t="str">
            <v>OREGONTFG.750-12FOB</v>
          </cell>
          <cell r="C1071" t="str">
            <v>West</v>
          </cell>
          <cell r="D1071" t="str">
            <v>Control</v>
          </cell>
          <cell r="E1071" t="str">
            <v>OR</v>
          </cell>
          <cell r="F1071" t="str">
            <v>OREGON</v>
          </cell>
          <cell r="G1071" t="str">
            <v>4 - Famous Grouse Finest 0.75L</v>
          </cell>
          <cell r="H1071" t="str">
            <v>4 - Famous Grouse Finest 0.75L12</v>
          </cell>
          <cell r="I1071" t="str">
            <v>TFG</v>
          </cell>
          <cell r="J1071" t="str">
            <v>TFG.750-12</v>
          </cell>
          <cell r="K1071">
            <v>12</v>
          </cell>
          <cell r="L1071">
            <v>0.75</v>
          </cell>
          <cell r="M1071">
            <v>0.4</v>
          </cell>
          <cell r="N1071">
            <v>25.68</v>
          </cell>
          <cell r="O1071" t="str">
            <v>FOB</v>
          </cell>
          <cell r="P1071">
            <v>147.94999999999999</v>
          </cell>
          <cell r="Q1071">
            <v>147.94999999999999</v>
          </cell>
          <cell r="R1071">
            <v>147.94999999999999</v>
          </cell>
          <cell r="S1071">
            <v>147.94999999999999</v>
          </cell>
          <cell r="T1071">
            <v>147.94999999999999</v>
          </cell>
          <cell r="U1071">
            <v>147.94999999999999</v>
          </cell>
          <cell r="V1071">
            <v>147.94999999999999</v>
          </cell>
        </row>
        <row r="1072">
          <cell r="B1072" t="str">
            <v>PENNSYLVANIA (PLCB)TFG.750-12SPA</v>
          </cell>
          <cell r="C1072" t="str">
            <v>Northeast</v>
          </cell>
          <cell r="D1072" t="str">
            <v>Control</v>
          </cell>
          <cell r="E1072" t="str">
            <v>PLCB</v>
          </cell>
          <cell r="F1072" t="str">
            <v>PENNSYLVANIA (PLCB)</v>
          </cell>
          <cell r="G1072" t="str">
            <v>4 - Famous Grouse Finest 0.75L</v>
          </cell>
          <cell r="H1072" t="str">
            <v>4 - Famous Grouse Finest 0.75L12</v>
          </cell>
          <cell r="I1072" t="str">
            <v>TFG</v>
          </cell>
          <cell r="J1072" t="str">
            <v>TFG.750-12</v>
          </cell>
          <cell r="K1072">
            <v>12</v>
          </cell>
          <cell r="L1072">
            <v>0.75</v>
          </cell>
          <cell r="M1072">
            <v>0.4</v>
          </cell>
          <cell r="N1072">
            <v>25.68</v>
          </cell>
          <cell r="O1072" t="str">
            <v>SPA</v>
          </cell>
          <cell r="P1072">
            <v>0</v>
          </cell>
          <cell r="Q1072">
            <v>0</v>
          </cell>
          <cell r="R1072">
            <v>60</v>
          </cell>
          <cell r="S1072">
            <v>0</v>
          </cell>
          <cell r="T1072">
            <v>0</v>
          </cell>
          <cell r="U1072">
            <v>60</v>
          </cell>
          <cell r="V1072">
            <v>0</v>
          </cell>
        </row>
        <row r="1073">
          <cell r="B1073" t="str">
            <v>PENNSYLVANIA (PLCB)TFG.750-12SHELF</v>
          </cell>
          <cell r="C1073" t="str">
            <v>Northeast</v>
          </cell>
          <cell r="D1073" t="str">
            <v>Control</v>
          </cell>
          <cell r="E1073" t="str">
            <v>PLCB</v>
          </cell>
          <cell r="F1073" t="str">
            <v>PENNSYLVANIA (PLCB)</v>
          </cell>
          <cell r="G1073" t="str">
            <v>4 - Famous Grouse Finest 0.75L</v>
          </cell>
          <cell r="H1073" t="str">
            <v>4 - Famous Grouse Finest 0.75L12</v>
          </cell>
          <cell r="I1073" t="str">
            <v>TFG</v>
          </cell>
          <cell r="J1073" t="str">
            <v>TFG.750-12</v>
          </cell>
          <cell r="K1073">
            <v>12</v>
          </cell>
          <cell r="L1073">
            <v>0.75</v>
          </cell>
          <cell r="M1073">
            <v>0.4</v>
          </cell>
          <cell r="N1073">
            <v>25.68</v>
          </cell>
          <cell r="O1073" t="str">
            <v>SHELF</v>
          </cell>
          <cell r="P1073">
            <v>25.99</v>
          </cell>
          <cell r="Q1073">
            <v>25.99</v>
          </cell>
          <cell r="R1073">
            <v>20.99</v>
          </cell>
          <cell r="S1073">
            <v>25.99</v>
          </cell>
          <cell r="T1073">
            <v>25.99</v>
          </cell>
          <cell r="U1073">
            <v>20.99</v>
          </cell>
          <cell r="V1073">
            <v>25.99</v>
          </cell>
        </row>
        <row r="1074">
          <cell r="B1074" t="str">
            <v>PENNSYLVANIA (PLCB)TFG.750-12FOB</v>
          </cell>
          <cell r="C1074" t="str">
            <v>Northeast</v>
          </cell>
          <cell r="D1074" t="str">
            <v>Control</v>
          </cell>
          <cell r="E1074" t="str">
            <v>PLCB</v>
          </cell>
          <cell r="F1074" t="str">
            <v>PENNSYLVANIA (PLCB)</v>
          </cell>
          <cell r="G1074" t="str">
            <v>4 - Famous Grouse Finest 0.75L</v>
          </cell>
          <cell r="H1074" t="str">
            <v>4 - Famous Grouse Finest 0.75L12</v>
          </cell>
          <cell r="I1074" t="str">
            <v>TFG</v>
          </cell>
          <cell r="J1074" t="str">
            <v>TFG.750-12</v>
          </cell>
          <cell r="K1074">
            <v>12</v>
          </cell>
          <cell r="L1074">
            <v>0.75</v>
          </cell>
          <cell r="M1074">
            <v>0.4</v>
          </cell>
          <cell r="N1074">
            <v>25.68</v>
          </cell>
          <cell r="O1074" t="str">
            <v>FOB</v>
          </cell>
          <cell r="P1074">
            <v>179.64</v>
          </cell>
          <cell r="Q1074">
            <v>179.64</v>
          </cell>
          <cell r="R1074">
            <v>179.64</v>
          </cell>
          <cell r="S1074">
            <v>179.64</v>
          </cell>
          <cell r="T1074">
            <v>179.64</v>
          </cell>
          <cell r="U1074">
            <v>179.64</v>
          </cell>
          <cell r="V1074">
            <v>179.64</v>
          </cell>
        </row>
        <row r="1075">
          <cell r="B1075" t="str">
            <v>Rhode IslandTFG.750-12FOB</v>
          </cell>
          <cell r="C1075" t="str">
            <v>Northeast</v>
          </cell>
          <cell r="D1075" t="str">
            <v>Open</v>
          </cell>
          <cell r="E1075" t="str">
            <v>RI</v>
          </cell>
          <cell r="F1075" t="str">
            <v>Rhode Island</v>
          </cell>
          <cell r="G1075" t="str">
            <v>4 - Famous Grouse Finest 0.75L</v>
          </cell>
          <cell r="H1075" t="str">
            <v>4 - Famous Grouse Finest 0.75L12</v>
          </cell>
          <cell r="I1075" t="str">
            <v>TFG</v>
          </cell>
          <cell r="J1075" t="str">
            <v>TFG.750-12</v>
          </cell>
          <cell r="K1075">
            <v>12</v>
          </cell>
          <cell r="L1075">
            <v>0.75</v>
          </cell>
          <cell r="M1075">
            <v>0.4</v>
          </cell>
          <cell r="N1075">
            <v>25.68</v>
          </cell>
          <cell r="O1075" t="str">
            <v>FOB</v>
          </cell>
          <cell r="P1075">
            <v>155.81</v>
          </cell>
          <cell r="Q1075">
            <v>155.81</v>
          </cell>
          <cell r="R1075">
            <v>155.81</v>
          </cell>
          <cell r="S1075">
            <v>155.81</v>
          </cell>
          <cell r="T1075">
            <v>155.81</v>
          </cell>
          <cell r="U1075">
            <v>155.81</v>
          </cell>
          <cell r="V1075">
            <v>155.81</v>
          </cell>
        </row>
        <row r="1076">
          <cell r="B1076" t="str">
            <v>South CarolinaTFG.750-12FOB</v>
          </cell>
          <cell r="C1076" t="str">
            <v>Northeast</v>
          </cell>
          <cell r="D1076" t="str">
            <v>Open</v>
          </cell>
          <cell r="E1076" t="str">
            <v>SC</v>
          </cell>
          <cell r="F1076" t="str">
            <v>South Carolina</v>
          </cell>
          <cell r="G1076" t="str">
            <v>4 - Famous Grouse Finest 0.75L</v>
          </cell>
          <cell r="H1076" t="str">
            <v>4 - Famous Grouse Finest 0.75L12</v>
          </cell>
          <cell r="I1076" t="str">
            <v>TFG</v>
          </cell>
          <cell r="J1076" t="str">
            <v>TFG.750-12</v>
          </cell>
          <cell r="K1076">
            <v>12</v>
          </cell>
          <cell r="L1076">
            <v>0.75</v>
          </cell>
          <cell r="M1076">
            <v>0.4</v>
          </cell>
          <cell r="N1076">
            <v>25.68</v>
          </cell>
          <cell r="O1076" t="str">
            <v>FOB</v>
          </cell>
          <cell r="P1076">
            <v>148.18</v>
          </cell>
          <cell r="Q1076">
            <v>148.18</v>
          </cell>
          <cell r="R1076">
            <v>148.18</v>
          </cell>
          <cell r="S1076">
            <v>148.18</v>
          </cell>
          <cell r="T1076">
            <v>148.18</v>
          </cell>
          <cell r="U1076">
            <v>148.18</v>
          </cell>
          <cell r="V1076">
            <v>148.18</v>
          </cell>
        </row>
        <row r="1077">
          <cell r="B1077" t="str">
            <v>South DakotaTFG.750-12FOB</v>
          </cell>
          <cell r="C1077" t="str">
            <v>Central</v>
          </cell>
          <cell r="D1077" t="str">
            <v>Open</v>
          </cell>
          <cell r="E1077" t="str">
            <v>SD</v>
          </cell>
          <cell r="F1077" t="str">
            <v>South Dakota</v>
          </cell>
          <cell r="G1077" t="str">
            <v>4 - Famous Grouse Finest 0.75L</v>
          </cell>
          <cell r="H1077" t="str">
            <v>4 - Famous Grouse Finest 0.75L12</v>
          </cell>
          <cell r="I1077" t="str">
            <v>TFG</v>
          </cell>
          <cell r="J1077" t="str">
            <v>TFG.750-12</v>
          </cell>
          <cell r="K1077">
            <v>12</v>
          </cell>
          <cell r="L1077">
            <v>0.75</v>
          </cell>
          <cell r="M1077">
            <v>0.4</v>
          </cell>
          <cell r="N1077">
            <v>25.68</v>
          </cell>
          <cell r="O1077" t="str">
            <v>FOB</v>
          </cell>
          <cell r="P1077">
            <v>150.59</v>
          </cell>
          <cell r="Q1077">
            <v>150.59</v>
          </cell>
          <cell r="R1077">
            <v>150.59</v>
          </cell>
          <cell r="S1077">
            <v>150.59</v>
          </cell>
          <cell r="T1077">
            <v>150.59</v>
          </cell>
          <cell r="U1077">
            <v>150.59</v>
          </cell>
          <cell r="V1077">
            <v>150.59</v>
          </cell>
        </row>
        <row r="1078">
          <cell r="B1078" t="str">
            <v>TennesseeTFG.750-12FOB</v>
          </cell>
          <cell r="C1078" t="str">
            <v>South</v>
          </cell>
          <cell r="D1078" t="str">
            <v>Open</v>
          </cell>
          <cell r="E1078" t="str">
            <v>TN</v>
          </cell>
          <cell r="F1078" t="str">
            <v>Tennessee</v>
          </cell>
          <cell r="G1078" t="str">
            <v>4 - Famous Grouse Finest 0.75L</v>
          </cell>
          <cell r="H1078" t="str">
            <v>4 - Famous Grouse Finest 0.75L12</v>
          </cell>
          <cell r="I1078" t="str">
            <v>TFG</v>
          </cell>
          <cell r="J1078" t="str">
            <v>TFG.750-12</v>
          </cell>
          <cell r="K1078">
            <v>12</v>
          </cell>
          <cell r="L1078">
            <v>0.75</v>
          </cell>
          <cell r="M1078">
            <v>0.4</v>
          </cell>
          <cell r="N1078">
            <v>25.68</v>
          </cell>
          <cell r="O1078" t="str">
            <v>FOB</v>
          </cell>
          <cell r="P1078">
            <v>152.82</v>
          </cell>
          <cell r="Q1078">
            <v>152.82</v>
          </cell>
          <cell r="R1078">
            <v>152.82</v>
          </cell>
          <cell r="S1078">
            <v>152.82</v>
          </cell>
          <cell r="T1078">
            <v>152.82</v>
          </cell>
          <cell r="U1078">
            <v>152.82</v>
          </cell>
          <cell r="V1078">
            <v>152.82</v>
          </cell>
        </row>
        <row r="1079">
          <cell r="B1079" t="str">
            <v>TexasTFG.750-12FOB</v>
          </cell>
          <cell r="C1079" t="str">
            <v>South</v>
          </cell>
          <cell r="D1079" t="str">
            <v>Open</v>
          </cell>
          <cell r="E1079" t="str">
            <v>TX</v>
          </cell>
          <cell r="F1079" t="str">
            <v>Texas</v>
          </cell>
          <cell r="G1079" t="str">
            <v>4 - Famous Grouse Finest 0.75L</v>
          </cell>
          <cell r="H1079" t="str">
            <v>4 - Famous Grouse Finest 0.75L12</v>
          </cell>
          <cell r="I1079" t="str">
            <v>TFG</v>
          </cell>
          <cell r="J1079" t="str">
            <v>TFG.750-12</v>
          </cell>
          <cell r="K1079">
            <v>12</v>
          </cell>
          <cell r="L1079">
            <v>0.75</v>
          </cell>
          <cell r="M1079">
            <v>0.4</v>
          </cell>
          <cell r="N1079">
            <v>25.68</v>
          </cell>
          <cell r="O1079" t="str">
            <v>FOB</v>
          </cell>
          <cell r="P1079">
            <v>153.04</v>
          </cell>
          <cell r="Q1079">
            <v>153.04</v>
          </cell>
          <cell r="R1079">
            <v>153.04</v>
          </cell>
          <cell r="S1079">
            <v>153.04</v>
          </cell>
          <cell r="T1079">
            <v>153.04</v>
          </cell>
          <cell r="U1079">
            <v>153.04</v>
          </cell>
          <cell r="V1079">
            <v>153.04</v>
          </cell>
        </row>
        <row r="1080">
          <cell r="B1080" t="str">
            <v>UTAHTFG.750-12SPA</v>
          </cell>
          <cell r="C1080" t="str">
            <v>West</v>
          </cell>
          <cell r="D1080" t="str">
            <v>Control</v>
          </cell>
          <cell r="E1080" t="str">
            <v>UT</v>
          </cell>
          <cell r="F1080" t="str">
            <v>UTAH</v>
          </cell>
          <cell r="G1080" t="str">
            <v>4 - Famous Grouse Finest 0.75L</v>
          </cell>
          <cell r="H1080" t="str">
            <v>4 - Famous Grouse Finest 0.75L12</v>
          </cell>
          <cell r="I1080" t="str">
            <v>TFG</v>
          </cell>
          <cell r="J1080" t="str">
            <v>TFG.750-12</v>
          </cell>
          <cell r="K1080">
            <v>12</v>
          </cell>
          <cell r="L1080">
            <v>0.75</v>
          </cell>
          <cell r="M1080">
            <v>0.4</v>
          </cell>
          <cell r="N1080">
            <v>25.68</v>
          </cell>
          <cell r="O1080" t="str">
            <v>SPA</v>
          </cell>
          <cell r="P1080">
            <v>0</v>
          </cell>
          <cell r="Q1080">
            <v>0</v>
          </cell>
          <cell r="R1080">
            <v>0</v>
          </cell>
          <cell r="S1080">
            <v>19.149999999999999</v>
          </cell>
          <cell r="T1080">
            <v>0</v>
          </cell>
          <cell r="U1080">
            <v>19.149999999999999</v>
          </cell>
          <cell r="V1080">
            <v>0</v>
          </cell>
        </row>
        <row r="1081">
          <cell r="B1081" t="str">
            <v>UTAHTFG.750-12SHELF</v>
          </cell>
          <cell r="C1081" t="str">
            <v>West</v>
          </cell>
          <cell r="D1081" t="str">
            <v>Control</v>
          </cell>
          <cell r="E1081" t="str">
            <v>UT</v>
          </cell>
          <cell r="F1081" t="str">
            <v>UTAH</v>
          </cell>
          <cell r="G1081" t="str">
            <v>4 - Famous Grouse Finest 0.75L</v>
          </cell>
          <cell r="H1081" t="str">
            <v>4 - Famous Grouse Finest 0.75L12</v>
          </cell>
          <cell r="I1081" t="str">
            <v>TFG</v>
          </cell>
          <cell r="J1081" t="str">
            <v>TFG.750-12</v>
          </cell>
          <cell r="K1081">
            <v>12</v>
          </cell>
          <cell r="L1081">
            <v>0.75</v>
          </cell>
          <cell r="M1081">
            <v>0.4</v>
          </cell>
          <cell r="N1081">
            <v>25.68</v>
          </cell>
          <cell r="O1081" t="str">
            <v>SHELF</v>
          </cell>
          <cell r="P1081">
            <v>24.99</v>
          </cell>
          <cell r="Q1081">
            <v>24.99</v>
          </cell>
          <cell r="R1081">
            <v>24.99</v>
          </cell>
          <cell r="S1081">
            <v>21.99</v>
          </cell>
          <cell r="T1081">
            <v>24.99</v>
          </cell>
          <cell r="U1081">
            <v>21.99</v>
          </cell>
          <cell r="V1081">
            <v>24.99</v>
          </cell>
        </row>
        <row r="1082">
          <cell r="B1082" t="str">
            <v>UTAHTFG.750-12FOB</v>
          </cell>
          <cell r="C1082" t="str">
            <v>West</v>
          </cell>
          <cell r="D1082" t="str">
            <v>Control</v>
          </cell>
          <cell r="E1082" t="str">
            <v>UT</v>
          </cell>
          <cell r="F1082" t="str">
            <v>UTAH</v>
          </cell>
          <cell r="G1082" t="str">
            <v>4 - Famous Grouse Finest 0.75L</v>
          </cell>
          <cell r="H1082" t="str">
            <v>4 - Famous Grouse Finest 0.75L12</v>
          </cell>
          <cell r="I1082" t="str">
            <v>TFG</v>
          </cell>
          <cell r="J1082" t="str">
            <v>TFG.750-12</v>
          </cell>
          <cell r="K1082">
            <v>12</v>
          </cell>
          <cell r="L1082">
            <v>0.75</v>
          </cell>
          <cell r="M1082">
            <v>0.4</v>
          </cell>
          <cell r="N1082">
            <v>25.68</v>
          </cell>
          <cell r="O1082" t="str">
            <v>FOB</v>
          </cell>
          <cell r="P1082">
            <v>158.61000000000001</v>
          </cell>
          <cell r="Q1082">
            <v>158.61000000000001</v>
          </cell>
          <cell r="R1082">
            <v>158.61000000000001</v>
          </cell>
          <cell r="S1082">
            <v>158.61000000000001</v>
          </cell>
          <cell r="T1082">
            <v>158.61000000000001</v>
          </cell>
          <cell r="U1082">
            <v>158.61000000000001</v>
          </cell>
          <cell r="V1082">
            <v>158.61000000000001</v>
          </cell>
        </row>
        <row r="1083">
          <cell r="B1083" t="str">
            <v>VERMONTTFG.750-12SHELF</v>
          </cell>
          <cell r="C1083" t="str">
            <v>Northeast</v>
          </cell>
          <cell r="D1083" t="str">
            <v>Control</v>
          </cell>
          <cell r="E1083" t="str">
            <v>VT</v>
          </cell>
          <cell r="F1083" t="str">
            <v>VERMONT</v>
          </cell>
          <cell r="G1083" t="str">
            <v>4 - Famous Grouse Finest 0.75L</v>
          </cell>
          <cell r="H1083" t="str">
            <v>4 - Famous Grouse Finest 0.75L12</v>
          </cell>
          <cell r="I1083" t="str">
            <v>TFG</v>
          </cell>
          <cell r="J1083" t="str">
            <v>TFG.750-12</v>
          </cell>
          <cell r="K1083">
            <v>12</v>
          </cell>
          <cell r="L1083">
            <v>0.75</v>
          </cell>
          <cell r="M1083">
            <v>0.4</v>
          </cell>
          <cell r="N1083">
            <v>25.68</v>
          </cell>
          <cell r="O1083" t="str">
            <v>SHELF</v>
          </cell>
          <cell r="P1083">
            <v>21.99</v>
          </cell>
          <cell r="Q1083">
            <v>19.989999999999998</v>
          </cell>
          <cell r="R1083">
            <v>21.99</v>
          </cell>
          <cell r="S1083">
            <v>19.989999999999998</v>
          </cell>
          <cell r="T1083">
            <v>21.99</v>
          </cell>
          <cell r="U1083">
            <v>19.989999999999998</v>
          </cell>
          <cell r="V1083">
            <v>21.99</v>
          </cell>
        </row>
        <row r="1084">
          <cell r="B1084" t="str">
            <v>VERMONTTFG.750-12FOB</v>
          </cell>
          <cell r="C1084" t="str">
            <v>Northeast</v>
          </cell>
          <cell r="D1084" t="str">
            <v>Control</v>
          </cell>
          <cell r="E1084" t="str">
            <v>VT</v>
          </cell>
          <cell r="F1084" t="str">
            <v>VERMONT</v>
          </cell>
          <cell r="G1084" t="str">
            <v>4 - Famous Grouse Finest 0.75L</v>
          </cell>
          <cell r="H1084" t="str">
            <v>4 - Famous Grouse Finest 0.75L12</v>
          </cell>
          <cell r="I1084" t="str">
            <v>TFG</v>
          </cell>
          <cell r="J1084" t="str">
            <v>TFG.750-12</v>
          </cell>
          <cell r="K1084">
            <v>12</v>
          </cell>
          <cell r="L1084">
            <v>0.75</v>
          </cell>
          <cell r="M1084">
            <v>0.4</v>
          </cell>
          <cell r="N1084">
            <v>25.68</v>
          </cell>
          <cell r="O1084" t="str">
            <v>FOB</v>
          </cell>
          <cell r="P1084">
            <v>159.30000000000001</v>
          </cell>
          <cell r="Q1084">
            <v>159.30000000000001</v>
          </cell>
          <cell r="R1084">
            <v>159.30000000000001</v>
          </cell>
          <cell r="S1084">
            <v>159.30000000000001</v>
          </cell>
          <cell r="T1084">
            <v>159.30000000000001</v>
          </cell>
          <cell r="U1084">
            <v>159.30000000000001</v>
          </cell>
          <cell r="V1084">
            <v>159.30000000000001</v>
          </cell>
        </row>
        <row r="1085">
          <cell r="B1085" t="str">
            <v>VERMONTTFG.750-12DA</v>
          </cell>
          <cell r="C1085" t="str">
            <v>Northeast</v>
          </cell>
          <cell r="D1085" t="str">
            <v>Control</v>
          </cell>
          <cell r="E1085" t="str">
            <v>VT</v>
          </cell>
          <cell r="F1085" t="str">
            <v>VERMONT</v>
          </cell>
          <cell r="G1085" t="str">
            <v>4 - Famous Grouse Finest 0.75L</v>
          </cell>
          <cell r="H1085" t="str">
            <v>4 - Famous Grouse Finest 0.75L12</v>
          </cell>
          <cell r="I1085" t="str">
            <v>TFG</v>
          </cell>
          <cell r="J1085" t="str">
            <v>TFG.750-12</v>
          </cell>
          <cell r="K1085">
            <v>12</v>
          </cell>
          <cell r="L1085">
            <v>0.75</v>
          </cell>
          <cell r="M1085">
            <v>0.4</v>
          </cell>
          <cell r="N1085">
            <v>25.68</v>
          </cell>
          <cell r="O1085" t="str">
            <v>DA</v>
          </cell>
          <cell r="P1085">
            <v>0</v>
          </cell>
          <cell r="Q1085">
            <v>24</v>
          </cell>
          <cell r="R1085">
            <v>0</v>
          </cell>
          <cell r="S1085">
            <v>24</v>
          </cell>
          <cell r="T1085">
            <v>0</v>
          </cell>
          <cell r="U1085">
            <v>24</v>
          </cell>
          <cell r="V1085">
            <v>0</v>
          </cell>
        </row>
        <row r="1086">
          <cell r="B1086" t="str">
            <v>VIRGINIATFG.750-12SHELF</v>
          </cell>
          <cell r="C1086" t="str">
            <v>South</v>
          </cell>
          <cell r="D1086" t="str">
            <v>Control</v>
          </cell>
          <cell r="E1086" t="str">
            <v>VA</v>
          </cell>
          <cell r="F1086" t="str">
            <v>VIRGINIA</v>
          </cell>
          <cell r="G1086" t="str">
            <v>4 - Famous Grouse Finest 0.75L</v>
          </cell>
          <cell r="H1086" t="str">
            <v>4 - Famous Grouse Finest 0.75L12</v>
          </cell>
          <cell r="I1086" t="str">
            <v>TFG</v>
          </cell>
          <cell r="J1086" t="str">
            <v>TFG.750-12</v>
          </cell>
          <cell r="K1086">
            <v>12</v>
          </cell>
          <cell r="L1086">
            <v>0.75</v>
          </cell>
          <cell r="M1086">
            <v>0.4</v>
          </cell>
          <cell r="N1086">
            <v>25.68</v>
          </cell>
          <cell r="O1086" t="str">
            <v>SHELF</v>
          </cell>
          <cell r="P1086">
            <v>21.99</v>
          </cell>
          <cell r="Q1086">
            <v>21.99</v>
          </cell>
          <cell r="R1086">
            <v>21.99</v>
          </cell>
          <cell r="S1086">
            <v>21.99</v>
          </cell>
          <cell r="T1086">
            <v>18.989999999999998</v>
          </cell>
          <cell r="U1086">
            <v>21.99</v>
          </cell>
          <cell r="V1086">
            <v>21.99</v>
          </cell>
        </row>
        <row r="1087">
          <cell r="B1087" t="str">
            <v>VIRGINIATFG.750-12FOB</v>
          </cell>
          <cell r="C1087" t="str">
            <v>South</v>
          </cell>
          <cell r="D1087" t="str">
            <v>Control</v>
          </cell>
          <cell r="E1087" t="str">
            <v>VA</v>
          </cell>
          <cell r="F1087" t="str">
            <v>VIRGINIA</v>
          </cell>
          <cell r="G1087" t="str">
            <v>4 - Famous Grouse Finest 0.75L</v>
          </cell>
          <cell r="H1087" t="str">
            <v>4 - Famous Grouse Finest 0.75L12</v>
          </cell>
          <cell r="I1087" t="str">
            <v>TFG</v>
          </cell>
          <cell r="J1087" t="str">
            <v>TFG.750-12</v>
          </cell>
          <cell r="K1087">
            <v>12</v>
          </cell>
          <cell r="L1087">
            <v>0.75</v>
          </cell>
          <cell r="M1087">
            <v>0.4</v>
          </cell>
          <cell r="N1087">
            <v>25.68</v>
          </cell>
          <cell r="O1087" t="str">
            <v>FOB</v>
          </cell>
          <cell r="P1087">
            <v>127.94</v>
          </cell>
          <cell r="Q1087">
            <v>127.94</v>
          </cell>
          <cell r="R1087">
            <v>127.94</v>
          </cell>
          <cell r="S1087">
            <v>127.94</v>
          </cell>
          <cell r="T1087">
            <v>127.94</v>
          </cell>
          <cell r="U1087">
            <v>127.94</v>
          </cell>
          <cell r="V1087">
            <v>127.94</v>
          </cell>
        </row>
        <row r="1088">
          <cell r="B1088" t="str">
            <v>VIRGINIATFG.750-12DA</v>
          </cell>
          <cell r="C1088" t="str">
            <v>South</v>
          </cell>
          <cell r="D1088" t="str">
            <v>Control</v>
          </cell>
          <cell r="E1088" t="str">
            <v>VA</v>
          </cell>
          <cell r="F1088" t="str">
            <v>VIRGINIA</v>
          </cell>
          <cell r="G1088" t="str">
            <v>4 - Famous Grouse Finest 0.75L</v>
          </cell>
          <cell r="H1088" t="str">
            <v>4 - Famous Grouse Finest 0.75L12</v>
          </cell>
          <cell r="I1088" t="str">
            <v>TFG</v>
          </cell>
          <cell r="J1088" t="str">
            <v>TFG.750-12</v>
          </cell>
          <cell r="K1088">
            <v>12</v>
          </cell>
          <cell r="L1088">
            <v>0.75</v>
          </cell>
          <cell r="M1088">
            <v>0.4</v>
          </cell>
          <cell r="N1088">
            <v>25.68</v>
          </cell>
          <cell r="O1088" t="str">
            <v>DA</v>
          </cell>
          <cell r="P1088">
            <v>0</v>
          </cell>
          <cell r="Q1088">
            <v>0</v>
          </cell>
          <cell r="R1088">
            <v>0</v>
          </cell>
          <cell r="S1088">
            <v>0</v>
          </cell>
          <cell r="T1088">
            <v>29.9</v>
          </cell>
          <cell r="U1088">
            <v>0</v>
          </cell>
          <cell r="V1088">
            <v>0</v>
          </cell>
        </row>
        <row r="1089">
          <cell r="B1089" t="str">
            <v>WashingtonTFG.750-12FOB</v>
          </cell>
          <cell r="C1089" t="str">
            <v>West</v>
          </cell>
          <cell r="D1089" t="str">
            <v>Open</v>
          </cell>
          <cell r="E1089" t="str">
            <v>WA</v>
          </cell>
          <cell r="F1089" t="str">
            <v>Washington</v>
          </cell>
          <cell r="G1089" t="str">
            <v>4 - Famous Grouse Finest 0.75L</v>
          </cell>
          <cell r="H1089" t="str">
            <v>4 - Famous Grouse Finest 0.75L12</v>
          </cell>
          <cell r="I1089" t="str">
            <v>TFG</v>
          </cell>
          <cell r="J1089" t="str">
            <v>TFG.750-12</v>
          </cell>
          <cell r="K1089">
            <v>12</v>
          </cell>
          <cell r="L1089">
            <v>0.75</v>
          </cell>
          <cell r="M1089">
            <v>0.4</v>
          </cell>
          <cell r="N1089">
            <v>25.68</v>
          </cell>
          <cell r="O1089" t="str">
            <v>FOB</v>
          </cell>
          <cell r="P1089">
            <v>144.1</v>
          </cell>
          <cell r="Q1089">
            <v>144.1</v>
          </cell>
          <cell r="R1089">
            <v>144.1</v>
          </cell>
          <cell r="S1089">
            <v>144.1</v>
          </cell>
          <cell r="T1089">
            <v>144.1</v>
          </cell>
          <cell r="U1089">
            <v>144.1</v>
          </cell>
          <cell r="V1089">
            <v>144.1</v>
          </cell>
        </row>
        <row r="1090">
          <cell r="B1090" t="str">
            <v>WEST VIRGINIATFG.750-12SHELF</v>
          </cell>
          <cell r="C1090" t="str">
            <v>Central</v>
          </cell>
          <cell r="D1090" t="str">
            <v>Control</v>
          </cell>
          <cell r="E1090" t="str">
            <v>WV</v>
          </cell>
          <cell r="F1090" t="str">
            <v>WEST VIRGINIA</v>
          </cell>
          <cell r="G1090" t="str">
            <v>4 - Famous Grouse Finest 0.75L</v>
          </cell>
          <cell r="H1090" t="str">
            <v>4 - Famous Grouse Finest 0.75L12</v>
          </cell>
          <cell r="I1090" t="str">
            <v>TFG</v>
          </cell>
          <cell r="J1090" t="str">
            <v>TFG.750-12</v>
          </cell>
          <cell r="K1090">
            <v>12</v>
          </cell>
          <cell r="L1090">
            <v>0.75</v>
          </cell>
          <cell r="M1090">
            <v>0.4</v>
          </cell>
          <cell r="N1090">
            <v>25.68</v>
          </cell>
          <cell r="O1090" t="str">
            <v>SHELF</v>
          </cell>
          <cell r="P1090">
            <v>21.99</v>
          </cell>
          <cell r="Q1090">
            <v>19.989999999999998</v>
          </cell>
          <cell r="R1090">
            <v>21.99</v>
          </cell>
          <cell r="S1090">
            <v>21.99</v>
          </cell>
          <cell r="T1090">
            <v>19.989999999999998</v>
          </cell>
          <cell r="U1090">
            <v>21.99</v>
          </cell>
          <cell r="V1090">
            <v>21.99</v>
          </cell>
        </row>
        <row r="1091">
          <cell r="B1091" t="str">
            <v>WEST VIRGINIATFG.750-12FOB</v>
          </cell>
          <cell r="C1091" t="str">
            <v>Central</v>
          </cell>
          <cell r="D1091" t="str">
            <v>Control</v>
          </cell>
          <cell r="E1091" t="str">
            <v>WV</v>
          </cell>
          <cell r="F1091" t="str">
            <v>WEST VIRGINIA</v>
          </cell>
          <cell r="G1091" t="str">
            <v>4 - Famous Grouse Finest 0.75L</v>
          </cell>
          <cell r="H1091" t="str">
            <v>4 - Famous Grouse Finest 0.75L12</v>
          </cell>
          <cell r="I1091" t="str">
            <v>TFG</v>
          </cell>
          <cell r="J1091" t="str">
            <v>TFG.750-12</v>
          </cell>
          <cell r="K1091">
            <v>12</v>
          </cell>
          <cell r="L1091">
            <v>0.75</v>
          </cell>
          <cell r="M1091">
            <v>0.4</v>
          </cell>
          <cell r="N1091">
            <v>25.68</v>
          </cell>
          <cell r="O1091" t="str">
            <v>FOB</v>
          </cell>
          <cell r="P1091">
            <v>163.13</v>
          </cell>
          <cell r="Q1091">
            <v>135.93</v>
          </cell>
          <cell r="R1091">
            <v>149.69999999999999</v>
          </cell>
          <cell r="S1091">
            <v>149.69999999999999</v>
          </cell>
          <cell r="T1091">
            <v>135.93</v>
          </cell>
          <cell r="U1091">
            <v>149.69999999999999</v>
          </cell>
          <cell r="V1091">
            <v>149.69999999999999</v>
          </cell>
        </row>
        <row r="1092">
          <cell r="B1092" t="str">
            <v>WisconsinTFG.750-12FOB</v>
          </cell>
          <cell r="C1092" t="str">
            <v>Central</v>
          </cell>
          <cell r="D1092" t="str">
            <v>Open</v>
          </cell>
          <cell r="E1092" t="str">
            <v>WI</v>
          </cell>
          <cell r="F1092" t="str">
            <v>Wisconsin</v>
          </cell>
          <cell r="G1092" t="str">
            <v>4 - Famous Grouse Finest 0.75L</v>
          </cell>
          <cell r="H1092" t="str">
            <v>4 - Famous Grouse Finest 0.75L12</v>
          </cell>
          <cell r="I1092" t="str">
            <v>TFG</v>
          </cell>
          <cell r="J1092" t="str">
            <v>TFG.750-12</v>
          </cell>
          <cell r="K1092">
            <v>12</v>
          </cell>
          <cell r="L1092">
            <v>0.75</v>
          </cell>
          <cell r="M1092">
            <v>0.4</v>
          </cell>
          <cell r="N1092">
            <v>25.68</v>
          </cell>
          <cell r="O1092" t="str">
            <v>FOB</v>
          </cell>
          <cell r="P1092">
            <v>147.68</v>
          </cell>
          <cell r="Q1092">
            <v>147.68</v>
          </cell>
          <cell r="R1092">
            <v>147.68</v>
          </cell>
          <cell r="S1092">
            <v>147.68</v>
          </cell>
          <cell r="T1092">
            <v>147.68</v>
          </cell>
          <cell r="U1092">
            <v>147.68</v>
          </cell>
          <cell r="V1092">
            <v>147.68</v>
          </cell>
        </row>
        <row r="1093">
          <cell r="B1093" t="str">
            <v>WYOMINGTFG.750-12SHELF</v>
          </cell>
          <cell r="C1093" t="str">
            <v>West</v>
          </cell>
          <cell r="D1093" t="str">
            <v>Control</v>
          </cell>
          <cell r="E1093" t="str">
            <v>WY</v>
          </cell>
          <cell r="F1093" t="str">
            <v>WYOMING</v>
          </cell>
          <cell r="G1093" t="str">
            <v>4 - Famous Grouse Finest 0.75L</v>
          </cell>
          <cell r="H1093" t="str">
            <v>4 - Famous Grouse Finest 0.75L12</v>
          </cell>
          <cell r="I1093" t="str">
            <v>TFG</v>
          </cell>
          <cell r="J1093" t="str">
            <v>TFG.750-12</v>
          </cell>
          <cell r="K1093">
            <v>12</v>
          </cell>
          <cell r="L1093">
            <v>0.75</v>
          </cell>
          <cell r="M1093">
            <v>0.4</v>
          </cell>
          <cell r="N1093">
            <v>25.68</v>
          </cell>
          <cell r="O1093" t="str">
            <v>SHELF</v>
          </cell>
          <cell r="P1093">
            <v>23.38</v>
          </cell>
          <cell r="Q1093">
            <v>23.38</v>
          </cell>
          <cell r="R1093">
            <v>20.99</v>
          </cell>
          <cell r="S1093">
            <v>23.38</v>
          </cell>
          <cell r="T1093">
            <v>23.38</v>
          </cell>
          <cell r="U1093">
            <v>20.99</v>
          </cell>
          <cell r="V1093">
            <v>23.38</v>
          </cell>
        </row>
        <row r="1094">
          <cell r="B1094" t="str">
            <v>WYOMINGTFG.750-12FOB</v>
          </cell>
          <cell r="C1094" t="str">
            <v>West</v>
          </cell>
          <cell r="D1094" t="str">
            <v>Control</v>
          </cell>
          <cell r="E1094" t="str">
            <v>WY</v>
          </cell>
          <cell r="F1094" t="str">
            <v>WYOMING</v>
          </cell>
          <cell r="G1094" t="str">
            <v>4 - Famous Grouse Finest 0.75L</v>
          </cell>
          <cell r="H1094" t="str">
            <v>4 - Famous Grouse Finest 0.75L12</v>
          </cell>
          <cell r="I1094" t="str">
            <v>TFG</v>
          </cell>
          <cell r="J1094" t="str">
            <v>TFG.750-12</v>
          </cell>
          <cell r="K1094">
            <v>12</v>
          </cell>
          <cell r="L1094">
            <v>0.75</v>
          </cell>
          <cell r="M1094">
            <v>0.4</v>
          </cell>
          <cell r="N1094">
            <v>25.68</v>
          </cell>
          <cell r="O1094" t="str">
            <v>FOB</v>
          </cell>
          <cell r="P1094">
            <v>152</v>
          </cell>
          <cell r="Q1094">
            <v>152</v>
          </cell>
          <cell r="R1094">
            <v>152</v>
          </cell>
          <cell r="S1094">
            <v>152</v>
          </cell>
          <cell r="T1094">
            <v>152</v>
          </cell>
          <cell r="U1094">
            <v>152</v>
          </cell>
          <cell r="V1094">
            <v>152</v>
          </cell>
        </row>
        <row r="1095">
          <cell r="B1095" t="str">
            <v>WYOMINGTFG.750-12DA</v>
          </cell>
          <cell r="C1095" t="str">
            <v>West</v>
          </cell>
          <cell r="D1095" t="str">
            <v>Control</v>
          </cell>
          <cell r="E1095" t="str">
            <v>WY</v>
          </cell>
          <cell r="F1095" t="str">
            <v>WYOMING</v>
          </cell>
          <cell r="G1095" t="str">
            <v>4 - Famous Grouse Finest 0.75L</v>
          </cell>
          <cell r="H1095" t="str">
            <v>4 - Famous Grouse Finest 0.75L12</v>
          </cell>
          <cell r="I1095" t="str">
            <v>TFG</v>
          </cell>
          <cell r="J1095" t="str">
            <v>TFG.750-12</v>
          </cell>
          <cell r="K1095">
            <v>12</v>
          </cell>
          <cell r="L1095">
            <v>0.75</v>
          </cell>
          <cell r="M1095">
            <v>0.4</v>
          </cell>
          <cell r="N1095">
            <v>25.68</v>
          </cell>
          <cell r="O1095" t="str">
            <v>DA</v>
          </cell>
          <cell r="P1095">
            <v>0</v>
          </cell>
          <cell r="Q1095">
            <v>0</v>
          </cell>
          <cell r="R1095">
            <v>20.09</v>
          </cell>
          <cell r="S1095">
            <v>0</v>
          </cell>
          <cell r="T1095">
            <v>0</v>
          </cell>
          <cell r="U1095">
            <v>20.09</v>
          </cell>
          <cell r="V1095">
            <v>0</v>
          </cell>
        </row>
        <row r="1096">
          <cell r="B1096" t="str">
            <v>ALABAMATFG.1750-6SHELF</v>
          </cell>
          <cell r="C1096" t="str">
            <v>South</v>
          </cell>
          <cell r="D1096" t="str">
            <v>Control</v>
          </cell>
          <cell r="E1096" t="str">
            <v>AL</v>
          </cell>
          <cell r="F1096" t="str">
            <v>ALABAMA</v>
          </cell>
          <cell r="G1096" t="str">
            <v>4 - Famous Grouse Finest 1.75L</v>
          </cell>
          <cell r="H1096" t="str">
            <v>4 - Famous Grouse Finest 1.75L6</v>
          </cell>
          <cell r="I1096" t="str">
            <v>TFG</v>
          </cell>
          <cell r="J1096" t="str">
            <v>TFG.1750-6</v>
          </cell>
          <cell r="K1096">
            <v>6</v>
          </cell>
          <cell r="L1096">
            <v>1.75</v>
          </cell>
          <cell r="M1096">
            <v>0.4</v>
          </cell>
          <cell r="N1096">
            <v>29.96</v>
          </cell>
          <cell r="O1096" t="str">
            <v>SHELF</v>
          </cell>
          <cell r="P1096">
            <v>49.99</v>
          </cell>
          <cell r="Q1096">
            <v>44.99</v>
          </cell>
          <cell r="R1096">
            <v>39.99</v>
          </cell>
          <cell r="S1096">
            <v>44.99</v>
          </cell>
          <cell r="T1096">
            <v>44.99</v>
          </cell>
          <cell r="U1096">
            <v>39.99</v>
          </cell>
          <cell r="V1096">
            <v>39.99</v>
          </cell>
        </row>
        <row r="1097">
          <cell r="B1097" t="str">
            <v>ALABAMATFG.1750-6FOB</v>
          </cell>
          <cell r="C1097" t="str">
            <v>South</v>
          </cell>
          <cell r="D1097" t="str">
            <v>Control</v>
          </cell>
          <cell r="E1097" t="str">
            <v>AL</v>
          </cell>
          <cell r="F1097" t="str">
            <v>ALABAMA</v>
          </cell>
          <cell r="G1097" t="str">
            <v>4 - Famous Grouse Finest 1.75L</v>
          </cell>
          <cell r="H1097" t="str">
            <v>4 - Famous Grouse Finest 1.75L6</v>
          </cell>
          <cell r="I1097" t="str">
            <v>TFG</v>
          </cell>
          <cell r="J1097" t="str">
            <v>TFG.1750-6</v>
          </cell>
          <cell r="K1097">
            <v>6</v>
          </cell>
          <cell r="L1097">
            <v>1.75</v>
          </cell>
          <cell r="M1097">
            <v>0.4</v>
          </cell>
          <cell r="N1097">
            <v>29.96</v>
          </cell>
          <cell r="O1097" t="str">
            <v>FOB</v>
          </cell>
          <cell r="P1097">
            <v>127.28</v>
          </cell>
          <cell r="Q1097">
            <v>127.28</v>
          </cell>
          <cell r="R1097">
            <v>127.28</v>
          </cell>
          <cell r="S1097">
            <v>127.28</v>
          </cell>
          <cell r="T1097">
            <v>127.28</v>
          </cell>
          <cell r="U1097">
            <v>127.28</v>
          </cell>
          <cell r="V1097">
            <v>127.28</v>
          </cell>
        </row>
        <row r="1098">
          <cell r="B1098" t="str">
            <v>ALABAMATFG.1750-6DA</v>
          </cell>
          <cell r="C1098" t="str">
            <v>South</v>
          </cell>
          <cell r="D1098" t="str">
            <v>Control</v>
          </cell>
          <cell r="E1098" t="str">
            <v>AL</v>
          </cell>
          <cell r="F1098" t="str">
            <v>ALABAMA</v>
          </cell>
          <cell r="G1098" t="str">
            <v>4 - Famous Grouse Finest 1.75L</v>
          </cell>
          <cell r="H1098" t="str">
            <v>4 - Famous Grouse Finest 1.75L6</v>
          </cell>
          <cell r="I1098" t="str">
            <v>TFG</v>
          </cell>
          <cell r="J1098" t="str">
            <v>TFG.1750-6</v>
          </cell>
          <cell r="K1098">
            <v>6</v>
          </cell>
          <cell r="L1098">
            <v>1.75</v>
          </cell>
          <cell r="M1098">
            <v>0.4</v>
          </cell>
          <cell r="N1098">
            <v>29.96</v>
          </cell>
          <cell r="O1098" t="str">
            <v>DA</v>
          </cell>
          <cell r="P1098">
            <v>0</v>
          </cell>
          <cell r="Q1098">
            <v>30</v>
          </cell>
          <cell r="R1098">
            <v>30</v>
          </cell>
          <cell r="S1098">
            <v>0</v>
          </cell>
          <cell r="T1098">
            <v>0</v>
          </cell>
          <cell r="U1098">
            <v>30</v>
          </cell>
          <cell r="V1098">
            <v>30</v>
          </cell>
        </row>
        <row r="1099">
          <cell r="B1099" t="str">
            <v>ArizonaTFG.1750-6FOB</v>
          </cell>
          <cell r="C1099" t="str">
            <v>West</v>
          </cell>
          <cell r="D1099" t="str">
            <v>Open</v>
          </cell>
          <cell r="E1099" t="str">
            <v>AZ</v>
          </cell>
          <cell r="F1099" t="str">
            <v>Arizona</v>
          </cell>
          <cell r="G1099" t="str">
            <v>4 - Famous Grouse Finest 1.75L</v>
          </cell>
          <cell r="H1099" t="str">
            <v>4 - Famous Grouse Finest 1.75L6</v>
          </cell>
          <cell r="I1099" t="str">
            <v>TFG</v>
          </cell>
          <cell r="J1099" t="str">
            <v>TFG.1750-6</v>
          </cell>
          <cell r="K1099">
            <v>6</v>
          </cell>
          <cell r="L1099">
            <v>1.75</v>
          </cell>
          <cell r="M1099">
            <v>0.4</v>
          </cell>
          <cell r="N1099">
            <v>29.96</v>
          </cell>
          <cell r="O1099" t="str">
            <v>FOB</v>
          </cell>
          <cell r="P1099">
            <v>175.58</v>
          </cell>
          <cell r="Q1099">
            <v>175.58</v>
          </cell>
          <cell r="R1099">
            <v>175.58</v>
          </cell>
          <cell r="S1099">
            <v>175.58</v>
          </cell>
          <cell r="T1099">
            <v>175.58</v>
          </cell>
          <cell r="U1099">
            <v>175.58</v>
          </cell>
          <cell r="V1099">
            <v>175.58</v>
          </cell>
        </row>
        <row r="1100">
          <cell r="B1100" t="str">
            <v>ArkansasTFG.1750-6FOB</v>
          </cell>
          <cell r="C1100" t="str">
            <v>South</v>
          </cell>
          <cell r="D1100" t="str">
            <v>Open</v>
          </cell>
          <cell r="E1100" t="str">
            <v>AR</v>
          </cell>
          <cell r="F1100" t="str">
            <v>Arkansas</v>
          </cell>
          <cell r="G1100" t="str">
            <v>4 - Famous Grouse Finest 1.75L</v>
          </cell>
          <cell r="H1100" t="str">
            <v>4 - Famous Grouse Finest 1.75L6</v>
          </cell>
          <cell r="I1100" t="str">
            <v>TFG</v>
          </cell>
          <cell r="J1100" t="str">
            <v>TFG.1750-6</v>
          </cell>
          <cell r="K1100">
            <v>6</v>
          </cell>
          <cell r="L1100">
            <v>1.75</v>
          </cell>
          <cell r="M1100">
            <v>0.4</v>
          </cell>
          <cell r="N1100">
            <v>29.96</v>
          </cell>
          <cell r="O1100" t="str">
            <v>FOB</v>
          </cell>
          <cell r="P1100">
            <v>153.16</v>
          </cell>
          <cell r="Q1100">
            <v>153.16</v>
          </cell>
          <cell r="R1100">
            <v>153.16</v>
          </cell>
          <cell r="S1100">
            <v>153.16</v>
          </cell>
          <cell r="T1100">
            <v>153.16</v>
          </cell>
          <cell r="U1100">
            <v>153.16</v>
          </cell>
          <cell r="V1100">
            <v>153.16</v>
          </cell>
        </row>
        <row r="1101">
          <cell r="B1101" t="str">
            <v>CaliforniaTFG.1750-6FOB</v>
          </cell>
          <cell r="C1101" t="str">
            <v>West</v>
          </cell>
          <cell r="D1101" t="str">
            <v>Open</v>
          </cell>
          <cell r="E1101" t="str">
            <v>CA</v>
          </cell>
          <cell r="F1101" t="str">
            <v>California</v>
          </cell>
          <cell r="G1101" t="str">
            <v>4 - Famous Grouse Finest 1.75L</v>
          </cell>
          <cell r="H1101" t="str">
            <v>4 - Famous Grouse Finest 1.75L6</v>
          </cell>
          <cell r="I1101" t="str">
            <v>TFG</v>
          </cell>
          <cell r="J1101" t="str">
            <v>TFG.1750-6</v>
          </cell>
          <cell r="K1101">
            <v>6</v>
          </cell>
          <cell r="L1101">
            <v>1.75</v>
          </cell>
          <cell r="M1101">
            <v>0.4</v>
          </cell>
          <cell r="N1101">
            <v>29.96</v>
          </cell>
          <cell r="O1101" t="str">
            <v>FOB</v>
          </cell>
          <cell r="P1101">
            <v>132.83000000000001</v>
          </cell>
          <cell r="Q1101">
            <v>132.83000000000001</v>
          </cell>
          <cell r="R1101">
            <v>132.83000000000001</v>
          </cell>
          <cell r="S1101">
            <v>132.83000000000001</v>
          </cell>
          <cell r="T1101">
            <v>132.83000000000001</v>
          </cell>
          <cell r="U1101">
            <v>132.83000000000001</v>
          </cell>
          <cell r="V1101">
            <v>132.83000000000001</v>
          </cell>
        </row>
        <row r="1102">
          <cell r="B1102" t="str">
            <v>ColoradoTFG.1750-6FOB</v>
          </cell>
          <cell r="C1102" t="str">
            <v>West</v>
          </cell>
          <cell r="D1102" t="str">
            <v>Open</v>
          </cell>
          <cell r="E1102" t="str">
            <v>CO</v>
          </cell>
          <cell r="F1102" t="str">
            <v>Colorado</v>
          </cell>
          <cell r="G1102" t="str">
            <v>4 - Famous Grouse Finest 1.75L</v>
          </cell>
          <cell r="H1102" t="str">
            <v>4 - Famous Grouse Finest 1.75L6</v>
          </cell>
          <cell r="I1102" t="str">
            <v>TFG</v>
          </cell>
          <cell r="J1102" t="str">
            <v>TFG.1750-6</v>
          </cell>
          <cell r="K1102">
            <v>6</v>
          </cell>
          <cell r="L1102">
            <v>1.75</v>
          </cell>
          <cell r="M1102">
            <v>0.4</v>
          </cell>
          <cell r="N1102">
            <v>29.96</v>
          </cell>
          <cell r="O1102" t="str">
            <v>FOB</v>
          </cell>
          <cell r="P1102">
            <v>147.91999999999999</v>
          </cell>
          <cell r="Q1102">
            <v>147.91999999999999</v>
          </cell>
          <cell r="R1102">
            <v>147.91999999999999</v>
          </cell>
          <cell r="S1102">
            <v>147.91999999999999</v>
          </cell>
          <cell r="T1102">
            <v>147.91999999999999</v>
          </cell>
          <cell r="U1102">
            <v>147.91999999999999</v>
          </cell>
          <cell r="V1102">
            <v>147.91999999999999</v>
          </cell>
        </row>
        <row r="1103">
          <cell r="B1103" t="str">
            <v>ConnecticutTFG.1750-6FOB</v>
          </cell>
          <cell r="C1103" t="str">
            <v>Northeast</v>
          </cell>
          <cell r="D1103" t="str">
            <v>Open</v>
          </cell>
          <cell r="E1103" t="str">
            <v>CT</v>
          </cell>
          <cell r="F1103" t="str">
            <v>Connecticut</v>
          </cell>
          <cell r="G1103" t="str">
            <v>4 - Famous Grouse Finest 1.75L</v>
          </cell>
          <cell r="H1103" t="str">
            <v>4 - Famous Grouse Finest 1.75L6</v>
          </cell>
          <cell r="I1103" t="str">
            <v>TFG</v>
          </cell>
          <cell r="J1103" t="str">
            <v>TFG.1750-6</v>
          </cell>
          <cell r="K1103">
            <v>6</v>
          </cell>
          <cell r="L1103">
            <v>1.75</v>
          </cell>
          <cell r="M1103">
            <v>0.4</v>
          </cell>
          <cell r="N1103">
            <v>29.96</v>
          </cell>
          <cell r="O1103" t="str">
            <v>FOB</v>
          </cell>
          <cell r="P1103">
            <v>100.780062</v>
          </cell>
          <cell r="Q1103">
            <v>100.780062</v>
          </cell>
          <cell r="R1103">
            <v>100.780062</v>
          </cell>
          <cell r="S1103">
            <v>100.780062</v>
          </cell>
          <cell r="T1103">
            <v>100.780062</v>
          </cell>
          <cell r="U1103">
            <v>100.780062</v>
          </cell>
          <cell r="V1103">
            <v>100.780062</v>
          </cell>
        </row>
        <row r="1104">
          <cell r="B1104" t="str">
            <v>DCTFG.1750-6FOB</v>
          </cell>
          <cell r="C1104" t="str">
            <v>Northeast</v>
          </cell>
          <cell r="D1104" t="str">
            <v>Open</v>
          </cell>
          <cell r="E1104" t="str">
            <v>DC</v>
          </cell>
          <cell r="F1104" t="str">
            <v>DC</v>
          </cell>
          <cell r="G1104" t="str">
            <v>4 - Famous Grouse Finest 1.75L</v>
          </cell>
          <cell r="H1104" t="str">
            <v>4 - Famous Grouse Finest 1.75L6</v>
          </cell>
          <cell r="I1104" t="str">
            <v>TFG</v>
          </cell>
          <cell r="J1104" t="str">
            <v>TFG.1750-6</v>
          </cell>
          <cell r="K1104">
            <v>6</v>
          </cell>
          <cell r="L1104">
            <v>1.75</v>
          </cell>
          <cell r="M1104">
            <v>0.4</v>
          </cell>
          <cell r="N1104">
            <v>29.96</v>
          </cell>
          <cell r="O1104" t="str">
            <v>FOB</v>
          </cell>
          <cell r="P1104">
            <v>140.76</v>
          </cell>
          <cell r="Q1104">
            <v>140.76</v>
          </cell>
          <cell r="R1104">
            <v>140.76</v>
          </cell>
          <cell r="S1104">
            <v>140.76</v>
          </cell>
          <cell r="T1104">
            <v>140.76</v>
          </cell>
          <cell r="U1104">
            <v>140.76</v>
          </cell>
          <cell r="V1104">
            <v>140.76</v>
          </cell>
        </row>
        <row r="1105">
          <cell r="B1105" t="str">
            <v>DelawareTFG.1750-6FOB</v>
          </cell>
          <cell r="C1105" t="str">
            <v>Northeast</v>
          </cell>
          <cell r="D1105" t="str">
            <v>Open</v>
          </cell>
          <cell r="E1105" t="str">
            <v>DE</v>
          </cell>
          <cell r="F1105" t="str">
            <v>Delaware</v>
          </cell>
          <cell r="G1105" t="str">
            <v>4 - Famous Grouse Finest 1.75L</v>
          </cell>
          <cell r="H1105" t="str">
            <v>4 - Famous Grouse Finest 1.75L6</v>
          </cell>
          <cell r="I1105" t="str">
            <v>TFG</v>
          </cell>
          <cell r="J1105" t="str">
            <v>TFG.1750-6</v>
          </cell>
          <cell r="K1105">
            <v>6</v>
          </cell>
          <cell r="L1105">
            <v>1.75</v>
          </cell>
          <cell r="M1105">
            <v>0.4</v>
          </cell>
          <cell r="N1105">
            <v>29.96</v>
          </cell>
          <cell r="O1105" t="str">
            <v>FOB</v>
          </cell>
          <cell r="P1105">
            <v>146.96</v>
          </cell>
          <cell r="Q1105">
            <v>146.96</v>
          </cell>
          <cell r="R1105">
            <v>146.96</v>
          </cell>
          <cell r="S1105">
            <v>146.96</v>
          </cell>
          <cell r="T1105">
            <v>146.96</v>
          </cell>
          <cell r="U1105">
            <v>146.96</v>
          </cell>
          <cell r="V1105">
            <v>146.96</v>
          </cell>
        </row>
        <row r="1106">
          <cell r="B1106" t="str">
            <v>FloridaTFG.1750-6FOB</v>
          </cell>
          <cell r="C1106" t="str">
            <v>South</v>
          </cell>
          <cell r="D1106" t="str">
            <v>Open</v>
          </cell>
          <cell r="E1106" t="str">
            <v>FL</v>
          </cell>
          <cell r="F1106" t="str">
            <v>Florida</v>
          </cell>
          <cell r="G1106" t="str">
            <v>4 - Famous Grouse Finest 1.75L</v>
          </cell>
          <cell r="H1106" t="str">
            <v>4 - Famous Grouse Finest 1.75L6</v>
          </cell>
          <cell r="I1106" t="str">
            <v>TFG</v>
          </cell>
          <cell r="J1106" t="str">
            <v>TFG.1750-6</v>
          </cell>
          <cell r="K1106">
            <v>6</v>
          </cell>
          <cell r="L1106">
            <v>1.75</v>
          </cell>
          <cell r="M1106">
            <v>0.4</v>
          </cell>
          <cell r="N1106">
            <v>29.96</v>
          </cell>
          <cell r="O1106" t="str">
            <v>FOB</v>
          </cell>
          <cell r="P1106">
            <v>119.96000000000001</v>
          </cell>
          <cell r="Q1106">
            <v>119.96000000000001</v>
          </cell>
          <cell r="R1106">
            <v>119.96000000000001</v>
          </cell>
          <cell r="S1106">
            <v>119.96000000000001</v>
          </cell>
          <cell r="T1106">
            <v>119.96000000000001</v>
          </cell>
          <cell r="U1106">
            <v>119.96000000000001</v>
          </cell>
          <cell r="V1106">
            <v>119.96000000000001</v>
          </cell>
        </row>
        <row r="1107">
          <cell r="B1107" t="str">
            <v>GeorgiaTFG.1750-6FOB</v>
          </cell>
          <cell r="C1107" t="str">
            <v>South</v>
          </cell>
          <cell r="D1107" t="str">
            <v>Open</v>
          </cell>
          <cell r="E1107" t="str">
            <v>GA</v>
          </cell>
          <cell r="F1107" t="str">
            <v>Georgia</v>
          </cell>
          <cell r="G1107" t="str">
            <v>4 - Famous Grouse Finest 1.75L</v>
          </cell>
          <cell r="H1107" t="str">
            <v>4 - Famous Grouse Finest 1.75L6</v>
          </cell>
          <cell r="I1107" t="str">
            <v>TFG</v>
          </cell>
          <cell r="J1107" t="str">
            <v>TFG.1750-6</v>
          </cell>
          <cell r="K1107">
            <v>6</v>
          </cell>
          <cell r="L1107">
            <v>1.75</v>
          </cell>
          <cell r="M1107">
            <v>0.4</v>
          </cell>
          <cell r="N1107">
            <v>29.96</v>
          </cell>
          <cell r="O1107" t="str">
            <v>FOB</v>
          </cell>
          <cell r="P1107">
            <v>150.96</v>
          </cell>
          <cell r="Q1107">
            <v>150.96</v>
          </cell>
          <cell r="R1107">
            <v>150.96</v>
          </cell>
          <cell r="S1107">
            <v>150.96</v>
          </cell>
          <cell r="T1107">
            <v>150.96</v>
          </cell>
          <cell r="U1107">
            <v>150.96</v>
          </cell>
          <cell r="V1107">
            <v>150.96</v>
          </cell>
        </row>
        <row r="1108">
          <cell r="B1108" t="str">
            <v>HawaiiTFG.1750-6FOB</v>
          </cell>
          <cell r="C1108" t="str">
            <v>West</v>
          </cell>
          <cell r="D1108" t="str">
            <v>Open</v>
          </cell>
          <cell r="E1108" t="str">
            <v>HI</v>
          </cell>
          <cell r="F1108" t="str">
            <v>Hawaii</v>
          </cell>
          <cell r="G1108" t="str">
            <v>4 - Famous Grouse Finest 1.75L</v>
          </cell>
          <cell r="H1108" t="str">
            <v>4 - Famous Grouse Finest 1.75L6</v>
          </cell>
          <cell r="I1108" t="str">
            <v>TFG</v>
          </cell>
          <cell r="J1108" t="str">
            <v>TFG.1750-6</v>
          </cell>
          <cell r="K1108">
            <v>6</v>
          </cell>
          <cell r="L1108">
            <v>1.75</v>
          </cell>
          <cell r="M1108">
            <v>0.4</v>
          </cell>
          <cell r="N1108">
            <v>29.96</v>
          </cell>
          <cell r="O1108" t="str">
            <v>FOB</v>
          </cell>
          <cell r="P1108">
            <v>89</v>
          </cell>
          <cell r="Q1108">
            <v>89</v>
          </cell>
          <cell r="R1108">
            <v>89</v>
          </cell>
          <cell r="S1108">
            <v>89</v>
          </cell>
          <cell r="T1108">
            <v>89</v>
          </cell>
          <cell r="U1108">
            <v>89</v>
          </cell>
          <cell r="V1108">
            <v>89</v>
          </cell>
        </row>
        <row r="1109">
          <cell r="B1109" t="str">
            <v>IDAHOTFG.1750-6SPA</v>
          </cell>
          <cell r="C1109" t="str">
            <v>West</v>
          </cell>
          <cell r="D1109" t="str">
            <v>Control</v>
          </cell>
          <cell r="E1109" t="str">
            <v>ID</v>
          </cell>
          <cell r="F1109" t="str">
            <v>IDAHO</v>
          </cell>
          <cell r="G1109" t="str">
            <v>4 - Famous Grouse Finest 1.75L</v>
          </cell>
          <cell r="H1109" t="str">
            <v>4 - Famous Grouse Finest 1.75L6</v>
          </cell>
          <cell r="I1109" t="str">
            <v>TFG</v>
          </cell>
          <cell r="J1109" t="str">
            <v>TFG.1750-6</v>
          </cell>
          <cell r="K1109">
            <v>6</v>
          </cell>
          <cell r="L1109">
            <v>1.75</v>
          </cell>
          <cell r="M1109">
            <v>0.4</v>
          </cell>
          <cell r="N1109">
            <v>29.96</v>
          </cell>
          <cell r="O1109" t="str">
            <v>SPA</v>
          </cell>
          <cell r="P1109">
            <v>0</v>
          </cell>
          <cell r="Q1109">
            <v>0</v>
          </cell>
          <cell r="R1109">
            <v>0</v>
          </cell>
          <cell r="S1109">
            <v>0</v>
          </cell>
          <cell r="T1109">
            <v>0</v>
          </cell>
          <cell r="U1109">
            <v>0</v>
          </cell>
          <cell r="V1109">
            <v>0</v>
          </cell>
        </row>
        <row r="1110">
          <cell r="B1110" t="str">
            <v>IDAHOTFG.1750-6SHELF</v>
          </cell>
          <cell r="C1110" t="str">
            <v>West</v>
          </cell>
          <cell r="D1110" t="str">
            <v>Control</v>
          </cell>
          <cell r="E1110" t="str">
            <v>ID</v>
          </cell>
          <cell r="F1110" t="str">
            <v>IDAHO</v>
          </cell>
          <cell r="G1110" t="str">
            <v>4 - Famous Grouse Finest 1.75L</v>
          </cell>
          <cell r="H1110" t="str">
            <v>4 - Famous Grouse Finest 1.75L6</v>
          </cell>
          <cell r="I1110" t="str">
            <v>TFG</v>
          </cell>
          <cell r="J1110" t="str">
            <v>TFG.1750-6</v>
          </cell>
          <cell r="K1110">
            <v>6</v>
          </cell>
          <cell r="L1110">
            <v>1.75</v>
          </cell>
          <cell r="M1110">
            <v>0.4</v>
          </cell>
          <cell r="N1110">
            <v>29.96</v>
          </cell>
          <cell r="O1110" t="str">
            <v>SHELF</v>
          </cell>
          <cell r="P1110">
            <v>44.95</v>
          </cell>
          <cell r="Q1110">
            <v>49.95</v>
          </cell>
          <cell r="R1110">
            <v>49.95</v>
          </cell>
          <cell r="S1110">
            <v>49.95</v>
          </cell>
          <cell r="T1110">
            <v>44.95</v>
          </cell>
          <cell r="U1110">
            <v>44.95</v>
          </cell>
          <cell r="V1110">
            <v>44.95</v>
          </cell>
        </row>
        <row r="1111">
          <cell r="B1111" t="str">
            <v>IDAHOTFG.1750-6FOB</v>
          </cell>
          <cell r="C1111" t="str">
            <v>West</v>
          </cell>
          <cell r="D1111" t="str">
            <v>Control</v>
          </cell>
          <cell r="E1111" t="str">
            <v>ID</v>
          </cell>
          <cell r="F1111" t="str">
            <v>IDAHO</v>
          </cell>
          <cell r="G1111" t="str">
            <v>4 - Famous Grouse Finest 1.75L</v>
          </cell>
          <cell r="H1111" t="str">
            <v>4 - Famous Grouse Finest 1.75L6</v>
          </cell>
          <cell r="I1111" t="str">
            <v>TFG</v>
          </cell>
          <cell r="J1111" t="str">
            <v>TFG.1750-6</v>
          </cell>
          <cell r="K1111">
            <v>6</v>
          </cell>
          <cell r="L1111">
            <v>1.75</v>
          </cell>
          <cell r="M1111">
            <v>0.4</v>
          </cell>
          <cell r="N1111">
            <v>29.96</v>
          </cell>
          <cell r="O1111" t="str">
            <v>FOB</v>
          </cell>
          <cell r="P1111">
            <v>148.1</v>
          </cell>
          <cell r="Q1111">
            <v>167.18</v>
          </cell>
          <cell r="R1111">
            <v>167.18</v>
          </cell>
          <cell r="S1111">
            <v>167.18</v>
          </cell>
          <cell r="T1111">
            <v>148.1</v>
          </cell>
          <cell r="U1111">
            <v>148.1</v>
          </cell>
          <cell r="V1111">
            <v>148.1</v>
          </cell>
        </row>
        <row r="1112">
          <cell r="B1112" t="str">
            <v>IllinoisTFG.1750-6FOB</v>
          </cell>
          <cell r="C1112" t="str">
            <v>Central</v>
          </cell>
          <cell r="D1112" t="str">
            <v>Open</v>
          </cell>
          <cell r="E1112" t="str">
            <v>IL</v>
          </cell>
          <cell r="F1112" t="str">
            <v>Illinois</v>
          </cell>
          <cell r="G1112" t="str">
            <v>4 - Famous Grouse Finest 1.75L</v>
          </cell>
          <cell r="H1112" t="str">
            <v>4 - Famous Grouse Finest 1.75L6</v>
          </cell>
          <cell r="I1112" t="str">
            <v>TFG</v>
          </cell>
          <cell r="J1112" t="str">
            <v>TFG.1750-6</v>
          </cell>
          <cell r="K1112">
            <v>6</v>
          </cell>
          <cell r="L1112">
            <v>1.75</v>
          </cell>
          <cell r="M1112">
            <v>0.4</v>
          </cell>
          <cell r="N1112">
            <v>29.96</v>
          </cell>
          <cell r="O1112" t="str">
            <v>FOB</v>
          </cell>
          <cell r="P1112">
            <v>106.96000000000001</v>
          </cell>
          <cell r="Q1112">
            <v>106.96000000000001</v>
          </cell>
          <cell r="R1112">
            <v>106.96000000000001</v>
          </cell>
          <cell r="S1112">
            <v>106.96000000000001</v>
          </cell>
          <cell r="T1112">
            <v>106.96000000000001</v>
          </cell>
          <cell r="U1112">
            <v>106.96000000000001</v>
          </cell>
          <cell r="V1112">
            <v>106.96000000000001</v>
          </cell>
        </row>
        <row r="1113">
          <cell r="B1113" t="str">
            <v>IndianaTFG.1750-6FOB</v>
          </cell>
          <cell r="C1113" t="str">
            <v>Central</v>
          </cell>
          <cell r="D1113" t="str">
            <v>Open</v>
          </cell>
          <cell r="E1113" t="str">
            <v>IN</v>
          </cell>
          <cell r="F1113" t="str">
            <v>Indiana</v>
          </cell>
          <cell r="G1113" t="str">
            <v>4 - Famous Grouse Finest 1.75L</v>
          </cell>
          <cell r="H1113" t="str">
            <v>4 - Famous Grouse Finest 1.75L6</v>
          </cell>
          <cell r="I1113" t="str">
            <v>TFG</v>
          </cell>
          <cell r="J1113" t="str">
            <v>TFG.1750-6</v>
          </cell>
          <cell r="K1113">
            <v>6</v>
          </cell>
          <cell r="L1113">
            <v>1.75</v>
          </cell>
          <cell r="M1113">
            <v>0.4</v>
          </cell>
          <cell r="N1113">
            <v>29.96</v>
          </cell>
          <cell r="O1113" t="str">
            <v>FOB</v>
          </cell>
          <cell r="P1113">
            <v>123.78</v>
          </cell>
          <cell r="Q1113">
            <v>123.78</v>
          </cell>
          <cell r="R1113">
            <v>123.78</v>
          </cell>
          <cell r="S1113">
            <v>123.78</v>
          </cell>
          <cell r="T1113">
            <v>123.78</v>
          </cell>
          <cell r="U1113">
            <v>123.78</v>
          </cell>
          <cell r="V1113">
            <v>123.78</v>
          </cell>
        </row>
        <row r="1114">
          <cell r="B1114" t="str">
            <v>IOWATFG.1750-6SHELF</v>
          </cell>
          <cell r="C1114" t="str">
            <v>Central</v>
          </cell>
          <cell r="D1114" t="str">
            <v>Control</v>
          </cell>
          <cell r="E1114" t="str">
            <v>IA</v>
          </cell>
          <cell r="F1114" t="str">
            <v>IOWA</v>
          </cell>
          <cell r="G1114" t="str">
            <v>4 - Famous Grouse Finest 1.75L</v>
          </cell>
          <cell r="H1114" t="str">
            <v>4 - Famous Grouse Finest 1.75L6</v>
          </cell>
          <cell r="I1114" t="str">
            <v>TFG</v>
          </cell>
          <cell r="J1114" t="str">
            <v>TFG.1750-6</v>
          </cell>
          <cell r="K1114">
            <v>6</v>
          </cell>
          <cell r="L1114">
            <v>1.75</v>
          </cell>
          <cell r="M1114">
            <v>0.4</v>
          </cell>
          <cell r="N1114">
            <v>29.96</v>
          </cell>
          <cell r="O1114" t="str">
            <v>SHELF</v>
          </cell>
          <cell r="P1114">
            <v>34.99</v>
          </cell>
          <cell r="Q1114">
            <v>29.99</v>
          </cell>
          <cell r="R1114">
            <v>29.99</v>
          </cell>
          <cell r="S1114">
            <v>29.99</v>
          </cell>
          <cell r="T1114">
            <v>34.99</v>
          </cell>
          <cell r="U1114">
            <v>34.99</v>
          </cell>
          <cell r="V1114">
            <v>34.99</v>
          </cell>
        </row>
        <row r="1115">
          <cell r="B1115" t="str">
            <v>IOWATFG.1750-6FOB</v>
          </cell>
          <cell r="C1115" t="str">
            <v>Central</v>
          </cell>
          <cell r="D1115" t="str">
            <v>Control</v>
          </cell>
          <cell r="E1115" t="str">
            <v>IA</v>
          </cell>
          <cell r="F1115" t="str">
            <v>IOWA</v>
          </cell>
          <cell r="G1115" t="str">
            <v>4 - Famous Grouse Finest 1.75L</v>
          </cell>
          <cell r="H1115" t="str">
            <v>4 - Famous Grouse Finest 1.75L6</v>
          </cell>
          <cell r="I1115" t="str">
            <v>TFG</v>
          </cell>
          <cell r="J1115" t="str">
            <v>TFG.1750-6</v>
          </cell>
          <cell r="K1115">
            <v>6</v>
          </cell>
          <cell r="L1115">
            <v>1.75</v>
          </cell>
          <cell r="M1115">
            <v>0.4</v>
          </cell>
          <cell r="N1115">
            <v>29.96</v>
          </cell>
          <cell r="O1115" t="str">
            <v>FOB</v>
          </cell>
          <cell r="P1115">
            <v>118.75</v>
          </cell>
          <cell r="Q1115">
            <v>97.39</v>
          </cell>
          <cell r="R1115">
            <v>97.39</v>
          </cell>
          <cell r="S1115">
            <v>97.39</v>
          </cell>
          <cell r="T1115">
            <v>118.75</v>
          </cell>
          <cell r="U1115">
            <v>118.75</v>
          </cell>
          <cell r="V1115">
            <v>118.75</v>
          </cell>
        </row>
        <row r="1116">
          <cell r="B1116" t="str">
            <v>KansasTFG.1750-6FOB</v>
          </cell>
          <cell r="C1116" t="str">
            <v>Central</v>
          </cell>
          <cell r="D1116" t="str">
            <v>Open</v>
          </cell>
          <cell r="E1116" t="str">
            <v>KS</v>
          </cell>
          <cell r="F1116" t="str">
            <v>Kansas</v>
          </cell>
          <cell r="G1116" t="str">
            <v>4 - Famous Grouse Finest 1.75L</v>
          </cell>
          <cell r="H1116" t="str">
            <v>4 - Famous Grouse Finest 1.75L6</v>
          </cell>
          <cell r="I1116" t="str">
            <v>TFG</v>
          </cell>
          <cell r="J1116" t="str">
            <v>TFG.1750-6</v>
          </cell>
          <cell r="K1116">
            <v>6</v>
          </cell>
          <cell r="L1116">
            <v>1.75</v>
          </cell>
          <cell r="M1116">
            <v>0.4</v>
          </cell>
          <cell r="N1116">
            <v>29.96</v>
          </cell>
          <cell r="O1116" t="str">
            <v>FOB</v>
          </cell>
          <cell r="P1116">
            <v>110.67</v>
          </cell>
          <cell r="Q1116">
            <v>110.67</v>
          </cell>
          <cell r="R1116">
            <v>110.67</v>
          </cell>
          <cell r="S1116">
            <v>110.67</v>
          </cell>
          <cell r="T1116">
            <v>110.67</v>
          </cell>
          <cell r="U1116">
            <v>110.67</v>
          </cell>
          <cell r="V1116">
            <v>110.67</v>
          </cell>
        </row>
        <row r="1117">
          <cell r="B1117" t="str">
            <v>KentuckyTFG.1750-6FOB</v>
          </cell>
          <cell r="C1117" t="str">
            <v>Central</v>
          </cell>
          <cell r="D1117" t="str">
            <v>Open</v>
          </cell>
          <cell r="E1117" t="str">
            <v>KY</v>
          </cell>
          <cell r="F1117" t="str">
            <v>Kentucky</v>
          </cell>
          <cell r="G1117" t="str">
            <v>4 - Famous Grouse Finest 1.75L</v>
          </cell>
          <cell r="H1117" t="str">
            <v>4 - Famous Grouse Finest 1.75L6</v>
          </cell>
          <cell r="I1117" t="str">
            <v>TFG</v>
          </cell>
          <cell r="J1117" t="str">
            <v>TFG.1750-6</v>
          </cell>
          <cell r="K1117">
            <v>6</v>
          </cell>
          <cell r="L1117">
            <v>1.75</v>
          </cell>
          <cell r="M1117">
            <v>0.4</v>
          </cell>
          <cell r="N1117">
            <v>29.96</v>
          </cell>
          <cell r="O1117" t="str">
            <v>FOB</v>
          </cell>
          <cell r="P1117">
            <v>101.16</v>
          </cell>
          <cell r="Q1117">
            <v>101.16</v>
          </cell>
          <cell r="R1117">
            <v>101.16</v>
          </cell>
          <cell r="S1117">
            <v>101.16</v>
          </cell>
          <cell r="T1117">
            <v>101.16</v>
          </cell>
          <cell r="U1117">
            <v>101.16</v>
          </cell>
          <cell r="V1117">
            <v>101.16</v>
          </cell>
        </row>
        <row r="1118">
          <cell r="B1118" t="str">
            <v>LouisianaTFG.1750-6FOB</v>
          </cell>
          <cell r="C1118" t="str">
            <v>South</v>
          </cell>
          <cell r="D1118" t="str">
            <v>Open</v>
          </cell>
          <cell r="E1118" t="str">
            <v>LA</v>
          </cell>
          <cell r="F1118" t="str">
            <v>Louisiana</v>
          </cell>
          <cell r="G1118" t="str">
            <v>4 - Famous Grouse Finest 1.75L</v>
          </cell>
          <cell r="H1118" t="str">
            <v>4 - Famous Grouse Finest 1.75L6</v>
          </cell>
          <cell r="I1118" t="str">
            <v>TFG</v>
          </cell>
          <cell r="J1118" t="str">
            <v>TFG.1750-6</v>
          </cell>
          <cell r="K1118">
            <v>6</v>
          </cell>
          <cell r="L1118">
            <v>1.75</v>
          </cell>
          <cell r="M1118">
            <v>0.4</v>
          </cell>
          <cell r="N1118">
            <v>29.96</v>
          </cell>
          <cell r="O1118" t="str">
            <v>FOB</v>
          </cell>
          <cell r="P1118">
            <v>153</v>
          </cell>
          <cell r="Q1118">
            <v>153</v>
          </cell>
          <cell r="R1118">
            <v>153</v>
          </cell>
          <cell r="S1118">
            <v>153</v>
          </cell>
          <cell r="T1118">
            <v>153</v>
          </cell>
          <cell r="U1118">
            <v>153</v>
          </cell>
          <cell r="V1118">
            <v>153</v>
          </cell>
        </row>
        <row r="1119">
          <cell r="B1119" t="str">
            <v>MAINETFG.1750-6SPA</v>
          </cell>
          <cell r="C1119" t="str">
            <v>Northeast</v>
          </cell>
          <cell r="D1119" t="str">
            <v>Control</v>
          </cell>
          <cell r="E1119" t="str">
            <v>ME</v>
          </cell>
          <cell r="F1119" t="str">
            <v>MAINE</v>
          </cell>
          <cell r="G1119" t="str">
            <v>4 - Famous Grouse Finest 1.75L</v>
          </cell>
          <cell r="H1119" t="str">
            <v>4 - Famous Grouse Finest 1.75L6</v>
          </cell>
          <cell r="I1119" t="str">
            <v>TFG</v>
          </cell>
          <cell r="J1119" t="str">
            <v>TFG.1750-6</v>
          </cell>
          <cell r="K1119">
            <v>6</v>
          </cell>
          <cell r="L1119">
            <v>1.75</v>
          </cell>
          <cell r="M1119">
            <v>0.4</v>
          </cell>
          <cell r="N1119">
            <v>29.96</v>
          </cell>
          <cell r="O1119" t="str">
            <v>SPA</v>
          </cell>
          <cell r="P1119">
            <v>24</v>
          </cell>
          <cell r="Q1119">
            <v>0</v>
          </cell>
          <cell r="R1119">
            <v>0</v>
          </cell>
          <cell r="S1119">
            <v>24</v>
          </cell>
          <cell r="T1119">
            <v>0</v>
          </cell>
          <cell r="U1119">
            <v>0</v>
          </cell>
          <cell r="V1119">
            <v>24</v>
          </cell>
        </row>
        <row r="1120">
          <cell r="B1120" t="str">
            <v>MAINETFG.1750-6SHELF</v>
          </cell>
          <cell r="C1120" t="str">
            <v>Northeast</v>
          </cell>
          <cell r="D1120" t="str">
            <v>Control</v>
          </cell>
          <cell r="E1120" t="str">
            <v>ME</v>
          </cell>
          <cell r="F1120" t="str">
            <v>MAINE</v>
          </cell>
          <cell r="G1120" t="str">
            <v>4 - Famous Grouse Finest 1.75L</v>
          </cell>
          <cell r="H1120" t="str">
            <v>4 - Famous Grouse Finest 1.75L6</v>
          </cell>
          <cell r="I1120" t="str">
            <v>TFG</v>
          </cell>
          <cell r="J1120" t="str">
            <v>TFG.1750-6</v>
          </cell>
          <cell r="K1120">
            <v>6</v>
          </cell>
          <cell r="L1120">
            <v>1.75</v>
          </cell>
          <cell r="M1120">
            <v>0.4</v>
          </cell>
          <cell r="N1120">
            <v>29.96</v>
          </cell>
          <cell r="O1120" t="str">
            <v>SHELF</v>
          </cell>
          <cell r="P1120">
            <v>39.99</v>
          </cell>
          <cell r="Q1120">
            <v>43.99</v>
          </cell>
          <cell r="R1120">
            <v>43.99</v>
          </cell>
          <cell r="S1120">
            <v>39.99</v>
          </cell>
          <cell r="T1120">
            <v>43.99</v>
          </cell>
          <cell r="U1120">
            <v>43.99</v>
          </cell>
          <cell r="V1120">
            <v>39.99</v>
          </cell>
        </row>
        <row r="1121">
          <cell r="B1121" t="str">
            <v>MAINETFG.1750-6FOB</v>
          </cell>
          <cell r="C1121" t="str">
            <v>Northeast</v>
          </cell>
          <cell r="D1121" t="str">
            <v>Control</v>
          </cell>
          <cell r="E1121" t="str">
            <v>ME</v>
          </cell>
          <cell r="F1121" t="str">
            <v>MAINE</v>
          </cell>
          <cell r="G1121" t="str">
            <v>4 - Famous Grouse Finest 1.75L</v>
          </cell>
          <cell r="H1121" t="str">
            <v>4 - Famous Grouse Finest 1.75L6</v>
          </cell>
          <cell r="I1121" t="str">
            <v>TFG</v>
          </cell>
          <cell r="J1121" t="str">
            <v>TFG.1750-6</v>
          </cell>
          <cell r="K1121">
            <v>6</v>
          </cell>
          <cell r="L1121">
            <v>1.75</v>
          </cell>
          <cell r="M1121">
            <v>0.4</v>
          </cell>
          <cell r="N1121">
            <v>29.96</v>
          </cell>
          <cell r="O1121" t="str">
            <v>FOB</v>
          </cell>
          <cell r="P1121">
            <v>151.84</v>
          </cell>
          <cell r="Q1121">
            <v>151.84</v>
          </cell>
          <cell r="R1121">
            <v>151.84</v>
          </cell>
          <cell r="S1121">
            <v>151.84</v>
          </cell>
          <cell r="T1121">
            <v>151.84</v>
          </cell>
          <cell r="U1121">
            <v>151.84</v>
          </cell>
          <cell r="V1121">
            <v>151.84</v>
          </cell>
        </row>
        <row r="1122">
          <cell r="B1122" t="str">
            <v>Maryland (Open)TFG.1750-6FOB</v>
          </cell>
          <cell r="C1122" t="str">
            <v>Northeast</v>
          </cell>
          <cell r="D1122" t="str">
            <v>Open</v>
          </cell>
          <cell r="E1122" t="str">
            <v>MD</v>
          </cell>
          <cell r="F1122" t="str">
            <v>Maryland (Open)</v>
          </cell>
          <cell r="G1122" t="str">
            <v>4 - Famous Grouse Finest 1.75L</v>
          </cell>
          <cell r="H1122" t="str">
            <v>4 - Famous Grouse Finest 1.75L6</v>
          </cell>
          <cell r="I1122" t="str">
            <v>TFG</v>
          </cell>
          <cell r="J1122" t="str">
            <v>TFG.1750-6</v>
          </cell>
          <cell r="K1122">
            <v>6</v>
          </cell>
          <cell r="L1122">
            <v>1.75</v>
          </cell>
          <cell r="M1122">
            <v>0.4</v>
          </cell>
          <cell r="N1122">
            <v>29.96</v>
          </cell>
          <cell r="O1122" t="str">
            <v>FOB</v>
          </cell>
          <cell r="P1122">
            <v>140.71</v>
          </cell>
          <cell r="Q1122">
            <v>140.71</v>
          </cell>
          <cell r="R1122">
            <v>140.71</v>
          </cell>
          <cell r="S1122">
            <v>140.71</v>
          </cell>
          <cell r="T1122">
            <v>140.71</v>
          </cell>
          <cell r="U1122">
            <v>140.71</v>
          </cell>
          <cell r="V1122">
            <v>140.71</v>
          </cell>
        </row>
        <row r="1123">
          <cell r="B1123" t="str">
            <v>MassachusettsTFG.1750-6FOB</v>
          </cell>
          <cell r="C1123" t="str">
            <v>Northeast</v>
          </cell>
          <cell r="D1123" t="str">
            <v>Open</v>
          </cell>
          <cell r="E1123" t="str">
            <v>MA</v>
          </cell>
          <cell r="F1123" t="str">
            <v>Massachusetts</v>
          </cell>
          <cell r="G1123" t="str">
            <v>4 - Famous Grouse Finest 1.75L</v>
          </cell>
          <cell r="H1123" t="str">
            <v>4 - Famous Grouse Finest 1.75L6</v>
          </cell>
          <cell r="I1123" t="str">
            <v>TFG</v>
          </cell>
          <cell r="J1123" t="str">
            <v>TFG.1750-6</v>
          </cell>
          <cell r="K1123">
            <v>6</v>
          </cell>
          <cell r="L1123">
            <v>1.75</v>
          </cell>
          <cell r="M1123">
            <v>0.4</v>
          </cell>
          <cell r="N1123">
            <v>29.96</v>
          </cell>
          <cell r="O1123" t="str">
            <v>FOB</v>
          </cell>
          <cell r="P1123">
            <v>146.96</v>
          </cell>
          <cell r="Q1123">
            <v>146.96</v>
          </cell>
          <cell r="R1123">
            <v>146.96</v>
          </cell>
          <cell r="S1123">
            <v>146.96</v>
          </cell>
          <cell r="T1123">
            <v>146.96</v>
          </cell>
          <cell r="U1123">
            <v>146.96</v>
          </cell>
          <cell r="V1123">
            <v>146.96</v>
          </cell>
        </row>
        <row r="1124">
          <cell r="B1124" t="str">
            <v>MICHIGANTFG.1750-6SHELF</v>
          </cell>
          <cell r="C1124" t="str">
            <v>Central</v>
          </cell>
          <cell r="D1124" t="str">
            <v>Control</v>
          </cell>
          <cell r="E1124" t="str">
            <v>MI</v>
          </cell>
          <cell r="F1124" t="str">
            <v>MICHIGAN</v>
          </cell>
          <cell r="G1124" t="str">
            <v>4 - Famous Grouse Finest 1.75L</v>
          </cell>
          <cell r="H1124" t="str">
            <v>4 - Famous Grouse Finest 1.75L6</v>
          </cell>
          <cell r="I1124" t="str">
            <v>TFG</v>
          </cell>
          <cell r="J1124" t="str">
            <v>TFG.1750-6</v>
          </cell>
          <cell r="K1124">
            <v>6</v>
          </cell>
          <cell r="L1124">
            <v>1.75</v>
          </cell>
          <cell r="M1124">
            <v>0.4</v>
          </cell>
          <cell r="N1124">
            <v>29.96</v>
          </cell>
          <cell r="O1124" t="str">
            <v>SHELF</v>
          </cell>
          <cell r="P1124">
            <v>34.99</v>
          </cell>
          <cell r="Q1124">
            <v>29.99</v>
          </cell>
          <cell r="R1124">
            <v>29.99</v>
          </cell>
          <cell r="S1124">
            <v>29.99</v>
          </cell>
          <cell r="T1124">
            <v>34.99</v>
          </cell>
          <cell r="U1124">
            <v>34.99</v>
          </cell>
          <cell r="V1124">
            <v>34.99</v>
          </cell>
        </row>
        <row r="1125">
          <cell r="B1125" t="str">
            <v>MICHIGANTFG.1750-6FOB</v>
          </cell>
          <cell r="C1125" t="str">
            <v>Central</v>
          </cell>
          <cell r="D1125" t="str">
            <v>Control</v>
          </cell>
          <cell r="E1125" t="str">
            <v>MI</v>
          </cell>
          <cell r="F1125" t="str">
            <v>MICHIGAN</v>
          </cell>
          <cell r="G1125" t="str">
            <v>4 - Famous Grouse Finest 1.75L</v>
          </cell>
          <cell r="H1125" t="str">
            <v>4 - Famous Grouse Finest 1.75L6</v>
          </cell>
          <cell r="I1125" t="str">
            <v>TFG</v>
          </cell>
          <cell r="J1125" t="str">
            <v>TFG.1750-6</v>
          </cell>
          <cell r="K1125">
            <v>6</v>
          </cell>
          <cell r="L1125">
            <v>1.75</v>
          </cell>
          <cell r="M1125">
            <v>0.4</v>
          </cell>
          <cell r="N1125">
            <v>29.96</v>
          </cell>
          <cell r="O1125" t="str">
            <v>FOB</v>
          </cell>
          <cell r="P1125">
            <v>113.61</v>
          </cell>
          <cell r="Q1125">
            <v>97.39</v>
          </cell>
          <cell r="R1125">
            <v>97.39</v>
          </cell>
          <cell r="S1125">
            <v>97.39</v>
          </cell>
          <cell r="T1125">
            <v>113.61</v>
          </cell>
          <cell r="U1125">
            <v>113.61</v>
          </cell>
          <cell r="V1125">
            <v>113.61</v>
          </cell>
        </row>
        <row r="1126">
          <cell r="B1126" t="str">
            <v>Military - SouthTFG.1750-6FOB</v>
          </cell>
          <cell r="C1126" t="str">
            <v>South</v>
          </cell>
          <cell r="D1126" t="str">
            <v>Open</v>
          </cell>
          <cell r="E1126" t="str">
            <v>Military - South</v>
          </cell>
          <cell r="F1126" t="str">
            <v>Military - South</v>
          </cell>
          <cell r="G1126" t="str">
            <v>4 - Famous Grouse Finest 1.75L</v>
          </cell>
          <cell r="H1126" t="str">
            <v>4 - Famous Grouse Finest 1.75L6</v>
          </cell>
          <cell r="I1126" t="str">
            <v>TFG</v>
          </cell>
          <cell r="J1126" t="str">
            <v>TFG.1750-6</v>
          </cell>
          <cell r="K1126">
            <v>6</v>
          </cell>
          <cell r="L1126">
            <v>1.75</v>
          </cell>
          <cell r="M1126">
            <v>0.4</v>
          </cell>
          <cell r="N1126">
            <v>29.96</v>
          </cell>
          <cell r="O1126" t="str">
            <v>FOB</v>
          </cell>
          <cell r="P1126">
            <v>148.19999999999999</v>
          </cell>
          <cell r="Q1126">
            <v>148.19999999999999</v>
          </cell>
          <cell r="R1126">
            <v>148.19999999999999</v>
          </cell>
          <cell r="S1126">
            <v>148.19999999999999</v>
          </cell>
          <cell r="T1126">
            <v>148.19999999999999</v>
          </cell>
          <cell r="U1126">
            <v>148.19999999999999</v>
          </cell>
          <cell r="V1126">
            <v>148.19999999999999</v>
          </cell>
        </row>
        <row r="1127">
          <cell r="B1127" t="str">
            <v>MinnesotaTFG.1750-6FOB</v>
          </cell>
          <cell r="C1127" t="str">
            <v>Central</v>
          </cell>
          <cell r="D1127" t="str">
            <v>Open</v>
          </cell>
          <cell r="E1127" t="str">
            <v>MN</v>
          </cell>
          <cell r="F1127" t="str">
            <v>Minnesota</v>
          </cell>
          <cell r="G1127" t="str">
            <v>4 - Famous Grouse Finest 1.75L</v>
          </cell>
          <cell r="H1127" t="str">
            <v>4 - Famous Grouse Finest 1.75L6</v>
          </cell>
          <cell r="I1127" t="str">
            <v>TFG</v>
          </cell>
          <cell r="J1127" t="str">
            <v>TFG.1750-6</v>
          </cell>
          <cell r="K1127">
            <v>6</v>
          </cell>
          <cell r="L1127">
            <v>1.75</v>
          </cell>
          <cell r="M1127">
            <v>0.4</v>
          </cell>
          <cell r="N1127">
            <v>29.96</v>
          </cell>
          <cell r="O1127" t="str">
            <v>FOB</v>
          </cell>
          <cell r="P1127">
            <v>122.1</v>
          </cell>
          <cell r="Q1127">
            <v>122.1</v>
          </cell>
          <cell r="R1127">
            <v>122.1</v>
          </cell>
          <cell r="S1127">
            <v>122.1</v>
          </cell>
          <cell r="T1127">
            <v>122.1</v>
          </cell>
          <cell r="U1127">
            <v>122.1</v>
          </cell>
          <cell r="V1127">
            <v>122.1</v>
          </cell>
        </row>
        <row r="1128">
          <cell r="B1128" t="str">
            <v>MISSISSIPPITFG.1750-6SPA</v>
          </cell>
          <cell r="C1128" t="str">
            <v>South</v>
          </cell>
          <cell r="D1128" t="str">
            <v>Control</v>
          </cell>
          <cell r="E1128" t="str">
            <v>MS</v>
          </cell>
          <cell r="F1128" t="str">
            <v>MISSISSIPPI</v>
          </cell>
          <cell r="G1128" t="str">
            <v>4 - Famous Grouse Finest 1.75L</v>
          </cell>
          <cell r="H1128" t="str">
            <v>4 - Famous Grouse Finest 1.75L6</v>
          </cell>
          <cell r="I1128" t="str">
            <v>TFG</v>
          </cell>
          <cell r="J1128" t="str">
            <v>TFG.1750-6</v>
          </cell>
          <cell r="K1128">
            <v>6</v>
          </cell>
          <cell r="L1128">
            <v>1.75</v>
          </cell>
          <cell r="M1128">
            <v>0.4</v>
          </cell>
          <cell r="N1128">
            <v>29.96</v>
          </cell>
          <cell r="O1128" t="str">
            <v>SPA</v>
          </cell>
          <cell r="P1128">
            <v>0</v>
          </cell>
          <cell r="Q1128">
            <v>11.29</v>
          </cell>
          <cell r="R1128">
            <v>0</v>
          </cell>
          <cell r="S1128">
            <v>0</v>
          </cell>
          <cell r="T1128">
            <v>11.29</v>
          </cell>
          <cell r="U1128">
            <v>0</v>
          </cell>
          <cell r="V1128">
            <v>0</v>
          </cell>
        </row>
        <row r="1129">
          <cell r="B1129" t="str">
            <v>MISSISSIPPITFG.1750-6SHELF</v>
          </cell>
          <cell r="C1129" t="str">
            <v>South</v>
          </cell>
          <cell r="D1129" t="str">
            <v>Control</v>
          </cell>
          <cell r="E1129" t="str">
            <v>MS</v>
          </cell>
          <cell r="F1129" t="str">
            <v>MISSISSIPPI</v>
          </cell>
          <cell r="G1129" t="str">
            <v>4 - Famous Grouse Finest 1.75L</v>
          </cell>
          <cell r="H1129" t="str">
            <v>4 - Famous Grouse Finest 1.75L6</v>
          </cell>
          <cell r="I1129" t="str">
            <v>TFG</v>
          </cell>
          <cell r="J1129" t="str">
            <v>TFG.1750-6</v>
          </cell>
          <cell r="K1129">
            <v>6</v>
          </cell>
          <cell r="L1129">
            <v>1.75</v>
          </cell>
          <cell r="M1129">
            <v>0.4</v>
          </cell>
          <cell r="N1129">
            <v>29.96</v>
          </cell>
          <cell r="O1129" t="str">
            <v>SHELF</v>
          </cell>
          <cell r="P1129">
            <v>39.99</v>
          </cell>
          <cell r="Q1129">
            <v>36.99</v>
          </cell>
          <cell r="R1129">
            <v>39.99</v>
          </cell>
          <cell r="S1129">
            <v>39.99</v>
          </cell>
          <cell r="T1129">
            <v>36.99</v>
          </cell>
          <cell r="U1129">
            <v>39.99</v>
          </cell>
          <cell r="V1129">
            <v>39.99</v>
          </cell>
        </row>
        <row r="1130">
          <cell r="B1130" t="str">
            <v>MISSISSIPPITFG.1750-6FOB</v>
          </cell>
          <cell r="C1130" t="str">
            <v>South</v>
          </cell>
          <cell r="D1130" t="str">
            <v>Control</v>
          </cell>
          <cell r="E1130" t="str">
            <v>MS</v>
          </cell>
          <cell r="F1130" t="str">
            <v>MISSISSIPPI</v>
          </cell>
          <cell r="G1130" t="str">
            <v>4 - Famous Grouse Finest 1.75L</v>
          </cell>
          <cell r="H1130" t="str">
            <v>4 - Famous Grouse Finest 1.75L6</v>
          </cell>
          <cell r="I1130" t="str">
            <v>TFG</v>
          </cell>
          <cell r="J1130" t="str">
            <v>TFG.1750-6</v>
          </cell>
          <cell r="K1130">
            <v>6</v>
          </cell>
          <cell r="L1130">
            <v>1.75</v>
          </cell>
          <cell r="M1130">
            <v>0.4</v>
          </cell>
          <cell r="N1130">
            <v>29.96</v>
          </cell>
          <cell r="O1130" t="str">
            <v>FOB</v>
          </cell>
          <cell r="P1130">
            <v>141.19</v>
          </cell>
          <cell r="Q1130">
            <v>141.19</v>
          </cell>
          <cell r="R1130">
            <v>141.19</v>
          </cell>
          <cell r="S1130">
            <v>141.19</v>
          </cell>
          <cell r="T1130">
            <v>141.19</v>
          </cell>
          <cell r="U1130">
            <v>141.19</v>
          </cell>
          <cell r="V1130">
            <v>141.19</v>
          </cell>
        </row>
        <row r="1131">
          <cell r="B1131" t="str">
            <v>MissouriTFG.1750-6FOB</v>
          </cell>
          <cell r="C1131" t="str">
            <v>Central</v>
          </cell>
          <cell r="D1131" t="str">
            <v>Open</v>
          </cell>
          <cell r="E1131" t="str">
            <v>MO</v>
          </cell>
          <cell r="F1131" t="str">
            <v>Missouri</v>
          </cell>
          <cell r="G1131" t="str">
            <v>4 - Famous Grouse Finest 1.75L</v>
          </cell>
          <cell r="H1131" t="str">
            <v>4 - Famous Grouse Finest 1.75L6</v>
          </cell>
          <cell r="I1131" t="str">
            <v>TFG</v>
          </cell>
          <cell r="J1131" t="str">
            <v>TFG.1750-6</v>
          </cell>
          <cell r="K1131">
            <v>6</v>
          </cell>
          <cell r="L1131">
            <v>1.75</v>
          </cell>
          <cell r="M1131">
            <v>0.4</v>
          </cell>
          <cell r="N1131">
            <v>29.96</v>
          </cell>
          <cell r="O1131" t="str">
            <v>FOB</v>
          </cell>
          <cell r="P1131">
            <v>106.36000000000001</v>
          </cell>
          <cell r="Q1131">
            <v>106.36000000000001</v>
          </cell>
          <cell r="R1131">
            <v>106.36000000000001</v>
          </cell>
          <cell r="S1131">
            <v>106.36000000000001</v>
          </cell>
          <cell r="T1131">
            <v>106.36000000000001</v>
          </cell>
          <cell r="U1131">
            <v>106.36000000000001</v>
          </cell>
          <cell r="V1131">
            <v>106.36000000000001</v>
          </cell>
        </row>
        <row r="1132">
          <cell r="B1132" t="str">
            <v>MONTANATFG.1750-6SPA</v>
          </cell>
          <cell r="C1132" t="str">
            <v>West</v>
          </cell>
          <cell r="D1132" t="str">
            <v>Control</v>
          </cell>
          <cell r="E1132" t="str">
            <v>MT</v>
          </cell>
          <cell r="F1132" t="str">
            <v>MONTANA</v>
          </cell>
          <cell r="G1132" t="str">
            <v>4 - Famous Grouse Finest 1.75L</v>
          </cell>
          <cell r="H1132" t="str">
            <v>4 - Famous Grouse Finest 1.75L6</v>
          </cell>
          <cell r="I1132" t="str">
            <v>TFG</v>
          </cell>
          <cell r="J1132" t="str">
            <v>TFG.1750-6</v>
          </cell>
          <cell r="K1132">
            <v>6</v>
          </cell>
          <cell r="L1132">
            <v>1.75</v>
          </cell>
          <cell r="M1132">
            <v>0.4</v>
          </cell>
          <cell r="N1132">
            <v>29.96</v>
          </cell>
          <cell r="O1132" t="str">
            <v>SPA</v>
          </cell>
          <cell r="P1132">
            <v>0</v>
          </cell>
          <cell r="Q1132">
            <v>0</v>
          </cell>
          <cell r="R1132">
            <v>0</v>
          </cell>
          <cell r="S1132">
            <v>13.56</v>
          </cell>
          <cell r="T1132">
            <v>0</v>
          </cell>
          <cell r="U1132">
            <v>0</v>
          </cell>
          <cell r="V1132">
            <v>13.56</v>
          </cell>
        </row>
        <row r="1133">
          <cell r="B1133" t="str">
            <v>MONTANATFG.1750-6SHELF</v>
          </cell>
          <cell r="C1133" t="str">
            <v>West</v>
          </cell>
          <cell r="D1133" t="str">
            <v>Control</v>
          </cell>
          <cell r="E1133" t="str">
            <v>MT</v>
          </cell>
          <cell r="F1133" t="str">
            <v>MONTANA</v>
          </cell>
          <cell r="G1133" t="str">
            <v>4 - Famous Grouse Finest 1.75L</v>
          </cell>
          <cell r="H1133" t="str">
            <v>4 - Famous Grouse Finest 1.75L6</v>
          </cell>
          <cell r="I1133" t="str">
            <v>TFG</v>
          </cell>
          <cell r="J1133" t="str">
            <v>TFG.1750-6</v>
          </cell>
          <cell r="K1133">
            <v>6</v>
          </cell>
          <cell r="L1133">
            <v>1.75</v>
          </cell>
          <cell r="M1133">
            <v>0.4</v>
          </cell>
          <cell r="N1133">
            <v>29.96</v>
          </cell>
          <cell r="O1133" t="str">
            <v>SHELF</v>
          </cell>
          <cell r="P1133">
            <v>49.95</v>
          </cell>
          <cell r="Q1133">
            <v>49.95</v>
          </cell>
          <cell r="R1133">
            <v>49.95</v>
          </cell>
          <cell r="S1133">
            <v>45.95</v>
          </cell>
          <cell r="T1133">
            <v>49.95</v>
          </cell>
          <cell r="U1133">
            <v>49.95</v>
          </cell>
          <cell r="V1133">
            <v>45.95</v>
          </cell>
        </row>
        <row r="1134">
          <cell r="B1134" t="str">
            <v>MONTANATFG.1750-6FOB</v>
          </cell>
          <cell r="C1134" t="str">
            <v>West</v>
          </cell>
          <cell r="D1134" t="str">
            <v>Control</v>
          </cell>
          <cell r="E1134" t="str">
            <v>MT</v>
          </cell>
          <cell r="F1134" t="str">
            <v>MONTANA</v>
          </cell>
          <cell r="G1134" t="str">
            <v>4 - Famous Grouse Finest 1.75L</v>
          </cell>
          <cell r="H1134" t="str">
            <v>4 - Famous Grouse Finest 1.75L6</v>
          </cell>
          <cell r="I1134" t="str">
            <v>TFG</v>
          </cell>
          <cell r="J1134" t="str">
            <v>TFG.1750-6</v>
          </cell>
          <cell r="K1134">
            <v>6</v>
          </cell>
          <cell r="L1134">
            <v>1.75</v>
          </cell>
          <cell r="M1134">
            <v>0.4</v>
          </cell>
          <cell r="N1134">
            <v>29.96</v>
          </cell>
          <cell r="O1134" t="str">
            <v>FOB</v>
          </cell>
          <cell r="P1134">
            <v>150.82</v>
          </cell>
          <cell r="Q1134">
            <v>150.82</v>
          </cell>
          <cell r="R1134">
            <v>150.82</v>
          </cell>
          <cell r="S1134">
            <v>150.82</v>
          </cell>
          <cell r="T1134">
            <v>150.82</v>
          </cell>
          <cell r="U1134">
            <v>150.82</v>
          </cell>
          <cell r="V1134">
            <v>150.82</v>
          </cell>
        </row>
        <row r="1135">
          <cell r="B1135" t="str">
            <v>NebraskaTFG.1750-6FOB</v>
          </cell>
          <cell r="C1135" t="str">
            <v>Central</v>
          </cell>
          <cell r="D1135" t="str">
            <v>Open</v>
          </cell>
          <cell r="E1135" t="str">
            <v>NE</v>
          </cell>
          <cell r="F1135" t="str">
            <v>Nebraska</v>
          </cell>
          <cell r="G1135" t="str">
            <v>4 - Famous Grouse Finest 1.75L</v>
          </cell>
          <cell r="H1135" t="str">
            <v>4 - Famous Grouse Finest 1.75L6</v>
          </cell>
          <cell r="I1135" t="str">
            <v>TFG</v>
          </cell>
          <cell r="J1135" t="str">
            <v>TFG.1750-6</v>
          </cell>
          <cell r="K1135">
            <v>6</v>
          </cell>
          <cell r="L1135">
            <v>1.75</v>
          </cell>
          <cell r="M1135">
            <v>0.4</v>
          </cell>
          <cell r="N1135">
            <v>29.96</v>
          </cell>
          <cell r="O1135" t="str">
            <v>FOB</v>
          </cell>
          <cell r="P1135">
            <v>114.06</v>
          </cell>
          <cell r="Q1135">
            <v>114.06</v>
          </cell>
          <cell r="R1135">
            <v>114.06</v>
          </cell>
          <cell r="S1135">
            <v>114.06</v>
          </cell>
          <cell r="T1135">
            <v>114.06</v>
          </cell>
          <cell r="U1135">
            <v>114.06</v>
          </cell>
          <cell r="V1135">
            <v>114.06</v>
          </cell>
        </row>
        <row r="1136">
          <cell r="B1136" t="str">
            <v>NevadaTFG.1750-6FOB</v>
          </cell>
          <cell r="C1136" t="str">
            <v>West</v>
          </cell>
          <cell r="D1136" t="str">
            <v>Open</v>
          </cell>
          <cell r="E1136" t="str">
            <v>NV</v>
          </cell>
          <cell r="F1136" t="str">
            <v>Nevada</v>
          </cell>
          <cell r="G1136" t="str">
            <v>4 - Famous Grouse Finest 1.75L</v>
          </cell>
          <cell r="H1136" t="str">
            <v>4 - Famous Grouse Finest 1.75L6</v>
          </cell>
          <cell r="I1136" t="str">
            <v>TFG</v>
          </cell>
          <cell r="J1136" t="str">
            <v>TFG.1750-6</v>
          </cell>
          <cell r="K1136">
            <v>6</v>
          </cell>
          <cell r="L1136">
            <v>1.75</v>
          </cell>
          <cell r="M1136">
            <v>0.4</v>
          </cell>
          <cell r="N1136">
            <v>29.96</v>
          </cell>
          <cell r="O1136" t="str">
            <v>FOB</v>
          </cell>
          <cell r="P1136">
            <v>155.51</v>
          </cell>
          <cell r="Q1136">
            <v>155.51</v>
          </cell>
          <cell r="R1136">
            <v>155.51</v>
          </cell>
          <cell r="S1136">
            <v>155.51</v>
          </cell>
          <cell r="T1136">
            <v>155.51</v>
          </cell>
          <cell r="U1136">
            <v>155.51</v>
          </cell>
          <cell r="V1136">
            <v>155.51</v>
          </cell>
        </row>
        <row r="1137">
          <cell r="B1137" t="str">
            <v>NEW HAMPSHIRETFG.1750-6STATE OFFER</v>
          </cell>
          <cell r="C1137" t="str">
            <v>Northeast</v>
          </cell>
          <cell r="D1137" t="str">
            <v>Control</v>
          </cell>
          <cell r="E1137" t="str">
            <v>NH</v>
          </cell>
          <cell r="F1137" t="str">
            <v>NEW HAMPSHIRE</v>
          </cell>
          <cell r="G1137" t="str">
            <v>4 - Famous Grouse Finest 1.75L</v>
          </cell>
          <cell r="H1137" t="str">
            <v>4 - Famous Grouse Finest 1.75L6</v>
          </cell>
          <cell r="I1137" t="str">
            <v>TFG</v>
          </cell>
          <cell r="J1137" t="str">
            <v>TFG.1750-6</v>
          </cell>
          <cell r="K1137">
            <v>6</v>
          </cell>
          <cell r="L1137">
            <v>1.75</v>
          </cell>
          <cell r="M1137">
            <v>0.4</v>
          </cell>
          <cell r="N1137">
            <v>29.96</v>
          </cell>
          <cell r="O1137" t="str">
            <v>STATE OFFER</v>
          </cell>
          <cell r="P1137">
            <v>0</v>
          </cell>
          <cell r="Q1137">
            <v>24</v>
          </cell>
          <cell r="R1137">
            <v>18</v>
          </cell>
          <cell r="S1137">
            <v>30</v>
          </cell>
          <cell r="T1137">
            <v>30</v>
          </cell>
          <cell r="U1137">
            <v>0</v>
          </cell>
          <cell r="V1137">
            <v>30</v>
          </cell>
        </row>
        <row r="1138">
          <cell r="B1138" t="str">
            <v>NEW HAMPSHIRETFG.1750-6SPA</v>
          </cell>
          <cell r="C1138" t="str">
            <v>Northeast</v>
          </cell>
          <cell r="D1138" t="str">
            <v>Control</v>
          </cell>
          <cell r="E1138" t="str">
            <v>NH</v>
          </cell>
          <cell r="F1138" t="str">
            <v>NEW HAMPSHIRE</v>
          </cell>
          <cell r="G1138" t="str">
            <v>4 - Famous Grouse Finest 1.75L</v>
          </cell>
          <cell r="H1138" t="str">
            <v>4 - Famous Grouse Finest 1.75L6</v>
          </cell>
          <cell r="I1138" t="str">
            <v>TFG</v>
          </cell>
          <cell r="J1138" t="str">
            <v>TFG.1750-6</v>
          </cell>
          <cell r="K1138">
            <v>6</v>
          </cell>
          <cell r="L1138">
            <v>1.75</v>
          </cell>
          <cell r="M1138">
            <v>0.4</v>
          </cell>
          <cell r="N1138">
            <v>29.96</v>
          </cell>
          <cell r="O1138" t="str">
            <v>SPA</v>
          </cell>
          <cell r="P1138">
            <v>0</v>
          </cell>
          <cell r="Q1138">
            <v>54</v>
          </cell>
          <cell r="R1138">
            <v>42</v>
          </cell>
          <cell r="S1138">
            <v>48</v>
          </cell>
          <cell r="T1138">
            <v>48</v>
          </cell>
          <cell r="U1138">
            <v>0</v>
          </cell>
          <cell r="V1138">
            <v>48</v>
          </cell>
        </row>
        <row r="1139">
          <cell r="B1139" t="str">
            <v>NEW HAMPSHIRETFG.1750-6SHELF</v>
          </cell>
          <cell r="C1139" t="str">
            <v>Northeast</v>
          </cell>
          <cell r="D1139" t="str">
            <v>Control</v>
          </cell>
          <cell r="E1139" t="str">
            <v>NH</v>
          </cell>
          <cell r="F1139" t="str">
            <v>NEW HAMPSHIRE</v>
          </cell>
          <cell r="G1139" t="str">
            <v>4 - Famous Grouse Finest 1.75L</v>
          </cell>
          <cell r="H1139" t="str">
            <v>4 - Famous Grouse Finest 1.75L6</v>
          </cell>
          <cell r="I1139" t="str">
            <v>TFG</v>
          </cell>
          <cell r="J1139" t="str">
            <v>TFG.1750-6</v>
          </cell>
          <cell r="K1139">
            <v>6</v>
          </cell>
          <cell r="L1139">
            <v>1.75</v>
          </cell>
          <cell r="M1139">
            <v>0.4</v>
          </cell>
          <cell r="N1139">
            <v>29.96</v>
          </cell>
          <cell r="O1139" t="str">
            <v>SHELF</v>
          </cell>
          <cell r="P1139">
            <v>39.99</v>
          </cell>
          <cell r="Q1139">
            <v>26.99</v>
          </cell>
          <cell r="R1139">
            <v>29.99</v>
          </cell>
          <cell r="S1139">
            <v>26.99</v>
          </cell>
          <cell r="T1139">
            <v>26.99</v>
          </cell>
          <cell r="U1139">
            <v>39.99</v>
          </cell>
          <cell r="V1139">
            <v>26.99</v>
          </cell>
        </row>
        <row r="1140">
          <cell r="B1140" t="str">
            <v>NEW HAMPSHIRETFG.1750-6FOB</v>
          </cell>
          <cell r="C1140" t="str">
            <v>Northeast</v>
          </cell>
          <cell r="D1140" t="str">
            <v>Control</v>
          </cell>
          <cell r="E1140" t="str">
            <v>NH</v>
          </cell>
          <cell r="F1140" t="str">
            <v>NEW HAMPSHIRE</v>
          </cell>
          <cell r="G1140" t="str">
            <v>4 - Famous Grouse Finest 1.75L</v>
          </cell>
          <cell r="H1140" t="str">
            <v>4 - Famous Grouse Finest 1.75L6</v>
          </cell>
          <cell r="I1140" t="str">
            <v>TFG</v>
          </cell>
          <cell r="J1140" t="str">
            <v>TFG.1750-6</v>
          </cell>
          <cell r="K1140">
            <v>6</v>
          </cell>
          <cell r="L1140">
            <v>1.75</v>
          </cell>
          <cell r="M1140">
            <v>0.4</v>
          </cell>
          <cell r="N1140">
            <v>29.96</v>
          </cell>
          <cell r="O1140" t="str">
            <v>FOB</v>
          </cell>
          <cell r="P1140">
            <v>159.96</v>
          </cell>
          <cell r="Q1140">
            <v>159.96</v>
          </cell>
          <cell r="R1140">
            <v>159.96</v>
          </cell>
          <cell r="S1140">
            <v>159.96</v>
          </cell>
          <cell r="T1140">
            <v>159.96</v>
          </cell>
          <cell r="U1140">
            <v>159.96</v>
          </cell>
          <cell r="V1140">
            <v>159.96</v>
          </cell>
        </row>
        <row r="1141">
          <cell r="B1141" t="str">
            <v>New JerseyTFG.1750-6FOB</v>
          </cell>
          <cell r="C1141" t="str">
            <v>Northeast</v>
          </cell>
          <cell r="D1141" t="str">
            <v>Open</v>
          </cell>
          <cell r="E1141" t="str">
            <v>NJ</v>
          </cell>
          <cell r="F1141" t="str">
            <v>New Jersey</v>
          </cell>
          <cell r="G1141" t="str">
            <v>4 - Famous Grouse Finest 1.75L</v>
          </cell>
          <cell r="H1141" t="str">
            <v>4 - Famous Grouse Finest 1.75L6</v>
          </cell>
          <cell r="I1141" t="str">
            <v>TFG</v>
          </cell>
          <cell r="J1141" t="str">
            <v>TFG.1750-6</v>
          </cell>
          <cell r="K1141">
            <v>6</v>
          </cell>
          <cell r="L1141">
            <v>1.75</v>
          </cell>
          <cell r="M1141">
            <v>0.4</v>
          </cell>
          <cell r="N1141">
            <v>29.96</v>
          </cell>
          <cell r="O1141" t="str">
            <v>FOB</v>
          </cell>
          <cell r="P1141">
            <v>139.777096849</v>
          </cell>
          <cell r="Q1141">
            <v>139.777096849</v>
          </cell>
          <cell r="R1141">
            <v>139.777096849</v>
          </cell>
          <cell r="S1141">
            <v>139.777096849</v>
          </cell>
          <cell r="T1141">
            <v>139.777096849</v>
          </cell>
          <cell r="U1141">
            <v>139.777096849</v>
          </cell>
          <cell r="V1141">
            <v>139.777096849</v>
          </cell>
        </row>
        <row r="1142">
          <cell r="B1142" t="str">
            <v>New MexicoTFG.1750-6FOB</v>
          </cell>
          <cell r="C1142" t="str">
            <v>West</v>
          </cell>
          <cell r="D1142" t="str">
            <v>Open</v>
          </cell>
          <cell r="E1142" t="str">
            <v>NM</v>
          </cell>
          <cell r="F1142" t="str">
            <v>New Mexico</v>
          </cell>
          <cell r="G1142" t="str">
            <v>4 - Famous Grouse Finest 1.75L</v>
          </cell>
          <cell r="H1142" t="str">
            <v>4 - Famous Grouse Finest 1.75L6</v>
          </cell>
          <cell r="I1142" t="str">
            <v>TFG</v>
          </cell>
          <cell r="J1142" t="str">
            <v>TFG.1750-6</v>
          </cell>
          <cell r="K1142">
            <v>6</v>
          </cell>
          <cell r="L1142">
            <v>1.75</v>
          </cell>
          <cell r="M1142">
            <v>0.4</v>
          </cell>
          <cell r="N1142">
            <v>29.96</v>
          </cell>
          <cell r="O1142" t="str">
            <v>FOB</v>
          </cell>
          <cell r="P1142">
            <v>160.86000000000001</v>
          </cell>
          <cell r="Q1142">
            <v>160.86000000000001</v>
          </cell>
          <cell r="R1142">
            <v>160.86000000000001</v>
          </cell>
          <cell r="S1142">
            <v>160.86000000000001</v>
          </cell>
          <cell r="T1142">
            <v>160.86000000000001</v>
          </cell>
          <cell r="U1142">
            <v>160.86000000000001</v>
          </cell>
          <cell r="V1142">
            <v>160.86000000000001</v>
          </cell>
        </row>
        <row r="1143">
          <cell r="B1143" t="str">
            <v>New York - UpstateTFG.1750-6FOB</v>
          </cell>
          <cell r="C1143" t="str">
            <v>Northeast</v>
          </cell>
          <cell r="D1143" t="str">
            <v>Open</v>
          </cell>
          <cell r="E1143" t="str">
            <v>NY</v>
          </cell>
          <cell r="F1143" t="str">
            <v>New York - Upstate</v>
          </cell>
          <cell r="G1143" t="str">
            <v>4 - Famous Grouse Finest 1.75L</v>
          </cell>
          <cell r="H1143" t="str">
            <v>4 - Famous Grouse Finest 1.75L6</v>
          </cell>
          <cell r="I1143" t="str">
            <v>TFG</v>
          </cell>
          <cell r="J1143" t="str">
            <v>TFG.1750-6</v>
          </cell>
          <cell r="K1143">
            <v>6</v>
          </cell>
          <cell r="L1143">
            <v>1.75</v>
          </cell>
          <cell r="M1143">
            <v>0.4</v>
          </cell>
          <cell r="N1143">
            <v>29.96</v>
          </cell>
          <cell r="O1143" t="str">
            <v>FOB</v>
          </cell>
          <cell r="P1143">
            <v>143.46</v>
          </cell>
          <cell r="Q1143">
            <v>143.46</v>
          </cell>
          <cell r="R1143">
            <v>143.46</v>
          </cell>
          <cell r="S1143">
            <v>143.46</v>
          </cell>
          <cell r="T1143">
            <v>143.46</v>
          </cell>
          <cell r="U1143">
            <v>143.46</v>
          </cell>
          <cell r="V1143">
            <v>143.46</v>
          </cell>
        </row>
        <row r="1144">
          <cell r="B1144" t="str">
            <v>NORTH CAROLINATFG.1750-6SPA</v>
          </cell>
          <cell r="C1144" t="str">
            <v>South</v>
          </cell>
          <cell r="D1144" t="str">
            <v>Control</v>
          </cell>
          <cell r="E1144" t="str">
            <v>NC</v>
          </cell>
          <cell r="F1144" t="str">
            <v>NORTH CAROLINA</v>
          </cell>
          <cell r="G1144" t="str">
            <v>4 - Famous Grouse Finest 1.75L</v>
          </cell>
          <cell r="H1144" t="str">
            <v>4 - Famous Grouse Finest 1.75L6</v>
          </cell>
          <cell r="I1144" t="str">
            <v>TFG</v>
          </cell>
          <cell r="J1144" t="str">
            <v>TFG.1750-6</v>
          </cell>
          <cell r="K1144">
            <v>6</v>
          </cell>
          <cell r="L1144">
            <v>1.75</v>
          </cell>
          <cell r="M1144">
            <v>0.4</v>
          </cell>
          <cell r="N1144">
            <v>29.96</v>
          </cell>
          <cell r="O1144" t="str">
            <v>SPA</v>
          </cell>
          <cell r="P1144">
            <v>9.66</v>
          </cell>
          <cell r="Q1144">
            <v>9.66</v>
          </cell>
          <cell r="R1144">
            <v>0</v>
          </cell>
          <cell r="S1144">
            <v>0</v>
          </cell>
          <cell r="T1144">
            <v>9.66</v>
          </cell>
          <cell r="U1144">
            <v>9.66</v>
          </cell>
          <cell r="V1144">
            <v>0</v>
          </cell>
        </row>
        <row r="1145">
          <cell r="B1145" t="str">
            <v>NORTH CAROLINATFG.1750-6SHELF</v>
          </cell>
          <cell r="C1145" t="str">
            <v>South</v>
          </cell>
          <cell r="D1145" t="str">
            <v>Control</v>
          </cell>
          <cell r="E1145" t="str">
            <v>NC</v>
          </cell>
          <cell r="F1145" t="str">
            <v>NORTH CAROLINA</v>
          </cell>
          <cell r="G1145" t="str">
            <v>4 - Famous Grouse Finest 1.75L</v>
          </cell>
          <cell r="H1145" t="str">
            <v>4 - Famous Grouse Finest 1.75L6</v>
          </cell>
          <cell r="I1145" t="str">
            <v>TFG</v>
          </cell>
          <cell r="J1145" t="str">
            <v>TFG.1750-6</v>
          </cell>
          <cell r="K1145">
            <v>6</v>
          </cell>
          <cell r="L1145">
            <v>1.75</v>
          </cell>
          <cell r="M1145">
            <v>0.4</v>
          </cell>
          <cell r="N1145">
            <v>29.96</v>
          </cell>
          <cell r="O1145" t="str">
            <v>SHELF</v>
          </cell>
          <cell r="P1145">
            <v>36.950000000000003</v>
          </cell>
          <cell r="Q1145">
            <v>36.950000000000003</v>
          </cell>
          <cell r="R1145">
            <v>39.950000000000003</v>
          </cell>
          <cell r="S1145">
            <v>39.950000000000003</v>
          </cell>
          <cell r="T1145">
            <v>36.950000000000003</v>
          </cell>
          <cell r="U1145">
            <v>36.950000000000003</v>
          </cell>
          <cell r="V1145">
            <v>39.950000000000003</v>
          </cell>
        </row>
        <row r="1146">
          <cell r="B1146" t="str">
            <v>NORTH CAROLINATFG.1750-6FOB</v>
          </cell>
          <cell r="C1146" t="str">
            <v>South</v>
          </cell>
          <cell r="D1146" t="str">
            <v>Control</v>
          </cell>
          <cell r="E1146" t="str">
            <v>NC</v>
          </cell>
          <cell r="F1146" t="str">
            <v>NORTH CAROLINA</v>
          </cell>
          <cell r="G1146" t="str">
            <v>4 - Famous Grouse Finest 1.75L</v>
          </cell>
          <cell r="H1146" t="str">
            <v>4 - Famous Grouse Finest 1.75L6</v>
          </cell>
          <cell r="I1146" t="str">
            <v>TFG</v>
          </cell>
          <cell r="J1146" t="str">
            <v>TFG.1750-6</v>
          </cell>
          <cell r="K1146">
            <v>6</v>
          </cell>
          <cell r="L1146">
            <v>1.75</v>
          </cell>
          <cell r="M1146">
            <v>0.4</v>
          </cell>
          <cell r="N1146">
            <v>29.96</v>
          </cell>
          <cell r="O1146" t="str">
            <v>FOB</v>
          </cell>
          <cell r="P1146">
            <v>126.21</v>
          </cell>
          <cell r="Q1146">
            <v>126.21</v>
          </cell>
          <cell r="R1146">
            <v>126.21</v>
          </cell>
          <cell r="S1146">
            <v>126.21</v>
          </cell>
          <cell r="T1146">
            <v>126.21</v>
          </cell>
          <cell r="U1146">
            <v>126.21</v>
          </cell>
          <cell r="V1146">
            <v>126.21</v>
          </cell>
        </row>
        <row r="1147">
          <cell r="B1147" t="str">
            <v>North DakotaTFG.1750-6FOB</v>
          </cell>
          <cell r="C1147" t="str">
            <v>Central</v>
          </cell>
          <cell r="D1147" t="str">
            <v>Open</v>
          </cell>
          <cell r="E1147" t="str">
            <v>ND</v>
          </cell>
          <cell r="F1147" t="str">
            <v>North Dakota</v>
          </cell>
          <cell r="G1147" t="str">
            <v>4 - Famous Grouse Finest 1.75L</v>
          </cell>
          <cell r="H1147" t="str">
            <v>4 - Famous Grouse Finest 1.75L6</v>
          </cell>
          <cell r="I1147" t="str">
            <v>TFG</v>
          </cell>
          <cell r="J1147" t="str">
            <v>TFG.1750-6</v>
          </cell>
          <cell r="K1147">
            <v>6</v>
          </cell>
          <cell r="L1147">
            <v>1.75</v>
          </cell>
          <cell r="M1147">
            <v>0.4</v>
          </cell>
          <cell r="N1147">
            <v>29.96</v>
          </cell>
          <cell r="O1147" t="str">
            <v>FOB</v>
          </cell>
          <cell r="P1147">
            <v>134.47</v>
          </cell>
          <cell r="Q1147">
            <v>134.47</v>
          </cell>
          <cell r="R1147">
            <v>134.47</v>
          </cell>
          <cell r="S1147">
            <v>134.47</v>
          </cell>
          <cell r="T1147">
            <v>134.47</v>
          </cell>
          <cell r="U1147">
            <v>134.47</v>
          </cell>
          <cell r="V1147">
            <v>134.47</v>
          </cell>
        </row>
        <row r="1148">
          <cell r="B1148" t="str">
            <v>OHIOTFG.1750-6SHELF</v>
          </cell>
          <cell r="C1148" t="str">
            <v>Central</v>
          </cell>
          <cell r="D1148" t="str">
            <v>Control</v>
          </cell>
          <cell r="E1148" t="str">
            <v>OH</v>
          </cell>
          <cell r="F1148" t="str">
            <v>OHIO</v>
          </cell>
          <cell r="G1148" t="str">
            <v>4 - Famous Grouse Finest 1.75L</v>
          </cell>
          <cell r="H1148" t="str">
            <v>4 - Famous Grouse Finest 1.75L6</v>
          </cell>
          <cell r="I1148" t="str">
            <v>TFG</v>
          </cell>
          <cell r="J1148" t="str">
            <v>TFG.1750-6</v>
          </cell>
          <cell r="K1148">
            <v>6</v>
          </cell>
          <cell r="L1148">
            <v>1.75</v>
          </cell>
          <cell r="M1148">
            <v>0.4</v>
          </cell>
          <cell r="N1148">
            <v>29.96</v>
          </cell>
          <cell r="O1148" t="str">
            <v>SHELF</v>
          </cell>
          <cell r="P1148">
            <v>34.99</v>
          </cell>
          <cell r="Q1148">
            <v>29.99</v>
          </cell>
          <cell r="R1148">
            <v>29.99</v>
          </cell>
          <cell r="S1148">
            <v>29.99</v>
          </cell>
          <cell r="T1148">
            <v>34.99</v>
          </cell>
          <cell r="U1148">
            <v>34.99</v>
          </cell>
          <cell r="V1148">
            <v>34.99</v>
          </cell>
        </row>
        <row r="1149">
          <cell r="B1149" t="str">
            <v>OHIOTFG.1750-6FOB</v>
          </cell>
          <cell r="C1149" t="str">
            <v>Central</v>
          </cell>
          <cell r="D1149" t="str">
            <v>Control</v>
          </cell>
          <cell r="E1149" t="str">
            <v>OH</v>
          </cell>
          <cell r="F1149" t="str">
            <v>OHIO</v>
          </cell>
          <cell r="G1149" t="str">
            <v>4 - Famous Grouse Finest 1.75L</v>
          </cell>
          <cell r="H1149" t="str">
            <v>4 - Famous Grouse Finest 1.75L6</v>
          </cell>
          <cell r="I1149" t="str">
            <v>TFG</v>
          </cell>
          <cell r="J1149" t="str">
            <v>TFG.1750-6</v>
          </cell>
          <cell r="K1149">
            <v>6</v>
          </cell>
          <cell r="L1149">
            <v>1.75</v>
          </cell>
          <cell r="M1149">
            <v>0.4</v>
          </cell>
          <cell r="N1149">
            <v>29.96</v>
          </cell>
          <cell r="O1149" t="str">
            <v>FOB</v>
          </cell>
          <cell r="P1149">
            <v>118.48</v>
          </cell>
          <cell r="Q1149">
            <v>99.94</v>
          </cell>
          <cell r="R1149">
            <v>99.94</v>
          </cell>
          <cell r="S1149">
            <v>99.94</v>
          </cell>
          <cell r="T1149">
            <v>118.48</v>
          </cell>
          <cell r="U1149">
            <v>118.48</v>
          </cell>
          <cell r="V1149">
            <v>118.48</v>
          </cell>
        </row>
        <row r="1150">
          <cell r="B1150" t="str">
            <v>OklahomaTFG.1750-6FOB</v>
          </cell>
          <cell r="C1150" t="str">
            <v>South</v>
          </cell>
          <cell r="D1150" t="str">
            <v>Open</v>
          </cell>
          <cell r="E1150" t="str">
            <v>OK</v>
          </cell>
          <cell r="F1150" t="str">
            <v>Oklahoma</v>
          </cell>
          <cell r="G1150" t="str">
            <v>4 - Famous Grouse Finest 1.75L</v>
          </cell>
          <cell r="H1150" t="str">
            <v>4 - Famous Grouse Finest 1.75L6</v>
          </cell>
          <cell r="I1150" t="str">
            <v>TFG</v>
          </cell>
          <cell r="J1150" t="str">
            <v>TFG.1750-6</v>
          </cell>
          <cell r="K1150">
            <v>6</v>
          </cell>
          <cell r="L1150">
            <v>1.75</v>
          </cell>
          <cell r="M1150">
            <v>0.4</v>
          </cell>
          <cell r="N1150">
            <v>29.96</v>
          </cell>
          <cell r="O1150" t="str">
            <v>FOB</v>
          </cell>
          <cell r="P1150">
            <v>130</v>
          </cell>
          <cell r="Q1150">
            <v>130</v>
          </cell>
          <cell r="R1150">
            <v>130</v>
          </cell>
          <cell r="S1150">
            <v>130</v>
          </cell>
          <cell r="T1150">
            <v>130</v>
          </cell>
          <cell r="U1150">
            <v>130</v>
          </cell>
          <cell r="V1150">
            <v>130</v>
          </cell>
        </row>
        <row r="1151">
          <cell r="B1151" t="str">
            <v>OREGONTFG.1750-6SPA</v>
          </cell>
          <cell r="C1151" t="str">
            <v>West</v>
          </cell>
          <cell r="D1151" t="str">
            <v>Control</v>
          </cell>
          <cell r="E1151" t="str">
            <v>OR</v>
          </cell>
          <cell r="F1151" t="str">
            <v>OREGON</v>
          </cell>
          <cell r="G1151" t="str">
            <v>4 - Famous Grouse Finest 1.75L</v>
          </cell>
          <cell r="H1151" t="str">
            <v>4 - Famous Grouse Finest 1.75L6</v>
          </cell>
          <cell r="I1151" t="str">
            <v>TFG</v>
          </cell>
          <cell r="J1151" t="str">
            <v>TFG.1750-6</v>
          </cell>
          <cell r="K1151">
            <v>6</v>
          </cell>
          <cell r="L1151">
            <v>1.75</v>
          </cell>
          <cell r="M1151">
            <v>0.4</v>
          </cell>
          <cell r="N1151">
            <v>29.96</v>
          </cell>
          <cell r="O1151" t="str">
            <v>SPA</v>
          </cell>
          <cell r="P1151">
            <v>0</v>
          </cell>
          <cell r="Q1151">
            <v>16.690000000000001</v>
          </cell>
          <cell r="R1151">
            <v>0</v>
          </cell>
          <cell r="S1151">
            <v>0</v>
          </cell>
          <cell r="T1151">
            <v>0</v>
          </cell>
          <cell r="U1151">
            <v>0</v>
          </cell>
          <cell r="V1151">
            <v>0</v>
          </cell>
        </row>
        <row r="1152">
          <cell r="B1152" t="str">
            <v>OREGONTFG.1750-6SHELF</v>
          </cell>
          <cell r="C1152" t="str">
            <v>West</v>
          </cell>
          <cell r="D1152" t="str">
            <v>Control</v>
          </cell>
          <cell r="E1152" t="str">
            <v>OR</v>
          </cell>
          <cell r="F1152" t="str">
            <v>OREGON</v>
          </cell>
          <cell r="G1152" t="str">
            <v>4 - Famous Grouse Finest 1.75L</v>
          </cell>
          <cell r="H1152" t="str">
            <v>4 - Famous Grouse Finest 1.75L6</v>
          </cell>
          <cell r="I1152" t="str">
            <v>TFG</v>
          </cell>
          <cell r="J1152" t="str">
            <v>TFG.1750-6</v>
          </cell>
          <cell r="K1152">
            <v>6</v>
          </cell>
          <cell r="L1152">
            <v>1.75</v>
          </cell>
          <cell r="M1152">
            <v>0.4</v>
          </cell>
          <cell r="N1152">
            <v>29.96</v>
          </cell>
          <cell r="O1152" t="str">
            <v>SHELF</v>
          </cell>
          <cell r="P1152">
            <v>49.95</v>
          </cell>
          <cell r="Q1152">
            <v>44.95</v>
          </cell>
          <cell r="R1152">
            <v>49.95</v>
          </cell>
          <cell r="S1152">
            <v>49.95</v>
          </cell>
          <cell r="T1152">
            <v>44.95</v>
          </cell>
          <cell r="U1152">
            <v>44.95</v>
          </cell>
          <cell r="V1152">
            <v>44.95</v>
          </cell>
        </row>
        <row r="1153">
          <cell r="B1153" t="str">
            <v>OREGONTFG.1750-6FOB</v>
          </cell>
          <cell r="C1153" t="str">
            <v>West</v>
          </cell>
          <cell r="D1153" t="str">
            <v>Control</v>
          </cell>
          <cell r="E1153" t="str">
            <v>OR</v>
          </cell>
          <cell r="F1153" t="str">
            <v>OREGON</v>
          </cell>
          <cell r="G1153" t="str">
            <v>4 - Famous Grouse Finest 1.75L</v>
          </cell>
          <cell r="H1153" t="str">
            <v>4 - Famous Grouse Finest 1.75L6</v>
          </cell>
          <cell r="I1153" t="str">
            <v>TFG</v>
          </cell>
          <cell r="J1153" t="str">
            <v>TFG.1750-6</v>
          </cell>
          <cell r="K1153">
            <v>6</v>
          </cell>
          <cell r="L1153">
            <v>1.75</v>
          </cell>
          <cell r="M1153">
            <v>0.4</v>
          </cell>
          <cell r="N1153">
            <v>29.96</v>
          </cell>
          <cell r="O1153" t="str">
            <v>FOB</v>
          </cell>
          <cell r="P1153">
            <v>149.79</v>
          </cell>
          <cell r="Q1153">
            <v>149.79</v>
          </cell>
          <cell r="R1153">
            <v>149.79</v>
          </cell>
          <cell r="S1153">
            <v>149.79</v>
          </cell>
          <cell r="T1153">
            <v>133.1</v>
          </cell>
          <cell r="U1153">
            <v>133.1</v>
          </cell>
          <cell r="V1153">
            <v>133.1</v>
          </cell>
        </row>
        <row r="1154">
          <cell r="B1154" t="str">
            <v>PENNSYLVANIA (PLCB)TFG.1750-6SPA</v>
          </cell>
          <cell r="C1154" t="str">
            <v>Northeast</v>
          </cell>
          <cell r="D1154" t="str">
            <v>Control</v>
          </cell>
          <cell r="E1154" t="str">
            <v>PLCB</v>
          </cell>
          <cell r="F1154" t="str">
            <v>PENNSYLVANIA (PLCB)</v>
          </cell>
          <cell r="G1154" t="str">
            <v>4 - Famous Grouse Finest 1.75L</v>
          </cell>
          <cell r="H1154" t="str">
            <v>4 - Famous Grouse Finest 1.75L6</v>
          </cell>
          <cell r="I1154" t="str">
            <v>TFG</v>
          </cell>
          <cell r="J1154" t="str">
            <v>TFG.1750-6</v>
          </cell>
          <cell r="K1154">
            <v>6</v>
          </cell>
          <cell r="L1154">
            <v>1.75</v>
          </cell>
          <cell r="M1154">
            <v>0.4</v>
          </cell>
          <cell r="N1154">
            <v>29.96</v>
          </cell>
          <cell r="O1154" t="str">
            <v>SPA</v>
          </cell>
          <cell r="P1154">
            <v>42</v>
          </cell>
          <cell r="Q1154">
            <v>0</v>
          </cell>
          <cell r="R1154">
            <v>0</v>
          </cell>
          <cell r="S1154">
            <v>42</v>
          </cell>
          <cell r="T1154">
            <v>42</v>
          </cell>
          <cell r="U1154">
            <v>42</v>
          </cell>
          <cell r="V1154">
            <v>0</v>
          </cell>
        </row>
        <row r="1155">
          <cell r="B1155" t="str">
            <v>PENNSYLVANIA (PLCB)TFG.1750-6SHELF</v>
          </cell>
          <cell r="C1155" t="str">
            <v>Northeast</v>
          </cell>
          <cell r="D1155" t="str">
            <v>Control</v>
          </cell>
          <cell r="E1155" t="str">
            <v>PLCB</v>
          </cell>
          <cell r="F1155" t="str">
            <v>PENNSYLVANIA (PLCB)</v>
          </cell>
          <cell r="G1155" t="str">
            <v>4 - Famous Grouse Finest 1.75L</v>
          </cell>
          <cell r="H1155" t="str">
            <v>4 - Famous Grouse Finest 1.75L6</v>
          </cell>
          <cell r="I1155" t="str">
            <v>TFG</v>
          </cell>
          <cell r="J1155" t="str">
            <v>TFG.1750-6</v>
          </cell>
          <cell r="K1155">
            <v>6</v>
          </cell>
          <cell r="L1155">
            <v>1.75</v>
          </cell>
          <cell r="M1155">
            <v>0.4</v>
          </cell>
          <cell r="N1155">
            <v>29.96</v>
          </cell>
          <cell r="O1155" t="str">
            <v>SHELF</v>
          </cell>
          <cell r="P1155">
            <v>34.99</v>
          </cell>
          <cell r="Q1155">
            <v>41.99</v>
          </cell>
          <cell r="R1155">
            <v>41.99</v>
          </cell>
          <cell r="S1155">
            <v>34.99</v>
          </cell>
          <cell r="T1155">
            <v>34.99</v>
          </cell>
          <cell r="U1155">
            <v>34.99</v>
          </cell>
          <cell r="V1155">
            <v>41.99</v>
          </cell>
        </row>
        <row r="1156">
          <cell r="B1156" t="str">
            <v>PENNSYLVANIA (PLCB)TFG.1750-6FOB</v>
          </cell>
          <cell r="C1156" t="str">
            <v>Northeast</v>
          </cell>
          <cell r="D1156" t="str">
            <v>Control</v>
          </cell>
          <cell r="E1156" t="str">
            <v>PLCB</v>
          </cell>
          <cell r="F1156" t="str">
            <v>PENNSYLVANIA (PLCB)</v>
          </cell>
          <cell r="G1156" t="str">
            <v>4 - Famous Grouse Finest 1.75L</v>
          </cell>
          <cell r="H1156" t="str">
            <v>4 - Famous Grouse Finest 1.75L6</v>
          </cell>
          <cell r="I1156" t="str">
            <v>TFG</v>
          </cell>
          <cell r="J1156" t="str">
            <v>TFG.1750-6</v>
          </cell>
          <cell r="K1156">
            <v>6</v>
          </cell>
          <cell r="L1156">
            <v>1.75</v>
          </cell>
          <cell r="M1156">
            <v>0.4</v>
          </cell>
          <cell r="N1156">
            <v>29.96</v>
          </cell>
          <cell r="O1156" t="str">
            <v>FOB</v>
          </cell>
          <cell r="P1156">
            <v>153.24</v>
          </cell>
          <cell r="Q1156">
            <v>153.24</v>
          </cell>
          <cell r="R1156">
            <v>153.24</v>
          </cell>
          <cell r="S1156">
            <v>153.24</v>
          </cell>
          <cell r="T1156">
            <v>153.24</v>
          </cell>
          <cell r="U1156">
            <v>153.24</v>
          </cell>
          <cell r="V1156">
            <v>153.24</v>
          </cell>
        </row>
        <row r="1157">
          <cell r="B1157" t="str">
            <v>Rhode IslandTFG.1750-6FOB</v>
          </cell>
          <cell r="C1157" t="str">
            <v>Northeast</v>
          </cell>
          <cell r="D1157" t="str">
            <v>Open</v>
          </cell>
          <cell r="E1157" t="str">
            <v>RI</v>
          </cell>
          <cell r="F1157" t="str">
            <v>Rhode Island</v>
          </cell>
          <cell r="G1157" t="str">
            <v>4 - Famous Grouse Finest 1.75L</v>
          </cell>
          <cell r="H1157" t="str">
            <v>4 - Famous Grouse Finest 1.75L6</v>
          </cell>
          <cell r="I1157" t="str">
            <v>TFG</v>
          </cell>
          <cell r="J1157" t="str">
            <v>TFG.1750-6</v>
          </cell>
          <cell r="K1157">
            <v>6</v>
          </cell>
          <cell r="L1157">
            <v>1.75</v>
          </cell>
          <cell r="M1157">
            <v>0.4</v>
          </cell>
          <cell r="N1157">
            <v>29.96</v>
          </cell>
          <cell r="O1157" t="str">
            <v>FOB</v>
          </cell>
          <cell r="P1157">
            <v>126.37</v>
          </cell>
          <cell r="Q1157">
            <v>126.37</v>
          </cell>
          <cell r="R1157">
            <v>126.37</v>
          </cell>
          <cell r="S1157">
            <v>126.37</v>
          </cell>
          <cell r="T1157">
            <v>126.37</v>
          </cell>
          <cell r="U1157">
            <v>126.37</v>
          </cell>
          <cell r="V1157">
            <v>126.37</v>
          </cell>
        </row>
        <row r="1158">
          <cell r="B1158" t="str">
            <v>South CarolinaTFG.1750-6FOB</v>
          </cell>
          <cell r="C1158" t="str">
            <v>Northeast</v>
          </cell>
          <cell r="D1158" t="str">
            <v>Open</v>
          </cell>
          <cell r="E1158" t="str">
            <v>SC</v>
          </cell>
          <cell r="F1158" t="str">
            <v>South Carolina</v>
          </cell>
          <cell r="G1158" t="str">
            <v>4 - Famous Grouse Finest 1.75L</v>
          </cell>
          <cell r="H1158" t="str">
            <v>4 - Famous Grouse Finest 1.75L6</v>
          </cell>
          <cell r="I1158" t="str">
            <v>TFG</v>
          </cell>
          <cell r="J1158" t="str">
            <v>TFG.1750-6</v>
          </cell>
          <cell r="K1158">
            <v>6</v>
          </cell>
          <cell r="L1158">
            <v>1.75</v>
          </cell>
          <cell r="M1158">
            <v>0.4</v>
          </cell>
          <cell r="N1158">
            <v>29.96</v>
          </cell>
          <cell r="O1158" t="str">
            <v>FOB</v>
          </cell>
          <cell r="P1158">
            <v>144.76</v>
          </cell>
          <cell r="Q1158">
            <v>144.76</v>
          </cell>
          <cell r="R1158">
            <v>144.76</v>
          </cell>
          <cell r="S1158">
            <v>144.76</v>
          </cell>
          <cell r="T1158">
            <v>144.76</v>
          </cell>
          <cell r="U1158">
            <v>144.76</v>
          </cell>
          <cell r="V1158">
            <v>144.76</v>
          </cell>
        </row>
        <row r="1159">
          <cell r="B1159" t="str">
            <v>South DakotaTFG.1750-6FOB</v>
          </cell>
          <cell r="C1159" t="str">
            <v>Central</v>
          </cell>
          <cell r="D1159" t="str">
            <v>Open</v>
          </cell>
          <cell r="E1159" t="str">
            <v>SD</v>
          </cell>
          <cell r="F1159" t="str">
            <v>South Dakota</v>
          </cell>
          <cell r="G1159" t="str">
            <v>4 - Famous Grouse Finest 1.75L</v>
          </cell>
          <cell r="H1159" t="str">
            <v>4 - Famous Grouse Finest 1.75L6</v>
          </cell>
          <cell r="I1159" t="str">
            <v>TFG</v>
          </cell>
          <cell r="J1159" t="str">
            <v>TFG.1750-6</v>
          </cell>
          <cell r="K1159">
            <v>6</v>
          </cell>
          <cell r="L1159">
            <v>1.75</v>
          </cell>
          <cell r="M1159">
            <v>0.4</v>
          </cell>
          <cell r="N1159">
            <v>29.96</v>
          </cell>
          <cell r="O1159" t="str">
            <v>FOB</v>
          </cell>
          <cell r="P1159">
            <v>127.89</v>
          </cell>
          <cell r="Q1159">
            <v>127.89</v>
          </cell>
          <cell r="R1159">
            <v>127.89</v>
          </cell>
          <cell r="S1159">
            <v>127.89</v>
          </cell>
          <cell r="T1159">
            <v>127.89</v>
          </cell>
          <cell r="U1159">
            <v>127.89</v>
          </cell>
          <cell r="V1159">
            <v>127.89</v>
          </cell>
        </row>
        <row r="1160">
          <cell r="B1160" t="str">
            <v>TennesseeTFG.1750-6FOB</v>
          </cell>
          <cell r="C1160" t="str">
            <v>South</v>
          </cell>
          <cell r="D1160" t="str">
            <v>Open</v>
          </cell>
          <cell r="E1160" t="str">
            <v>TN</v>
          </cell>
          <cell r="F1160" t="str">
            <v>Tennessee</v>
          </cell>
          <cell r="G1160" t="str">
            <v>4 - Famous Grouse Finest 1.75L</v>
          </cell>
          <cell r="H1160" t="str">
            <v>4 - Famous Grouse Finest 1.75L6</v>
          </cell>
          <cell r="I1160" t="str">
            <v>TFG</v>
          </cell>
          <cell r="J1160" t="str">
            <v>TFG.1750-6</v>
          </cell>
          <cell r="K1160">
            <v>6</v>
          </cell>
          <cell r="L1160">
            <v>1.75</v>
          </cell>
          <cell r="M1160">
            <v>0.4</v>
          </cell>
          <cell r="N1160">
            <v>29.96</v>
          </cell>
          <cell r="O1160" t="str">
            <v>FOB</v>
          </cell>
          <cell r="P1160">
            <v>103.3</v>
          </cell>
          <cell r="Q1160">
            <v>103.3</v>
          </cell>
          <cell r="R1160">
            <v>103.3</v>
          </cell>
          <cell r="S1160">
            <v>103.3</v>
          </cell>
          <cell r="T1160">
            <v>103.3</v>
          </cell>
          <cell r="U1160">
            <v>103.3</v>
          </cell>
          <cell r="V1160">
            <v>103.3</v>
          </cell>
        </row>
        <row r="1161">
          <cell r="B1161" t="str">
            <v>TexasTFG.1750-6FOB</v>
          </cell>
          <cell r="C1161" t="str">
            <v>South</v>
          </cell>
          <cell r="D1161" t="str">
            <v>Open</v>
          </cell>
          <cell r="E1161" t="str">
            <v>TX</v>
          </cell>
          <cell r="F1161" t="str">
            <v>Texas</v>
          </cell>
          <cell r="G1161" t="str">
            <v>4 - Famous Grouse Finest 1.75L</v>
          </cell>
          <cell r="H1161" t="str">
            <v>4 - Famous Grouse Finest 1.75L6</v>
          </cell>
          <cell r="I1161" t="str">
            <v>TFG</v>
          </cell>
          <cell r="J1161" t="str">
            <v>TFG.1750-6</v>
          </cell>
          <cell r="K1161">
            <v>6</v>
          </cell>
          <cell r="L1161">
            <v>1.75</v>
          </cell>
          <cell r="M1161">
            <v>0.4</v>
          </cell>
          <cell r="N1161">
            <v>29.96</v>
          </cell>
          <cell r="O1161" t="str">
            <v>FOB</v>
          </cell>
          <cell r="P1161">
            <v>148.44</v>
          </cell>
          <cell r="Q1161">
            <v>148.44</v>
          </cell>
          <cell r="R1161">
            <v>148.44</v>
          </cell>
          <cell r="S1161">
            <v>148.44</v>
          </cell>
          <cell r="T1161">
            <v>148.44</v>
          </cell>
          <cell r="U1161">
            <v>148.44</v>
          </cell>
          <cell r="V1161">
            <v>148.44</v>
          </cell>
        </row>
        <row r="1162">
          <cell r="B1162" t="str">
            <v>UTAHTFG.1750-6SPA</v>
          </cell>
          <cell r="C1162" t="str">
            <v>West</v>
          </cell>
          <cell r="D1162" t="str">
            <v>Control</v>
          </cell>
          <cell r="E1162" t="str">
            <v>UT</v>
          </cell>
          <cell r="F1162" t="str">
            <v>UTAH</v>
          </cell>
          <cell r="G1162" t="str">
            <v>4 - Famous Grouse Finest 1.75L</v>
          </cell>
          <cell r="H1162" t="str">
            <v>4 - Famous Grouse Finest 1.75L6</v>
          </cell>
          <cell r="I1162" t="str">
            <v>TFG</v>
          </cell>
          <cell r="J1162" t="str">
            <v>TFG.1750-6</v>
          </cell>
          <cell r="K1162">
            <v>6</v>
          </cell>
          <cell r="L1162">
            <v>1.75</v>
          </cell>
          <cell r="M1162">
            <v>0.4</v>
          </cell>
          <cell r="N1162">
            <v>29.96</v>
          </cell>
          <cell r="O1162" t="str">
            <v>SPA</v>
          </cell>
          <cell r="P1162">
            <v>0</v>
          </cell>
          <cell r="Q1162">
            <v>0</v>
          </cell>
          <cell r="R1162">
            <v>0</v>
          </cell>
          <cell r="S1162">
            <v>0</v>
          </cell>
          <cell r="T1162">
            <v>0</v>
          </cell>
          <cell r="U1162">
            <v>0</v>
          </cell>
          <cell r="V1162">
            <v>0</v>
          </cell>
        </row>
        <row r="1163">
          <cell r="B1163" t="str">
            <v>VERMONTTFG.1750-6STATE OFFER</v>
          </cell>
          <cell r="C1163" t="str">
            <v>Northeast</v>
          </cell>
          <cell r="D1163" t="str">
            <v>Control</v>
          </cell>
          <cell r="E1163" t="str">
            <v>VT</v>
          </cell>
          <cell r="F1163" t="str">
            <v>VERMONT</v>
          </cell>
          <cell r="G1163" t="str">
            <v>4 - Famous Grouse Finest 1.75L</v>
          </cell>
          <cell r="H1163" t="str">
            <v>4 - Famous Grouse Finest 1.75L6</v>
          </cell>
          <cell r="I1163" t="str">
            <v>TFG</v>
          </cell>
          <cell r="J1163" t="str">
            <v>TFG.1750-6</v>
          </cell>
          <cell r="K1163">
            <v>6</v>
          </cell>
          <cell r="L1163">
            <v>1.75</v>
          </cell>
          <cell r="M1163">
            <v>0.4</v>
          </cell>
          <cell r="N1163">
            <v>29.96</v>
          </cell>
          <cell r="O1163" t="str">
            <v>STATE OFFER</v>
          </cell>
          <cell r="P1163">
            <v>0</v>
          </cell>
          <cell r="Q1163">
            <v>0</v>
          </cell>
          <cell r="R1163">
            <v>0</v>
          </cell>
          <cell r="S1163">
            <v>0</v>
          </cell>
          <cell r="T1163">
            <v>0</v>
          </cell>
          <cell r="U1163">
            <v>0</v>
          </cell>
          <cell r="V1163">
            <v>12</v>
          </cell>
        </row>
        <row r="1164">
          <cell r="B1164" t="str">
            <v>VERMONTTFG.1750-6SHELF</v>
          </cell>
          <cell r="C1164" t="str">
            <v>Northeast</v>
          </cell>
          <cell r="D1164" t="str">
            <v>Control</v>
          </cell>
          <cell r="E1164" t="str">
            <v>VT</v>
          </cell>
          <cell r="F1164" t="str">
            <v>VERMONT</v>
          </cell>
          <cell r="G1164" t="str">
            <v>4 - Famous Grouse Finest 1.75L</v>
          </cell>
          <cell r="H1164" t="str">
            <v>4 - Famous Grouse Finest 1.75L6</v>
          </cell>
          <cell r="I1164" t="str">
            <v>TFG</v>
          </cell>
          <cell r="J1164" t="str">
            <v>TFG.1750-6</v>
          </cell>
          <cell r="K1164">
            <v>6</v>
          </cell>
          <cell r="L1164">
            <v>1.75</v>
          </cell>
          <cell r="M1164">
            <v>0.4</v>
          </cell>
          <cell r="N1164">
            <v>29.96</v>
          </cell>
          <cell r="O1164" t="str">
            <v>SHELF</v>
          </cell>
          <cell r="P1164">
            <v>39.99</v>
          </cell>
          <cell r="Q1164">
            <v>45.99</v>
          </cell>
          <cell r="R1164">
            <v>39.99</v>
          </cell>
          <cell r="S1164">
            <v>45.99</v>
          </cell>
          <cell r="T1164">
            <v>39.99</v>
          </cell>
          <cell r="U1164">
            <v>45.99</v>
          </cell>
          <cell r="V1164">
            <v>39.99</v>
          </cell>
        </row>
        <row r="1165">
          <cell r="B1165" t="str">
            <v>VERMONTTFG.1750-6FOB</v>
          </cell>
          <cell r="C1165" t="str">
            <v>Northeast</v>
          </cell>
          <cell r="D1165" t="str">
            <v>Control</v>
          </cell>
          <cell r="E1165" t="str">
            <v>VT</v>
          </cell>
          <cell r="F1165" t="str">
            <v>VERMONT</v>
          </cell>
          <cell r="G1165" t="str">
            <v>4 - Famous Grouse Finest 1.75L</v>
          </cell>
          <cell r="H1165" t="str">
            <v>4 - Famous Grouse Finest 1.75L6</v>
          </cell>
          <cell r="I1165" t="str">
            <v>TFG</v>
          </cell>
          <cell r="J1165" t="str">
            <v>TFG.1750-6</v>
          </cell>
          <cell r="K1165">
            <v>6</v>
          </cell>
          <cell r="L1165">
            <v>1.75</v>
          </cell>
          <cell r="M1165">
            <v>0.4</v>
          </cell>
          <cell r="N1165">
            <v>29.96</v>
          </cell>
          <cell r="O1165" t="str">
            <v>FOB</v>
          </cell>
          <cell r="P1165">
            <v>166.85</v>
          </cell>
          <cell r="Q1165">
            <v>166.85</v>
          </cell>
          <cell r="R1165">
            <v>166.85</v>
          </cell>
          <cell r="S1165">
            <v>166.85</v>
          </cell>
          <cell r="T1165">
            <v>166.85</v>
          </cell>
          <cell r="U1165">
            <v>166.85</v>
          </cell>
          <cell r="V1165">
            <v>166.85</v>
          </cell>
        </row>
        <row r="1166">
          <cell r="B1166" t="str">
            <v>VERMONTTFG.1750-6DA</v>
          </cell>
          <cell r="C1166" t="str">
            <v>Northeast</v>
          </cell>
          <cell r="D1166" t="str">
            <v>Control</v>
          </cell>
          <cell r="E1166" t="str">
            <v>VT</v>
          </cell>
          <cell r="F1166" t="str">
            <v>VERMONT</v>
          </cell>
          <cell r="G1166" t="str">
            <v>4 - Famous Grouse Finest 1.75L</v>
          </cell>
          <cell r="H1166" t="str">
            <v>4 - Famous Grouse Finest 1.75L6</v>
          </cell>
          <cell r="I1166" t="str">
            <v>TFG</v>
          </cell>
          <cell r="J1166" t="str">
            <v>TFG.1750-6</v>
          </cell>
          <cell r="K1166">
            <v>6</v>
          </cell>
          <cell r="L1166">
            <v>1.75</v>
          </cell>
          <cell r="M1166">
            <v>0.4</v>
          </cell>
          <cell r="N1166">
            <v>29.96</v>
          </cell>
          <cell r="O1166" t="str">
            <v>DA</v>
          </cell>
          <cell r="P1166">
            <v>36</v>
          </cell>
          <cell r="Q1166">
            <v>0</v>
          </cell>
          <cell r="R1166">
            <v>36</v>
          </cell>
          <cell r="S1166">
            <v>0</v>
          </cell>
          <cell r="T1166">
            <v>36</v>
          </cell>
          <cell r="U1166">
            <v>0</v>
          </cell>
          <cell r="V1166">
            <v>24</v>
          </cell>
        </row>
        <row r="1167">
          <cell r="B1167" t="str">
            <v>VIRGINIATFG.1750-6SHELF</v>
          </cell>
          <cell r="C1167" t="str">
            <v>South</v>
          </cell>
          <cell r="D1167" t="str">
            <v>Control</v>
          </cell>
          <cell r="E1167" t="str">
            <v>VA</v>
          </cell>
          <cell r="F1167" t="str">
            <v>VIRGINIA</v>
          </cell>
          <cell r="G1167" t="str">
            <v>4 - Famous Grouse Finest 1.75L</v>
          </cell>
          <cell r="H1167" t="str">
            <v>4 - Famous Grouse Finest 1.75L6</v>
          </cell>
          <cell r="I1167" t="str">
            <v>TFG</v>
          </cell>
          <cell r="J1167" t="str">
            <v>TFG.1750-6</v>
          </cell>
          <cell r="K1167">
            <v>6</v>
          </cell>
          <cell r="L1167">
            <v>1.75</v>
          </cell>
          <cell r="M1167">
            <v>0.4</v>
          </cell>
          <cell r="N1167">
            <v>29.96</v>
          </cell>
          <cell r="O1167" t="str">
            <v>SHELF</v>
          </cell>
          <cell r="P1167">
            <v>42.99</v>
          </cell>
          <cell r="Q1167">
            <v>42.99</v>
          </cell>
          <cell r="R1167">
            <v>39.99</v>
          </cell>
          <cell r="S1167">
            <v>42.99</v>
          </cell>
          <cell r="T1167">
            <v>42.99</v>
          </cell>
          <cell r="U1167">
            <v>42.99</v>
          </cell>
          <cell r="V1167">
            <v>39.99</v>
          </cell>
        </row>
        <row r="1168">
          <cell r="B1168" t="str">
            <v>VIRGINIATFG.1750-6FOB</v>
          </cell>
          <cell r="C1168" t="str">
            <v>South</v>
          </cell>
          <cell r="D1168" t="str">
            <v>Control</v>
          </cell>
          <cell r="E1168" t="str">
            <v>VA</v>
          </cell>
          <cell r="F1168" t="str">
            <v>VIRGINIA</v>
          </cell>
          <cell r="G1168" t="str">
            <v>4 - Famous Grouse Finest 1.75L</v>
          </cell>
          <cell r="H1168" t="str">
            <v>4 - Famous Grouse Finest 1.75L6</v>
          </cell>
          <cell r="I1168" t="str">
            <v>TFG</v>
          </cell>
          <cell r="J1168" t="str">
            <v>TFG.1750-6</v>
          </cell>
          <cell r="K1168">
            <v>6</v>
          </cell>
          <cell r="L1168">
            <v>1.75</v>
          </cell>
          <cell r="M1168">
            <v>0.4</v>
          </cell>
          <cell r="N1168">
            <v>29.96</v>
          </cell>
          <cell r="O1168" t="str">
            <v>FOB</v>
          </cell>
          <cell r="P1168">
            <v>128.97</v>
          </cell>
          <cell r="Q1168">
            <v>128.97</v>
          </cell>
          <cell r="R1168">
            <v>128.97</v>
          </cell>
          <cell r="S1168">
            <v>128.97</v>
          </cell>
          <cell r="T1168">
            <v>128.97</v>
          </cell>
          <cell r="U1168">
            <v>128.97</v>
          </cell>
          <cell r="V1168">
            <v>128.97</v>
          </cell>
        </row>
        <row r="1169">
          <cell r="B1169" t="str">
            <v>VIRGINIATFG.1750-6DA</v>
          </cell>
          <cell r="C1169" t="str">
            <v>South</v>
          </cell>
          <cell r="D1169" t="str">
            <v>Control</v>
          </cell>
          <cell r="E1169" t="str">
            <v>VA</v>
          </cell>
          <cell r="F1169" t="str">
            <v>VIRGINIA</v>
          </cell>
          <cell r="G1169" t="str">
            <v>4 - Famous Grouse Finest 1.75L</v>
          </cell>
          <cell r="H1169" t="str">
            <v>4 - Famous Grouse Finest 1.75L6</v>
          </cell>
          <cell r="I1169" t="str">
            <v>TFG</v>
          </cell>
          <cell r="J1169" t="str">
            <v>TFG.1750-6</v>
          </cell>
          <cell r="K1169">
            <v>6</v>
          </cell>
          <cell r="L1169">
            <v>1.75</v>
          </cell>
          <cell r="M1169">
            <v>0.4</v>
          </cell>
          <cell r="N1169">
            <v>29.96</v>
          </cell>
          <cell r="O1169" t="str">
            <v>DA</v>
          </cell>
          <cell r="P1169">
            <v>0</v>
          </cell>
          <cell r="Q1169">
            <v>0</v>
          </cell>
          <cell r="R1169">
            <v>14.9</v>
          </cell>
          <cell r="S1169">
            <v>0</v>
          </cell>
          <cell r="T1169">
            <v>0</v>
          </cell>
          <cell r="U1169">
            <v>0</v>
          </cell>
          <cell r="V1169">
            <v>14.9</v>
          </cell>
        </row>
        <row r="1170">
          <cell r="B1170" t="str">
            <v>WashingtonTFG.1750-6FOB</v>
          </cell>
          <cell r="C1170" t="str">
            <v>West</v>
          </cell>
          <cell r="D1170" t="str">
            <v>Open</v>
          </cell>
          <cell r="E1170" t="str">
            <v>WA</v>
          </cell>
          <cell r="F1170" t="str">
            <v>Washington</v>
          </cell>
          <cell r="G1170" t="str">
            <v>4 - Famous Grouse Finest 1.75L</v>
          </cell>
          <cell r="H1170" t="str">
            <v>4 - Famous Grouse Finest 1.75L6</v>
          </cell>
          <cell r="I1170" t="str">
            <v>TFG</v>
          </cell>
          <cell r="J1170" t="str">
            <v>TFG.1750-6</v>
          </cell>
          <cell r="K1170">
            <v>6</v>
          </cell>
          <cell r="L1170">
            <v>1.75</v>
          </cell>
          <cell r="M1170">
            <v>0.4</v>
          </cell>
          <cell r="N1170">
            <v>29.96</v>
          </cell>
          <cell r="O1170" t="str">
            <v>FOB</v>
          </cell>
          <cell r="P1170">
            <v>136.5</v>
          </cell>
          <cell r="Q1170">
            <v>136.5</v>
          </cell>
          <cell r="R1170">
            <v>136.5</v>
          </cell>
          <cell r="S1170">
            <v>136.5</v>
          </cell>
          <cell r="T1170">
            <v>136.5</v>
          </cell>
          <cell r="U1170">
            <v>136.5</v>
          </cell>
          <cell r="V1170">
            <v>136.5</v>
          </cell>
        </row>
        <row r="1171">
          <cell r="B1171" t="str">
            <v>WEST VIRGINIATFG.1750-6SHELF</v>
          </cell>
          <cell r="C1171" t="str">
            <v>Central</v>
          </cell>
          <cell r="D1171" t="str">
            <v>Control</v>
          </cell>
          <cell r="E1171" t="str">
            <v>WV</v>
          </cell>
          <cell r="F1171" t="str">
            <v>WEST VIRGINIA</v>
          </cell>
          <cell r="G1171" t="str">
            <v>4 - Famous Grouse Finest 1.75L</v>
          </cell>
          <cell r="H1171" t="str">
            <v>4 - Famous Grouse Finest 1.75L6</v>
          </cell>
          <cell r="I1171" t="str">
            <v>TFG</v>
          </cell>
          <cell r="J1171" t="str">
            <v>TFG.1750-6</v>
          </cell>
          <cell r="K1171">
            <v>6</v>
          </cell>
          <cell r="L1171">
            <v>1.75</v>
          </cell>
          <cell r="M1171">
            <v>0.4</v>
          </cell>
          <cell r="N1171">
            <v>29.96</v>
          </cell>
          <cell r="O1171" t="str">
            <v>SHELF</v>
          </cell>
          <cell r="P1171">
            <v>34.99</v>
          </cell>
          <cell r="Q1171">
            <v>34.99</v>
          </cell>
          <cell r="R1171">
            <v>34.99</v>
          </cell>
          <cell r="S1171">
            <v>29.99</v>
          </cell>
          <cell r="T1171">
            <v>34.99</v>
          </cell>
          <cell r="U1171">
            <v>34.99</v>
          </cell>
          <cell r="V1171">
            <v>29.99</v>
          </cell>
        </row>
        <row r="1172">
          <cell r="B1172" t="str">
            <v>WEST VIRGINIATFG.1750-6FOB</v>
          </cell>
          <cell r="C1172" t="str">
            <v>Central</v>
          </cell>
          <cell r="D1172" t="str">
            <v>Control</v>
          </cell>
          <cell r="E1172" t="str">
            <v>WV</v>
          </cell>
          <cell r="F1172" t="str">
            <v>WEST VIRGINIA</v>
          </cell>
          <cell r="G1172" t="str">
            <v>4 - Famous Grouse Finest 1.75L</v>
          </cell>
          <cell r="H1172" t="str">
            <v>4 - Famous Grouse Finest 1.75L6</v>
          </cell>
          <cell r="I1172" t="str">
            <v>TFG</v>
          </cell>
          <cell r="J1172" t="str">
            <v>TFG.1750-6</v>
          </cell>
          <cell r="K1172">
            <v>6</v>
          </cell>
          <cell r="L1172">
            <v>1.75</v>
          </cell>
          <cell r="M1172">
            <v>0.4</v>
          </cell>
          <cell r="N1172">
            <v>29.96</v>
          </cell>
          <cell r="O1172" t="str">
            <v>FOB</v>
          </cell>
          <cell r="P1172">
            <v>118.75</v>
          </cell>
          <cell r="Q1172">
            <v>118.75</v>
          </cell>
          <cell r="R1172">
            <v>118.75</v>
          </cell>
          <cell r="S1172">
            <v>101.53</v>
          </cell>
          <cell r="T1172">
            <v>118.75</v>
          </cell>
          <cell r="U1172">
            <v>118.75</v>
          </cell>
          <cell r="V1172">
            <v>101.53</v>
          </cell>
        </row>
        <row r="1173">
          <cell r="B1173" t="str">
            <v>WisconsinTFG.1750-6FOB</v>
          </cell>
          <cell r="C1173" t="str">
            <v>Central</v>
          </cell>
          <cell r="D1173" t="str">
            <v>Open</v>
          </cell>
          <cell r="E1173" t="str">
            <v>WI</v>
          </cell>
          <cell r="F1173" t="str">
            <v>Wisconsin</v>
          </cell>
          <cell r="G1173" t="str">
            <v>4 - Famous Grouse Finest 1.75L</v>
          </cell>
          <cell r="H1173" t="str">
            <v>4 - Famous Grouse Finest 1.75L6</v>
          </cell>
          <cell r="I1173" t="str">
            <v>TFG</v>
          </cell>
          <cell r="J1173" t="str">
            <v>TFG.1750-6</v>
          </cell>
          <cell r="K1173">
            <v>6</v>
          </cell>
          <cell r="L1173">
            <v>1.75</v>
          </cell>
          <cell r="M1173">
            <v>0.4</v>
          </cell>
          <cell r="N1173">
            <v>29.96</v>
          </cell>
          <cell r="O1173" t="str">
            <v>FOB</v>
          </cell>
          <cell r="P1173">
            <v>122.96000000000001</v>
          </cell>
          <cell r="Q1173">
            <v>122.96000000000001</v>
          </cell>
          <cell r="R1173">
            <v>122.96000000000001</v>
          </cell>
          <cell r="S1173">
            <v>122.96000000000001</v>
          </cell>
          <cell r="T1173">
            <v>122.96000000000001</v>
          </cell>
          <cell r="U1173">
            <v>122.96000000000001</v>
          </cell>
          <cell r="V1173">
            <v>122.96000000000001</v>
          </cell>
        </row>
        <row r="1174">
          <cell r="B1174" t="str">
            <v>WYOMINGTFG.1750-6SHELF</v>
          </cell>
          <cell r="C1174" t="str">
            <v>West</v>
          </cell>
          <cell r="D1174" t="str">
            <v>Control</v>
          </cell>
          <cell r="E1174" t="str">
            <v>WY</v>
          </cell>
          <cell r="F1174" t="str">
            <v>WYOMING</v>
          </cell>
          <cell r="G1174" t="str">
            <v>4 - Famous Grouse Finest 1.75L</v>
          </cell>
          <cell r="H1174" t="str">
            <v>4 - Famous Grouse Finest 1.75L6</v>
          </cell>
          <cell r="I1174" t="str">
            <v>TFG</v>
          </cell>
          <cell r="J1174" t="str">
            <v>TFG.1750-6</v>
          </cell>
          <cell r="K1174">
            <v>6</v>
          </cell>
          <cell r="L1174">
            <v>1.75</v>
          </cell>
          <cell r="M1174">
            <v>0.4</v>
          </cell>
          <cell r="N1174">
            <v>29.96</v>
          </cell>
          <cell r="O1174" t="str">
            <v>SHELF</v>
          </cell>
          <cell r="P1174">
            <v>44.99</v>
          </cell>
          <cell r="Q1174">
            <v>39.99</v>
          </cell>
          <cell r="R1174">
            <v>44.99</v>
          </cell>
          <cell r="S1174">
            <v>44.99</v>
          </cell>
          <cell r="T1174">
            <v>44.99</v>
          </cell>
          <cell r="U1174">
            <v>44.99</v>
          </cell>
          <cell r="V1174">
            <v>39.99</v>
          </cell>
        </row>
        <row r="1175">
          <cell r="B1175" t="str">
            <v>WYOMINGTFG.1750-6FOB</v>
          </cell>
          <cell r="C1175" t="str">
            <v>West</v>
          </cell>
          <cell r="D1175" t="str">
            <v>Control</v>
          </cell>
          <cell r="E1175" t="str">
            <v>WY</v>
          </cell>
          <cell r="F1175" t="str">
            <v>WYOMING</v>
          </cell>
          <cell r="G1175" t="str">
            <v>4 - Famous Grouse Finest 1.75L</v>
          </cell>
          <cell r="H1175" t="str">
            <v>4 - Famous Grouse Finest 1.75L6</v>
          </cell>
          <cell r="I1175" t="str">
            <v>TFG</v>
          </cell>
          <cell r="J1175" t="str">
            <v>TFG.1750-6</v>
          </cell>
          <cell r="K1175">
            <v>6</v>
          </cell>
          <cell r="L1175">
            <v>1.75</v>
          </cell>
          <cell r="M1175">
            <v>0.4</v>
          </cell>
          <cell r="N1175">
            <v>29.96</v>
          </cell>
          <cell r="O1175" t="str">
            <v>FOB</v>
          </cell>
          <cell r="P1175">
            <v>145.35</v>
          </cell>
          <cell r="Q1175">
            <v>145.35</v>
          </cell>
          <cell r="R1175">
            <v>145.35</v>
          </cell>
          <cell r="S1175">
            <v>145.35</v>
          </cell>
          <cell r="T1175">
            <v>145.35</v>
          </cell>
          <cell r="U1175">
            <v>145.35</v>
          </cell>
          <cell r="V1175">
            <v>145.35</v>
          </cell>
        </row>
        <row r="1176">
          <cell r="B1176" t="str">
            <v>WYOMINGTFG.1750-6DA</v>
          </cell>
          <cell r="C1176" t="str">
            <v>West</v>
          </cell>
          <cell r="D1176" t="str">
            <v>Control</v>
          </cell>
          <cell r="E1176" t="str">
            <v>WY</v>
          </cell>
          <cell r="F1176" t="str">
            <v>WYOMING</v>
          </cell>
          <cell r="G1176" t="str">
            <v>4 - Famous Grouse Finest 1.75L</v>
          </cell>
          <cell r="H1176" t="str">
            <v>4 - Famous Grouse Finest 1.75L6</v>
          </cell>
          <cell r="I1176" t="str">
            <v>TFG</v>
          </cell>
          <cell r="J1176" t="str">
            <v>TFG.1750-6</v>
          </cell>
          <cell r="K1176">
            <v>6</v>
          </cell>
          <cell r="L1176">
            <v>1.75</v>
          </cell>
          <cell r="M1176">
            <v>0.4</v>
          </cell>
          <cell r="N1176">
            <v>29.96</v>
          </cell>
          <cell r="O1176" t="str">
            <v>DA</v>
          </cell>
          <cell r="P1176">
            <v>0</v>
          </cell>
          <cell r="Q1176">
            <v>21.01</v>
          </cell>
          <cell r="R1176">
            <v>0</v>
          </cell>
          <cell r="S1176">
            <v>0</v>
          </cell>
          <cell r="T1176">
            <v>0</v>
          </cell>
          <cell r="U1176">
            <v>0</v>
          </cell>
          <cell r="V1176">
            <v>21.01</v>
          </cell>
        </row>
        <row r="1177">
          <cell r="B1177" t="str">
            <v>AlaskaTFG.1000-12FOB</v>
          </cell>
          <cell r="C1177" t="str">
            <v>West</v>
          </cell>
          <cell r="D1177" t="str">
            <v>Open</v>
          </cell>
          <cell r="E1177" t="str">
            <v>AK</v>
          </cell>
          <cell r="F1177" t="str">
            <v>Alaska</v>
          </cell>
          <cell r="G1177" t="str">
            <v>4 - Famous Grouse Finest 1L</v>
          </cell>
          <cell r="H1177" t="str">
            <v>4 - Famous Grouse Finest 1L12</v>
          </cell>
          <cell r="I1177" t="str">
            <v>TFG</v>
          </cell>
          <cell r="J1177" t="str">
            <v>TFG.1000-12</v>
          </cell>
          <cell r="K1177">
            <v>12</v>
          </cell>
          <cell r="L1177">
            <v>1</v>
          </cell>
          <cell r="M1177">
            <v>0.4</v>
          </cell>
          <cell r="N1177">
            <v>34.24</v>
          </cell>
          <cell r="O1177" t="str">
            <v>FOB</v>
          </cell>
          <cell r="P1177">
            <v>162</v>
          </cell>
          <cell r="Q1177">
            <v>162</v>
          </cell>
          <cell r="R1177">
            <v>162</v>
          </cell>
          <cell r="S1177">
            <v>162</v>
          </cell>
          <cell r="T1177">
            <v>162</v>
          </cell>
          <cell r="U1177">
            <v>162</v>
          </cell>
          <cell r="V1177">
            <v>162</v>
          </cell>
        </row>
        <row r="1178">
          <cell r="B1178" t="str">
            <v>ArizonaTFG.1000-12FOB</v>
          </cell>
          <cell r="C1178" t="str">
            <v>West</v>
          </cell>
          <cell r="D1178" t="str">
            <v>Open</v>
          </cell>
          <cell r="E1178" t="str">
            <v>AZ</v>
          </cell>
          <cell r="F1178" t="str">
            <v>Arizona</v>
          </cell>
          <cell r="G1178" t="str">
            <v>4 - Famous Grouse Finest 1L</v>
          </cell>
          <cell r="H1178" t="str">
            <v>4 - Famous Grouse Finest 1L12</v>
          </cell>
          <cell r="I1178" t="str">
            <v>TFG</v>
          </cell>
          <cell r="J1178" t="str">
            <v>TFG.1000-12</v>
          </cell>
          <cell r="K1178">
            <v>12</v>
          </cell>
          <cell r="L1178">
            <v>1</v>
          </cell>
          <cell r="M1178">
            <v>0.4</v>
          </cell>
          <cell r="N1178">
            <v>34.24</v>
          </cell>
          <cell r="O1178" t="str">
            <v>FOB</v>
          </cell>
          <cell r="P1178">
            <v>184.24</v>
          </cell>
          <cell r="Q1178">
            <v>184.24</v>
          </cell>
          <cell r="R1178">
            <v>184.24</v>
          </cell>
          <cell r="S1178">
            <v>184.24</v>
          </cell>
          <cell r="T1178">
            <v>184.24</v>
          </cell>
          <cell r="U1178">
            <v>184.24</v>
          </cell>
          <cell r="V1178">
            <v>184.24</v>
          </cell>
        </row>
        <row r="1179">
          <cell r="B1179" t="str">
            <v>CaliforniaTFG.1000-12FOB</v>
          </cell>
          <cell r="C1179" t="str">
            <v>West</v>
          </cell>
          <cell r="D1179" t="str">
            <v>Open</v>
          </cell>
          <cell r="E1179" t="str">
            <v>CA</v>
          </cell>
          <cell r="F1179" t="str">
            <v>California</v>
          </cell>
          <cell r="G1179" t="str">
            <v>4 - Famous Grouse Finest 1L</v>
          </cell>
          <cell r="H1179" t="str">
            <v>4 - Famous Grouse Finest 1L12</v>
          </cell>
          <cell r="I1179" t="str">
            <v>TFG</v>
          </cell>
          <cell r="J1179" t="str">
            <v>TFG.1000-12</v>
          </cell>
          <cell r="K1179">
            <v>12</v>
          </cell>
          <cell r="L1179">
            <v>1</v>
          </cell>
          <cell r="M1179">
            <v>0.4</v>
          </cell>
          <cell r="N1179">
            <v>34.24</v>
          </cell>
          <cell r="O1179" t="str">
            <v>FOB</v>
          </cell>
          <cell r="P1179">
            <v>167.60000000000002</v>
          </cell>
          <cell r="Q1179">
            <v>167.60000000000002</v>
          </cell>
          <cell r="R1179">
            <v>167.60000000000002</v>
          </cell>
          <cell r="S1179">
            <v>167.60000000000002</v>
          </cell>
          <cell r="T1179">
            <v>167.60000000000002</v>
          </cell>
          <cell r="U1179">
            <v>167.60000000000002</v>
          </cell>
          <cell r="V1179">
            <v>167.60000000000002</v>
          </cell>
        </row>
        <row r="1180">
          <cell r="B1180" t="str">
            <v>ColoradoTFG.1000-12FOB</v>
          </cell>
          <cell r="C1180" t="str">
            <v>West</v>
          </cell>
          <cell r="D1180" t="str">
            <v>Open</v>
          </cell>
          <cell r="E1180" t="str">
            <v>CO</v>
          </cell>
          <cell r="F1180" t="str">
            <v>Colorado</v>
          </cell>
          <cell r="G1180" t="str">
            <v>4 - Famous Grouse Finest 1L</v>
          </cell>
          <cell r="H1180" t="str">
            <v>4 - Famous Grouse Finest 1L12</v>
          </cell>
          <cell r="I1180" t="str">
            <v>TFG</v>
          </cell>
          <cell r="J1180" t="str">
            <v>TFG.1000-12</v>
          </cell>
          <cell r="K1180">
            <v>12</v>
          </cell>
          <cell r="L1180">
            <v>1</v>
          </cell>
          <cell r="M1180">
            <v>0.4</v>
          </cell>
          <cell r="N1180">
            <v>34.24</v>
          </cell>
          <cell r="O1180" t="str">
            <v>FOB</v>
          </cell>
          <cell r="P1180">
            <v>204.24</v>
          </cell>
          <cell r="Q1180">
            <v>204.24</v>
          </cell>
          <cell r="R1180">
            <v>204.24</v>
          </cell>
          <cell r="S1180">
            <v>204.24</v>
          </cell>
          <cell r="T1180">
            <v>204.24</v>
          </cell>
          <cell r="U1180">
            <v>204.24</v>
          </cell>
          <cell r="V1180">
            <v>204.24</v>
          </cell>
        </row>
        <row r="1181">
          <cell r="B1181" t="str">
            <v>ConnecticutTFG.1000-12FOB</v>
          </cell>
          <cell r="C1181" t="str">
            <v>Northeast</v>
          </cell>
          <cell r="D1181" t="str">
            <v>Open</v>
          </cell>
          <cell r="E1181" t="str">
            <v>CT</v>
          </cell>
          <cell r="F1181" t="str">
            <v>Connecticut</v>
          </cell>
          <cell r="G1181" t="str">
            <v>4 - Famous Grouse Finest 1L</v>
          </cell>
          <cell r="H1181" t="str">
            <v>4 - Famous Grouse Finest 1L12</v>
          </cell>
          <cell r="I1181" t="str">
            <v>TFG</v>
          </cell>
          <cell r="J1181" t="str">
            <v>TFG.1000-12</v>
          </cell>
          <cell r="K1181">
            <v>12</v>
          </cell>
          <cell r="L1181">
            <v>1</v>
          </cell>
          <cell r="M1181">
            <v>0.4</v>
          </cell>
          <cell r="N1181">
            <v>34.24</v>
          </cell>
          <cell r="O1181" t="str">
            <v>FOB</v>
          </cell>
          <cell r="P1181">
            <v>194.24</v>
          </cell>
          <cell r="Q1181">
            <v>194.24</v>
          </cell>
          <cell r="R1181">
            <v>194.24</v>
          </cell>
          <cell r="S1181">
            <v>194.24</v>
          </cell>
          <cell r="T1181">
            <v>194.24</v>
          </cell>
          <cell r="U1181">
            <v>194.24</v>
          </cell>
          <cell r="V1181">
            <v>194.24</v>
          </cell>
        </row>
        <row r="1182">
          <cell r="B1182" t="str">
            <v>DCTFG.1000-12FOB</v>
          </cell>
          <cell r="C1182" t="str">
            <v>Northeast</v>
          </cell>
          <cell r="D1182" t="str">
            <v>Open</v>
          </cell>
          <cell r="E1182" t="str">
            <v>DC</v>
          </cell>
          <cell r="F1182" t="str">
            <v>DC</v>
          </cell>
          <cell r="G1182" t="str">
            <v>4 - Famous Grouse Finest 1L</v>
          </cell>
          <cell r="H1182" t="str">
            <v>4 - Famous Grouse Finest 1L12</v>
          </cell>
          <cell r="I1182" t="str">
            <v>TFG</v>
          </cell>
          <cell r="J1182" t="str">
            <v>TFG.1000-12</v>
          </cell>
          <cell r="K1182">
            <v>12</v>
          </cell>
          <cell r="L1182">
            <v>1</v>
          </cell>
          <cell r="M1182">
            <v>0.4</v>
          </cell>
          <cell r="N1182">
            <v>34.24</v>
          </cell>
          <cell r="O1182" t="str">
            <v>FOB</v>
          </cell>
          <cell r="P1182">
            <v>216.79000000000002</v>
          </cell>
          <cell r="Q1182">
            <v>216.79000000000002</v>
          </cell>
          <cell r="R1182">
            <v>216.79000000000002</v>
          </cell>
          <cell r="S1182">
            <v>216.79000000000002</v>
          </cell>
          <cell r="T1182">
            <v>216.79000000000002</v>
          </cell>
          <cell r="U1182">
            <v>216.79000000000002</v>
          </cell>
          <cell r="V1182">
            <v>216.79000000000002</v>
          </cell>
        </row>
        <row r="1183">
          <cell r="B1183" t="str">
            <v>DelawareTFG.1000-12FOB</v>
          </cell>
          <cell r="C1183" t="str">
            <v>Northeast</v>
          </cell>
          <cell r="D1183" t="str">
            <v>Open</v>
          </cell>
          <cell r="E1183" t="str">
            <v>DE</v>
          </cell>
          <cell r="F1183" t="str">
            <v>Delaware</v>
          </cell>
          <cell r="G1183" t="str">
            <v>4 - Famous Grouse Finest 1L</v>
          </cell>
          <cell r="H1183" t="str">
            <v>4 - Famous Grouse Finest 1L12</v>
          </cell>
          <cell r="I1183" t="str">
            <v>TFG</v>
          </cell>
          <cell r="J1183" t="str">
            <v>TFG.1000-12</v>
          </cell>
          <cell r="K1183">
            <v>12</v>
          </cell>
          <cell r="L1183">
            <v>1</v>
          </cell>
          <cell r="M1183">
            <v>0.4</v>
          </cell>
          <cell r="N1183">
            <v>34.24</v>
          </cell>
          <cell r="O1183" t="str">
            <v>FOB</v>
          </cell>
          <cell r="P1183">
            <v>225.24</v>
          </cell>
          <cell r="Q1183">
            <v>225.24</v>
          </cell>
          <cell r="R1183">
            <v>225.24</v>
          </cell>
          <cell r="S1183">
            <v>225.24</v>
          </cell>
          <cell r="T1183">
            <v>225.24</v>
          </cell>
          <cell r="U1183">
            <v>225.24</v>
          </cell>
          <cell r="V1183">
            <v>225.24</v>
          </cell>
        </row>
        <row r="1184">
          <cell r="B1184" t="str">
            <v>FloridaTFG.1000-12FOB</v>
          </cell>
          <cell r="C1184" t="str">
            <v>South</v>
          </cell>
          <cell r="D1184" t="str">
            <v>Open</v>
          </cell>
          <cell r="E1184" t="str">
            <v>FL</v>
          </cell>
          <cell r="F1184" t="str">
            <v>Florida</v>
          </cell>
          <cell r="G1184" t="str">
            <v>4 - Famous Grouse Finest 1L</v>
          </cell>
          <cell r="H1184" t="str">
            <v>4 - Famous Grouse Finest 1L12</v>
          </cell>
          <cell r="I1184" t="str">
            <v>TFG</v>
          </cell>
          <cell r="J1184" t="str">
            <v>TFG.1000-12</v>
          </cell>
          <cell r="K1184">
            <v>12</v>
          </cell>
          <cell r="L1184">
            <v>1</v>
          </cell>
          <cell r="M1184">
            <v>0.4</v>
          </cell>
          <cell r="N1184">
            <v>34.24</v>
          </cell>
          <cell r="O1184" t="str">
            <v>FOB</v>
          </cell>
          <cell r="P1184">
            <v>201.24</v>
          </cell>
          <cell r="Q1184">
            <v>201.24</v>
          </cell>
          <cell r="R1184">
            <v>201.24</v>
          </cell>
          <cell r="S1184">
            <v>201.24</v>
          </cell>
          <cell r="T1184">
            <v>201.24</v>
          </cell>
          <cell r="U1184">
            <v>201.24</v>
          </cell>
          <cell r="V1184">
            <v>201.24</v>
          </cell>
        </row>
        <row r="1185">
          <cell r="B1185" t="str">
            <v>GeorgiaTFG.1000-12FOB</v>
          </cell>
          <cell r="C1185" t="str">
            <v>South</v>
          </cell>
          <cell r="D1185" t="str">
            <v>Open</v>
          </cell>
          <cell r="E1185" t="str">
            <v>GA</v>
          </cell>
          <cell r="F1185" t="str">
            <v>Georgia</v>
          </cell>
          <cell r="G1185" t="str">
            <v>4 - Famous Grouse Finest 1L</v>
          </cell>
          <cell r="H1185" t="str">
            <v>4 - Famous Grouse Finest 1L12</v>
          </cell>
          <cell r="I1185" t="str">
            <v>TFG</v>
          </cell>
          <cell r="J1185" t="str">
            <v>TFG.1000-12</v>
          </cell>
          <cell r="K1185">
            <v>12</v>
          </cell>
          <cell r="L1185">
            <v>1</v>
          </cell>
          <cell r="M1185">
            <v>0.4</v>
          </cell>
          <cell r="N1185">
            <v>34.24</v>
          </cell>
          <cell r="O1185" t="str">
            <v>FOB</v>
          </cell>
          <cell r="P1185">
            <v>66.240000000000009</v>
          </cell>
          <cell r="Q1185">
            <v>66.240000000000009</v>
          </cell>
          <cell r="R1185">
            <v>66.240000000000009</v>
          </cell>
          <cell r="S1185">
            <v>66.240000000000009</v>
          </cell>
          <cell r="T1185">
            <v>66.240000000000009</v>
          </cell>
          <cell r="U1185">
            <v>66.240000000000009</v>
          </cell>
          <cell r="V1185">
            <v>66.240000000000009</v>
          </cell>
        </row>
        <row r="1186">
          <cell r="B1186" t="str">
            <v>HawaiiTFG.1000-12FOB</v>
          </cell>
          <cell r="C1186" t="str">
            <v>West</v>
          </cell>
          <cell r="D1186" t="str">
            <v>Open</v>
          </cell>
          <cell r="E1186" t="str">
            <v>HI</v>
          </cell>
          <cell r="F1186" t="str">
            <v>Hawaii</v>
          </cell>
          <cell r="G1186" t="str">
            <v>4 - Famous Grouse Finest 1L</v>
          </cell>
          <cell r="H1186" t="str">
            <v>4 - Famous Grouse Finest 1L12</v>
          </cell>
          <cell r="I1186" t="str">
            <v>TFG</v>
          </cell>
          <cell r="J1186" t="str">
            <v>TFG.1000-12</v>
          </cell>
          <cell r="K1186">
            <v>12</v>
          </cell>
          <cell r="L1186">
            <v>1</v>
          </cell>
          <cell r="M1186">
            <v>0.4</v>
          </cell>
          <cell r="N1186">
            <v>34.24</v>
          </cell>
          <cell r="O1186" t="str">
            <v>FOB</v>
          </cell>
          <cell r="P1186">
            <v>160.07</v>
          </cell>
          <cell r="Q1186">
            <v>160.07</v>
          </cell>
          <cell r="R1186">
            <v>160.07</v>
          </cell>
          <cell r="S1186">
            <v>160.07</v>
          </cell>
          <cell r="T1186">
            <v>160.07</v>
          </cell>
          <cell r="U1186">
            <v>160.07</v>
          </cell>
          <cell r="V1186">
            <v>160.07</v>
          </cell>
        </row>
        <row r="1187">
          <cell r="B1187" t="str">
            <v>IDAHOTFG.1000-12SPA</v>
          </cell>
          <cell r="C1187" t="str">
            <v>West</v>
          </cell>
          <cell r="D1187" t="str">
            <v>Control</v>
          </cell>
          <cell r="E1187" t="str">
            <v>ID</v>
          </cell>
          <cell r="F1187" t="str">
            <v>IDAHO</v>
          </cell>
          <cell r="G1187" t="str">
            <v>4 - Famous Grouse Finest 1L</v>
          </cell>
          <cell r="H1187" t="str">
            <v>4 - Famous Grouse Finest 1L12</v>
          </cell>
          <cell r="I1187" t="str">
            <v>TFG</v>
          </cell>
          <cell r="J1187" t="str">
            <v>TFG.1000-12</v>
          </cell>
          <cell r="K1187">
            <v>12</v>
          </cell>
          <cell r="L1187">
            <v>1</v>
          </cell>
          <cell r="M1187">
            <v>0.4</v>
          </cell>
          <cell r="N1187">
            <v>34.24</v>
          </cell>
          <cell r="O1187" t="str">
            <v>SPA</v>
          </cell>
          <cell r="P1187">
            <v>0</v>
          </cell>
          <cell r="Q1187">
            <v>0</v>
          </cell>
          <cell r="R1187">
            <v>0</v>
          </cell>
          <cell r="S1187">
            <v>0</v>
          </cell>
          <cell r="T1187">
            <v>0</v>
          </cell>
          <cell r="U1187">
            <v>0</v>
          </cell>
          <cell r="V1187">
            <v>0</v>
          </cell>
        </row>
        <row r="1188">
          <cell r="B1188" t="str">
            <v>IllinoisTFG.1000-12FOB</v>
          </cell>
          <cell r="C1188" t="str">
            <v>Central</v>
          </cell>
          <cell r="D1188" t="str">
            <v>Open</v>
          </cell>
          <cell r="E1188" t="str">
            <v>IL</v>
          </cell>
          <cell r="F1188" t="str">
            <v>Illinois</v>
          </cell>
          <cell r="G1188" t="str">
            <v>4 - Famous Grouse Finest 1L</v>
          </cell>
          <cell r="H1188" t="str">
            <v>4 - Famous Grouse Finest 1L12</v>
          </cell>
          <cell r="I1188" t="str">
            <v>TFG</v>
          </cell>
          <cell r="J1188" t="str">
            <v>TFG.1000-12</v>
          </cell>
          <cell r="K1188">
            <v>12</v>
          </cell>
          <cell r="L1188">
            <v>1</v>
          </cell>
          <cell r="M1188">
            <v>0.4</v>
          </cell>
          <cell r="N1188">
            <v>34.24</v>
          </cell>
          <cell r="O1188" t="str">
            <v>FOB</v>
          </cell>
          <cell r="P1188">
            <v>158.24</v>
          </cell>
          <cell r="Q1188">
            <v>158.24</v>
          </cell>
          <cell r="R1188">
            <v>158.24</v>
          </cell>
          <cell r="S1188">
            <v>158.24</v>
          </cell>
          <cell r="T1188">
            <v>158.24</v>
          </cell>
          <cell r="U1188">
            <v>158.24</v>
          </cell>
          <cell r="V1188">
            <v>158.24</v>
          </cell>
        </row>
        <row r="1189">
          <cell r="B1189" t="str">
            <v>IndianaTFG.1000-12FOB</v>
          </cell>
          <cell r="C1189" t="str">
            <v>Central</v>
          </cell>
          <cell r="D1189" t="str">
            <v>Open</v>
          </cell>
          <cell r="E1189" t="str">
            <v>IN</v>
          </cell>
          <cell r="F1189" t="str">
            <v>Indiana</v>
          </cell>
          <cell r="G1189" t="str">
            <v>4 - Famous Grouse Finest 1L</v>
          </cell>
          <cell r="H1189" t="str">
            <v>4 - Famous Grouse Finest 1L12</v>
          </cell>
          <cell r="I1189" t="str">
            <v>TFG</v>
          </cell>
          <cell r="J1189" t="str">
            <v>TFG.1000-12</v>
          </cell>
          <cell r="K1189">
            <v>12</v>
          </cell>
          <cell r="L1189">
            <v>1</v>
          </cell>
          <cell r="M1189">
            <v>0.4</v>
          </cell>
          <cell r="N1189">
            <v>34.24</v>
          </cell>
          <cell r="O1189" t="str">
            <v>FOB</v>
          </cell>
          <cell r="P1189">
            <v>169.3</v>
          </cell>
          <cell r="Q1189">
            <v>169.3</v>
          </cell>
          <cell r="R1189">
            <v>169.3</v>
          </cell>
          <cell r="S1189">
            <v>169.3</v>
          </cell>
          <cell r="T1189">
            <v>169.3</v>
          </cell>
          <cell r="U1189">
            <v>169.3</v>
          </cell>
          <cell r="V1189">
            <v>169.3</v>
          </cell>
        </row>
        <row r="1190">
          <cell r="B1190" t="str">
            <v>KansasTFG.1000-12FOB</v>
          </cell>
          <cell r="C1190" t="str">
            <v>Central</v>
          </cell>
          <cell r="D1190" t="str">
            <v>Open</v>
          </cell>
          <cell r="E1190" t="str">
            <v>KS</v>
          </cell>
          <cell r="F1190" t="str">
            <v>Kansas</v>
          </cell>
          <cell r="G1190" t="str">
            <v>4 - Famous Grouse Finest 1L</v>
          </cell>
          <cell r="H1190" t="str">
            <v>4 - Famous Grouse Finest 1L12</v>
          </cell>
          <cell r="I1190" t="str">
            <v>TFG</v>
          </cell>
          <cell r="J1190" t="str">
            <v>TFG.1000-12</v>
          </cell>
          <cell r="K1190">
            <v>12</v>
          </cell>
          <cell r="L1190">
            <v>1</v>
          </cell>
          <cell r="M1190">
            <v>0.4</v>
          </cell>
          <cell r="N1190">
            <v>34.24</v>
          </cell>
          <cell r="O1190" t="str">
            <v>FOB</v>
          </cell>
          <cell r="P1190">
            <v>138.629999999999</v>
          </cell>
          <cell r="Q1190">
            <v>138.629999999999</v>
          </cell>
          <cell r="R1190">
            <v>138.629999999999</v>
          </cell>
          <cell r="S1190">
            <v>138.629999999999</v>
          </cell>
          <cell r="T1190">
            <v>138.629999999999</v>
          </cell>
          <cell r="U1190">
            <v>138.629999999999</v>
          </cell>
          <cell r="V1190">
            <v>138.629999999999</v>
          </cell>
        </row>
        <row r="1191">
          <cell r="B1191" t="str">
            <v>KentuckyTFG.1000-12FOB</v>
          </cell>
          <cell r="C1191" t="str">
            <v>Central</v>
          </cell>
          <cell r="D1191" t="str">
            <v>Open</v>
          </cell>
          <cell r="E1191" t="str">
            <v>KY</v>
          </cell>
          <cell r="F1191" t="str">
            <v>Kentucky</v>
          </cell>
          <cell r="G1191" t="str">
            <v>4 - Famous Grouse Finest 1L</v>
          </cell>
          <cell r="H1191" t="str">
            <v>4 - Famous Grouse Finest 1L12</v>
          </cell>
          <cell r="I1191" t="str">
            <v>TFG</v>
          </cell>
          <cell r="J1191" t="str">
            <v>TFG.1000-12</v>
          </cell>
          <cell r="K1191">
            <v>12</v>
          </cell>
          <cell r="L1191">
            <v>1</v>
          </cell>
          <cell r="M1191">
            <v>0.4</v>
          </cell>
          <cell r="N1191">
            <v>34.24</v>
          </cell>
          <cell r="O1191" t="str">
            <v>FOB</v>
          </cell>
          <cell r="P1191">
            <v>192.38</v>
          </cell>
          <cell r="Q1191">
            <v>192.38</v>
          </cell>
          <cell r="R1191">
            <v>192.38</v>
          </cell>
          <cell r="S1191">
            <v>192.38</v>
          </cell>
          <cell r="T1191">
            <v>192.38</v>
          </cell>
          <cell r="U1191">
            <v>192.38</v>
          </cell>
          <cell r="V1191">
            <v>192.38</v>
          </cell>
        </row>
        <row r="1192">
          <cell r="B1192" t="str">
            <v>LouisianaTFG.1000-12FOB</v>
          </cell>
          <cell r="C1192" t="str">
            <v>South</v>
          </cell>
          <cell r="D1192" t="str">
            <v>Open</v>
          </cell>
          <cell r="E1192" t="str">
            <v>LA</v>
          </cell>
          <cell r="F1192" t="str">
            <v>Louisiana</v>
          </cell>
          <cell r="G1192" t="str">
            <v>4 - Famous Grouse Finest 1L</v>
          </cell>
          <cell r="H1192" t="str">
            <v>4 - Famous Grouse Finest 1L12</v>
          </cell>
          <cell r="I1192" t="str">
            <v>TFG</v>
          </cell>
          <cell r="J1192" t="str">
            <v>TFG.1000-12</v>
          </cell>
          <cell r="K1192">
            <v>12</v>
          </cell>
          <cell r="L1192">
            <v>1</v>
          </cell>
          <cell r="M1192">
            <v>0.4</v>
          </cell>
          <cell r="N1192">
            <v>34.24</v>
          </cell>
          <cell r="O1192" t="str">
            <v>FOB</v>
          </cell>
          <cell r="P1192">
            <v>190.11</v>
          </cell>
          <cell r="Q1192">
            <v>190.11</v>
          </cell>
          <cell r="R1192">
            <v>190.11</v>
          </cell>
          <cell r="S1192">
            <v>190.11</v>
          </cell>
          <cell r="T1192">
            <v>190.11</v>
          </cell>
          <cell r="U1192">
            <v>190.11</v>
          </cell>
          <cell r="V1192">
            <v>190.11</v>
          </cell>
        </row>
        <row r="1193">
          <cell r="B1193" t="str">
            <v>Maryland (Open)TFG.1000-12FOB</v>
          </cell>
          <cell r="C1193" t="str">
            <v>Northeast</v>
          </cell>
          <cell r="D1193" t="str">
            <v>Open</v>
          </cell>
          <cell r="E1193" t="str">
            <v>MD</v>
          </cell>
          <cell r="F1193" t="str">
            <v>Maryland (Open)</v>
          </cell>
          <cell r="G1193" t="str">
            <v>4 - Famous Grouse Finest 1L</v>
          </cell>
          <cell r="H1193" t="str">
            <v>4 - Famous Grouse Finest 1L12</v>
          </cell>
          <cell r="I1193" t="str">
            <v>TFG</v>
          </cell>
          <cell r="J1193" t="str">
            <v>TFG.1000-12</v>
          </cell>
          <cell r="K1193">
            <v>12</v>
          </cell>
          <cell r="L1193">
            <v>1</v>
          </cell>
          <cell r="M1193">
            <v>0.4</v>
          </cell>
          <cell r="N1193">
            <v>34.24</v>
          </cell>
          <cell r="O1193" t="str">
            <v>FOB</v>
          </cell>
          <cell r="P1193">
            <v>209.19</v>
          </cell>
          <cell r="Q1193">
            <v>209.19</v>
          </cell>
          <cell r="R1193">
            <v>209.19</v>
          </cell>
          <cell r="S1193">
            <v>209.19</v>
          </cell>
          <cell r="T1193">
            <v>209.19</v>
          </cell>
          <cell r="U1193">
            <v>209.19</v>
          </cell>
          <cell r="V1193">
            <v>209.19</v>
          </cell>
        </row>
        <row r="1194">
          <cell r="B1194" t="str">
            <v>MassachusettsTFG.1000-12FOB</v>
          </cell>
          <cell r="C1194" t="str">
            <v>Northeast</v>
          </cell>
          <cell r="D1194" t="str">
            <v>Open</v>
          </cell>
          <cell r="E1194" t="str">
            <v>MA</v>
          </cell>
          <cell r="F1194" t="str">
            <v>Massachusetts</v>
          </cell>
          <cell r="G1194" t="str">
            <v>4 - Famous Grouse Finest 1L</v>
          </cell>
          <cell r="H1194" t="str">
            <v>4 - Famous Grouse Finest 1L12</v>
          </cell>
          <cell r="I1194" t="str">
            <v>TFG</v>
          </cell>
          <cell r="J1194" t="str">
            <v>TFG.1000-12</v>
          </cell>
          <cell r="K1194">
            <v>12</v>
          </cell>
          <cell r="L1194">
            <v>1</v>
          </cell>
          <cell r="M1194">
            <v>0.4</v>
          </cell>
          <cell r="N1194">
            <v>34.24</v>
          </cell>
          <cell r="O1194" t="str">
            <v>FOB</v>
          </cell>
          <cell r="P1194">
            <v>216.24</v>
          </cell>
          <cell r="Q1194">
            <v>216.24</v>
          </cell>
          <cell r="R1194">
            <v>216.24</v>
          </cell>
          <cell r="S1194">
            <v>216.24</v>
          </cell>
          <cell r="T1194">
            <v>216.24</v>
          </cell>
          <cell r="U1194">
            <v>216.24</v>
          </cell>
          <cell r="V1194">
            <v>216.24</v>
          </cell>
        </row>
        <row r="1195">
          <cell r="B1195" t="str">
            <v>MICHIGANTFG.1000-12SHELF</v>
          </cell>
          <cell r="C1195" t="str">
            <v>Central</v>
          </cell>
          <cell r="D1195" t="str">
            <v>Control</v>
          </cell>
          <cell r="E1195" t="str">
            <v>MI</v>
          </cell>
          <cell r="F1195" t="str">
            <v>MICHIGAN</v>
          </cell>
          <cell r="G1195" t="str">
            <v>4 - Famous Grouse Finest 1L</v>
          </cell>
          <cell r="H1195" t="str">
            <v>4 - Famous Grouse Finest 1L12</v>
          </cell>
          <cell r="I1195" t="str">
            <v>TFG</v>
          </cell>
          <cell r="J1195" t="str">
            <v>TFG.1000-12</v>
          </cell>
          <cell r="K1195">
            <v>12</v>
          </cell>
          <cell r="L1195">
            <v>1</v>
          </cell>
          <cell r="M1195">
            <v>0.4</v>
          </cell>
          <cell r="N1195">
            <v>34.24</v>
          </cell>
          <cell r="O1195" t="str">
            <v>SHELF</v>
          </cell>
          <cell r="P1195">
            <v>26.99</v>
          </cell>
          <cell r="Q1195">
            <v>26.99</v>
          </cell>
          <cell r="R1195">
            <v>26.99</v>
          </cell>
          <cell r="S1195">
            <v>26.99</v>
          </cell>
          <cell r="T1195">
            <v>26.99</v>
          </cell>
          <cell r="U1195">
            <v>26.99</v>
          </cell>
          <cell r="V1195">
            <v>26.99</v>
          </cell>
        </row>
        <row r="1196">
          <cell r="B1196" t="str">
            <v>MICHIGANTFG.1000-12FOB</v>
          </cell>
          <cell r="C1196" t="str">
            <v>Central</v>
          </cell>
          <cell r="D1196" t="str">
            <v>Control</v>
          </cell>
          <cell r="E1196" t="str">
            <v>MI</v>
          </cell>
          <cell r="F1196" t="str">
            <v>MICHIGAN</v>
          </cell>
          <cell r="G1196" t="str">
            <v>4 - Famous Grouse Finest 1L</v>
          </cell>
          <cell r="H1196" t="str">
            <v>4 - Famous Grouse Finest 1L12</v>
          </cell>
          <cell r="I1196" t="str">
            <v>TFG</v>
          </cell>
          <cell r="J1196" t="str">
            <v>TFG.1000-12</v>
          </cell>
          <cell r="K1196">
            <v>12</v>
          </cell>
          <cell r="L1196">
            <v>1</v>
          </cell>
          <cell r="M1196">
            <v>0.4</v>
          </cell>
          <cell r="N1196">
            <v>34.24</v>
          </cell>
          <cell r="O1196" t="str">
            <v>FOB</v>
          </cell>
          <cell r="P1196">
            <v>175.37</v>
          </cell>
          <cell r="Q1196">
            <v>175.37</v>
          </cell>
          <cell r="R1196">
            <v>175.37</v>
          </cell>
          <cell r="S1196">
            <v>175.37</v>
          </cell>
          <cell r="T1196">
            <v>175.37</v>
          </cell>
          <cell r="U1196">
            <v>175.37</v>
          </cell>
          <cell r="V1196">
            <v>175.37</v>
          </cell>
        </row>
        <row r="1197">
          <cell r="B1197" t="str">
            <v>Military - SouthTFG.1000-12FOB</v>
          </cell>
          <cell r="C1197" t="str">
            <v>South</v>
          </cell>
          <cell r="D1197" t="str">
            <v>Open</v>
          </cell>
          <cell r="E1197" t="str">
            <v>Military - South</v>
          </cell>
          <cell r="F1197" t="str">
            <v>Military - South</v>
          </cell>
          <cell r="G1197" t="str">
            <v>4 - Famous Grouse Finest 1L</v>
          </cell>
          <cell r="H1197" t="str">
            <v>4 - Famous Grouse Finest 1L12</v>
          </cell>
          <cell r="I1197" t="str">
            <v>TFG</v>
          </cell>
          <cell r="J1197" t="str">
            <v>TFG.1000-12</v>
          </cell>
          <cell r="K1197">
            <v>12</v>
          </cell>
          <cell r="L1197">
            <v>1</v>
          </cell>
          <cell r="M1197">
            <v>0.4</v>
          </cell>
          <cell r="N1197">
            <v>34.24</v>
          </cell>
          <cell r="O1197" t="str">
            <v>FOB</v>
          </cell>
          <cell r="P1197">
            <v>202.68</v>
          </cell>
          <cell r="Q1197">
            <v>202.68</v>
          </cell>
          <cell r="R1197">
            <v>202.68</v>
          </cell>
          <cell r="S1197">
            <v>202.68</v>
          </cell>
          <cell r="T1197">
            <v>202.68</v>
          </cell>
          <cell r="U1197">
            <v>202.68</v>
          </cell>
          <cell r="V1197">
            <v>202.68</v>
          </cell>
        </row>
        <row r="1198">
          <cell r="B1198" t="str">
            <v>MinnesotaTFG.1000-12FOB</v>
          </cell>
          <cell r="C1198" t="str">
            <v>Central</v>
          </cell>
          <cell r="D1198" t="str">
            <v>Open</v>
          </cell>
          <cell r="E1198" t="str">
            <v>MN</v>
          </cell>
          <cell r="F1198" t="str">
            <v>Minnesota</v>
          </cell>
          <cell r="G1198" t="str">
            <v>4 - Famous Grouse Finest 1L</v>
          </cell>
          <cell r="H1198" t="str">
            <v>4 - Famous Grouse Finest 1L12</v>
          </cell>
          <cell r="I1198" t="str">
            <v>TFG</v>
          </cell>
          <cell r="J1198" t="str">
            <v>TFG.1000-12</v>
          </cell>
          <cell r="K1198">
            <v>12</v>
          </cell>
          <cell r="L1198">
            <v>1</v>
          </cell>
          <cell r="M1198">
            <v>0.4</v>
          </cell>
          <cell r="N1198">
            <v>34.24</v>
          </cell>
          <cell r="O1198" t="str">
            <v>FOB</v>
          </cell>
          <cell r="P1198">
            <v>191.68</v>
          </cell>
          <cell r="Q1198">
            <v>191.68</v>
          </cell>
          <cell r="R1198">
            <v>191.68</v>
          </cell>
          <cell r="S1198">
            <v>191.68</v>
          </cell>
          <cell r="T1198">
            <v>191.68</v>
          </cell>
          <cell r="U1198">
            <v>191.68</v>
          </cell>
          <cell r="V1198">
            <v>191.68</v>
          </cell>
        </row>
        <row r="1199">
          <cell r="B1199" t="str">
            <v>MISSISSIPPITFG.1000-12SPA</v>
          </cell>
          <cell r="C1199" t="str">
            <v>South</v>
          </cell>
          <cell r="D1199" t="str">
            <v>Control</v>
          </cell>
          <cell r="E1199" t="str">
            <v>MS</v>
          </cell>
          <cell r="F1199" t="str">
            <v>MISSISSIPPI</v>
          </cell>
          <cell r="G1199" t="str">
            <v>4 - Famous Grouse Finest 1L</v>
          </cell>
          <cell r="H1199" t="str">
            <v>4 - Famous Grouse Finest 1L12</v>
          </cell>
          <cell r="I1199" t="str">
            <v>TFG</v>
          </cell>
          <cell r="J1199" t="str">
            <v>TFG.1000-12</v>
          </cell>
          <cell r="K1199">
            <v>12</v>
          </cell>
          <cell r="L1199">
            <v>1</v>
          </cell>
          <cell r="M1199">
            <v>0.4</v>
          </cell>
          <cell r="N1199">
            <v>34.24</v>
          </cell>
          <cell r="O1199" t="str">
            <v>SPA</v>
          </cell>
          <cell r="P1199">
            <v>0</v>
          </cell>
          <cell r="Q1199">
            <v>0</v>
          </cell>
          <cell r="R1199">
            <v>0</v>
          </cell>
          <cell r="S1199">
            <v>0</v>
          </cell>
          <cell r="T1199">
            <v>0</v>
          </cell>
          <cell r="U1199">
            <v>0</v>
          </cell>
          <cell r="V1199">
            <v>0</v>
          </cell>
        </row>
        <row r="1200">
          <cell r="B1200" t="str">
            <v>MISSISSIPPITFG.1000-12SHELF</v>
          </cell>
          <cell r="C1200" t="str">
            <v>South</v>
          </cell>
          <cell r="D1200" t="str">
            <v>Control</v>
          </cell>
          <cell r="E1200" t="str">
            <v>MS</v>
          </cell>
          <cell r="F1200" t="str">
            <v>MISSISSIPPI</v>
          </cell>
          <cell r="G1200" t="str">
            <v>4 - Famous Grouse Finest 1L</v>
          </cell>
          <cell r="H1200" t="str">
            <v>4 - Famous Grouse Finest 1L12</v>
          </cell>
          <cell r="I1200" t="str">
            <v>TFG</v>
          </cell>
          <cell r="J1200" t="str">
            <v>TFG.1000-12</v>
          </cell>
          <cell r="K1200">
            <v>12</v>
          </cell>
          <cell r="L1200">
            <v>1</v>
          </cell>
          <cell r="M1200">
            <v>0.4</v>
          </cell>
          <cell r="N1200">
            <v>34.24</v>
          </cell>
          <cell r="O1200" t="str">
            <v>SHELF</v>
          </cell>
          <cell r="P1200">
            <v>27.99</v>
          </cell>
          <cell r="Q1200">
            <v>27.99</v>
          </cell>
          <cell r="R1200">
            <v>27.99</v>
          </cell>
          <cell r="S1200">
            <v>27.99</v>
          </cell>
          <cell r="T1200">
            <v>27.99</v>
          </cell>
          <cell r="U1200">
            <v>27.99</v>
          </cell>
          <cell r="V1200">
            <v>27.99</v>
          </cell>
        </row>
        <row r="1201">
          <cell r="B1201" t="str">
            <v>MISSISSIPPITFG.1000-12FOB</v>
          </cell>
          <cell r="C1201" t="str">
            <v>South</v>
          </cell>
          <cell r="D1201" t="str">
            <v>Control</v>
          </cell>
          <cell r="E1201" t="str">
            <v>MS</v>
          </cell>
          <cell r="F1201" t="str">
            <v>MISSISSIPPI</v>
          </cell>
          <cell r="G1201" t="str">
            <v>4 - Famous Grouse Finest 1L</v>
          </cell>
          <cell r="H1201" t="str">
            <v>4 - Famous Grouse Finest 1L12</v>
          </cell>
          <cell r="I1201" t="str">
            <v>TFG</v>
          </cell>
          <cell r="J1201" t="str">
            <v>TFG.1000-12</v>
          </cell>
          <cell r="K1201">
            <v>12</v>
          </cell>
          <cell r="L1201">
            <v>1</v>
          </cell>
          <cell r="M1201">
            <v>0.4</v>
          </cell>
          <cell r="N1201">
            <v>34.24</v>
          </cell>
          <cell r="O1201" t="str">
            <v>FOB</v>
          </cell>
          <cell r="P1201">
            <v>200.61</v>
          </cell>
          <cell r="Q1201">
            <v>200.61</v>
          </cell>
          <cell r="R1201">
            <v>200.61</v>
          </cell>
          <cell r="S1201">
            <v>200.61</v>
          </cell>
          <cell r="T1201">
            <v>200.61</v>
          </cell>
          <cell r="U1201">
            <v>200.61</v>
          </cell>
          <cell r="V1201">
            <v>200.61</v>
          </cell>
        </row>
        <row r="1202">
          <cell r="B1202" t="str">
            <v>MissouriTFG.1000-12FOB</v>
          </cell>
          <cell r="C1202" t="str">
            <v>Central</v>
          </cell>
          <cell r="D1202" t="str">
            <v>Open</v>
          </cell>
          <cell r="E1202" t="str">
            <v>MO</v>
          </cell>
          <cell r="F1202" t="str">
            <v>Missouri</v>
          </cell>
          <cell r="G1202" t="str">
            <v>4 - Famous Grouse Finest 1L</v>
          </cell>
          <cell r="H1202" t="str">
            <v>4 - Famous Grouse Finest 1L12</v>
          </cell>
          <cell r="I1202" t="str">
            <v>TFG</v>
          </cell>
          <cell r="J1202" t="str">
            <v>TFG.1000-12</v>
          </cell>
          <cell r="K1202">
            <v>12</v>
          </cell>
          <cell r="L1202">
            <v>1</v>
          </cell>
          <cell r="M1202">
            <v>0.4</v>
          </cell>
          <cell r="N1202">
            <v>34.24</v>
          </cell>
          <cell r="O1202" t="str">
            <v>FOB</v>
          </cell>
          <cell r="P1202">
            <v>158.24</v>
          </cell>
          <cell r="Q1202">
            <v>158.24</v>
          </cell>
          <cell r="R1202">
            <v>158.24</v>
          </cell>
          <cell r="S1202">
            <v>158.24</v>
          </cell>
          <cell r="T1202">
            <v>158.24</v>
          </cell>
          <cell r="U1202">
            <v>158.24</v>
          </cell>
          <cell r="V1202">
            <v>158.24</v>
          </cell>
        </row>
        <row r="1203">
          <cell r="B1203" t="str">
            <v>MONTANATFG.1000-12SPA</v>
          </cell>
          <cell r="C1203" t="str">
            <v>West</v>
          </cell>
          <cell r="D1203" t="str">
            <v>Control</v>
          </cell>
          <cell r="E1203" t="str">
            <v>MT</v>
          </cell>
          <cell r="F1203" t="str">
            <v>MONTANA</v>
          </cell>
          <cell r="G1203" t="str">
            <v>4 - Famous Grouse Finest 1L</v>
          </cell>
          <cell r="H1203" t="str">
            <v>4 - Famous Grouse Finest 1L12</v>
          </cell>
          <cell r="I1203" t="str">
            <v>TFG</v>
          </cell>
          <cell r="J1203" t="str">
            <v>TFG.1000-12</v>
          </cell>
          <cell r="K1203">
            <v>12</v>
          </cell>
          <cell r="L1203">
            <v>1</v>
          </cell>
          <cell r="M1203">
            <v>0.4</v>
          </cell>
          <cell r="N1203">
            <v>34.24</v>
          </cell>
          <cell r="O1203" t="str">
            <v>SPA</v>
          </cell>
          <cell r="P1203">
            <v>0</v>
          </cell>
          <cell r="Q1203">
            <v>0</v>
          </cell>
          <cell r="R1203">
            <v>20.34</v>
          </cell>
          <cell r="S1203">
            <v>0</v>
          </cell>
          <cell r="T1203">
            <v>20.34</v>
          </cell>
          <cell r="U1203">
            <v>0</v>
          </cell>
          <cell r="V1203">
            <v>0</v>
          </cell>
        </row>
        <row r="1204">
          <cell r="B1204" t="str">
            <v>MONTANATFG.1000-12SHELF</v>
          </cell>
          <cell r="C1204" t="str">
            <v>West</v>
          </cell>
          <cell r="D1204" t="str">
            <v>Control</v>
          </cell>
          <cell r="E1204" t="str">
            <v>MT</v>
          </cell>
          <cell r="F1204" t="str">
            <v>MONTANA</v>
          </cell>
          <cell r="G1204" t="str">
            <v>4 - Famous Grouse Finest 1L</v>
          </cell>
          <cell r="H1204" t="str">
            <v>4 - Famous Grouse Finest 1L12</v>
          </cell>
          <cell r="I1204" t="str">
            <v>TFG</v>
          </cell>
          <cell r="J1204" t="str">
            <v>TFG.1000-12</v>
          </cell>
          <cell r="K1204">
            <v>12</v>
          </cell>
          <cell r="L1204">
            <v>1</v>
          </cell>
          <cell r="M1204">
            <v>0.4</v>
          </cell>
          <cell r="N1204">
            <v>34.24</v>
          </cell>
          <cell r="O1204" t="str">
            <v>SHELF</v>
          </cell>
          <cell r="P1204">
            <v>29.95</v>
          </cell>
          <cell r="Q1204">
            <v>29.95</v>
          </cell>
          <cell r="R1204">
            <v>26.95</v>
          </cell>
          <cell r="S1204">
            <v>29.95</v>
          </cell>
          <cell r="T1204">
            <v>26.95</v>
          </cell>
          <cell r="U1204">
            <v>29.95</v>
          </cell>
          <cell r="V1204">
            <v>29.95</v>
          </cell>
        </row>
        <row r="1205">
          <cell r="B1205" t="str">
            <v>MONTANATFG.1000-12FOB</v>
          </cell>
          <cell r="C1205" t="str">
            <v>West</v>
          </cell>
          <cell r="D1205" t="str">
            <v>Control</v>
          </cell>
          <cell r="E1205" t="str">
            <v>MT</v>
          </cell>
          <cell r="F1205" t="str">
            <v>MONTANA</v>
          </cell>
          <cell r="G1205" t="str">
            <v>4 - Famous Grouse Finest 1L</v>
          </cell>
          <cell r="H1205" t="str">
            <v>4 - Famous Grouse Finest 1L12</v>
          </cell>
          <cell r="I1205" t="str">
            <v>TFG</v>
          </cell>
          <cell r="J1205" t="str">
            <v>TFG.1000-12</v>
          </cell>
          <cell r="K1205">
            <v>12</v>
          </cell>
          <cell r="L1205">
            <v>1</v>
          </cell>
          <cell r="M1205">
            <v>0.4</v>
          </cell>
          <cell r="N1205">
            <v>34.24</v>
          </cell>
          <cell r="O1205" t="str">
            <v>FOB</v>
          </cell>
          <cell r="P1205">
            <v>181.2</v>
          </cell>
          <cell r="Q1205">
            <v>181.2</v>
          </cell>
          <cell r="R1205">
            <v>181.2</v>
          </cell>
          <cell r="S1205">
            <v>181.2</v>
          </cell>
          <cell r="T1205">
            <v>181.2</v>
          </cell>
          <cell r="U1205">
            <v>181.2</v>
          </cell>
          <cell r="V1205">
            <v>181.2</v>
          </cell>
        </row>
        <row r="1206">
          <cell r="B1206" t="str">
            <v>NebraskaTFG.1000-12FOB</v>
          </cell>
          <cell r="C1206" t="str">
            <v>Central</v>
          </cell>
          <cell r="D1206" t="str">
            <v>Open</v>
          </cell>
          <cell r="E1206" t="str">
            <v>NE</v>
          </cell>
          <cell r="F1206" t="str">
            <v>Nebraska</v>
          </cell>
          <cell r="G1206" t="str">
            <v>4 - Famous Grouse Finest 1L</v>
          </cell>
          <cell r="H1206" t="str">
            <v>4 - Famous Grouse Finest 1L12</v>
          </cell>
          <cell r="I1206" t="str">
            <v>TFG</v>
          </cell>
          <cell r="J1206" t="str">
            <v>TFG.1000-12</v>
          </cell>
          <cell r="K1206">
            <v>12</v>
          </cell>
          <cell r="L1206">
            <v>1</v>
          </cell>
          <cell r="M1206">
            <v>0.4</v>
          </cell>
          <cell r="N1206">
            <v>34.24</v>
          </cell>
          <cell r="O1206" t="str">
            <v>FOB</v>
          </cell>
          <cell r="P1206">
            <v>166.78</v>
          </cell>
          <cell r="Q1206">
            <v>166.78</v>
          </cell>
          <cell r="R1206">
            <v>166.78</v>
          </cell>
          <cell r="S1206">
            <v>166.78</v>
          </cell>
          <cell r="T1206">
            <v>166.78</v>
          </cell>
          <cell r="U1206">
            <v>166.78</v>
          </cell>
          <cell r="V1206">
            <v>166.78</v>
          </cell>
        </row>
        <row r="1207">
          <cell r="B1207" t="str">
            <v>NevadaTFG.1000-12FOB</v>
          </cell>
          <cell r="C1207" t="str">
            <v>West</v>
          </cell>
          <cell r="D1207" t="str">
            <v>Open</v>
          </cell>
          <cell r="E1207" t="str">
            <v>NV</v>
          </cell>
          <cell r="F1207" t="str">
            <v>Nevada</v>
          </cell>
          <cell r="G1207" t="str">
            <v>4 - Famous Grouse Finest 1L</v>
          </cell>
          <cell r="H1207" t="str">
            <v>4 - Famous Grouse Finest 1L12</v>
          </cell>
          <cell r="I1207" t="str">
            <v>TFG</v>
          </cell>
          <cell r="J1207" t="str">
            <v>TFG.1000-12</v>
          </cell>
          <cell r="K1207">
            <v>12</v>
          </cell>
          <cell r="L1207">
            <v>1</v>
          </cell>
          <cell r="M1207">
            <v>0.4</v>
          </cell>
          <cell r="N1207">
            <v>34.24</v>
          </cell>
          <cell r="O1207" t="str">
            <v>FOB</v>
          </cell>
          <cell r="P1207">
            <v>201</v>
          </cell>
          <cell r="Q1207">
            <v>201</v>
          </cell>
          <cell r="R1207">
            <v>201</v>
          </cell>
          <cell r="S1207">
            <v>201</v>
          </cell>
          <cell r="T1207">
            <v>201</v>
          </cell>
          <cell r="U1207">
            <v>201</v>
          </cell>
          <cell r="V1207">
            <v>201</v>
          </cell>
        </row>
        <row r="1208">
          <cell r="B1208" t="str">
            <v>New JerseyTFG.1000-12FOB</v>
          </cell>
          <cell r="C1208" t="str">
            <v>Northeast</v>
          </cell>
          <cell r="D1208" t="str">
            <v>Open</v>
          </cell>
          <cell r="E1208" t="str">
            <v>NJ</v>
          </cell>
          <cell r="F1208" t="str">
            <v>New Jersey</v>
          </cell>
          <cell r="G1208" t="str">
            <v>4 - Famous Grouse Finest 1L</v>
          </cell>
          <cell r="H1208" t="str">
            <v>4 - Famous Grouse Finest 1L12</v>
          </cell>
          <cell r="I1208" t="str">
            <v>TFG</v>
          </cell>
          <cell r="J1208" t="str">
            <v>TFG.1000-12</v>
          </cell>
          <cell r="K1208">
            <v>12</v>
          </cell>
          <cell r="L1208">
            <v>1</v>
          </cell>
          <cell r="M1208">
            <v>0.4</v>
          </cell>
          <cell r="N1208">
            <v>34.24</v>
          </cell>
          <cell r="O1208" t="str">
            <v>FOB</v>
          </cell>
          <cell r="P1208">
            <v>190.24</v>
          </cell>
          <cell r="Q1208">
            <v>190.24</v>
          </cell>
          <cell r="R1208">
            <v>190.24</v>
          </cell>
          <cell r="S1208">
            <v>190.24</v>
          </cell>
          <cell r="T1208">
            <v>190.24</v>
          </cell>
          <cell r="U1208">
            <v>190.24</v>
          </cell>
          <cell r="V1208">
            <v>190.24</v>
          </cell>
        </row>
        <row r="1209">
          <cell r="B1209" t="str">
            <v>New MexicoTFG.1000-12FOB</v>
          </cell>
          <cell r="C1209" t="str">
            <v>West</v>
          </cell>
          <cell r="D1209" t="str">
            <v>Open</v>
          </cell>
          <cell r="E1209" t="str">
            <v>NM</v>
          </cell>
          <cell r="F1209" t="str">
            <v>New Mexico</v>
          </cell>
          <cell r="G1209" t="str">
            <v>4 - Famous Grouse Finest 1L</v>
          </cell>
          <cell r="H1209" t="str">
            <v>4 - Famous Grouse Finest 1L12</v>
          </cell>
          <cell r="I1209" t="str">
            <v>TFG</v>
          </cell>
          <cell r="J1209" t="str">
            <v>TFG.1000-12</v>
          </cell>
          <cell r="K1209">
            <v>12</v>
          </cell>
          <cell r="L1209">
            <v>1</v>
          </cell>
          <cell r="M1209">
            <v>0.4</v>
          </cell>
          <cell r="N1209">
            <v>34.24</v>
          </cell>
          <cell r="O1209" t="str">
            <v>FOB</v>
          </cell>
          <cell r="P1209">
            <v>199.5</v>
          </cell>
          <cell r="Q1209">
            <v>199.5</v>
          </cell>
          <cell r="R1209">
            <v>199.5</v>
          </cell>
          <cell r="S1209">
            <v>199.5</v>
          </cell>
          <cell r="T1209">
            <v>199.5</v>
          </cell>
          <cell r="U1209">
            <v>199.5</v>
          </cell>
          <cell r="V1209">
            <v>199.5</v>
          </cell>
        </row>
        <row r="1210">
          <cell r="B1210" t="str">
            <v>New York - UpstateTFG.1000-12FOB</v>
          </cell>
          <cell r="C1210" t="str">
            <v>Northeast</v>
          </cell>
          <cell r="D1210" t="str">
            <v>Open</v>
          </cell>
          <cell r="E1210" t="str">
            <v>NY</v>
          </cell>
          <cell r="F1210" t="str">
            <v>New York - Upstate</v>
          </cell>
          <cell r="G1210" t="str">
            <v>4 - Famous Grouse Finest 1L</v>
          </cell>
          <cell r="H1210" t="str">
            <v>4 - Famous Grouse Finest 1L12</v>
          </cell>
          <cell r="I1210" t="str">
            <v>TFG</v>
          </cell>
          <cell r="J1210" t="str">
            <v>TFG.1000-12</v>
          </cell>
          <cell r="K1210">
            <v>12</v>
          </cell>
          <cell r="L1210">
            <v>1</v>
          </cell>
          <cell r="M1210">
            <v>0.4</v>
          </cell>
          <cell r="N1210">
            <v>34.24</v>
          </cell>
          <cell r="O1210" t="str">
            <v>FOB</v>
          </cell>
          <cell r="P1210">
            <v>237.03</v>
          </cell>
          <cell r="Q1210">
            <v>237.03</v>
          </cell>
          <cell r="R1210">
            <v>237.03</v>
          </cell>
          <cell r="S1210">
            <v>237.03</v>
          </cell>
          <cell r="T1210">
            <v>237.03</v>
          </cell>
          <cell r="U1210">
            <v>237.03</v>
          </cell>
          <cell r="V1210">
            <v>237.03</v>
          </cell>
        </row>
        <row r="1211">
          <cell r="B1211" t="str">
            <v>North DakotaTFG.1000-12FOB</v>
          </cell>
          <cell r="C1211" t="str">
            <v>Central</v>
          </cell>
          <cell r="D1211" t="str">
            <v>Open</v>
          </cell>
          <cell r="E1211" t="str">
            <v>ND</v>
          </cell>
          <cell r="F1211" t="str">
            <v>North Dakota</v>
          </cell>
          <cell r="G1211" t="str">
            <v>4 - Famous Grouse Finest 1L</v>
          </cell>
          <cell r="H1211" t="str">
            <v>4 - Famous Grouse Finest 1L12</v>
          </cell>
          <cell r="I1211" t="str">
            <v>TFG</v>
          </cell>
          <cell r="J1211" t="str">
            <v>TFG.1000-12</v>
          </cell>
          <cell r="K1211">
            <v>12</v>
          </cell>
          <cell r="L1211">
            <v>1</v>
          </cell>
          <cell r="M1211">
            <v>0.4</v>
          </cell>
          <cell r="N1211">
            <v>34.24</v>
          </cell>
          <cell r="O1211" t="str">
            <v>FOB</v>
          </cell>
          <cell r="P1211">
            <v>211.12</v>
          </cell>
          <cell r="Q1211">
            <v>211.12</v>
          </cell>
          <cell r="R1211">
            <v>211.12</v>
          </cell>
          <cell r="S1211">
            <v>211.12</v>
          </cell>
          <cell r="T1211">
            <v>211.12</v>
          </cell>
          <cell r="U1211">
            <v>211.12</v>
          </cell>
          <cell r="V1211">
            <v>211.12</v>
          </cell>
        </row>
        <row r="1212">
          <cell r="B1212" t="str">
            <v>OklahomaTFG.1000-12FOB</v>
          </cell>
          <cell r="C1212" t="str">
            <v>South</v>
          </cell>
          <cell r="D1212" t="str">
            <v>Open</v>
          </cell>
          <cell r="E1212" t="str">
            <v>OK</v>
          </cell>
          <cell r="F1212" t="str">
            <v>Oklahoma</v>
          </cell>
          <cell r="G1212" t="str">
            <v>4 - Famous Grouse Finest 1L</v>
          </cell>
          <cell r="H1212" t="str">
            <v>4 - Famous Grouse Finest 1L12</v>
          </cell>
          <cell r="I1212" t="str">
            <v>TFG</v>
          </cell>
          <cell r="J1212" t="str">
            <v>TFG.1000-12</v>
          </cell>
          <cell r="K1212">
            <v>12</v>
          </cell>
          <cell r="L1212">
            <v>1</v>
          </cell>
          <cell r="M1212">
            <v>0.4</v>
          </cell>
          <cell r="N1212">
            <v>34.24</v>
          </cell>
          <cell r="O1212" t="str">
            <v>FOB</v>
          </cell>
          <cell r="P1212">
            <v>164.5</v>
          </cell>
          <cell r="Q1212">
            <v>164.5</v>
          </cell>
          <cell r="R1212">
            <v>164.5</v>
          </cell>
          <cell r="S1212">
            <v>164.5</v>
          </cell>
          <cell r="T1212">
            <v>164.5</v>
          </cell>
          <cell r="U1212">
            <v>164.5</v>
          </cell>
          <cell r="V1212">
            <v>164.5</v>
          </cell>
        </row>
        <row r="1213">
          <cell r="B1213" t="str">
            <v>OREGONTFG.1000-12SPA</v>
          </cell>
          <cell r="C1213" t="str">
            <v>West</v>
          </cell>
          <cell r="D1213" t="str">
            <v>Control</v>
          </cell>
          <cell r="E1213" t="str">
            <v>OR</v>
          </cell>
          <cell r="F1213" t="str">
            <v>OREGON</v>
          </cell>
          <cell r="G1213" t="str">
            <v>4 - Famous Grouse Finest 1L</v>
          </cell>
          <cell r="H1213" t="str">
            <v>4 - Famous Grouse Finest 1L12</v>
          </cell>
          <cell r="I1213" t="str">
            <v>TFG</v>
          </cell>
          <cell r="J1213" t="str">
            <v>TFG.1000-12</v>
          </cell>
          <cell r="K1213">
            <v>12</v>
          </cell>
          <cell r="L1213">
            <v>1</v>
          </cell>
          <cell r="M1213">
            <v>0.4</v>
          </cell>
          <cell r="N1213">
            <v>34.24</v>
          </cell>
          <cell r="O1213" t="str">
            <v>SPA</v>
          </cell>
          <cell r="P1213">
            <v>0</v>
          </cell>
          <cell r="Q1213">
            <v>0</v>
          </cell>
          <cell r="R1213">
            <v>0</v>
          </cell>
          <cell r="S1213">
            <v>0</v>
          </cell>
          <cell r="T1213">
            <v>0</v>
          </cell>
          <cell r="U1213">
            <v>0</v>
          </cell>
          <cell r="V1213">
            <v>0</v>
          </cell>
        </row>
        <row r="1214">
          <cell r="B1214" t="str">
            <v>Rhode IslandTFG.1000-12FOB</v>
          </cell>
          <cell r="C1214" t="str">
            <v>Northeast</v>
          </cell>
          <cell r="D1214" t="str">
            <v>Open</v>
          </cell>
          <cell r="E1214" t="str">
            <v>RI</v>
          </cell>
          <cell r="F1214" t="str">
            <v>Rhode Island</v>
          </cell>
          <cell r="G1214" t="str">
            <v>4 - Famous Grouse Finest 1L</v>
          </cell>
          <cell r="H1214" t="str">
            <v>4 - Famous Grouse Finest 1L12</v>
          </cell>
          <cell r="I1214" t="str">
            <v>TFG</v>
          </cell>
          <cell r="J1214" t="str">
            <v>TFG.1000-12</v>
          </cell>
          <cell r="K1214">
            <v>12</v>
          </cell>
          <cell r="L1214">
            <v>1</v>
          </cell>
          <cell r="M1214">
            <v>0.4</v>
          </cell>
          <cell r="N1214">
            <v>34.24</v>
          </cell>
          <cell r="O1214" t="str">
            <v>FOB</v>
          </cell>
          <cell r="P1214">
            <v>200.33</v>
          </cell>
          <cell r="Q1214">
            <v>200.33</v>
          </cell>
          <cell r="R1214">
            <v>200.33</v>
          </cell>
          <cell r="S1214">
            <v>200.33</v>
          </cell>
          <cell r="T1214">
            <v>200.33</v>
          </cell>
          <cell r="U1214">
            <v>200.33</v>
          </cell>
          <cell r="V1214">
            <v>200.33</v>
          </cell>
        </row>
        <row r="1215">
          <cell r="B1215" t="str">
            <v>South CarolinaTFG.1000-12FOB</v>
          </cell>
          <cell r="C1215" t="str">
            <v>Northeast</v>
          </cell>
          <cell r="D1215" t="str">
            <v>Open</v>
          </cell>
          <cell r="E1215" t="str">
            <v>SC</v>
          </cell>
          <cell r="F1215" t="str">
            <v>South Carolina</v>
          </cell>
          <cell r="G1215" t="str">
            <v>4 - Famous Grouse Finest 1L</v>
          </cell>
          <cell r="H1215" t="str">
            <v>4 - Famous Grouse Finest 1L12</v>
          </cell>
          <cell r="I1215" t="str">
            <v>TFG</v>
          </cell>
          <cell r="J1215" t="str">
            <v>TFG.1000-12</v>
          </cell>
          <cell r="K1215">
            <v>12</v>
          </cell>
          <cell r="L1215">
            <v>1</v>
          </cell>
          <cell r="M1215">
            <v>0.4</v>
          </cell>
          <cell r="N1215">
            <v>34.24</v>
          </cell>
          <cell r="O1215" t="str">
            <v>FOB</v>
          </cell>
          <cell r="P1215">
            <v>204.74</v>
          </cell>
          <cell r="Q1215">
            <v>204.74</v>
          </cell>
          <cell r="R1215">
            <v>204.74</v>
          </cell>
          <cell r="S1215">
            <v>204.74</v>
          </cell>
          <cell r="T1215">
            <v>204.74</v>
          </cell>
          <cell r="U1215">
            <v>204.74</v>
          </cell>
          <cell r="V1215">
            <v>204.74</v>
          </cell>
        </row>
        <row r="1216">
          <cell r="B1216" t="str">
            <v>South DakotaTFG.1000-12FOB</v>
          </cell>
          <cell r="C1216" t="str">
            <v>Central</v>
          </cell>
          <cell r="D1216" t="str">
            <v>Open</v>
          </cell>
          <cell r="E1216" t="str">
            <v>SD</v>
          </cell>
          <cell r="F1216" t="str">
            <v>South Dakota</v>
          </cell>
          <cell r="G1216" t="str">
            <v>4 - Famous Grouse Finest 1L</v>
          </cell>
          <cell r="H1216" t="str">
            <v>4 - Famous Grouse Finest 1L12</v>
          </cell>
          <cell r="I1216" t="str">
            <v>TFG</v>
          </cell>
          <cell r="J1216" t="str">
            <v>TFG.1000-12</v>
          </cell>
          <cell r="K1216">
            <v>12</v>
          </cell>
          <cell r="L1216">
            <v>1</v>
          </cell>
          <cell r="M1216">
            <v>0.4</v>
          </cell>
          <cell r="N1216">
            <v>34.24</v>
          </cell>
          <cell r="O1216" t="str">
            <v>FOB</v>
          </cell>
          <cell r="P1216">
            <v>196.87</v>
          </cell>
          <cell r="Q1216">
            <v>196.87</v>
          </cell>
          <cell r="R1216">
            <v>196.87</v>
          </cell>
          <cell r="S1216">
            <v>196.87</v>
          </cell>
          <cell r="T1216">
            <v>196.87</v>
          </cell>
          <cell r="U1216">
            <v>196.87</v>
          </cell>
          <cell r="V1216">
            <v>196.87</v>
          </cell>
        </row>
        <row r="1217">
          <cell r="B1217" t="str">
            <v>TennesseeTFG.1000-12FOB</v>
          </cell>
          <cell r="C1217" t="str">
            <v>South</v>
          </cell>
          <cell r="D1217" t="str">
            <v>Open</v>
          </cell>
          <cell r="E1217" t="str">
            <v>TN</v>
          </cell>
          <cell r="F1217" t="str">
            <v>Tennessee</v>
          </cell>
          <cell r="G1217" t="str">
            <v>4 - Famous Grouse Finest 1L</v>
          </cell>
          <cell r="H1217" t="str">
            <v>4 - Famous Grouse Finest 1L12</v>
          </cell>
          <cell r="I1217" t="str">
            <v>TFG</v>
          </cell>
          <cell r="J1217" t="str">
            <v>TFG.1000-12</v>
          </cell>
          <cell r="K1217">
            <v>12</v>
          </cell>
          <cell r="L1217">
            <v>1</v>
          </cell>
          <cell r="M1217">
            <v>0.4</v>
          </cell>
          <cell r="N1217">
            <v>34.24</v>
          </cell>
          <cell r="O1217" t="str">
            <v>FOB</v>
          </cell>
          <cell r="P1217">
            <v>178.75</v>
          </cell>
          <cell r="Q1217">
            <v>178.75</v>
          </cell>
          <cell r="R1217">
            <v>178.75</v>
          </cell>
          <cell r="S1217">
            <v>178.75</v>
          </cell>
          <cell r="T1217">
            <v>178.75</v>
          </cell>
          <cell r="U1217">
            <v>178.75</v>
          </cell>
          <cell r="V1217">
            <v>178.75</v>
          </cell>
        </row>
        <row r="1218">
          <cell r="B1218" t="str">
            <v>TexasTFG.1000-12FOB</v>
          </cell>
          <cell r="C1218" t="str">
            <v>South</v>
          </cell>
          <cell r="D1218" t="str">
            <v>Open</v>
          </cell>
          <cell r="E1218" t="str">
            <v>TX</v>
          </cell>
          <cell r="F1218" t="str">
            <v>Texas</v>
          </cell>
          <cell r="G1218" t="str">
            <v>4 - Famous Grouse Finest 1L</v>
          </cell>
          <cell r="H1218" t="str">
            <v>4 - Famous Grouse Finest 1L12</v>
          </cell>
          <cell r="I1218" t="str">
            <v>TFG</v>
          </cell>
          <cell r="J1218" t="str">
            <v>TFG.1000-12</v>
          </cell>
          <cell r="K1218">
            <v>12</v>
          </cell>
          <cell r="L1218">
            <v>1</v>
          </cell>
          <cell r="M1218">
            <v>0.4</v>
          </cell>
          <cell r="N1218">
            <v>34.24</v>
          </cell>
          <cell r="O1218" t="str">
            <v>FOB</v>
          </cell>
          <cell r="P1218">
            <v>197.96</v>
          </cell>
          <cell r="Q1218">
            <v>197.96</v>
          </cell>
          <cell r="R1218">
            <v>197.96</v>
          </cell>
          <cell r="S1218">
            <v>197.96</v>
          </cell>
          <cell r="T1218">
            <v>197.96</v>
          </cell>
          <cell r="U1218">
            <v>197.96</v>
          </cell>
          <cell r="V1218">
            <v>197.96</v>
          </cell>
        </row>
        <row r="1219">
          <cell r="B1219" t="str">
            <v>UTAHTFG.1000-12SPA</v>
          </cell>
          <cell r="C1219" t="str">
            <v>West</v>
          </cell>
          <cell r="D1219" t="str">
            <v>Control</v>
          </cell>
          <cell r="E1219" t="str">
            <v>UT</v>
          </cell>
          <cell r="F1219" t="str">
            <v>UTAH</v>
          </cell>
          <cell r="G1219" t="str">
            <v>4 - Famous Grouse Finest 1L</v>
          </cell>
          <cell r="H1219" t="str">
            <v>4 - Famous Grouse Finest 1L12</v>
          </cell>
          <cell r="I1219" t="str">
            <v>TFG</v>
          </cell>
          <cell r="J1219" t="str">
            <v>TFG.1000-12</v>
          </cell>
          <cell r="K1219">
            <v>12</v>
          </cell>
          <cell r="L1219">
            <v>1</v>
          </cell>
          <cell r="M1219">
            <v>0.4</v>
          </cell>
          <cell r="N1219">
            <v>34.24</v>
          </cell>
          <cell r="O1219" t="str">
            <v>SPA</v>
          </cell>
          <cell r="P1219">
            <v>0</v>
          </cell>
          <cell r="Q1219">
            <v>0</v>
          </cell>
          <cell r="R1219">
            <v>0</v>
          </cell>
          <cell r="S1219">
            <v>0</v>
          </cell>
          <cell r="T1219">
            <v>0</v>
          </cell>
          <cell r="U1219">
            <v>0</v>
          </cell>
          <cell r="V1219">
            <v>0</v>
          </cell>
        </row>
        <row r="1220">
          <cell r="B1220" t="str">
            <v>VIRGINIATFG.1000-12SHELF</v>
          </cell>
          <cell r="C1220" t="str">
            <v>South</v>
          </cell>
          <cell r="D1220" t="str">
            <v>Control</v>
          </cell>
          <cell r="E1220" t="str">
            <v>VA</v>
          </cell>
          <cell r="F1220" t="str">
            <v>VIRGINIA</v>
          </cell>
          <cell r="G1220" t="str">
            <v>4 - Famous Grouse Finest 1L</v>
          </cell>
          <cell r="H1220" t="str">
            <v>4 - Famous Grouse Finest 1L12</v>
          </cell>
          <cell r="I1220" t="str">
            <v>TFG</v>
          </cell>
          <cell r="J1220" t="str">
            <v>TFG.1000-12</v>
          </cell>
          <cell r="K1220">
            <v>12</v>
          </cell>
          <cell r="L1220">
            <v>1</v>
          </cell>
          <cell r="M1220">
            <v>0.4</v>
          </cell>
          <cell r="N1220">
            <v>34.24</v>
          </cell>
          <cell r="O1220" t="str">
            <v>SHELF</v>
          </cell>
          <cell r="P1220">
            <v>29.99</v>
          </cell>
          <cell r="Q1220">
            <v>29.99</v>
          </cell>
          <cell r="R1220">
            <v>29.99</v>
          </cell>
          <cell r="S1220">
            <v>29.99</v>
          </cell>
          <cell r="T1220">
            <v>29.99</v>
          </cell>
          <cell r="U1220">
            <v>29.99</v>
          </cell>
          <cell r="V1220">
            <v>29.99</v>
          </cell>
        </row>
        <row r="1221">
          <cell r="B1221" t="str">
            <v>VIRGINIATFG.1000-12FOB</v>
          </cell>
          <cell r="C1221" t="str">
            <v>South</v>
          </cell>
          <cell r="D1221" t="str">
            <v>Control</v>
          </cell>
          <cell r="E1221" t="str">
            <v>VA</v>
          </cell>
          <cell r="F1221" t="str">
            <v>VIRGINIA</v>
          </cell>
          <cell r="G1221" t="str">
            <v>4 - Famous Grouse Finest 1L</v>
          </cell>
          <cell r="H1221" t="str">
            <v>4 - Famous Grouse Finest 1L12</v>
          </cell>
          <cell r="I1221" t="str">
            <v>TFG</v>
          </cell>
          <cell r="J1221" t="str">
            <v>TFG.1000-12</v>
          </cell>
          <cell r="K1221">
            <v>12</v>
          </cell>
          <cell r="L1221">
            <v>1</v>
          </cell>
          <cell r="M1221">
            <v>0.4</v>
          </cell>
          <cell r="N1221">
            <v>34.24</v>
          </cell>
          <cell r="O1221" t="str">
            <v>FOB</v>
          </cell>
          <cell r="P1221">
            <v>175.15</v>
          </cell>
          <cell r="Q1221">
            <v>175.15</v>
          </cell>
          <cell r="R1221">
            <v>175.15</v>
          </cell>
          <cell r="S1221">
            <v>175.15</v>
          </cell>
          <cell r="T1221">
            <v>175.15</v>
          </cell>
          <cell r="U1221">
            <v>175.15</v>
          </cell>
          <cell r="V1221">
            <v>175.15</v>
          </cell>
        </row>
        <row r="1222">
          <cell r="B1222" t="str">
            <v>VIRGINIATFG.1000-12DA</v>
          </cell>
          <cell r="C1222" t="str">
            <v>South</v>
          </cell>
          <cell r="D1222" t="str">
            <v>Control</v>
          </cell>
          <cell r="E1222" t="str">
            <v>VA</v>
          </cell>
          <cell r="F1222" t="str">
            <v>VIRGINIA</v>
          </cell>
          <cell r="G1222" t="str">
            <v>4 - Famous Grouse Finest 1L</v>
          </cell>
          <cell r="H1222" t="str">
            <v>4 - Famous Grouse Finest 1L12</v>
          </cell>
          <cell r="I1222" t="str">
            <v>TFG</v>
          </cell>
          <cell r="J1222" t="str">
            <v>TFG.1000-12</v>
          </cell>
          <cell r="K1222">
            <v>12</v>
          </cell>
          <cell r="L1222">
            <v>1</v>
          </cell>
          <cell r="M1222">
            <v>0.4</v>
          </cell>
          <cell r="N1222">
            <v>34.24</v>
          </cell>
          <cell r="O1222" t="str">
            <v>DA</v>
          </cell>
          <cell r="P1222">
            <v>0</v>
          </cell>
          <cell r="Q1222">
            <v>0</v>
          </cell>
          <cell r="R1222">
            <v>0</v>
          </cell>
          <cell r="S1222">
            <v>0</v>
          </cell>
          <cell r="T1222">
            <v>0</v>
          </cell>
          <cell r="U1222">
            <v>0</v>
          </cell>
          <cell r="V1222">
            <v>0</v>
          </cell>
        </row>
        <row r="1223">
          <cell r="B1223" t="str">
            <v>WashingtonTFG.1000-12FOB</v>
          </cell>
          <cell r="C1223" t="str">
            <v>West</v>
          </cell>
          <cell r="D1223" t="str">
            <v>Open</v>
          </cell>
          <cell r="E1223" t="str">
            <v>WA</v>
          </cell>
          <cell r="F1223" t="str">
            <v>Washington</v>
          </cell>
          <cell r="G1223" t="str">
            <v>4 - Famous Grouse Finest 1L</v>
          </cell>
          <cell r="H1223" t="str">
            <v>4 - Famous Grouse Finest 1L12</v>
          </cell>
          <cell r="I1223" t="str">
            <v>TFG</v>
          </cell>
          <cell r="J1223" t="str">
            <v>TFG.1000-12</v>
          </cell>
          <cell r="K1223">
            <v>12</v>
          </cell>
          <cell r="L1223">
            <v>1</v>
          </cell>
          <cell r="M1223">
            <v>0.4</v>
          </cell>
          <cell r="N1223">
            <v>34.24</v>
          </cell>
          <cell r="O1223" t="str">
            <v>FOB</v>
          </cell>
          <cell r="P1223">
            <v>156</v>
          </cell>
          <cell r="Q1223">
            <v>156</v>
          </cell>
          <cell r="R1223">
            <v>156</v>
          </cell>
          <cell r="S1223">
            <v>156</v>
          </cell>
          <cell r="T1223">
            <v>156</v>
          </cell>
          <cell r="U1223">
            <v>156</v>
          </cell>
          <cell r="V1223">
            <v>156</v>
          </cell>
        </row>
        <row r="1224">
          <cell r="B1224" t="str">
            <v>WisconsinTFG.1000-12FOB</v>
          </cell>
          <cell r="C1224" t="str">
            <v>Central</v>
          </cell>
          <cell r="D1224" t="str">
            <v>Open</v>
          </cell>
          <cell r="E1224" t="str">
            <v>WI</v>
          </cell>
          <cell r="F1224" t="str">
            <v>Wisconsin</v>
          </cell>
          <cell r="G1224" t="str">
            <v>4 - Famous Grouse Finest 1L</v>
          </cell>
          <cell r="H1224" t="str">
            <v>4 - Famous Grouse Finest 1L12</v>
          </cell>
          <cell r="I1224" t="str">
            <v>TFG</v>
          </cell>
          <cell r="J1224" t="str">
            <v>TFG.1000-12</v>
          </cell>
          <cell r="K1224">
            <v>12</v>
          </cell>
          <cell r="L1224">
            <v>1</v>
          </cell>
          <cell r="M1224">
            <v>0.4</v>
          </cell>
          <cell r="N1224">
            <v>34.24</v>
          </cell>
          <cell r="O1224" t="str">
            <v>FOB</v>
          </cell>
          <cell r="P1224">
            <v>168.24</v>
          </cell>
          <cell r="Q1224">
            <v>168.24</v>
          </cell>
          <cell r="R1224">
            <v>168.24</v>
          </cell>
          <cell r="S1224">
            <v>168.24</v>
          </cell>
          <cell r="T1224">
            <v>168.24</v>
          </cell>
          <cell r="U1224">
            <v>168.24</v>
          </cell>
          <cell r="V1224">
            <v>168.24</v>
          </cell>
        </row>
        <row r="1225">
          <cell r="B1225" t="str">
            <v>WYOMINGTFG.1000-12DA</v>
          </cell>
          <cell r="C1225" t="str">
            <v>West</v>
          </cell>
          <cell r="D1225" t="str">
            <v>Control</v>
          </cell>
          <cell r="E1225" t="str">
            <v>WY</v>
          </cell>
          <cell r="F1225" t="str">
            <v>WYOMING</v>
          </cell>
          <cell r="G1225" t="str">
            <v>4 - Famous Grouse Finest 1L</v>
          </cell>
          <cell r="H1225" t="str">
            <v>4 - Famous Grouse Finest 1L12</v>
          </cell>
          <cell r="I1225" t="str">
            <v>TFG</v>
          </cell>
          <cell r="J1225" t="str">
            <v>TFG.1000-12</v>
          </cell>
          <cell r="K1225">
            <v>12</v>
          </cell>
          <cell r="L1225">
            <v>1</v>
          </cell>
          <cell r="M1225">
            <v>0.4</v>
          </cell>
          <cell r="N1225">
            <v>34.24</v>
          </cell>
          <cell r="O1225" t="str">
            <v>DA</v>
          </cell>
          <cell r="P1225">
            <v>0</v>
          </cell>
          <cell r="Q1225">
            <v>0</v>
          </cell>
          <cell r="R1225">
            <v>0</v>
          </cell>
          <cell r="S1225">
            <v>0</v>
          </cell>
          <cell r="T1225">
            <v>0</v>
          </cell>
          <cell r="U1225">
            <v>0</v>
          </cell>
          <cell r="V1225">
            <v>0</v>
          </cell>
        </row>
        <row r="1226">
          <cell r="B1226" t="str">
            <v>ArizonaTFG 12YO.750-12FOB</v>
          </cell>
          <cell r="C1226" t="str">
            <v>West</v>
          </cell>
          <cell r="D1226" t="str">
            <v>Open</v>
          </cell>
          <cell r="E1226" t="str">
            <v>AZ</v>
          </cell>
          <cell r="F1226" t="str">
            <v>Arizona</v>
          </cell>
          <cell r="G1226" t="str">
            <v>4 - Famous Grouse Malt 12YO 0.75L</v>
          </cell>
          <cell r="H1226" t="str">
            <v>4 - Famous Grouse Malt 12YO 0.75L12</v>
          </cell>
          <cell r="I1226" t="str">
            <v>TFG 12YO</v>
          </cell>
          <cell r="J1226" t="str">
            <v>TFG 12YO.750-12</v>
          </cell>
          <cell r="K1226">
            <v>12</v>
          </cell>
          <cell r="L1226">
            <v>0.75</v>
          </cell>
          <cell r="M1226">
            <v>0.4</v>
          </cell>
          <cell r="N1226">
            <v>25.68</v>
          </cell>
          <cell r="O1226" t="str">
            <v>FOB</v>
          </cell>
          <cell r="P1226">
            <v>261.2</v>
          </cell>
          <cell r="Q1226">
            <v>261.2</v>
          </cell>
          <cell r="R1226">
            <v>261.2</v>
          </cell>
          <cell r="S1226">
            <v>261.2</v>
          </cell>
          <cell r="T1226">
            <v>261.2</v>
          </cell>
          <cell r="U1226">
            <v>261.2</v>
          </cell>
          <cell r="V1226">
            <v>261.2</v>
          </cell>
        </row>
        <row r="1227">
          <cell r="B1227" t="str">
            <v>CaliforniaTFG 12YO.750-12FOB</v>
          </cell>
          <cell r="C1227" t="str">
            <v>West</v>
          </cell>
          <cell r="D1227" t="str">
            <v>Open</v>
          </cell>
          <cell r="E1227" t="str">
            <v>CA</v>
          </cell>
          <cell r="F1227" t="str">
            <v>California</v>
          </cell>
          <cell r="G1227" t="str">
            <v>4 - Famous Grouse Malt 12YO 0.75L</v>
          </cell>
          <cell r="H1227" t="str">
            <v>4 - Famous Grouse Malt 12YO 0.75L12</v>
          </cell>
          <cell r="I1227" t="str">
            <v>TFG 12YO</v>
          </cell>
          <cell r="J1227" t="str">
            <v>TFG 12YO.750-12</v>
          </cell>
          <cell r="K1227">
            <v>12</v>
          </cell>
          <cell r="L1227">
            <v>0.75</v>
          </cell>
          <cell r="M1227">
            <v>0.4</v>
          </cell>
          <cell r="N1227">
            <v>25.68</v>
          </cell>
          <cell r="O1227" t="str">
            <v>FOB</v>
          </cell>
          <cell r="P1227">
            <v>266.26</v>
          </cell>
          <cell r="Q1227">
            <v>266.26</v>
          </cell>
          <cell r="R1227">
            <v>266.26</v>
          </cell>
          <cell r="S1227">
            <v>266.26</v>
          </cell>
          <cell r="T1227">
            <v>266.26</v>
          </cell>
          <cell r="U1227">
            <v>266.26</v>
          </cell>
          <cell r="V1227">
            <v>266.26</v>
          </cell>
        </row>
        <row r="1228">
          <cell r="B1228" t="str">
            <v>ColoradoTFG 12YO.750-12FOB</v>
          </cell>
          <cell r="C1228" t="str">
            <v>West</v>
          </cell>
          <cell r="D1228" t="str">
            <v>Open</v>
          </cell>
          <cell r="E1228" t="str">
            <v>CO</v>
          </cell>
          <cell r="F1228" t="str">
            <v>Colorado</v>
          </cell>
          <cell r="G1228" t="str">
            <v>4 - Famous Grouse Malt 12YO 0.75L</v>
          </cell>
          <cell r="H1228" t="str">
            <v>4 - Famous Grouse Malt 12YO 0.75L12</v>
          </cell>
          <cell r="I1228" t="str">
            <v>TFG 12YO</v>
          </cell>
          <cell r="J1228" t="str">
            <v>TFG 12YO.750-12</v>
          </cell>
          <cell r="K1228">
            <v>12</v>
          </cell>
          <cell r="L1228">
            <v>0.75</v>
          </cell>
          <cell r="M1228">
            <v>0.4</v>
          </cell>
          <cell r="N1228">
            <v>25.68</v>
          </cell>
          <cell r="O1228" t="str">
            <v>FOB</v>
          </cell>
          <cell r="P1228">
            <v>264.68</v>
          </cell>
          <cell r="Q1228">
            <v>264.68</v>
          </cell>
          <cell r="R1228">
            <v>264.68</v>
          </cell>
          <cell r="S1228">
            <v>264.68</v>
          </cell>
          <cell r="T1228">
            <v>264.68</v>
          </cell>
          <cell r="U1228">
            <v>264.68</v>
          </cell>
          <cell r="V1228">
            <v>264.68</v>
          </cell>
        </row>
        <row r="1229">
          <cell r="B1229" t="str">
            <v>ConnecticutTFG 12YO.750-12FOB</v>
          </cell>
          <cell r="C1229" t="str">
            <v>Northeast</v>
          </cell>
          <cell r="D1229" t="str">
            <v>Open</v>
          </cell>
          <cell r="E1229" t="str">
            <v>CT</v>
          </cell>
          <cell r="F1229" t="str">
            <v>Connecticut</v>
          </cell>
          <cell r="G1229" t="str">
            <v>4 - Famous Grouse Malt 12YO 0.75L</v>
          </cell>
          <cell r="H1229" t="str">
            <v>4 - Famous Grouse Malt 12YO 0.75L12</v>
          </cell>
          <cell r="I1229" t="str">
            <v>TFG 12YO</v>
          </cell>
          <cell r="J1229" t="str">
            <v>TFG 12YO.750-12</v>
          </cell>
          <cell r="K1229">
            <v>12</v>
          </cell>
          <cell r="L1229">
            <v>0.75</v>
          </cell>
          <cell r="M1229">
            <v>0.4</v>
          </cell>
          <cell r="N1229">
            <v>25.68</v>
          </cell>
          <cell r="O1229" t="str">
            <v>FOB</v>
          </cell>
          <cell r="P1229">
            <v>264.76</v>
          </cell>
          <cell r="Q1229">
            <v>264.76</v>
          </cell>
          <cell r="R1229">
            <v>264.76</v>
          </cell>
          <cell r="S1229">
            <v>264.76</v>
          </cell>
          <cell r="T1229">
            <v>264.76</v>
          </cell>
          <cell r="U1229">
            <v>264.76</v>
          </cell>
          <cell r="V1229">
            <v>264.76</v>
          </cell>
        </row>
        <row r="1230">
          <cell r="B1230" t="str">
            <v>DelawareTFG 12YO.750-12FOB</v>
          </cell>
          <cell r="C1230" t="str">
            <v>Northeast</v>
          </cell>
          <cell r="D1230" t="str">
            <v>Open</v>
          </cell>
          <cell r="E1230" t="str">
            <v>DE</v>
          </cell>
          <cell r="F1230" t="str">
            <v>Delaware</v>
          </cell>
          <cell r="G1230" t="str">
            <v>4 - Famous Grouse Malt 12YO 0.75L</v>
          </cell>
          <cell r="H1230" t="str">
            <v>4 - Famous Grouse Malt 12YO 0.75L12</v>
          </cell>
          <cell r="I1230" t="str">
            <v>TFG 12YO</v>
          </cell>
          <cell r="J1230" t="str">
            <v>TFG 12YO.750-12</v>
          </cell>
          <cell r="K1230">
            <v>12</v>
          </cell>
          <cell r="L1230">
            <v>0.75</v>
          </cell>
          <cell r="M1230">
            <v>0.4</v>
          </cell>
          <cell r="N1230">
            <v>25.68</v>
          </cell>
          <cell r="O1230" t="str">
            <v>FOB</v>
          </cell>
          <cell r="P1230">
            <v>286.88</v>
          </cell>
          <cell r="Q1230">
            <v>286.88</v>
          </cell>
          <cell r="R1230">
            <v>286.88</v>
          </cell>
          <cell r="S1230">
            <v>286.88</v>
          </cell>
          <cell r="T1230">
            <v>286.88</v>
          </cell>
          <cell r="U1230">
            <v>286.88</v>
          </cell>
          <cell r="V1230">
            <v>286.88</v>
          </cell>
        </row>
        <row r="1231">
          <cell r="B1231" t="str">
            <v>HawaiiTFG 12YO.750-6FOB</v>
          </cell>
          <cell r="C1231" t="str">
            <v>West</v>
          </cell>
          <cell r="D1231" t="str">
            <v>Open</v>
          </cell>
          <cell r="E1231" t="str">
            <v>HI</v>
          </cell>
          <cell r="F1231" t="str">
            <v>Hawaii</v>
          </cell>
          <cell r="G1231" t="str">
            <v>4 - Famous Grouse Malt 12YO 0.75L</v>
          </cell>
          <cell r="H1231" t="str">
            <v>4 - Famous Grouse Malt 12YO 0.75L6</v>
          </cell>
          <cell r="I1231" t="str">
            <v>TFG 12YO</v>
          </cell>
          <cell r="J1231" t="str">
            <v>TFG 12YO.750-6</v>
          </cell>
          <cell r="K1231">
            <v>6</v>
          </cell>
          <cell r="L1231">
            <v>0.75</v>
          </cell>
          <cell r="M1231">
            <v>0.4</v>
          </cell>
          <cell r="N1231">
            <v>12.84</v>
          </cell>
          <cell r="O1231" t="str">
            <v>FOB</v>
          </cell>
          <cell r="P1231">
            <v>104.58</v>
          </cell>
          <cell r="Q1231">
            <v>104.58</v>
          </cell>
          <cell r="R1231">
            <v>104.58</v>
          </cell>
          <cell r="S1231">
            <v>104.58</v>
          </cell>
          <cell r="T1231">
            <v>104.58</v>
          </cell>
          <cell r="U1231">
            <v>104.58</v>
          </cell>
          <cell r="V1231">
            <v>104.58</v>
          </cell>
        </row>
        <row r="1232">
          <cell r="B1232" t="str">
            <v>LouisianaTFG 12YO.750-12FOB</v>
          </cell>
          <cell r="C1232" t="str">
            <v>South</v>
          </cell>
          <cell r="D1232" t="str">
            <v>Open</v>
          </cell>
          <cell r="E1232" t="str">
            <v>LA</v>
          </cell>
          <cell r="F1232" t="str">
            <v>Louisiana</v>
          </cell>
          <cell r="G1232" t="str">
            <v>4 - Famous Grouse Malt 12YO 0.75L</v>
          </cell>
          <cell r="H1232" t="str">
            <v>4 - Famous Grouse Malt 12YO 0.75L12</v>
          </cell>
          <cell r="I1232" t="str">
            <v>TFG 12YO</v>
          </cell>
          <cell r="J1232" t="str">
            <v>TFG 12YO.750-12</v>
          </cell>
          <cell r="K1232">
            <v>12</v>
          </cell>
          <cell r="L1232">
            <v>0.75</v>
          </cell>
          <cell r="M1232">
            <v>0.4</v>
          </cell>
          <cell r="N1232">
            <v>25.68</v>
          </cell>
          <cell r="O1232" t="str">
            <v>FOB</v>
          </cell>
          <cell r="P1232">
            <v>260.68</v>
          </cell>
          <cell r="Q1232">
            <v>260.68</v>
          </cell>
          <cell r="R1232">
            <v>260.68</v>
          </cell>
          <cell r="S1232">
            <v>260.68</v>
          </cell>
          <cell r="T1232">
            <v>260.68</v>
          </cell>
          <cell r="U1232">
            <v>260.68</v>
          </cell>
          <cell r="V1232">
            <v>260.68</v>
          </cell>
        </row>
        <row r="1233">
          <cell r="B1233" t="str">
            <v>Maryland (Open)TFG 12YO.750-12FOB</v>
          </cell>
          <cell r="C1233" t="str">
            <v>Northeast</v>
          </cell>
          <cell r="D1233" t="str">
            <v>Open</v>
          </cell>
          <cell r="E1233" t="str">
            <v>MD</v>
          </cell>
          <cell r="F1233" t="str">
            <v>Maryland (Open)</v>
          </cell>
          <cell r="G1233" t="str">
            <v>4 - Famous Grouse Malt 12YO 0.75L</v>
          </cell>
          <cell r="H1233" t="str">
            <v>4 - Famous Grouse Malt 12YO 0.75L12</v>
          </cell>
          <cell r="I1233" t="str">
            <v>TFG 12YO</v>
          </cell>
          <cell r="J1233" t="str">
            <v>TFG 12YO.750-12</v>
          </cell>
          <cell r="K1233">
            <v>12</v>
          </cell>
          <cell r="L1233">
            <v>0.75</v>
          </cell>
          <cell r="M1233">
            <v>0.4</v>
          </cell>
          <cell r="N1233">
            <v>25.68</v>
          </cell>
          <cell r="O1233" t="str">
            <v>FOB</v>
          </cell>
          <cell r="P1233">
            <v>275.88</v>
          </cell>
          <cell r="Q1233">
            <v>275.88</v>
          </cell>
          <cell r="R1233">
            <v>275.88</v>
          </cell>
          <cell r="S1233">
            <v>275.88</v>
          </cell>
          <cell r="T1233">
            <v>275.88</v>
          </cell>
          <cell r="U1233">
            <v>275.88</v>
          </cell>
          <cell r="V1233">
            <v>275.88</v>
          </cell>
        </row>
        <row r="1234">
          <cell r="B1234" t="str">
            <v>MassachusettsTFG 12YO.750-12FOB</v>
          </cell>
          <cell r="C1234" t="str">
            <v>Northeast</v>
          </cell>
          <cell r="D1234" t="str">
            <v>Open</v>
          </cell>
          <cell r="E1234" t="str">
            <v>MA</v>
          </cell>
          <cell r="F1234" t="str">
            <v>Massachusetts</v>
          </cell>
          <cell r="G1234" t="str">
            <v>4 - Famous Grouse Malt 12YO 0.75L</v>
          </cell>
          <cell r="H1234" t="str">
            <v>4 - Famous Grouse Malt 12YO 0.75L12</v>
          </cell>
          <cell r="I1234" t="str">
            <v>TFG 12YO</v>
          </cell>
          <cell r="J1234" t="str">
            <v>TFG 12YO.750-12</v>
          </cell>
          <cell r="K1234">
            <v>12</v>
          </cell>
          <cell r="L1234">
            <v>0.75</v>
          </cell>
          <cell r="M1234">
            <v>0.4</v>
          </cell>
          <cell r="N1234">
            <v>25.68</v>
          </cell>
          <cell r="O1234" t="str">
            <v>FOB</v>
          </cell>
          <cell r="P1234">
            <v>307.98</v>
          </cell>
          <cell r="Q1234">
            <v>307.98</v>
          </cell>
          <cell r="R1234">
            <v>307.98</v>
          </cell>
          <cell r="S1234">
            <v>307.98</v>
          </cell>
          <cell r="T1234">
            <v>307.98</v>
          </cell>
          <cell r="U1234">
            <v>307.98</v>
          </cell>
          <cell r="V1234">
            <v>307.98</v>
          </cell>
        </row>
        <row r="1235">
          <cell r="B1235" t="str">
            <v>NevadaTFG 12YO.750-12FOB</v>
          </cell>
          <cell r="C1235" t="str">
            <v>West</v>
          </cell>
          <cell r="D1235" t="str">
            <v>Open</v>
          </cell>
          <cell r="E1235" t="str">
            <v>NV</v>
          </cell>
          <cell r="F1235" t="str">
            <v>Nevada</v>
          </cell>
          <cell r="G1235" t="str">
            <v>4 - Famous Grouse Malt 12YO 0.75L</v>
          </cell>
          <cell r="H1235" t="str">
            <v>4 - Famous Grouse Malt 12YO 0.75L12</v>
          </cell>
          <cell r="I1235" t="str">
            <v>TFG 12YO</v>
          </cell>
          <cell r="J1235" t="str">
            <v>TFG 12YO.750-12</v>
          </cell>
          <cell r="K1235">
            <v>12</v>
          </cell>
          <cell r="L1235">
            <v>0.75</v>
          </cell>
          <cell r="M1235">
            <v>0.4</v>
          </cell>
          <cell r="N1235">
            <v>25.68</v>
          </cell>
          <cell r="O1235" t="str">
            <v>FOB</v>
          </cell>
          <cell r="P1235">
            <v>263.75</v>
          </cell>
          <cell r="Q1235">
            <v>263.75</v>
          </cell>
          <cell r="R1235">
            <v>263.75</v>
          </cell>
          <cell r="S1235">
            <v>263.75</v>
          </cell>
          <cell r="T1235">
            <v>263.75</v>
          </cell>
          <cell r="U1235">
            <v>263.75</v>
          </cell>
          <cell r="V1235">
            <v>263.75</v>
          </cell>
        </row>
        <row r="1236">
          <cell r="B1236" t="str">
            <v>New JerseyTFG 12YO.750-12FOB</v>
          </cell>
          <cell r="C1236" t="str">
            <v>Northeast</v>
          </cell>
          <cell r="D1236" t="str">
            <v>Open</v>
          </cell>
          <cell r="E1236" t="str">
            <v>NJ</v>
          </cell>
          <cell r="F1236" t="str">
            <v>New Jersey</v>
          </cell>
          <cell r="G1236" t="str">
            <v>4 - Famous Grouse Malt 12YO 0.75L</v>
          </cell>
          <cell r="H1236" t="str">
            <v>4 - Famous Grouse Malt 12YO 0.75L12</v>
          </cell>
          <cell r="I1236" t="str">
            <v>TFG 12YO</v>
          </cell>
          <cell r="J1236" t="str">
            <v>TFG 12YO.750-12</v>
          </cell>
          <cell r="K1236">
            <v>12</v>
          </cell>
          <cell r="L1236">
            <v>0.75</v>
          </cell>
          <cell r="M1236">
            <v>0.4</v>
          </cell>
          <cell r="N1236">
            <v>25.68</v>
          </cell>
          <cell r="O1236" t="str">
            <v>FOB</v>
          </cell>
          <cell r="P1236">
            <v>231</v>
          </cell>
          <cell r="Q1236">
            <v>231</v>
          </cell>
          <cell r="R1236">
            <v>231</v>
          </cell>
          <cell r="S1236">
            <v>231</v>
          </cell>
          <cell r="T1236">
            <v>231</v>
          </cell>
          <cell r="U1236">
            <v>231</v>
          </cell>
          <cell r="V1236">
            <v>231</v>
          </cell>
        </row>
        <row r="1237">
          <cell r="B1237" t="str">
            <v>New York - UpstateTFG 12YO.750-12FOB</v>
          </cell>
          <cell r="C1237" t="str">
            <v>Northeast</v>
          </cell>
          <cell r="D1237" t="str">
            <v>Open</v>
          </cell>
          <cell r="E1237" t="str">
            <v>NY</v>
          </cell>
          <cell r="F1237" t="str">
            <v>New York - Upstate</v>
          </cell>
          <cell r="G1237" t="str">
            <v>4 - Famous Grouse Malt 12YO 0.75L</v>
          </cell>
          <cell r="H1237" t="str">
            <v>4 - Famous Grouse Malt 12YO 0.75L12</v>
          </cell>
          <cell r="I1237" t="str">
            <v>TFG 12YO</v>
          </cell>
          <cell r="J1237" t="str">
            <v>TFG 12YO.750-12</v>
          </cell>
          <cell r="K1237">
            <v>12</v>
          </cell>
          <cell r="L1237">
            <v>0.75</v>
          </cell>
          <cell r="M1237">
            <v>0.4</v>
          </cell>
          <cell r="N1237">
            <v>25.68</v>
          </cell>
          <cell r="O1237" t="str">
            <v>FOB</v>
          </cell>
          <cell r="P1237">
            <v>255.15</v>
          </cell>
          <cell r="Q1237">
            <v>255.15</v>
          </cell>
          <cell r="R1237">
            <v>255.15</v>
          </cell>
          <cell r="S1237">
            <v>255.15</v>
          </cell>
          <cell r="T1237">
            <v>255.15</v>
          </cell>
          <cell r="U1237">
            <v>255.15</v>
          </cell>
          <cell r="V1237">
            <v>255.15</v>
          </cell>
        </row>
        <row r="1238">
          <cell r="B1238" t="str">
            <v>Rhode IslandTFG 12YO.750-12FOB</v>
          </cell>
          <cell r="C1238" t="str">
            <v>Northeast</v>
          </cell>
          <cell r="D1238" t="str">
            <v>Open</v>
          </cell>
          <cell r="E1238" t="str">
            <v>RI</v>
          </cell>
          <cell r="F1238" t="str">
            <v>Rhode Island</v>
          </cell>
          <cell r="G1238" t="str">
            <v>4 - Famous Grouse Malt 12YO 0.75L</v>
          </cell>
          <cell r="H1238" t="str">
            <v>4 - Famous Grouse Malt 12YO 0.75L12</v>
          </cell>
          <cell r="I1238" t="str">
            <v>TFG 12YO</v>
          </cell>
          <cell r="J1238" t="str">
            <v>TFG 12YO.750-12</v>
          </cell>
          <cell r="K1238">
            <v>12</v>
          </cell>
          <cell r="L1238">
            <v>0.75</v>
          </cell>
          <cell r="M1238">
            <v>0.4</v>
          </cell>
          <cell r="N1238">
            <v>25.68</v>
          </cell>
          <cell r="O1238" t="str">
            <v>FOB</v>
          </cell>
          <cell r="P1238">
            <v>242.42</v>
          </cell>
          <cell r="Q1238">
            <v>242.42</v>
          </cell>
          <cell r="R1238">
            <v>242.42</v>
          </cell>
          <cell r="S1238">
            <v>242.42</v>
          </cell>
          <cell r="T1238">
            <v>242.42</v>
          </cell>
          <cell r="U1238">
            <v>242.42</v>
          </cell>
          <cell r="V1238">
            <v>242.42</v>
          </cell>
        </row>
        <row r="1239">
          <cell r="B1239" t="str">
            <v>South CarolinaTFG 12YO.750-12FOB</v>
          </cell>
          <cell r="C1239" t="str">
            <v>Northeast</v>
          </cell>
          <cell r="D1239" t="str">
            <v>Open</v>
          </cell>
          <cell r="E1239" t="str">
            <v>SC</v>
          </cell>
          <cell r="F1239" t="str">
            <v>South Carolina</v>
          </cell>
          <cell r="G1239" t="str">
            <v>4 - Famous Grouse Malt 12YO 0.75L</v>
          </cell>
          <cell r="H1239" t="str">
            <v>4 - Famous Grouse Malt 12YO 0.75L12</v>
          </cell>
          <cell r="I1239" t="str">
            <v>TFG 12YO</v>
          </cell>
          <cell r="J1239" t="str">
            <v>TFG 12YO.750-12</v>
          </cell>
          <cell r="K1239">
            <v>12</v>
          </cell>
          <cell r="L1239">
            <v>0.75</v>
          </cell>
          <cell r="M1239">
            <v>0.4</v>
          </cell>
          <cell r="N1239">
            <v>25.68</v>
          </cell>
          <cell r="O1239" t="str">
            <v>FOB</v>
          </cell>
          <cell r="P1239">
            <v>257.41000000000003</v>
          </cell>
          <cell r="Q1239">
            <v>257.41000000000003</v>
          </cell>
          <cell r="R1239">
            <v>257.41000000000003</v>
          </cell>
          <cell r="S1239">
            <v>257.41000000000003</v>
          </cell>
          <cell r="T1239">
            <v>257.41000000000003</v>
          </cell>
          <cell r="U1239">
            <v>257.41000000000003</v>
          </cell>
          <cell r="V1239">
            <v>257.41000000000003</v>
          </cell>
        </row>
        <row r="1240">
          <cell r="B1240" t="str">
            <v>ALABAMATFG Casks.750-12SHELF</v>
          </cell>
          <cell r="C1240" t="str">
            <v>South</v>
          </cell>
          <cell r="D1240" t="str">
            <v>Control</v>
          </cell>
          <cell r="E1240" t="str">
            <v>AL</v>
          </cell>
          <cell r="F1240" t="str">
            <v>ALABAMA</v>
          </cell>
          <cell r="G1240" t="str">
            <v>4 - Famous Grouse Ruby Cask 0.75L</v>
          </cell>
          <cell r="H1240" t="str">
            <v>4 - Famous Grouse Ruby Cask 0.75L12</v>
          </cell>
          <cell r="I1240" t="str">
            <v>TFG Casks</v>
          </cell>
          <cell r="J1240" t="str">
            <v>TFG Casks.750-12</v>
          </cell>
          <cell r="K1240">
            <v>12</v>
          </cell>
          <cell r="L1240">
            <v>0.75</v>
          </cell>
          <cell r="M1240">
            <v>0.4</v>
          </cell>
          <cell r="N1240">
            <v>25.68</v>
          </cell>
          <cell r="O1240" t="str">
            <v>SHELF</v>
          </cell>
          <cell r="P1240">
            <v>29.99</v>
          </cell>
          <cell r="Q1240">
            <v>29.99</v>
          </cell>
          <cell r="R1240">
            <v>29.99</v>
          </cell>
          <cell r="S1240">
            <v>29.99</v>
          </cell>
          <cell r="T1240">
            <v>29.99</v>
          </cell>
          <cell r="U1240">
            <v>29.99</v>
          </cell>
          <cell r="V1240">
            <v>29.99</v>
          </cell>
        </row>
        <row r="1241">
          <cell r="B1241" t="str">
            <v>ALABAMATFG Casks.750-12FOB</v>
          </cell>
          <cell r="C1241" t="str">
            <v>South</v>
          </cell>
          <cell r="D1241" t="str">
            <v>Control</v>
          </cell>
          <cell r="E1241" t="str">
            <v>AL</v>
          </cell>
          <cell r="F1241" t="str">
            <v>ALABAMA</v>
          </cell>
          <cell r="G1241" t="str">
            <v>4 - Famous Grouse Ruby Cask 0.75L</v>
          </cell>
          <cell r="H1241" t="str">
            <v>4 - Famous Grouse Ruby Cask 0.75L12</v>
          </cell>
          <cell r="I1241" t="str">
            <v>TFG Casks</v>
          </cell>
          <cell r="J1241" t="str">
            <v>TFG Casks.750-12</v>
          </cell>
          <cell r="K1241">
            <v>12</v>
          </cell>
          <cell r="L1241">
            <v>0.75</v>
          </cell>
          <cell r="M1241">
            <v>0.4</v>
          </cell>
          <cell r="N1241">
            <v>25.68</v>
          </cell>
          <cell r="O1241" t="str">
            <v>FOB</v>
          </cell>
          <cell r="P1241">
            <v>168.98</v>
          </cell>
          <cell r="Q1241">
            <v>168.98</v>
          </cell>
          <cell r="R1241">
            <v>168.98</v>
          </cell>
          <cell r="S1241">
            <v>168.98</v>
          </cell>
          <cell r="T1241">
            <v>168.98</v>
          </cell>
          <cell r="U1241">
            <v>168.98</v>
          </cell>
          <cell r="V1241">
            <v>168.98</v>
          </cell>
        </row>
        <row r="1242">
          <cell r="B1242" t="str">
            <v>ALABAMATFG Casks.750-12DA</v>
          </cell>
          <cell r="C1242" t="str">
            <v>South</v>
          </cell>
          <cell r="D1242" t="str">
            <v>Control</v>
          </cell>
          <cell r="E1242" t="str">
            <v>AL</v>
          </cell>
          <cell r="F1242" t="str">
            <v>ALABAMA</v>
          </cell>
          <cell r="G1242" t="str">
            <v>4 - Famous Grouse Ruby Cask 0.75L</v>
          </cell>
          <cell r="H1242" t="str">
            <v>4 - Famous Grouse Ruby Cask 0.75L12</v>
          </cell>
          <cell r="I1242" t="str">
            <v>TFG Casks</v>
          </cell>
          <cell r="J1242" t="str">
            <v>TFG Casks.750-12</v>
          </cell>
          <cell r="K1242">
            <v>12</v>
          </cell>
          <cell r="L1242">
            <v>0.75</v>
          </cell>
          <cell r="M1242">
            <v>0.4</v>
          </cell>
          <cell r="N1242">
            <v>25.68</v>
          </cell>
          <cell r="O1242" t="str">
            <v>DA</v>
          </cell>
          <cell r="P1242">
            <v>0</v>
          </cell>
          <cell r="Q1242">
            <v>0</v>
          </cell>
          <cell r="R1242">
            <v>0</v>
          </cell>
          <cell r="S1242">
            <v>0</v>
          </cell>
          <cell r="T1242">
            <v>0</v>
          </cell>
          <cell r="U1242">
            <v>0</v>
          </cell>
          <cell r="V1242">
            <v>0</v>
          </cell>
        </row>
        <row r="1243">
          <cell r="B1243" t="str">
            <v>ArkansasTFG Casks.750-12FOB</v>
          </cell>
          <cell r="C1243" t="str">
            <v>South</v>
          </cell>
          <cell r="D1243" t="str">
            <v>Open</v>
          </cell>
          <cell r="E1243" t="str">
            <v>AR</v>
          </cell>
          <cell r="F1243" t="str">
            <v>Arkansas</v>
          </cell>
          <cell r="G1243" t="str">
            <v>4 - Famous Grouse Ruby Cask 0.75L</v>
          </cell>
          <cell r="H1243" t="str">
            <v>4 - Famous Grouse Ruby Cask 0.75L12</v>
          </cell>
          <cell r="I1243" t="str">
            <v>TFG Casks</v>
          </cell>
          <cell r="J1243" t="str">
            <v>TFG Casks.750-12</v>
          </cell>
          <cell r="K1243">
            <v>12</v>
          </cell>
          <cell r="L1243">
            <v>0.75</v>
          </cell>
          <cell r="M1243">
            <v>0.4</v>
          </cell>
          <cell r="N1243">
            <v>25.68</v>
          </cell>
          <cell r="O1243" t="str">
            <v>FOB</v>
          </cell>
          <cell r="P1243">
            <v>185</v>
          </cell>
          <cell r="Q1243">
            <v>185</v>
          </cell>
          <cell r="R1243">
            <v>185</v>
          </cell>
          <cell r="S1243">
            <v>185</v>
          </cell>
          <cell r="T1243">
            <v>185</v>
          </cell>
          <cell r="U1243">
            <v>185</v>
          </cell>
          <cell r="V1243">
            <v>185</v>
          </cell>
        </row>
        <row r="1244">
          <cell r="B1244" t="str">
            <v>GeorgiaTFG Casks.750-12FOB</v>
          </cell>
          <cell r="C1244" t="str">
            <v>South</v>
          </cell>
          <cell r="D1244" t="str">
            <v>Open</v>
          </cell>
          <cell r="E1244" t="str">
            <v>GA</v>
          </cell>
          <cell r="F1244" t="str">
            <v>Georgia</v>
          </cell>
          <cell r="G1244" t="str">
            <v>4 - Famous Grouse Ruby Cask 0.75L</v>
          </cell>
          <cell r="H1244" t="str">
            <v>4 - Famous Grouse Ruby Cask 0.75L12</v>
          </cell>
          <cell r="I1244" t="str">
            <v>TFG Casks</v>
          </cell>
          <cell r="J1244" t="str">
            <v>TFG Casks.750-12</v>
          </cell>
          <cell r="K1244">
            <v>12</v>
          </cell>
          <cell r="L1244">
            <v>0.75</v>
          </cell>
          <cell r="M1244">
            <v>0.4</v>
          </cell>
          <cell r="N1244">
            <v>25.68</v>
          </cell>
          <cell r="O1244" t="str">
            <v>FOB</v>
          </cell>
          <cell r="P1244">
            <v>203</v>
          </cell>
          <cell r="Q1244">
            <v>203</v>
          </cell>
          <cell r="R1244">
            <v>203</v>
          </cell>
          <cell r="S1244">
            <v>203</v>
          </cell>
          <cell r="T1244">
            <v>203</v>
          </cell>
          <cell r="U1244">
            <v>203</v>
          </cell>
          <cell r="V1244">
            <v>203</v>
          </cell>
        </row>
        <row r="1245">
          <cell r="B1245" t="str">
            <v>IDAHOTFG Casks.750-12SPA</v>
          </cell>
          <cell r="C1245" t="str">
            <v>West</v>
          </cell>
          <cell r="D1245" t="str">
            <v>Control</v>
          </cell>
          <cell r="E1245" t="str">
            <v>ID</v>
          </cell>
          <cell r="F1245" t="str">
            <v>IDAHO</v>
          </cell>
          <cell r="G1245" t="str">
            <v>4 - Famous Grouse Ruby Cask 0.75L</v>
          </cell>
          <cell r="H1245" t="str">
            <v>4 - Famous Grouse Ruby Cask 0.75L12</v>
          </cell>
          <cell r="I1245" t="str">
            <v>TFG Casks</v>
          </cell>
          <cell r="J1245" t="str">
            <v>TFG Casks.750-12</v>
          </cell>
          <cell r="K1245">
            <v>12</v>
          </cell>
          <cell r="L1245">
            <v>0.75</v>
          </cell>
          <cell r="M1245">
            <v>0.4</v>
          </cell>
          <cell r="N1245">
            <v>25.68</v>
          </cell>
          <cell r="O1245" t="str">
            <v>SPA</v>
          </cell>
          <cell r="P1245">
            <v>0</v>
          </cell>
          <cell r="Q1245">
            <v>0</v>
          </cell>
          <cell r="R1245">
            <v>0</v>
          </cell>
          <cell r="S1245">
            <v>0</v>
          </cell>
          <cell r="T1245">
            <v>0</v>
          </cell>
          <cell r="U1245">
            <v>0</v>
          </cell>
          <cell r="V1245">
            <v>0</v>
          </cell>
        </row>
        <row r="1246">
          <cell r="B1246" t="str">
            <v>IllinoisTFG Casks.750-12FOB</v>
          </cell>
          <cell r="C1246" t="str">
            <v>Central</v>
          </cell>
          <cell r="D1246" t="str">
            <v>Open</v>
          </cell>
          <cell r="E1246" t="str">
            <v>IL</v>
          </cell>
          <cell r="F1246" t="str">
            <v>Illinois</v>
          </cell>
          <cell r="G1246" t="str">
            <v>4 - Famous Grouse Ruby Cask 0.75L</v>
          </cell>
          <cell r="H1246" t="str">
            <v>4 - Famous Grouse Ruby Cask 0.75L12</v>
          </cell>
          <cell r="I1246" t="str">
            <v>TFG Casks</v>
          </cell>
          <cell r="J1246" t="str">
            <v>TFG Casks.750-12</v>
          </cell>
          <cell r="K1246">
            <v>12</v>
          </cell>
          <cell r="L1246">
            <v>0.75</v>
          </cell>
          <cell r="M1246">
            <v>0.4</v>
          </cell>
          <cell r="N1246">
            <v>25.68</v>
          </cell>
          <cell r="O1246" t="str">
            <v>FOB</v>
          </cell>
          <cell r="P1246">
            <v>168.68</v>
          </cell>
          <cell r="Q1246">
            <v>168.68</v>
          </cell>
          <cell r="R1246">
            <v>168.68</v>
          </cell>
          <cell r="S1246">
            <v>168.68</v>
          </cell>
          <cell r="T1246">
            <v>168.68</v>
          </cell>
          <cell r="U1246">
            <v>168.68</v>
          </cell>
          <cell r="V1246">
            <v>168.68</v>
          </cell>
        </row>
        <row r="1247">
          <cell r="B1247" t="str">
            <v>LouisianaTFG Casks.750-12FOB</v>
          </cell>
          <cell r="C1247" t="str">
            <v>South</v>
          </cell>
          <cell r="D1247" t="str">
            <v>Open</v>
          </cell>
          <cell r="E1247" t="str">
            <v>LA</v>
          </cell>
          <cell r="F1247" t="str">
            <v>Louisiana</v>
          </cell>
          <cell r="G1247" t="str">
            <v>4 - Famous Grouse Ruby Cask 0.75L</v>
          </cell>
          <cell r="H1247" t="str">
            <v>4 - Famous Grouse Ruby Cask 0.75L12</v>
          </cell>
          <cell r="I1247" t="str">
            <v>TFG Casks</v>
          </cell>
          <cell r="J1247" t="str">
            <v>TFG Casks.750-12</v>
          </cell>
          <cell r="K1247">
            <v>12</v>
          </cell>
          <cell r="L1247">
            <v>0.75</v>
          </cell>
          <cell r="M1247">
            <v>0.4</v>
          </cell>
          <cell r="N1247">
            <v>25.68</v>
          </cell>
          <cell r="O1247" t="str">
            <v>FOB</v>
          </cell>
          <cell r="P1247">
            <v>200</v>
          </cell>
          <cell r="Q1247">
            <v>200</v>
          </cell>
          <cell r="R1247">
            <v>200</v>
          </cell>
          <cell r="S1247">
            <v>200</v>
          </cell>
          <cell r="T1247">
            <v>200</v>
          </cell>
          <cell r="U1247">
            <v>200</v>
          </cell>
          <cell r="V1247">
            <v>200</v>
          </cell>
        </row>
        <row r="1248">
          <cell r="B1248" t="str">
            <v>MinnesotaTFG Casks.750-12FOB</v>
          </cell>
          <cell r="C1248" t="str">
            <v>Central</v>
          </cell>
          <cell r="D1248" t="str">
            <v>Open</v>
          </cell>
          <cell r="E1248" t="str">
            <v>MN</v>
          </cell>
          <cell r="F1248" t="str">
            <v>Minnesota</v>
          </cell>
          <cell r="G1248" t="str">
            <v>4 - Famous Grouse Ruby Cask 0.75L</v>
          </cell>
          <cell r="H1248" t="str">
            <v>4 - Famous Grouse Ruby Cask 0.75L12</v>
          </cell>
          <cell r="I1248" t="str">
            <v>TFG Casks</v>
          </cell>
          <cell r="J1248" t="str">
            <v>TFG Casks.750-12</v>
          </cell>
          <cell r="K1248">
            <v>12</v>
          </cell>
          <cell r="L1248">
            <v>0.75</v>
          </cell>
          <cell r="M1248">
            <v>0.4</v>
          </cell>
          <cell r="N1248">
            <v>25.68</v>
          </cell>
          <cell r="O1248" t="str">
            <v>FOB</v>
          </cell>
          <cell r="P1248">
            <v>157.15</v>
          </cell>
          <cell r="Q1248">
            <v>157.15</v>
          </cell>
          <cell r="R1248">
            <v>157.15</v>
          </cell>
          <cell r="S1248">
            <v>157.15</v>
          </cell>
          <cell r="T1248">
            <v>157.15</v>
          </cell>
          <cell r="U1248">
            <v>157.15</v>
          </cell>
          <cell r="V1248">
            <v>157.15</v>
          </cell>
        </row>
        <row r="1249">
          <cell r="B1249" t="str">
            <v>MissouriTFG Casks.750-12FOB</v>
          </cell>
          <cell r="C1249" t="str">
            <v>Central</v>
          </cell>
          <cell r="D1249" t="str">
            <v>Open</v>
          </cell>
          <cell r="E1249" t="str">
            <v>MO</v>
          </cell>
          <cell r="F1249" t="str">
            <v>Missouri</v>
          </cell>
          <cell r="G1249" t="str">
            <v>4 - Famous Grouse Ruby Cask 0.75L</v>
          </cell>
          <cell r="H1249" t="str">
            <v>4 - Famous Grouse Ruby Cask 0.75L12</v>
          </cell>
          <cell r="I1249" t="str">
            <v>TFG Casks</v>
          </cell>
          <cell r="J1249" t="str">
            <v>TFG Casks.750-12</v>
          </cell>
          <cell r="K1249">
            <v>12</v>
          </cell>
          <cell r="L1249">
            <v>0.75</v>
          </cell>
          <cell r="M1249">
            <v>0.4</v>
          </cell>
          <cell r="N1249">
            <v>25.68</v>
          </cell>
          <cell r="O1249" t="str">
            <v>FOB</v>
          </cell>
          <cell r="P1249">
            <v>167.68</v>
          </cell>
          <cell r="Q1249">
            <v>167.68</v>
          </cell>
          <cell r="R1249">
            <v>167.68</v>
          </cell>
          <cell r="S1249">
            <v>167.68</v>
          </cell>
          <cell r="T1249">
            <v>167.68</v>
          </cell>
          <cell r="U1249">
            <v>167.68</v>
          </cell>
          <cell r="V1249">
            <v>167.68</v>
          </cell>
        </row>
        <row r="1250">
          <cell r="B1250" t="str">
            <v>MONTANATFG Casks.750-12SPA</v>
          </cell>
          <cell r="C1250" t="str">
            <v>West</v>
          </cell>
          <cell r="D1250" t="str">
            <v>Control</v>
          </cell>
          <cell r="E1250" t="str">
            <v>MT</v>
          </cell>
          <cell r="F1250" t="str">
            <v>MONTANA</v>
          </cell>
          <cell r="G1250" t="str">
            <v>4 - Famous Grouse Ruby Cask 0.75L</v>
          </cell>
          <cell r="H1250" t="str">
            <v>4 - Famous Grouse Ruby Cask 0.75L12</v>
          </cell>
          <cell r="I1250" t="str">
            <v>TFG Casks</v>
          </cell>
          <cell r="J1250" t="str">
            <v>TFG Casks.750-12</v>
          </cell>
          <cell r="K1250">
            <v>12</v>
          </cell>
          <cell r="L1250">
            <v>0.75</v>
          </cell>
          <cell r="M1250">
            <v>0.4</v>
          </cell>
          <cell r="N1250">
            <v>25.68</v>
          </cell>
          <cell r="O1250" t="str">
            <v>SPA</v>
          </cell>
          <cell r="P1250">
            <v>0</v>
          </cell>
          <cell r="Q1250">
            <v>0</v>
          </cell>
          <cell r="R1250">
            <v>0</v>
          </cell>
          <cell r="S1250">
            <v>0</v>
          </cell>
          <cell r="T1250">
            <v>0</v>
          </cell>
          <cell r="U1250">
            <v>0</v>
          </cell>
          <cell r="V1250">
            <v>0</v>
          </cell>
        </row>
        <row r="1251">
          <cell r="B1251" t="str">
            <v>NORTH CAROLINATFG Casks.750-12SPA</v>
          </cell>
          <cell r="C1251" t="str">
            <v>South</v>
          </cell>
          <cell r="D1251" t="str">
            <v>Control</v>
          </cell>
          <cell r="E1251" t="str">
            <v>NC</v>
          </cell>
          <cell r="F1251" t="str">
            <v>NORTH CAROLINA</v>
          </cell>
          <cell r="G1251" t="str">
            <v>4 - Famous Grouse Ruby Cask 0.75L</v>
          </cell>
          <cell r="H1251" t="str">
            <v>4 - Famous Grouse Ruby Cask 0.75L12</v>
          </cell>
          <cell r="I1251" t="str">
            <v>TFG Casks</v>
          </cell>
          <cell r="J1251" t="str">
            <v>TFG Casks.750-12</v>
          </cell>
          <cell r="K1251">
            <v>12</v>
          </cell>
          <cell r="L1251">
            <v>0.75</v>
          </cell>
          <cell r="M1251">
            <v>0.4</v>
          </cell>
          <cell r="N1251">
            <v>25.68</v>
          </cell>
          <cell r="O1251" t="str">
            <v>SPA</v>
          </cell>
          <cell r="P1251">
            <v>0</v>
          </cell>
          <cell r="Q1251">
            <v>0</v>
          </cell>
          <cell r="R1251">
            <v>0</v>
          </cell>
          <cell r="S1251">
            <v>0</v>
          </cell>
          <cell r="T1251">
            <v>0</v>
          </cell>
          <cell r="U1251">
            <v>0</v>
          </cell>
          <cell r="V1251">
            <v>0</v>
          </cell>
        </row>
        <row r="1252">
          <cell r="B1252" t="str">
            <v>NORTH CAROLINATFG Casks.750-12SHELF</v>
          </cell>
          <cell r="C1252" t="str">
            <v>South</v>
          </cell>
          <cell r="D1252" t="str">
            <v>Control</v>
          </cell>
          <cell r="E1252" t="str">
            <v>NC</v>
          </cell>
          <cell r="F1252" t="str">
            <v>NORTH CAROLINA</v>
          </cell>
          <cell r="G1252" t="str">
            <v>4 - Famous Grouse Ruby Cask 0.75L</v>
          </cell>
          <cell r="H1252" t="str">
            <v>4 - Famous Grouse Ruby Cask 0.75L12</v>
          </cell>
          <cell r="I1252" t="str">
            <v>TFG Casks</v>
          </cell>
          <cell r="J1252" t="str">
            <v>TFG Casks.750-12</v>
          </cell>
          <cell r="K1252">
            <v>12</v>
          </cell>
          <cell r="L1252">
            <v>0.75</v>
          </cell>
          <cell r="M1252">
            <v>0.4</v>
          </cell>
          <cell r="N1252">
            <v>25.68</v>
          </cell>
          <cell r="O1252" t="str">
            <v>SHELF</v>
          </cell>
          <cell r="P1252">
            <v>29.95</v>
          </cell>
          <cell r="Q1252">
            <v>29.95</v>
          </cell>
          <cell r="R1252">
            <v>29.95</v>
          </cell>
          <cell r="S1252">
            <v>29.95</v>
          </cell>
          <cell r="T1252">
            <v>29.95</v>
          </cell>
          <cell r="U1252">
            <v>29.95</v>
          </cell>
          <cell r="V1252">
            <v>29.95</v>
          </cell>
        </row>
        <row r="1253">
          <cell r="B1253" t="str">
            <v>NORTH CAROLINATFG Casks.750-12FOB</v>
          </cell>
          <cell r="C1253" t="str">
            <v>South</v>
          </cell>
          <cell r="D1253" t="str">
            <v>Control</v>
          </cell>
          <cell r="E1253" t="str">
            <v>NC</v>
          </cell>
          <cell r="F1253" t="str">
            <v>NORTH CAROLINA</v>
          </cell>
          <cell r="G1253" t="str">
            <v>4 - Famous Grouse Ruby Cask 0.75L</v>
          </cell>
          <cell r="H1253" t="str">
            <v>4 - Famous Grouse Ruby Cask 0.75L12</v>
          </cell>
          <cell r="I1253" t="str">
            <v>TFG Casks</v>
          </cell>
          <cell r="J1253" t="str">
            <v>TFG Casks.750-12</v>
          </cell>
          <cell r="K1253">
            <v>12</v>
          </cell>
          <cell r="L1253">
            <v>0.75</v>
          </cell>
          <cell r="M1253">
            <v>0.4</v>
          </cell>
          <cell r="N1253">
            <v>25.68</v>
          </cell>
          <cell r="O1253" t="str">
            <v>FOB</v>
          </cell>
          <cell r="P1253">
            <v>190.15</v>
          </cell>
          <cell r="Q1253">
            <v>190.15</v>
          </cell>
          <cell r="R1253">
            <v>190.15</v>
          </cell>
          <cell r="S1253">
            <v>190.15</v>
          </cell>
          <cell r="T1253">
            <v>190.15</v>
          </cell>
          <cell r="U1253">
            <v>190.15</v>
          </cell>
          <cell r="V1253">
            <v>190.15</v>
          </cell>
        </row>
        <row r="1254">
          <cell r="B1254" t="str">
            <v>OREGONTFG Casks.750-12SPA</v>
          </cell>
          <cell r="C1254" t="str">
            <v>West</v>
          </cell>
          <cell r="D1254" t="str">
            <v>Control</v>
          </cell>
          <cell r="E1254" t="str">
            <v>OR</v>
          </cell>
          <cell r="F1254" t="str">
            <v>OREGON</v>
          </cell>
          <cell r="G1254" t="str">
            <v>4 - Famous Grouse Ruby Cask 0.75L</v>
          </cell>
          <cell r="H1254" t="str">
            <v>4 - Famous Grouse Ruby Cask 0.75L12</v>
          </cell>
          <cell r="I1254" t="str">
            <v>TFG Casks</v>
          </cell>
          <cell r="J1254" t="str">
            <v>TFG Casks.750-12</v>
          </cell>
          <cell r="K1254">
            <v>12</v>
          </cell>
          <cell r="L1254">
            <v>0.75</v>
          </cell>
          <cell r="M1254">
            <v>0.4</v>
          </cell>
          <cell r="N1254">
            <v>25.68</v>
          </cell>
          <cell r="O1254" t="str">
            <v>SPA</v>
          </cell>
          <cell r="P1254">
            <v>0</v>
          </cell>
          <cell r="Q1254">
            <v>0</v>
          </cell>
          <cell r="R1254">
            <v>0</v>
          </cell>
          <cell r="S1254">
            <v>0</v>
          </cell>
          <cell r="T1254">
            <v>0</v>
          </cell>
          <cell r="U1254">
            <v>0</v>
          </cell>
          <cell r="V1254">
            <v>0</v>
          </cell>
        </row>
        <row r="1255">
          <cell r="B1255" t="str">
            <v>TennesseeTFG Casks.750-12FOB</v>
          </cell>
          <cell r="C1255" t="str">
            <v>South</v>
          </cell>
          <cell r="D1255" t="str">
            <v>Open</v>
          </cell>
          <cell r="E1255" t="str">
            <v>TN</v>
          </cell>
          <cell r="F1255" t="str">
            <v>Tennessee</v>
          </cell>
          <cell r="G1255" t="str">
            <v>4 - Famous Grouse Ruby Cask 0.75L</v>
          </cell>
          <cell r="H1255" t="str">
            <v>4 - Famous Grouse Ruby Cask 0.75L12</v>
          </cell>
          <cell r="I1255" t="str">
            <v>TFG Casks</v>
          </cell>
          <cell r="J1255" t="str">
            <v>TFG Casks.750-12</v>
          </cell>
          <cell r="K1255">
            <v>12</v>
          </cell>
          <cell r="L1255">
            <v>0.75</v>
          </cell>
          <cell r="M1255">
            <v>0.4</v>
          </cell>
          <cell r="N1255">
            <v>25.68</v>
          </cell>
          <cell r="O1255" t="str">
            <v>FOB</v>
          </cell>
          <cell r="P1255">
            <v>180</v>
          </cell>
          <cell r="Q1255">
            <v>180</v>
          </cell>
          <cell r="R1255">
            <v>180</v>
          </cell>
          <cell r="S1255">
            <v>180</v>
          </cell>
          <cell r="T1255">
            <v>180</v>
          </cell>
          <cell r="U1255">
            <v>180</v>
          </cell>
          <cell r="V1255">
            <v>180</v>
          </cell>
        </row>
        <row r="1256">
          <cell r="B1256" t="str">
            <v>TexasTFG Casks.750-12FOB</v>
          </cell>
          <cell r="C1256" t="str">
            <v>South</v>
          </cell>
          <cell r="D1256" t="str">
            <v>Open</v>
          </cell>
          <cell r="E1256" t="str">
            <v>TX</v>
          </cell>
          <cell r="F1256" t="str">
            <v>Texas</v>
          </cell>
          <cell r="G1256" t="str">
            <v>4 - Famous Grouse Ruby Cask 0.75L</v>
          </cell>
          <cell r="H1256" t="str">
            <v>4 - Famous Grouse Ruby Cask 0.75L12</v>
          </cell>
          <cell r="I1256" t="str">
            <v>TFG Casks</v>
          </cell>
          <cell r="J1256" t="str">
            <v>TFG Casks.750-12</v>
          </cell>
          <cell r="K1256">
            <v>12</v>
          </cell>
          <cell r="L1256">
            <v>0.75</v>
          </cell>
          <cell r="M1256">
            <v>0.4</v>
          </cell>
          <cell r="N1256">
            <v>25.68</v>
          </cell>
          <cell r="O1256" t="str">
            <v>FOB</v>
          </cell>
          <cell r="P1256">
            <v>158</v>
          </cell>
          <cell r="Q1256">
            <v>158</v>
          </cell>
          <cell r="R1256">
            <v>158</v>
          </cell>
          <cell r="S1256">
            <v>158</v>
          </cell>
          <cell r="T1256">
            <v>158</v>
          </cell>
          <cell r="U1256">
            <v>158</v>
          </cell>
          <cell r="V1256">
            <v>158</v>
          </cell>
        </row>
        <row r="1257">
          <cell r="B1257" t="str">
            <v>UTAHTFG Casks.750-12SPA</v>
          </cell>
          <cell r="C1257" t="str">
            <v>West</v>
          </cell>
          <cell r="D1257" t="str">
            <v>Control</v>
          </cell>
          <cell r="E1257" t="str">
            <v>UT</v>
          </cell>
          <cell r="F1257" t="str">
            <v>UTAH</v>
          </cell>
          <cell r="G1257" t="str">
            <v>4 - Famous Grouse Ruby Cask 0.75L</v>
          </cell>
          <cell r="H1257" t="str">
            <v>4 - Famous Grouse Ruby Cask 0.75L12</v>
          </cell>
          <cell r="I1257" t="str">
            <v>TFG Casks</v>
          </cell>
          <cell r="J1257" t="str">
            <v>TFG Casks.750-12</v>
          </cell>
          <cell r="K1257">
            <v>12</v>
          </cell>
          <cell r="L1257">
            <v>0.75</v>
          </cell>
          <cell r="M1257">
            <v>0.4</v>
          </cell>
          <cell r="N1257">
            <v>25.68</v>
          </cell>
          <cell r="O1257" t="str">
            <v>SPA</v>
          </cell>
          <cell r="P1257">
            <v>0</v>
          </cell>
          <cell r="Q1257">
            <v>0</v>
          </cell>
          <cell r="R1257">
            <v>0</v>
          </cell>
          <cell r="S1257">
            <v>0</v>
          </cell>
          <cell r="T1257">
            <v>0</v>
          </cell>
          <cell r="U1257">
            <v>0</v>
          </cell>
          <cell r="V1257">
            <v>0</v>
          </cell>
        </row>
        <row r="1258">
          <cell r="B1258" t="str">
            <v>WisconsinTFG Casks.750-12FOB</v>
          </cell>
          <cell r="C1258" t="str">
            <v>Central</v>
          </cell>
          <cell r="D1258" t="str">
            <v>Open</v>
          </cell>
          <cell r="E1258" t="str">
            <v>WI</v>
          </cell>
          <cell r="F1258" t="str">
            <v>Wisconsin</v>
          </cell>
          <cell r="G1258" t="str">
            <v>4 - Famous Grouse Ruby Cask 0.75L</v>
          </cell>
          <cell r="H1258" t="str">
            <v>4 - Famous Grouse Ruby Cask 0.75L12</v>
          </cell>
          <cell r="I1258" t="str">
            <v>TFG Casks</v>
          </cell>
          <cell r="J1258" t="str">
            <v>TFG Casks.750-12</v>
          </cell>
          <cell r="K1258">
            <v>12</v>
          </cell>
          <cell r="L1258">
            <v>0.75</v>
          </cell>
          <cell r="M1258">
            <v>0.4</v>
          </cell>
          <cell r="N1258">
            <v>25.68</v>
          </cell>
          <cell r="O1258" t="str">
            <v>FOB</v>
          </cell>
          <cell r="P1258">
            <v>181.68</v>
          </cell>
          <cell r="Q1258">
            <v>181.68</v>
          </cell>
          <cell r="R1258">
            <v>181.68</v>
          </cell>
          <cell r="S1258">
            <v>181.68</v>
          </cell>
          <cell r="T1258">
            <v>181.68</v>
          </cell>
          <cell r="U1258">
            <v>181.68</v>
          </cell>
          <cell r="V1258">
            <v>181.68</v>
          </cell>
        </row>
        <row r="1259">
          <cell r="B1259" t="str">
            <v>WYOMINGTFG Casks.750-12DA</v>
          </cell>
          <cell r="C1259" t="str">
            <v>West</v>
          </cell>
          <cell r="D1259" t="str">
            <v>Control</v>
          </cell>
          <cell r="E1259" t="str">
            <v>WY</v>
          </cell>
          <cell r="F1259" t="str">
            <v>WYOMING</v>
          </cell>
          <cell r="G1259" t="str">
            <v>4 - Famous Grouse Ruby Cask 0.75L</v>
          </cell>
          <cell r="H1259" t="str">
            <v>4 - Famous Grouse Ruby Cask 0.75L12</v>
          </cell>
          <cell r="I1259" t="str">
            <v>TFG Casks</v>
          </cell>
          <cell r="J1259" t="str">
            <v>TFG Casks.750-12</v>
          </cell>
          <cell r="K1259">
            <v>12</v>
          </cell>
          <cell r="L1259">
            <v>0.75</v>
          </cell>
          <cell r="M1259">
            <v>0.4</v>
          </cell>
          <cell r="N1259">
            <v>25.68</v>
          </cell>
          <cell r="O1259" t="str">
            <v>DA</v>
          </cell>
          <cell r="P1259">
            <v>0</v>
          </cell>
          <cell r="Q1259">
            <v>0</v>
          </cell>
          <cell r="R1259">
            <v>0</v>
          </cell>
          <cell r="S1259">
            <v>0</v>
          </cell>
          <cell r="T1259">
            <v>0</v>
          </cell>
          <cell r="U1259">
            <v>0</v>
          </cell>
          <cell r="V1259">
            <v>0</v>
          </cell>
        </row>
        <row r="1260">
          <cell r="B1260" t="str">
            <v>ArkansasTFG Casks.750-12FOB</v>
          </cell>
          <cell r="C1260" t="str">
            <v>South</v>
          </cell>
          <cell r="D1260" t="str">
            <v>Open</v>
          </cell>
          <cell r="E1260" t="str">
            <v>AR</v>
          </cell>
          <cell r="F1260" t="str">
            <v>Arkansas</v>
          </cell>
          <cell r="G1260" t="str">
            <v>4 - Famous Grouse Winter Reserve 0.75L</v>
          </cell>
          <cell r="H1260" t="str">
            <v>4 - Famous Grouse Winter Reserve 0.75L12</v>
          </cell>
          <cell r="I1260" t="str">
            <v>TFG Casks</v>
          </cell>
          <cell r="J1260" t="str">
            <v>TFG Casks.750-12</v>
          </cell>
          <cell r="K1260">
            <v>12</v>
          </cell>
          <cell r="L1260">
            <v>0.75</v>
          </cell>
          <cell r="M1260">
            <v>0.4</v>
          </cell>
          <cell r="N1260">
            <v>25.68</v>
          </cell>
          <cell r="O1260" t="str">
            <v>FOB</v>
          </cell>
          <cell r="P1260">
            <v>185</v>
          </cell>
          <cell r="Q1260">
            <v>185</v>
          </cell>
          <cell r="R1260">
            <v>185</v>
          </cell>
          <cell r="S1260">
            <v>185</v>
          </cell>
          <cell r="T1260">
            <v>185</v>
          </cell>
          <cell r="U1260">
            <v>185</v>
          </cell>
          <cell r="V1260">
            <v>185</v>
          </cell>
        </row>
        <row r="1261">
          <cell r="B1261" t="str">
            <v>GeorgiaTFG Casks.750-12FOB</v>
          </cell>
          <cell r="C1261" t="str">
            <v>South</v>
          </cell>
          <cell r="D1261" t="str">
            <v>Open</v>
          </cell>
          <cell r="E1261" t="str">
            <v>GA</v>
          </cell>
          <cell r="F1261" t="str">
            <v>Georgia</v>
          </cell>
          <cell r="G1261" t="str">
            <v>4 - Famous Grouse Winter Reserve 0.75L</v>
          </cell>
          <cell r="H1261" t="str">
            <v>4 - Famous Grouse Winter Reserve 0.75L12</v>
          </cell>
          <cell r="I1261" t="str">
            <v>TFG Casks</v>
          </cell>
          <cell r="J1261" t="str">
            <v>TFG Casks.750-12</v>
          </cell>
          <cell r="K1261">
            <v>12</v>
          </cell>
          <cell r="L1261">
            <v>0.75</v>
          </cell>
          <cell r="M1261">
            <v>0.4</v>
          </cell>
          <cell r="N1261">
            <v>25.68</v>
          </cell>
          <cell r="O1261" t="str">
            <v>FOB</v>
          </cell>
          <cell r="P1261">
            <v>203</v>
          </cell>
          <cell r="Q1261">
            <v>203</v>
          </cell>
          <cell r="R1261">
            <v>203</v>
          </cell>
          <cell r="S1261">
            <v>203</v>
          </cell>
          <cell r="T1261">
            <v>203</v>
          </cell>
          <cell r="U1261">
            <v>203</v>
          </cell>
          <cell r="V1261">
            <v>203</v>
          </cell>
        </row>
        <row r="1262">
          <cell r="B1262" t="str">
            <v>LouisianaTFG Casks.750-12FOB</v>
          </cell>
          <cell r="C1262" t="str">
            <v>South</v>
          </cell>
          <cell r="D1262" t="str">
            <v>Open</v>
          </cell>
          <cell r="E1262" t="str">
            <v>LA</v>
          </cell>
          <cell r="F1262" t="str">
            <v>Louisiana</v>
          </cell>
          <cell r="G1262" t="str">
            <v>4 - Famous Grouse Winter Reserve 0.75L</v>
          </cell>
          <cell r="H1262" t="str">
            <v>4 - Famous Grouse Winter Reserve 0.75L12</v>
          </cell>
          <cell r="I1262" t="str">
            <v>TFG Casks</v>
          </cell>
          <cell r="J1262" t="str">
            <v>TFG Casks.750-12</v>
          </cell>
          <cell r="K1262">
            <v>12</v>
          </cell>
          <cell r="L1262">
            <v>0.75</v>
          </cell>
          <cell r="M1262">
            <v>0.4</v>
          </cell>
          <cell r="N1262">
            <v>25.68</v>
          </cell>
          <cell r="O1262" t="str">
            <v>FOB</v>
          </cell>
          <cell r="P1262">
            <v>200</v>
          </cell>
          <cell r="Q1262">
            <v>200</v>
          </cell>
          <cell r="R1262">
            <v>200</v>
          </cell>
          <cell r="S1262">
            <v>200</v>
          </cell>
          <cell r="T1262">
            <v>200</v>
          </cell>
          <cell r="U1262">
            <v>200</v>
          </cell>
          <cell r="V1262">
            <v>200</v>
          </cell>
        </row>
        <row r="1263">
          <cell r="B1263" t="str">
            <v>New JerseyTFG Casks.750-12FOB</v>
          </cell>
          <cell r="C1263" t="str">
            <v>Northeast</v>
          </cell>
          <cell r="D1263" t="str">
            <v>Open</v>
          </cell>
          <cell r="E1263" t="str">
            <v>NJ</v>
          </cell>
          <cell r="F1263" t="str">
            <v>New Jersey</v>
          </cell>
          <cell r="G1263" t="str">
            <v>4 - Famous Grouse Winter Reserve 0.75L</v>
          </cell>
          <cell r="H1263" t="str">
            <v>4 - Famous Grouse Winter Reserve 0.75L12</v>
          </cell>
          <cell r="I1263" t="str">
            <v>TFG Casks</v>
          </cell>
          <cell r="J1263" t="str">
            <v>TFG Casks.750-12</v>
          </cell>
          <cell r="K1263">
            <v>12</v>
          </cell>
          <cell r="L1263">
            <v>0.75</v>
          </cell>
          <cell r="M1263">
            <v>0.4</v>
          </cell>
          <cell r="N1263">
            <v>25.68</v>
          </cell>
          <cell r="O1263" t="str">
            <v>FOB</v>
          </cell>
          <cell r="P1263">
            <v>188.67000000000002</v>
          </cell>
          <cell r="Q1263">
            <v>188.67000000000002</v>
          </cell>
          <cell r="R1263">
            <v>188.67000000000002</v>
          </cell>
          <cell r="S1263">
            <v>188.67000000000002</v>
          </cell>
          <cell r="T1263">
            <v>188.67000000000002</v>
          </cell>
          <cell r="U1263">
            <v>188.67000000000002</v>
          </cell>
          <cell r="V1263">
            <v>188.67000000000002</v>
          </cell>
        </row>
        <row r="1264">
          <cell r="B1264" t="str">
            <v>TennesseeTFG Casks.750-12FOB</v>
          </cell>
          <cell r="C1264" t="str">
            <v>South</v>
          </cell>
          <cell r="D1264" t="str">
            <v>Open</v>
          </cell>
          <cell r="E1264" t="str">
            <v>TN</v>
          </cell>
          <cell r="F1264" t="str">
            <v>Tennessee</v>
          </cell>
          <cell r="G1264" t="str">
            <v>4 - Famous Grouse Winter Reserve 0.75L</v>
          </cell>
          <cell r="H1264" t="str">
            <v>4 - Famous Grouse Winter Reserve 0.75L12</v>
          </cell>
          <cell r="I1264" t="str">
            <v>TFG Casks</v>
          </cell>
          <cell r="J1264" t="str">
            <v>TFG Casks.750-12</v>
          </cell>
          <cell r="K1264">
            <v>12</v>
          </cell>
          <cell r="L1264">
            <v>0.75</v>
          </cell>
          <cell r="M1264">
            <v>0.4</v>
          </cell>
          <cell r="N1264">
            <v>25.68</v>
          </cell>
          <cell r="O1264" t="str">
            <v>FOB</v>
          </cell>
          <cell r="P1264">
            <v>180</v>
          </cell>
          <cell r="Q1264">
            <v>180</v>
          </cell>
          <cell r="R1264">
            <v>180</v>
          </cell>
          <cell r="S1264">
            <v>180</v>
          </cell>
          <cell r="T1264">
            <v>180</v>
          </cell>
          <cell r="U1264">
            <v>180</v>
          </cell>
          <cell r="V1264">
            <v>180</v>
          </cell>
        </row>
        <row r="1265">
          <cell r="B1265" t="str">
            <v>ALABAMAGlenrothes 10YO.750-6SHELF</v>
          </cell>
          <cell r="C1265" t="str">
            <v>South</v>
          </cell>
          <cell r="D1265" t="str">
            <v>Control</v>
          </cell>
          <cell r="E1265" t="str">
            <v>AL</v>
          </cell>
          <cell r="F1265" t="str">
            <v>ALABAMA</v>
          </cell>
          <cell r="G1265" t="str">
            <v>4 - Glenrothes 10YO 0.75L</v>
          </cell>
          <cell r="H1265" t="str">
            <v>4 - Glenrothes 10YO 0.75L6</v>
          </cell>
          <cell r="I1265" t="str">
            <v>Glenrothes 10YO</v>
          </cell>
          <cell r="J1265" t="str">
            <v>Glenrothes 10YO.750-6</v>
          </cell>
          <cell r="K1265">
            <v>6</v>
          </cell>
          <cell r="L1265">
            <v>0.75</v>
          </cell>
          <cell r="M1265">
            <v>0.4</v>
          </cell>
          <cell r="N1265">
            <v>12.84</v>
          </cell>
          <cell r="O1265" t="str">
            <v>SHELF</v>
          </cell>
          <cell r="P1265">
            <v>49.99</v>
          </cell>
          <cell r="Q1265">
            <v>49.99</v>
          </cell>
          <cell r="R1265">
            <v>49.99</v>
          </cell>
          <cell r="S1265">
            <v>49.99</v>
          </cell>
          <cell r="T1265">
            <v>49.99</v>
          </cell>
          <cell r="U1265">
            <v>49.99</v>
          </cell>
          <cell r="V1265">
            <v>49.99</v>
          </cell>
        </row>
        <row r="1266">
          <cell r="B1266" t="str">
            <v>ALABAMAGlenrothes 10YO.750-6FOB</v>
          </cell>
          <cell r="C1266" t="str">
            <v>South</v>
          </cell>
          <cell r="D1266" t="str">
            <v>Control</v>
          </cell>
          <cell r="E1266" t="str">
            <v>AL</v>
          </cell>
          <cell r="F1266" t="str">
            <v>ALABAMA</v>
          </cell>
          <cell r="G1266" t="str">
            <v>4 - Glenrothes 10YO 0.75L</v>
          </cell>
          <cell r="H1266" t="str">
            <v>4 - Glenrothes 10YO 0.75L6</v>
          </cell>
          <cell r="I1266" t="str">
            <v>Glenrothes 10YO</v>
          </cell>
          <cell r="J1266" t="str">
            <v>Glenrothes 10YO.750-6</v>
          </cell>
          <cell r="K1266">
            <v>6</v>
          </cell>
          <cell r="L1266">
            <v>0.75</v>
          </cell>
          <cell r="M1266">
            <v>0.4</v>
          </cell>
          <cell r="N1266">
            <v>12.84</v>
          </cell>
          <cell r="O1266" t="str">
            <v>FOB</v>
          </cell>
          <cell r="P1266">
            <v>141.52000000000001</v>
          </cell>
          <cell r="Q1266">
            <v>141.52000000000001</v>
          </cell>
          <cell r="R1266">
            <v>141.52000000000001</v>
          </cell>
          <cell r="S1266">
            <v>141.52000000000001</v>
          </cell>
          <cell r="T1266">
            <v>141.52000000000001</v>
          </cell>
          <cell r="U1266">
            <v>141.52000000000001</v>
          </cell>
          <cell r="V1266">
            <v>141.52000000000001</v>
          </cell>
        </row>
        <row r="1267">
          <cell r="B1267" t="str">
            <v>ALABAMAGlenrothes 10YO.750-6DA</v>
          </cell>
          <cell r="C1267" t="str">
            <v>South</v>
          </cell>
          <cell r="D1267" t="str">
            <v>Control</v>
          </cell>
          <cell r="E1267" t="str">
            <v>AL</v>
          </cell>
          <cell r="F1267" t="str">
            <v>ALABAMA</v>
          </cell>
          <cell r="G1267" t="str">
            <v>4 - Glenrothes 10YO 0.75L</v>
          </cell>
          <cell r="H1267" t="str">
            <v>4 - Glenrothes 10YO 0.75L6</v>
          </cell>
          <cell r="I1267" t="str">
            <v>Glenrothes 10YO</v>
          </cell>
          <cell r="J1267" t="str">
            <v>Glenrothes 10YO.750-6</v>
          </cell>
          <cell r="K1267">
            <v>6</v>
          </cell>
          <cell r="L1267">
            <v>0.75</v>
          </cell>
          <cell r="M1267">
            <v>0.4</v>
          </cell>
          <cell r="N1267">
            <v>12.84</v>
          </cell>
          <cell r="O1267" t="str">
            <v>DA</v>
          </cell>
          <cell r="P1267">
            <v>0</v>
          </cell>
          <cell r="Q1267">
            <v>0</v>
          </cell>
          <cell r="R1267">
            <v>0</v>
          </cell>
          <cell r="S1267">
            <v>0</v>
          </cell>
          <cell r="T1267">
            <v>0</v>
          </cell>
          <cell r="U1267">
            <v>0</v>
          </cell>
          <cell r="V1267">
            <v>0</v>
          </cell>
        </row>
        <row r="1268">
          <cell r="B1268" t="str">
            <v>ArizonaGlenrothes 10YO.750-6FOB</v>
          </cell>
          <cell r="C1268" t="str">
            <v>West</v>
          </cell>
          <cell r="D1268" t="str">
            <v>Open</v>
          </cell>
          <cell r="E1268" t="str">
            <v>AZ</v>
          </cell>
          <cell r="F1268" t="str">
            <v>Arizona</v>
          </cell>
          <cell r="G1268" t="str">
            <v>4 - Glenrothes 10YO 0.75L</v>
          </cell>
          <cell r="H1268" t="str">
            <v>4 - Glenrothes 10YO 0.75L6</v>
          </cell>
          <cell r="I1268" t="str">
            <v>Glenrothes 10YO</v>
          </cell>
          <cell r="J1268" t="str">
            <v>Glenrothes 10YO.750-6</v>
          </cell>
          <cell r="K1268">
            <v>6</v>
          </cell>
          <cell r="L1268">
            <v>0.75</v>
          </cell>
          <cell r="M1268">
            <v>0.4</v>
          </cell>
          <cell r="N1268">
            <v>12.84</v>
          </cell>
          <cell r="O1268" t="str">
            <v>FOB</v>
          </cell>
          <cell r="P1268">
            <v>133.22</v>
          </cell>
          <cell r="Q1268">
            <v>133.22</v>
          </cell>
          <cell r="R1268">
            <v>133.22</v>
          </cell>
          <cell r="S1268">
            <v>133.22</v>
          </cell>
          <cell r="T1268">
            <v>133.22</v>
          </cell>
          <cell r="U1268">
            <v>133.22</v>
          </cell>
          <cell r="V1268">
            <v>133.22</v>
          </cell>
        </row>
        <row r="1269">
          <cell r="B1269" t="str">
            <v>CaliforniaGlenrothes 10YO.750-6FOB</v>
          </cell>
          <cell r="C1269" t="str">
            <v>West</v>
          </cell>
          <cell r="D1269" t="str">
            <v>Open</v>
          </cell>
          <cell r="E1269" t="str">
            <v>CA</v>
          </cell>
          <cell r="F1269" t="str">
            <v>California</v>
          </cell>
          <cell r="G1269" t="str">
            <v>4 - Glenrothes 10YO 0.75L</v>
          </cell>
          <cell r="H1269" t="str">
            <v>4 - Glenrothes 10YO 0.75L6</v>
          </cell>
          <cell r="I1269" t="str">
            <v>Glenrothes 10YO</v>
          </cell>
          <cell r="J1269" t="str">
            <v>Glenrothes 10YO.750-6</v>
          </cell>
          <cell r="K1269">
            <v>6</v>
          </cell>
          <cell r="L1269">
            <v>0.75</v>
          </cell>
          <cell r="M1269">
            <v>0.4</v>
          </cell>
          <cell r="N1269">
            <v>12.84</v>
          </cell>
          <cell r="O1269" t="str">
            <v>FOB</v>
          </cell>
          <cell r="P1269">
            <v>146.39000000000001</v>
          </cell>
          <cell r="Q1269">
            <v>146.39000000000001</v>
          </cell>
          <cell r="R1269">
            <v>146.39000000000001</v>
          </cell>
          <cell r="S1269">
            <v>146.39000000000001</v>
          </cell>
          <cell r="T1269">
            <v>146.39000000000001</v>
          </cell>
          <cell r="U1269">
            <v>146.39000000000001</v>
          </cell>
          <cell r="V1269">
            <v>146.39000000000001</v>
          </cell>
        </row>
        <row r="1270">
          <cell r="B1270" t="str">
            <v>ColoradoGlenrothes 10YO.750-6FOB</v>
          </cell>
          <cell r="C1270" t="str">
            <v>West</v>
          </cell>
          <cell r="D1270" t="str">
            <v>Open</v>
          </cell>
          <cell r="E1270" t="str">
            <v>CO</v>
          </cell>
          <cell r="F1270" t="str">
            <v>Colorado</v>
          </cell>
          <cell r="G1270" t="str">
            <v>4 - Glenrothes 10YO 0.75L</v>
          </cell>
          <cell r="H1270" t="str">
            <v>4 - Glenrothes 10YO 0.75L6</v>
          </cell>
          <cell r="I1270" t="str">
            <v>Glenrothes 10YO</v>
          </cell>
          <cell r="J1270" t="str">
            <v>Glenrothes 10YO.750-6</v>
          </cell>
          <cell r="K1270">
            <v>6</v>
          </cell>
          <cell r="L1270">
            <v>0.75</v>
          </cell>
          <cell r="M1270">
            <v>0.4</v>
          </cell>
          <cell r="N1270">
            <v>12.84</v>
          </cell>
          <cell r="O1270" t="str">
            <v>FOB</v>
          </cell>
          <cell r="P1270">
            <v>134</v>
          </cell>
          <cell r="Q1270">
            <v>134</v>
          </cell>
          <cell r="R1270">
            <v>134</v>
          </cell>
          <cell r="S1270">
            <v>134</v>
          </cell>
          <cell r="T1270">
            <v>134</v>
          </cell>
          <cell r="U1270">
            <v>134</v>
          </cell>
          <cell r="V1270">
            <v>134</v>
          </cell>
        </row>
        <row r="1271">
          <cell r="B1271" t="str">
            <v>ConnecticutGlenrothes 10YO.750-6FOB</v>
          </cell>
          <cell r="C1271" t="str">
            <v>Northeast</v>
          </cell>
          <cell r="D1271" t="str">
            <v>Open</v>
          </cell>
          <cell r="E1271" t="str">
            <v>CT</v>
          </cell>
          <cell r="F1271" t="str">
            <v>Connecticut</v>
          </cell>
          <cell r="G1271" t="str">
            <v>4 - Glenrothes 10YO 0.75L</v>
          </cell>
          <cell r="H1271" t="str">
            <v>4 - Glenrothes 10YO 0.75L6</v>
          </cell>
          <cell r="I1271" t="str">
            <v>Glenrothes 10YO</v>
          </cell>
          <cell r="J1271" t="str">
            <v>Glenrothes 10YO.750-6</v>
          </cell>
          <cell r="K1271">
            <v>6</v>
          </cell>
          <cell r="L1271">
            <v>0.75</v>
          </cell>
          <cell r="M1271">
            <v>0.4</v>
          </cell>
          <cell r="N1271">
            <v>12.84</v>
          </cell>
          <cell r="O1271" t="str">
            <v>FOB</v>
          </cell>
          <cell r="P1271">
            <v>126.55</v>
          </cell>
          <cell r="Q1271">
            <v>126.55</v>
          </cell>
          <cell r="R1271">
            <v>126.55</v>
          </cell>
          <cell r="S1271">
            <v>126.55</v>
          </cell>
          <cell r="T1271">
            <v>126.55</v>
          </cell>
          <cell r="U1271">
            <v>126.55</v>
          </cell>
          <cell r="V1271">
            <v>126.55</v>
          </cell>
        </row>
        <row r="1272">
          <cell r="B1272" t="str">
            <v>DCGlenrothes 10YO.750-6FOB</v>
          </cell>
          <cell r="C1272" t="str">
            <v>Northeast</v>
          </cell>
          <cell r="D1272" t="str">
            <v>Open</v>
          </cell>
          <cell r="E1272" t="str">
            <v>DC</v>
          </cell>
          <cell r="F1272" t="str">
            <v>DC</v>
          </cell>
          <cell r="G1272" t="str">
            <v>4 - Glenrothes 10YO 0.75L</v>
          </cell>
          <cell r="H1272" t="str">
            <v>4 - Glenrothes 10YO 0.75L6</v>
          </cell>
          <cell r="I1272" t="str">
            <v>Glenrothes 10YO</v>
          </cell>
          <cell r="J1272" t="str">
            <v>Glenrothes 10YO.750-6</v>
          </cell>
          <cell r="K1272">
            <v>6</v>
          </cell>
          <cell r="L1272">
            <v>0.75</v>
          </cell>
          <cell r="M1272">
            <v>0.4</v>
          </cell>
          <cell r="N1272">
            <v>12.84</v>
          </cell>
          <cell r="O1272" t="str">
            <v>FOB</v>
          </cell>
          <cell r="P1272">
            <v>141</v>
          </cell>
          <cell r="Q1272">
            <v>141</v>
          </cell>
          <cell r="R1272">
            <v>141</v>
          </cell>
          <cell r="S1272">
            <v>141</v>
          </cell>
          <cell r="T1272">
            <v>141</v>
          </cell>
          <cell r="U1272">
            <v>141</v>
          </cell>
          <cell r="V1272">
            <v>141</v>
          </cell>
        </row>
        <row r="1273">
          <cell r="B1273" t="str">
            <v>DelawareGlenrothes 10YO.750-6FOB</v>
          </cell>
          <cell r="C1273" t="str">
            <v>Northeast</v>
          </cell>
          <cell r="D1273" t="str">
            <v>Open</v>
          </cell>
          <cell r="E1273" t="str">
            <v>DE</v>
          </cell>
          <cell r="F1273" t="str">
            <v>Delaware</v>
          </cell>
          <cell r="G1273" t="str">
            <v>4 - Glenrothes 10YO 0.75L</v>
          </cell>
          <cell r="H1273" t="str">
            <v>4 - Glenrothes 10YO 0.75L6</v>
          </cell>
          <cell r="I1273" t="str">
            <v>Glenrothes 10YO</v>
          </cell>
          <cell r="J1273" t="str">
            <v>Glenrothes 10YO.750-6</v>
          </cell>
          <cell r="K1273">
            <v>6</v>
          </cell>
          <cell r="L1273">
            <v>0.75</v>
          </cell>
          <cell r="M1273">
            <v>0.4</v>
          </cell>
          <cell r="N1273">
            <v>12.84</v>
          </cell>
          <cell r="O1273" t="str">
            <v>FOB</v>
          </cell>
          <cell r="P1273">
            <v>141</v>
          </cell>
          <cell r="Q1273">
            <v>141</v>
          </cell>
          <cell r="R1273">
            <v>141</v>
          </cell>
          <cell r="S1273">
            <v>141</v>
          </cell>
          <cell r="T1273">
            <v>141</v>
          </cell>
          <cell r="U1273">
            <v>141</v>
          </cell>
          <cell r="V1273">
            <v>141</v>
          </cell>
        </row>
        <row r="1274">
          <cell r="B1274" t="str">
            <v>GeorgiaGlenrothes 10YO.750-6FOB</v>
          </cell>
          <cell r="C1274" t="str">
            <v>South</v>
          </cell>
          <cell r="D1274" t="str">
            <v>Open</v>
          </cell>
          <cell r="E1274" t="str">
            <v>GA</v>
          </cell>
          <cell r="F1274" t="str">
            <v>Georgia</v>
          </cell>
          <cell r="G1274" t="str">
            <v>4 - Glenrothes 10YO 0.75L</v>
          </cell>
          <cell r="H1274" t="str">
            <v>4 - Glenrothes 10YO 0.75L6</v>
          </cell>
          <cell r="I1274" t="str">
            <v>Glenrothes 10YO</v>
          </cell>
          <cell r="J1274" t="str">
            <v>Glenrothes 10YO.750-6</v>
          </cell>
          <cell r="K1274">
            <v>6</v>
          </cell>
          <cell r="L1274">
            <v>0.75</v>
          </cell>
          <cell r="M1274">
            <v>0.4</v>
          </cell>
          <cell r="N1274">
            <v>12.84</v>
          </cell>
          <cell r="O1274" t="str">
            <v>FOB</v>
          </cell>
          <cell r="P1274">
            <v>125</v>
          </cell>
          <cell r="Q1274">
            <v>125</v>
          </cell>
          <cell r="R1274">
            <v>125</v>
          </cell>
          <cell r="S1274">
            <v>125</v>
          </cell>
          <cell r="T1274">
            <v>125</v>
          </cell>
          <cell r="U1274">
            <v>125</v>
          </cell>
          <cell r="V1274">
            <v>125</v>
          </cell>
        </row>
        <row r="1275">
          <cell r="B1275" t="str">
            <v>HawaiiGlenrothes 10YO.750-6FOB</v>
          </cell>
          <cell r="C1275" t="str">
            <v>West</v>
          </cell>
          <cell r="D1275" t="str">
            <v>Open</v>
          </cell>
          <cell r="E1275" t="str">
            <v>HI</v>
          </cell>
          <cell r="F1275" t="str">
            <v>Hawaii</v>
          </cell>
          <cell r="G1275" t="str">
            <v>4 - Glenrothes 10YO 0.75L</v>
          </cell>
          <cell r="H1275" t="str">
            <v>4 - Glenrothes 10YO 0.75L6</v>
          </cell>
          <cell r="I1275" t="str">
            <v>Glenrothes 10YO</v>
          </cell>
          <cell r="J1275" t="str">
            <v>Glenrothes 10YO.750-6</v>
          </cell>
          <cell r="K1275">
            <v>6</v>
          </cell>
          <cell r="L1275">
            <v>0.75</v>
          </cell>
          <cell r="M1275">
            <v>0.4</v>
          </cell>
          <cell r="N1275">
            <v>12.84</v>
          </cell>
          <cell r="O1275" t="str">
            <v>FOB</v>
          </cell>
          <cell r="P1275">
            <v>114.68</v>
          </cell>
          <cell r="Q1275">
            <v>114.68</v>
          </cell>
          <cell r="R1275">
            <v>114.68</v>
          </cell>
          <cell r="S1275">
            <v>114.68</v>
          </cell>
          <cell r="T1275">
            <v>114.68</v>
          </cell>
          <cell r="U1275">
            <v>114.68</v>
          </cell>
          <cell r="V1275">
            <v>114.68</v>
          </cell>
        </row>
        <row r="1276">
          <cell r="B1276" t="str">
            <v>IDAHOGlenrothes 10YO.750-6SPA</v>
          </cell>
          <cell r="C1276" t="str">
            <v>West</v>
          </cell>
          <cell r="D1276" t="str">
            <v>Control</v>
          </cell>
          <cell r="E1276" t="str">
            <v>ID</v>
          </cell>
          <cell r="F1276" t="str">
            <v>IDAHO</v>
          </cell>
          <cell r="G1276" t="str">
            <v>4 - Glenrothes 10YO 0.75L</v>
          </cell>
          <cell r="H1276" t="str">
            <v>4 - Glenrothes 10YO 0.75L6</v>
          </cell>
          <cell r="I1276" t="str">
            <v>Glenrothes 10YO</v>
          </cell>
          <cell r="J1276" t="str">
            <v>Glenrothes 10YO.750-6</v>
          </cell>
          <cell r="K1276">
            <v>6</v>
          </cell>
          <cell r="L1276">
            <v>0.75</v>
          </cell>
          <cell r="M1276">
            <v>0.4</v>
          </cell>
          <cell r="N1276">
            <v>12.84</v>
          </cell>
          <cell r="O1276" t="str">
            <v>SPA</v>
          </cell>
          <cell r="P1276">
            <v>0</v>
          </cell>
          <cell r="Q1276">
            <v>0</v>
          </cell>
          <cell r="R1276">
            <v>0</v>
          </cell>
          <cell r="S1276">
            <v>0</v>
          </cell>
          <cell r="T1276">
            <v>0</v>
          </cell>
          <cell r="U1276">
            <v>0</v>
          </cell>
          <cell r="V1276">
            <v>0</v>
          </cell>
        </row>
        <row r="1277">
          <cell r="B1277" t="str">
            <v>IDAHOGlenrothes 10YO.750-6SHELF</v>
          </cell>
          <cell r="C1277" t="str">
            <v>West</v>
          </cell>
          <cell r="D1277" t="str">
            <v>Control</v>
          </cell>
          <cell r="E1277" t="str">
            <v>ID</v>
          </cell>
          <cell r="F1277" t="str">
            <v>IDAHO</v>
          </cell>
          <cell r="G1277" t="str">
            <v>4 - Glenrothes 10YO 0.75L</v>
          </cell>
          <cell r="H1277" t="str">
            <v>4 - Glenrothes 10YO 0.75L6</v>
          </cell>
          <cell r="I1277" t="str">
            <v>Glenrothes 10YO</v>
          </cell>
          <cell r="J1277" t="str">
            <v>Glenrothes 10YO.750-6</v>
          </cell>
          <cell r="K1277">
            <v>6</v>
          </cell>
          <cell r="L1277">
            <v>0.75</v>
          </cell>
          <cell r="M1277">
            <v>0.4</v>
          </cell>
          <cell r="N1277">
            <v>12.84</v>
          </cell>
          <cell r="O1277" t="str">
            <v>SHELF</v>
          </cell>
          <cell r="P1277">
            <v>39.950000000000003</v>
          </cell>
          <cell r="Q1277">
            <v>39.950000000000003</v>
          </cell>
          <cell r="R1277">
            <v>39.950000000000003</v>
          </cell>
          <cell r="S1277">
            <v>39.950000000000003</v>
          </cell>
          <cell r="T1277">
            <v>39.950000000000003</v>
          </cell>
          <cell r="U1277">
            <v>39.950000000000003</v>
          </cell>
          <cell r="V1277">
            <v>39.950000000000003</v>
          </cell>
        </row>
        <row r="1278">
          <cell r="B1278" t="str">
            <v>IDAHOGlenrothes 10YO.750-6FOB</v>
          </cell>
          <cell r="C1278" t="str">
            <v>West</v>
          </cell>
          <cell r="D1278" t="str">
            <v>Control</v>
          </cell>
          <cell r="E1278" t="str">
            <v>ID</v>
          </cell>
          <cell r="F1278" t="str">
            <v>IDAHO</v>
          </cell>
          <cell r="G1278" t="str">
            <v>4 - Glenrothes 10YO 0.75L</v>
          </cell>
          <cell r="H1278" t="str">
            <v>4 - Glenrothes 10YO 0.75L6</v>
          </cell>
          <cell r="I1278" t="str">
            <v>Glenrothes 10YO</v>
          </cell>
          <cell r="J1278" t="str">
            <v>Glenrothes 10YO.750-6</v>
          </cell>
          <cell r="K1278">
            <v>6</v>
          </cell>
          <cell r="L1278">
            <v>0.75</v>
          </cell>
          <cell r="M1278">
            <v>0.4</v>
          </cell>
          <cell r="N1278">
            <v>12.84</v>
          </cell>
          <cell r="O1278" t="str">
            <v>FOB</v>
          </cell>
          <cell r="P1278">
            <v>131.66</v>
          </cell>
          <cell r="Q1278">
            <v>131.66</v>
          </cell>
          <cell r="R1278">
            <v>131.66</v>
          </cell>
          <cell r="S1278">
            <v>131.66</v>
          </cell>
          <cell r="T1278">
            <v>131.66</v>
          </cell>
          <cell r="U1278">
            <v>131.66</v>
          </cell>
          <cell r="V1278">
            <v>131.66</v>
          </cell>
        </row>
        <row r="1279">
          <cell r="B1279" t="str">
            <v>IllinoisGlenrothes 10YO.750-6FOB</v>
          </cell>
          <cell r="C1279" t="str">
            <v>Central</v>
          </cell>
          <cell r="D1279" t="str">
            <v>Open</v>
          </cell>
          <cell r="E1279" t="str">
            <v>IL</v>
          </cell>
          <cell r="F1279" t="str">
            <v>Illinois</v>
          </cell>
          <cell r="G1279" t="str">
            <v>4 - Glenrothes 10YO 0.75L</v>
          </cell>
          <cell r="H1279" t="str">
            <v>4 - Glenrothes 10YO 0.75L6</v>
          </cell>
          <cell r="I1279" t="str">
            <v>Glenrothes 10YO</v>
          </cell>
          <cell r="J1279" t="str">
            <v>Glenrothes 10YO.750-6</v>
          </cell>
          <cell r="K1279">
            <v>6</v>
          </cell>
          <cell r="L1279">
            <v>0.75</v>
          </cell>
          <cell r="M1279">
            <v>0.4</v>
          </cell>
          <cell r="N1279">
            <v>12.84</v>
          </cell>
          <cell r="O1279" t="str">
            <v>FOB</v>
          </cell>
          <cell r="P1279">
            <v>131.79999999999998</v>
          </cell>
          <cell r="Q1279">
            <v>131.79999999999998</v>
          </cell>
          <cell r="R1279">
            <v>131.79999999999998</v>
          </cell>
          <cell r="S1279">
            <v>131.79999999999998</v>
          </cell>
          <cell r="T1279">
            <v>131.79999999999998</v>
          </cell>
          <cell r="U1279">
            <v>131.79999999999998</v>
          </cell>
          <cell r="V1279">
            <v>131.79999999999998</v>
          </cell>
        </row>
        <row r="1280">
          <cell r="B1280" t="str">
            <v>IndianaGlenrothes 10YO.750-6FOB</v>
          </cell>
          <cell r="C1280" t="str">
            <v>Central</v>
          </cell>
          <cell r="D1280" t="str">
            <v>Open</v>
          </cell>
          <cell r="E1280" t="str">
            <v>IN</v>
          </cell>
          <cell r="F1280" t="str">
            <v>Indiana</v>
          </cell>
          <cell r="G1280" t="str">
            <v>4 - Glenrothes 10YO 0.75L</v>
          </cell>
          <cell r="H1280" t="str">
            <v>4 - Glenrothes 10YO 0.75L6</v>
          </cell>
          <cell r="I1280" t="str">
            <v>Glenrothes 10YO</v>
          </cell>
          <cell r="J1280" t="str">
            <v>Glenrothes 10YO.750-6</v>
          </cell>
          <cell r="K1280">
            <v>6</v>
          </cell>
          <cell r="L1280">
            <v>0.75</v>
          </cell>
          <cell r="M1280">
            <v>0.4</v>
          </cell>
          <cell r="N1280">
            <v>12.84</v>
          </cell>
          <cell r="O1280" t="str">
            <v>FOB</v>
          </cell>
          <cell r="P1280">
            <v>151.30000000000001</v>
          </cell>
          <cell r="Q1280">
            <v>151.30000000000001</v>
          </cell>
          <cell r="R1280">
            <v>151.30000000000001</v>
          </cell>
          <cell r="S1280">
            <v>151.30000000000001</v>
          </cell>
          <cell r="T1280">
            <v>151.30000000000001</v>
          </cell>
          <cell r="U1280">
            <v>151.30000000000001</v>
          </cell>
          <cell r="V1280">
            <v>151.30000000000001</v>
          </cell>
        </row>
        <row r="1281">
          <cell r="B1281" t="str">
            <v>IOWAGlenrothes 10YO.750-6SHELF</v>
          </cell>
          <cell r="C1281" t="str">
            <v>Central</v>
          </cell>
          <cell r="D1281" t="str">
            <v>Control</v>
          </cell>
          <cell r="E1281" t="str">
            <v>IA</v>
          </cell>
          <cell r="F1281" t="str">
            <v>IOWA</v>
          </cell>
          <cell r="G1281" t="str">
            <v>4 - Glenrothes 10YO 0.75L</v>
          </cell>
          <cell r="H1281" t="str">
            <v>4 - Glenrothes 10YO 0.75L6</v>
          </cell>
          <cell r="I1281" t="str">
            <v>Glenrothes 10YO</v>
          </cell>
          <cell r="J1281" t="str">
            <v>Glenrothes 10YO.750-6</v>
          </cell>
          <cell r="K1281">
            <v>6</v>
          </cell>
          <cell r="L1281">
            <v>0.75</v>
          </cell>
          <cell r="M1281">
            <v>0.4</v>
          </cell>
          <cell r="N1281">
            <v>12.84</v>
          </cell>
          <cell r="O1281" t="str">
            <v>SHELF</v>
          </cell>
          <cell r="P1281">
            <v>39.99</v>
          </cell>
          <cell r="Q1281">
            <v>39.99</v>
          </cell>
          <cell r="R1281">
            <v>39.99</v>
          </cell>
          <cell r="S1281">
            <v>39.99</v>
          </cell>
          <cell r="T1281">
            <v>39.99</v>
          </cell>
          <cell r="U1281">
            <v>39.99</v>
          </cell>
          <cell r="V1281">
            <v>39.99</v>
          </cell>
        </row>
        <row r="1282">
          <cell r="B1282" t="str">
            <v>IOWAGlenrothes 10YO.750-6FOB</v>
          </cell>
          <cell r="C1282" t="str">
            <v>Central</v>
          </cell>
          <cell r="D1282" t="str">
            <v>Control</v>
          </cell>
          <cell r="E1282" t="str">
            <v>IA</v>
          </cell>
          <cell r="F1282" t="str">
            <v>IOWA</v>
          </cell>
          <cell r="G1282" t="str">
            <v>4 - Glenrothes 10YO 0.75L</v>
          </cell>
          <cell r="H1282" t="str">
            <v>4 - Glenrothes 10YO 0.75L6</v>
          </cell>
          <cell r="I1282" t="str">
            <v>Glenrothes 10YO</v>
          </cell>
          <cell r="J1282" t="str">
            <v>Glenrothes 10YO.750-6</v>
          </cell>
          <cell r="K1282">
            <v>6</v>
          </cell>
          <cell r="L1282">
            <v>0.75</v>
          </cell>
          <cell r="M1282">
            <v>0.4</v>
          </cell>
          <cell r="N1282">
            <v>12.84</v>
          </cell>
          <cell r="O1282" t="str">
            <v>FOB</v>
          </cell>
          <cell r="P1282">
            <v>119.28</v>
          </cell>
          <cell r="Q1282">
            <v>119.28</v>
          </cell>
          <cell r="R1282">
            <v>119.28</v>
          </cell>
          <cell r="S1282">
            <v>119.28</v>
          </cell>
          <cell r="T1282">
            <v>119.28</v>
          </cell>
          <cell r="U1282">
            <v>119.28</v>
          </cell>
          <cell r="V1282">
            <v>119.28</v>
          </cell>
        </row>
        <row r="1283">
          <cell r="B1283" t="str">
            <v>KansasGlenrothes 10YO.750-6FOB</v>
          </cell>
          <cell r="C1283" t="str">
            <v>Central</v>
          </cell>
          <cell r="D1283" t="str">
            <v>Open</v>
          </cell>
          <cell r="E1283" t="str">
            <v>KS</v>
          </cell>
          <cell r="F1283" t="str">
            <v>Kansas</v>
          </cell>
          <cell r="G1283" t="str">
            <v>4 - Glenrothes 10YO 0.75L</v>
          </cell>
          <cell r="H1283" t="str">
            <v>4 - Glenrothes 10YO 0.75L6</v>
          </cell>
          <cell r="I1283" t="str">
            <v>Glenrothes 10YO</v>
          </cell>
          <cell r="J1283" t="str">
            <v>Glenrothes 10YO.750-6</v>
          </cell>
          <cell r="K1283">
            <v>6</v>
          </cell>
          <cell r="L1283">
            <v>0.75</v>
          </cell>
          <cell r="M1283">
            <v>0.4</v>
          </cell>
          <cell r="N1283">
            <v>12.84</v>
          </cell>
          <cell r="O1283" t="str">
            <v>FOB</v>
          </cell>
          <cell r="P1283">
            <v>152.69999999999999</v>
          </cell>
          <cell r="Q1283">
            <v>152.69999999999999</v>
          </cell>
          <cell r="R1283">
            <v>152.69999999999999</v>
          </cell>
          <cell r="S1283">
            <v>152.69999999999999</v>
          </cell>
          <cell r="T1283">
            <v>152.69999999999999</v>
          </cell>
          <cell r="U1283">
            <v>152.69999999999999</v>
          </cell>
          <cell r="V1283">
            <v>152.69999999999999</v>
          </cell>
        </row>
        <row r="1284">
          <cell r="B1284" t="str">
            <v>KentuckyGlenrothes 10YO.750-6FOB</v>
          </cell>
          <cell r="C1284" t="str">
            <v>Central</v>
          </cell>
          <cell r="D1284" t="str">
            <v>Open</v>
          </cell>
          <cell r="E1284" t="str">
            <v>KY</v>
          </cell>
          <cell r="F1284" t="str">
            <v>Kentucky</v>
          </cell>
          <cell r="G1284" t="str">
            <v>4 - Glenrothes 10YO 0.75L</v>
          </cell>
          <cell r="H1284" t="str">
            <v>4 - Glenrothes 10YO 0.75L6</v>
          </cell>
          <cell r="I1284" t="str">
            <v>Glenrothes 10YO</v>
          </cell>
          <cell r="J1284" t="str">
            <v>Glenrothes 10YO.750-6</v>
          </cell>
          <cell r="K1284">
            <v>6</v>
          </cell>
          <cell r="L1284">
            <v>0.75</v>
          </cell>
          <cell r="M1284">
            <v>0.4</v>
          </cell>
          <cell r="N1284">
            <v>12.84</v>
          </cell>
          <cell r="O1284" t="str">
            <v>FOB</v>
          </cell>
          <cell r="P1284">
            <v>123.91</v>
          </cell>
          <cell r="Q1284">
            <v>123.91</v>
          </cell>
          <cell r="R1284">
            <v>123.91</v>
          </cell>
          <cell r="S1284">
            <v>123.91</v>
          </cell>
          <cell r="T1284">
            <v>123.91</v>
          </cell>
          <cell r="U1284">
            <v>123.91</v>
          </cell>
          <cell r="V1284">
            <v>123.91</v>
          </cell>
        </row>
        <row r="1285">
          <cell r="B1285" t="str">
            <v>LouisianaGlenrothes 10YO.750-6FOB</v>
          </cell>
          <cell r="C1285" t="str">
            <v>South</v>
          </cell>
          <cell r="D1285" t="str">
            <v>Open</v>
          </cell>
          <cell r="E1285" t="str">
            <v>LA</v>
          </cell>
          <cell r="F1285" t="str">
            <v>Louisiana</v>
          </cell>
          <cell r="G1285" t="str">
            <v>4 - Glenrothes 10YO 0.75L</v>
          </cell>
          <cell r="H1285" t="str">
            <v>4 - Glenrothes 10YO 0.75L6</v>
          </cell>
          <cell r="I1285" t="str">
            <v>Glenrothes 10YO</v>
          </cell>
          <cell r="J1285" t="str">
            <v>Glenrothes 10YO.750-6</v>
          </cell>
          <cell r="K1285">
            <v>6</v>
          </cell>
          <cell r="L1285">
            <v>0.75</v>
          </cell>
          <cell r="M1285">
            <v>0.4</v>
          </cell>
          <cell r="N1285">
            <v>12.84</v>
          </cell>
          <cell r="O1285" t="str">
            <v>FOB</v>
          </cell>
          <cell r="P1285">
            <v>128</v>
          </cell>
          <cell r="Q1285">
            <v>128</v>
          </cell>
          <cell r="R1285">
            <v>128</v>
          </cell>
          <cell r="S1285">
            <v>128</v>
          </cell>
          <cell r="T1285">
            <v>128</v>
          </cell>
          <cell r="U1285">
            <v>128</v>
          </cell>
          <cell r="V1285">
            <v>128</v>
          </cell>
        </row>
        <row r="1286">
          <cell r="B1286" t="str">
            <v>Maryland (Open)Glenrothes 10YO.750-6FOB</v>
          </cell>
          <cell r="C1286" t="str">
            <v>Northeast</v>
          </cell>
          <cell r="D1286" t="str">
            <v>Open</v>
          </cell>
          <cell r="E1286" t="str">
            <v>MD</v>
          </cell>
          <cell r="F1286" t="str">
            <v>Maryland (Open)</v>
          </cell>
          <cell r="G1286" t="str">
            <v>4 - Glenrothes 10YO 0.75L</v>
          </cell>
          <cell r="H1286" t="str">
            <v>4 - Glenrothes 10YO 0.75L6</v>
          </cell>
          <cell r="I1286" t="str">
            <v>Glenrothes 10YO</v>
          </cell>
          <cell r="J1286" t="str">
            <v>Glenrothes 10YO.750-6</v>
          </cell>
          <cell r="K1286">
            <v>6</v>
          </cell>
          <cell r="L1286">
            <v>0.75</v>
          </cell>
          <cell r="M1286">
            <v>0.4</v>
          </cell>
          <cell r="N1286">
            <v>12.84</v>
          </cell>
          <cell r="O1286" t="str">
            <v>FOB</v>
          </cell>
          <cell r="P1286">
            <v>141</v>
          </cell>
          <cell r="Q1286">
            <v>141</v>
          </cell>
          <cell r="R1286">
            <v>141</v>
          </cell>
          <cell r="S1286">
            <v>141</v>
          </cell>
          <cell r="T1286">
            <v>141</v>
          </cell>
          <cell r="U1286">
            <v>141</v>
          </cell>
          <cell r="V1286">
            <v>141</v>
          </cell>
        </row>
        <row r="1287">
          <cell r="B1287" t="str">
            <v>MICHIGANGlenrothes 10YO.750-6SHELF</v>
          </cell>
          <cell r="C1287" t="str">
            <v>Central</v>
          </cell>
          <cell r="D1287" t="str">
            <v>Control</v>
          </cell>
          <cell r="E1287" t="str">
            <v>MI</v>
          </cell>
          <cell r="F1287" t="str">
            <v>MICHIGAN</v>
          </cell>
          <cell r="G1287" t="str">
            <v>4 - Glenrothes 10YO 0.75L</v>
          </cell>
          <cell r="H1287" t="str">
            <v>4 - Glenrothes 10YO 0.75L6</v>
          </cell>
          <cell r="I1287" t="str">
            <v>Glenrothes 10YO</v>
          </cell>
          <cell r="J1287" t="str">
            <v>Glenrothes 10YO.750-6</v>
          </cell>
          <cell r="K1287">
            <v>6</v>
          </cell>
          <cell r="L1287">
            <v>0.75</v>
          </cell>
          <cell r="M1287">
            <v>0.4</v>
          </cell>
          <cell r="N1287">
            <v>12.84</v>
          </cell>
          <cell r="O1287" t="str">
            <v>SHELF</v>
          </cell>
          <cell r="P1287">
            <v>39.99</v>
          </cell>
          <cell r="Q1287">
            <v>39.99</v>
          </cell>
          <cell r="R1287">
            <v>39.99</v>
          </cell>
          <cell r="S1287">
            <v>39.99</v>
          </cell>
          <cell r="T1287">
            <v>39.99</v>
          </cell>
          <cell r="U1287">
            <v>39.99</v>
          </cell>
          <cell r="V1287">
            <v>39.99</v>
          </cell>
        </row>
        <row r="1288">
          <cell r="B1288" t="str">
            <v>MICHIGANGlenrothes 10YO.750-6FOB</v>
          </cell>
          <cell r="C1288" t="str">
            <v>Central</v>
          </cell>
          <cell r="D1288" t="str">
            <v>Control</v>
          </cell>
          <cell r="E1288" t="str">
            <v>MI</v>
          </cell>
          <cell r="F1288" t="str">
            <v>MICHIGAN</v>
          </cell>
          <cell r="G1288" t="str">
            <v>4 - Glenrothes 10YO 0.75L</v>
          </cell>
          <cell r="H1288" t="str">
            <v>4 - Glenrothes 10YO 0.75L6</v>
          </cell>
          <cell r="I1288" t="str">
            <v>Glenrothes 10YO</v>
          </cell>
          <cell r="J1288" t="str">
            <v>Glenrothes 10YO.750-6</v>
          </cell>
          <cell r="K1288">
            <v>6</v>
          </cell>
          <cell r="L1288">
            <v>0.75</v>
          </cell>
          <cell r="M1288">
            <v>0.4</v>
          </cell>
          <cell r="N1288">
            <v>12.84</v>
          </cell>
          <cell r="O1288" t="str">
            <v>FOB</v>
          </cell>
          <cell r="P1288">
            <v>129.83000000000001</v>
          </cell>
          <cell r="Q1288">
            <v>129.83000000000001</v>
          </cell>
          <cell r="R1288">
            <v>129.83000000000001</v>
          </cell>
          <cell r="S1288">
            <v>129.83000000000001</v>
          </cell>
          <cell r="T1288">
            <v>129.83000000000001</v>
          </cell>
          <cell r="U1288">
            <v>129.83000000000001</v>
          </cell>
          <cell r="V1288">
            <v>129.83000000000001</v>
          </cell>
        </row>
        <row r="1289">
          <cell r="B1289" t="str">
            <v>MinnesotaGlenrothes 10YO.750-6FOB</v>
          </cell>
          <cell r="C1289" t="str">
            <v>Central</v>
          </cell>
          <cell r="D1289" t="str">
            <v>Open</v>
          </cell>
          <cell r="E1289" t="str">
            <v>MN</v>
          </cell>
          <cell r="F1289" t="str">
            <v>Minnesota</v>
          </cell>
          <cell r="G1289" t="str">
            <v>4 - Glenrothes 10YO 0.75L</v>
          </cell>
          <cell r="H1289" t="str">
            <v>4 - Glenrothes 10YO 0.75L6</v>
          </cell>
          <cell r="I1289" t="str">
            <v>Glenrothes 10YO</v>
          </cell>
          <cell r="J1289" t="str">
            <v>Glenrothes 10YO.750-6</v>
          </cell>
          <cell r="K1289">
            <v>6</v>
          </cell>
          <cell r="L1289">
            <v>0.75</v>
          </cell>
          <cell r="M1289">
            <v>0.4</v>
          </cell>
          <cell r="N1289">
            <v>12.84</v>
          </cell>
          <cell r="O1289" t="str">
            <v>FOB</v>
          </cell>
          <cell r="P1289">
            <v>163.71</v>
          </cell>
          <cell r="Q1289">
            <v>163.71</v>
          </cell>
          <cell r="R1289">
            <v>163.71</v>
          </cell>
          <cell r="S1289">
            <v>163.71</v>
          </cell>
          <cell r="T1289">
            <v>163.71</v>
          </cell>
          <cell r="U1289">
            <v>163.71</v>
          </cell>
          <cell r="V1289">
            <v>163.71</v>
          </cell>
        </row>
        <row r="1290">
          <cell r="B1290" t="str">
            <v>MISSISSIPPIGlenrothes 10YO.750-6SPA</v>
          </cell>
          <cell r="C1290" t="str">
            <v>South</v>
          </cell>
          <cell r="D1290" t="str">
            <v>Control</v>
          </cell>
          <cell r="E1290" t="str">
            <v>MS</v>
          </cell>
          <cell r="F1290" t="str">
            <v>MISSISSIPPI</v>
          </cell>
          <cell r="G1290" t="str">
            <v>4 - Glenrothes 10YO 0.75L</v>
          </cell>
          <cell r="H1290" t="str">
            <v>4 - Glenrothes 10YO 0.75L6</v>
          </cell>
          <cell r="I1290" t="str">
            <v>Glenrothes 10YO</v>
          </cell>
          <cell r="J1290" t="str">
            <v>Glenrothes 10YO.750-6</v>
          </cell>
          <cell r="K1290">
            <v>6</v>
          </cell>
          <cell r="L1290">
            <v>0.75</v>
          </cell>
          <cell r="M1290">
            <v>0.4</v>
          </cell>
          <cell r="N1290">
            <v>12.84</v>
          </cell>
          <cell r="O1290" t="str">
            <v>SPA</v>
          </cell>
          <cell r="P1290">
            <v>0</v>
          </cell>
          <cell r="Q1290">
            <v>0</v>
          </cell>
          <cell r="R1290">
            <v>0</v>
          </cell>
          <cell r="S1290">
            <v>0</v>
          </cell>
          <cell r="T1290">
            <v>0</v>
          </cell>
          <cell r="U1290">
            <v>0</v>
          </cell>
          <cell r="V1290">
            <v>0</v>
          </cell>
        </row>
        <row r="1291">
          <cell r="B1291" t="str">
            <v>MISSISSIPPIGlenrothes 10YO.750-6SHELF</v>
          </cell>
          <cell r="C1291" t="str">
            <v>South</v>
          </cell>
          <cell r="D1291" t="str">
            <v>Control</v>
          </cell>
          <cell r="E1291" t="str">
            <v>MS</v>
          </cell>
          <cell r="F1291" t="str">
            <v>MISSISSIPPI</v>
          </cell>
          <cell r="G1291" t="str">
            <v>4 - Glenrothes 10YO 0.75L</v>
          </cell>
          <cell r="H1291" t="str">
            <v>4 - Glenrothes 10YO 0.75L6</v>
          </cell>
          <cell r="I1291" t="str">
            <v>Glenrothes 10YO</v>
          </cell>
          <cell r="J1291" t="str">
            <v>Glenrothes 10YO.750-6</v>
          </cell>
          <cell r="K1291">
            <v>6</v>
          </cell>
          <cell r="L1291">
            <v>0.75</v>
          </cell>
          <cell r="M1291">
            <v>0.4</v>
          </cell>
          <cell r="N1291">
            <v>12.84</v>
          </cell>
          <cell r="O1291" t="str">
            <v>SHELF</v>
          </cell>
          <cell r="P1291">
            <v>49.99</v>
          </cell>
          <cell r="Q1291">
            <v>49.99</v>
          </cell>
          <cell r="R1291">
            <v>49.99</v>
          </cell>
          <cell r="S1291">
            <v>49.99</v>
          </cell>
          <cell r="T1291">
            <v>49.99</v>
          </cell>
          <cell r="U1291">
            <v>49.99</v>
          </cell>
          <cell r="V1291">
            <v>49.99</v>
          </cell>
        </row>
        <row r="1292">
          <cell r="B1292" t="str">
            <v>MISSISSIPPIGlenrothes 10YO.750-6FOB</v>
          </cell>
          <cell r="C1292" t="str">
            <v>South</v>
          </cell>
          <cell r="D1292" t="str">
            <v>Control</v>
          </cell>
          <cell r="E1292" t="str">
            <v>MS</v>
          </cell>
          <cell r="F1292" t="str">
            <v>MISSISSIPPI</v>
          </cell>
          <cell r="G1292" t="str">
            <v>4 - Glenrothes 10YO 0.75L</v>
          </cell>
          <cell r="H1292" t="str">
            <v>4 - Glenrothes 10YO 0.75L6</v>
          </cell>
          <cell r="I1292" t="str">
            <v>Glenrothes 10YO</v>
          </cell>
          <cell r="J1292" t="str">
            <v>Glenrothes 10YO.750-6</v>
          </cell>
          <cell r="K1292">
            <v>6</v>
          </cell>
          <cell r="L1292">
            <v>0.75</v>
          </cell>
          <cell r="M1292">
            <v>0.4</v>
          </cell>
          <cell r="N1292">
            <v>12.84</v>
          </cell>
          <cell r="O1292" t="str">
            <v>FOB</v>
          </cell>
          <cell r="P1292">
            <v>163.12</v>
          </cell>
          <cell r="Q1292">
            <v>163.12</v>
          </cell>
          <cell r="R1292">
            <v>163.12</v>
          </cell>
          <cell r="S1292">
            <v>163.12</v>
          </cell>
          <cell r="T1292">
            <v>163.12</v>
          </cell>
          <cell r="U1292">
            <v>163.12</v>
          </cell>
          <cell r="V1292">
            <v>163.12</v>
          </cell>
        </row>
        <row r="1293">
          <cell r="B1293" t="str">
            <v>MissouriGlenrothes 10YO.750-6FOB</v>
          </cell>
          <cell r="C1293" t="str">
            <v>Central</v>
          </cell>
          <cell r="D1293" t="str">
            <v>Open</v>
          </cell>
          <cell r="E1293" t="str">
            <v>MO</v>
          </cell>
          <cell r="F1293" t="str">
            <v>Missouri</v>
          </cell>
          <cell r="G1293" t="str">
            <v>4 - Glenrothes 10YO 0.75L</v>
          </cell>
          <cell r="H1293" t="str">
            <v>4 - Glenrothes 10YO 0.75L6</v>
          </cell>
          <cell r="I1293" t="str">
            <v>Glenrothes 10YO</v>
          </cell>
          <cell r="J1293" t="str">
            <v>Glenrothes 10YO.750-6</v>
          </cell>
          <cell r="K1293">
            <v>6</v>
          </cell>
          <cell r="L1293">
            <v>0.75</v>
          </cell>
          <cell r="M1293">
            <v>0.4</v>
          </cell>
          <cell r="N1293">
            <v>12.84</v>
          </cell>
          <cell r="O1293" t="str">
            <v>FOB</v>
          </cell>
          <cell r="P1293">
            <v>151.84</v>
          </cell>
          <cell r="Q1293">
            <v>151.84</v>
          </cell>
          <cell r="R1293">
            <v>151.84</v>
          </cell>
          <cell r="S1293">
            <v>151.84</v>
          </cell>
          <cell r="T1293">
            <v>151.84</v>
          </cell>
          <cell r="U1293">
            <v>151.84</v>
          </cell>
          <cell r="V1293">
            <v>151.84</v>
          </cell>
        </row>
        <row r="1294">
          <cell r="B1294" t="str">
            <v>MONTANAGlenrothes 10YO.750-6SPA</v>
          </cell>
          <cell r="C1294" t="str">
            <v>West</v>
          </cell>
          <cell r="D1294" t="str">
            <v>Control</v>
          </cell>
          <cell r="E1294" t="str">
            <v>MT</v>
          </cell>
          <cell r="F1294" t="str">
            <v>MONTANA</v>
          </cell>
          <cell r="G1294" t="str">
            <v>4 - Glenrothes 10YO 0.75L</v>
          </cell>
          <cell r="H1294" t="str">
            <v>4 - Glenrothes 10YO 0.75L6</v>
          </cell>
          <cell r="I1294" t="str">
            <v>Glenrothes 10YO</v>
          </cell>
          <cell r="J1294" t="str">
            <v>Glenrothes 10YO.750-6</v>
          </cell>
          <cell r="K1294">
            <v>6</v>
          </cell>
          <cell r="L1294">
            <v>0.75</v>
          </cell>
          <cell r="M1294">
            <v>0.4</v>
          </cell>
          <cell r="N1294">
            <v>12.84</v>
          </cell>
          <cell r="O1294" t="str">
            <v>SPA</v>
          </cell>
          <cell r="P1294">
            <v>0</v>
          </cell>
          <cell r="Q1294">
            <v>0</v>
          </cell>
          <cell r="R1294">
            <v>0</v>
          </cell>
          <cell r="S1294">
            <v>0</v>
          </cell>
          <cell r="T1294">
            <v>0</v>
          </cell>
          <cell r="U1294">
            <v>0</v>
          </cell>
          <cell r="V1294">
            <v>0</v>
          </cell>
        </row>
        <row r="1295">
          <cell r="B1295" t="str">
            <v>MONTANAGlenrothes 10YO.750-6SHELF</v>
          </cell>
          <cell r="C1295" t="str">
            <v>West</v>
          </cell>
          <cell r="D1295" t="str">
            <v>Control</v>
          </cell>
          <cell r="E1295" t="str">
            <v>MT</v>
          </cell>
          <cell r="F1295" t="str">
            <v>MONTANA</v>
          </cell>
          <cell r="G1295" t="str">
            <v>4 - Glenrothes 10YO 0.75L</v>
          </cell>
          <cell r="H1295" t="str">
            <v>4 - Glenrothes 10YO 0.75L6</v>
          </cell>
          <cell r="I1295" t="str">
            <v>Glenrothes 10YO</v>
          </cell>
          <cell r="J1295" t="str">
            <v>Glenrothes 10YO.750-6</v>
          </cell>
          <cell r="K1295">
            <v>6</v>
          </cell>
          <cell r="L1295">
            <v>0.75</v>
          </cell>
          <cell r="M1295">
            <v>0.4</v>
          </cell>
          <cell r="N1295">
            <v>12.84</v>
          </cell>
          <cell r="O1295" t="str">
            <v>SHELF</v>
          </cell>
          <cell r="P1295">
            <v>39.950000000000003</v>
          </cell>
          <cell r="Q1295">
            <v>39.950000000000003</v>
          </cell>
          <cell r="R1295">
            <v>39.950000000000003</v>
          </cell>
          <cell r="S1295">
            <v>39.950000000000003</v>
          </cell>
          <cell r="T1295">
            <v>39.950000000000003</v>
          </cell>
          <cell r="U1295">
            <v>39.950000000000003</v>
          </cell>
          <cell r="V1295">
            <v>39.950000000000003</v>
          </cell>
        </row>
        <row r="1296">
          <cell r="B1296" t="str">
            <v>MONTANAGlenrothes 10YO.750-6FOB</v>
          </cell>
          <cell r="C1296" t="str">
            <v>West</v>
          </cell>
          <cell r="D1296" t="str">
            <v>Control</v>
          </cell>
          <cell r="E1296" t="str">
            <v>MT</v>
          </cell>
          <cell r="F1296" t="str">
            <v>MONTANA</v>
          </cell>
          <cell r="G1296" t="str">
            <v>4 - Glenrothes 10YO 0.75L</v>
          </cell>
          <cell r="H1296" t="str">
            <v>4 - Glenrothes 10YO 0.75L6</v>
          </cell>
          <cell r="I1296" t="str">
            <v>Glenrothes 10YO</v>
          </cell>
          <cell r="J1296" t="str">
            <v>Glenrothes 10YO.750-6</v>
          </cell>
          <cell r="K1296">
            <v>6</v>
          </cell>
          <cell r="L1296">
            <v>0.75</v>
          </cell>
          <cell r="M1296">
            <v>0.4</v>
          </cell>
          <cell r="N1296">
            <v>12.84</v>
          </cell>
          <cell r="O1296" t="str">
            <v>FOB</v>
          </cell>
          <cell r="P1296">
            <v>120.44</v>
          </cell>
          <cell r="Q1296">
            <v>120.44</v>
          </cell>
          <cell r="R1296">
            <v>120.44</v>
          </cell>
          <cell r="S1296">
            <v>120.44</v>
          </cell>
          <cell r="T1296">
            <v>120.44</v>
          </cell>
          <cell r="U1296">
            <v>120.44</v>
          </cell>
          <cell r="V1296">
            <v>120.44</v>
          </cell>
        </row>
        <row r="1297">
          <cell r="B1297" t="str">
            <v>NebraskaGlenrothes 10YO.750-6FOB</v>
          </cell>
          <cell r="C1297" t="str">
            <v>Central</v>
          </cell>
          <cell r="D1297" t="str">
            <v>Open</v>
          </cell>
          <cell r="E1297" t="str">
            <v>NE</v>
          </cell>
          <cell r="F1297" t="str">
            <v>Nebraska</v>
          </cell>
          <cell r="G1297" t="str">
            <v>4 - Glenrothes 10YO 0.75L</v>
          </cell>
          <cell r="H1297" t="str">
            <v>4 - Glenrothes 10YO 0.75L6</v>
          </cell>
          <cell r="I1297" t="str">
            <v>Glenrothes 10YO</v>
          </cell>
          <cell r="J1297" t="str">
            <v>Glenrothes 10YO.750-6</v>
          </cell>
          <cell r="K1297">
            <v>6</v>
          </cell>
          <cell r="L1297">
            <v>0.75</v>
          </cell>
          <cell r="M1297">
            <v>0.4</v>
          </cell>
          <cell r="N1297">
            <v>12.84</v>
          </cell>
          <cell r="O1297" t="str">
            <v>FOB</v>
          </cell>
          <cell r="P1297">
            <v>165.79</v>
          </cell>
          <cell r="Q1297">
            <v>165.79</v>
          </cell>
          <cell r="R1297">
            <v>165.79</v>
          </cell>
          <cell r="S1297">
            <v>165.79</v>
          </cell>
          <cell r="T1297">
            <v>165.79</v>
          </cell>
          <cell r="U1297">
            <v>165.79</v>
          </cell>
          <cell r="V1297">
            <v>165.79</v>
          </cell>
        </row>
        <row r="1298">
          <cell r="B1298" t="str">
            <v>NevadaGlenrothes 10YO.750-6FOB</v>
          </cell>
          <cell r="C1298" t="str">
            <v>West</v>
          </cell>
          <cell r="D1298" t="str">
            <v>Open</v>
          </cell>
          <cell r="E1298" t="str">
            <v>NV</v>
          </cell>
          <cell r="F1298" t="str">
            <v>Nevada</v>
          </cell>
          <cell r="G1298" t="str">
            <v>4 - Glenrothes 10YO 0.75L</v>
          </cell>
          <cell r="H1298" t="str">
            <v>4 - Glenrothes 10YO 0.75L6</v>
          </cell>
          <cell r="I1298" t="str">
            <v>Glenrothes 10YO</v>
          </cell>
          <cell r="J1298" t="str">
            <v>Glenrothes 10YO.750-6</v>
          </cell>
          <cell r="K1298">
            <v>6</v>
          </cell>
          <cell r="L1298">
            <v>0.75</v>
          </cell>
          <cell r="M1298">
            <v>0.4</v>
          </cell>
          <cell r="N1298">
            <v>12.84</v>
          </cell>
          <cell r="O1298" t="str">
            <v>FOB</v>
          </cell>
          <cell r="P1298">
            <v>124.24</v>
          </cell>
          <cell r="Q1298">
            <v>124.24</v>
          </cell>
          <cell r="R1298">
            <v>124.24</v>
          </cell>
          <cell r="S1298">
            <v>124.24</v>
          </cell>
          <cell r="T1298">
            <v>124.24</v>
          </cell>
          <cell r="U1298">
            <v>124.24</v>
          </cell>
          <cell r="V1298">
            <v>124.24</v>
          </cell>
        </row>
        <row r="1299">
          <cell r="B1299" t="str">
            <v>NEW HAMPSHIREGlenrothes 10YO.750-6SPA</v>
          </cell>
          <cell r="C1299" t="str">
            <v>Northeast</v>
          </cell>
          <cell r="D1299" t="str">
            <v>Control</v>
          </cell>
          <cell r="E1299" t="str">
            <v>NH</v>
          </cell>
          <cell r="F1299" t="str">
            <v>NEW HAMPSHIRE</v>
          </cell>
          <cell r="G1299" t="str">
            <v>4 - Glenrothes 10YO 0.75L</v>
          </cell>
          <cell r="H1299" t="str">
            <v>4 - Glenrothes 10YO 0.75L6</v>
          </cell>
          <cell r="I1299" t="str">
            <v>Glenrothes 10YO</v>
          </cell>
          <cell r="J1299" t="str">
            <v>Glenrothes 10YO.750-6</v>
          </cell>
          <cell r="K1299">
            <v>6</v>
          </cell>
          <cell r="L1299">
            <v>0.75</v>
          </cell>
          <cell r="M1299">
            <v>0.4</v>
          </cell>
          <cell r="N1299">
            <v>12.84</v>
          </cell>
          <cell r="O1299" t="str">
            <v>SPA</v>
          </cell>
          <cell r="P1299">
            <v>0</v>
          </cell>
          <cell r="Q1299">
            <v>0</v>
          </cell>
          <cell r="R1299">
            <v>0</v>
          </cell>
          <cell r="S1299">
            <v>30</v>
          </cell>
          <cell r="T1299">
            <v>30</v>
          </cell>
          <cell r="U1299">
            <v>30</v>
          </cell>
          <cell r="V1299">
            <v>30</v>
          </cell>
        </row>
        <row r="1300">
          <cell r="B1300" t="str">
            <v>NEW HAMPSHIREGlenrothes 10YO.750-6SHELF</v>
          </cell>
          <cell r="C1300" t="str">
            <v>Northeast</v>
          </cell>
          <cell r="D1300" t="str">
            <v>Control</v>
          </cell>
          <cell r="E1300" t="str">
            <v>NH</v>
          </cell>
          <cell r="F1300" t="str">
            <v>NEW HAMPSHIRE</v>
          </cell>
          <cell r="G1300" t="str">
            <v>4 - Glenrothes 10YO 0.75L</v>
          </cell>
          <cell r="H1300" t="str">
            <v>4 - Glenrothes 10YO 0.75L6</v>
          </cell>
          <cell r="I1300" t="str">
            <v>Glenrothes 10YO</v>
          </cell>
          <cell r="J1300" t="str">
            <v>Glenrothes 10YO.750-6</v>
          </cell>
          <cell r="K1300">
            <v>6</v>
          </cell>
          <cell r="L1300">
            <v>0.75</v>
          </cell>
          <cell r="M1300">
            <v>0.4</v>
          </cell>
          <cell r="N1300">
            <v>12.84</v>
          </cell>
          <cell r="O1300" t="str">
            <v>SHELF</v>
          </cell>
          <cell r="P1300">
            <v>0</v>
          </cell>
          <cell r="Q1300">
            <v>0</v>
          </cell>
          <cell r="R1300">
            <v>0</v>
          </cell>
          <cell r="S1300">
            <v>44.99</v>
          </cell>
          <cell r="T1300">
            <v>44.99</v>
          </cell>
          <cell r="U1300">
            <v>44.99</v>
          </cell>
          <cell r="V1300">
            <v>44.99</v>
          </cell>
        </row>
        <row r="1301">
          <cell r="B1301" t="str">
            <v>NEW HAMPSHIREGlenrothes 10YO.750-6FOB</v>
          </cell>
          <cell r="C1301" t="str">
            <v>Northeast</v>
          </cell>
          <cell r="D1301" t="str">
            <v>Control</v>
          </cell>
          <cell r="E1301" t="str">
            <v>NH</v>
          </cell>
          <cell r="F1301" t="str">
            <v>NEW HAMPSHIRE</v>
          </cell>
          <cell r="G1301" t="str">
            <v>4 - Glenrothes 10YO 0.75L</v>
          </cell>
          <cell r="H1301" t="str">
            <v>4 - Glenrothes 10YO 0.75L6</v>
          </cell>
          <cell r="I1301" t="str">
            <v>Glenrothes 10YO</v>
          </cell>
          <cell r="J1301" t="str">
            <v>Glenrothes 10YO.750-6</v>
          </cell>
          <cell r="K1301">
            <v>6</v>
          </cell>
          <cell r="L1301">
            <v>0.75</v>
          </cell>
          <cell r="M1301">
            <v>0.4</v>
          </cell>
          <cell r="N1301">
            <v>12.84</v>
          </cell>
          <cell r="O1301" t="str">
            <v>FOB</v>
          </cell>
          <cell r="P1301">
            <v>203.35</v>
          </cell>
          <cell r="Q1301">
            <v>203.35</v>
          </cell>
          <cell r="R1301">
            <v>203.35</v>
          </cell>
          <cell r="S1301">
            <v>203.35</v>
          </cell>
          <cell r="T1301">
            <v>203.35</v>
          </cell>
          <cell r="U1301">
            <v>203.35</v>
          </cell>
          <cell r="V1301">
            <v>203.35</v>
          </cell>
        </row>
        <row r="1302">
          <cell r="B1302" t="str">
            <v>New JerseyGlenrothes 10YO.750-6FOB</v>
          </cell>
          <cell r="C1302" t="str">
            <v>Northeast</v>
          </cell>
          <cell r="D1302" t="str">
            <v>Open</v>
          </cell>
          <cell r="E1302" t="str">
            <v>NJ</v>
          </cell>
          <cell r="F1302" t="str">
            <v>New Jersey</v>
          </cell>
          <cell r="G1302" t="str">
            <v>4 - Glenrothes 10YO 0.75L</v>
          </cell>
          <cell r="H1302" t="str">
            <v>4 - Glenrothes 10YO 0.75L6</v>
          </cell>
          <cell r="I1302" t="str">
            <v>Glenrothes 10YO</v>
          </cell>
          <cell r="J1302" t="str">
            <v>Glenrothes 10YO.750-6</v>
          </cell>
          <cell r="K1302">
            <v>6</v>
          </cell>
          <cell r="L1302">
            <v>0.75</v>
          </cell>
          <cell r="M1302">
            <v>0.4</v>
          </cell>
          <cell r="N1302">
            <v>12.84</v>
          </cell>
          <cell r="O1302" t="str">
            <v>FOB</v>
          </cell>
          <cell r="P1302">
            <v>133.76</v>
          </cell>
          <cell r="Q1302">
            <v>133.76</v>
          </cell>
          <cell r="R1302">
            <v>133.76</v>
          </cell>
          <cell r="S1302">
            <v>133.76</v>
          </cell>
          <cell r="T1302">
            <v>133.76</v>
          </cell>
          <cell r="U1302">
            <v>133.76</v>
          </cell>
          <cell r="V1302">
            <v>133.76</v>
          </cell>
        </row>
        <row r="1303">
          <cell r="B1303" t="str">
            <v>New MexicoGlenrothes 10YO.750-6FOB</v>
          </cell>
          <cell r="C1303" t="str">
            <v>West</v>
          </cell>
          <cell r="D1303" t="str">
            <v>Open</v>
          </cell>
          <cell r="E1303" t="str">
            <v>NM</v>
          </cell>
          <cell r="F1303" t="str">
            <v>New Mexico</v>
          </cell>
          <cell r="G1303" t="str">
            <v>4 - Glenrothes 10YO 0.75L</v>
          </cell>
          <cell r="H1303" t="str">
            <v>4 - Glenrothes 10YO 0.75L6</v>
          </cell>
          <cell r="I1303" t="str">
            <v>Glenrothes 10YO</v>
          </cell>
          <cell r="J1303" t="str">
            <v>Glenrothes 10YO.750-6</v>
          </cell>
          <cell r="K1303">
            <v>6</v>
          </cell>
          <cell r="L1303">
            <v>0.75</v>
          </cell>
          <cell r="M1303">
            <v>0.4</v>
          </cell>
          <cell r="N1303">
            <v>12.84</v>
          </cell>
          <cell r="O1303" t="str">
            <v>FOB</v>
          </cell>
          <cell r="P1303">
            <v>134</v>
          </cell>
          <cell r="Q1303">
            <v>134</v>
          </cell>
          <cell r="R1303">
            <v>134</v>
          </cell>
          <cell r="S1303">
            <v>134</v>
          </cell>
          <cell r="T1303">
            <v>134</v>
          </cell>
          <cell r="U1303">
            <v>134</v>
          </cell>
          <cell r="V1303">
            <v>134</v>
          </cell>
        </row>
        <row r="1304">
          <cell r="B1304" t="str">
            <v>New York - UpstateGlenrothes 10YO.750-6FOB</v>
          </cell>
          <cell r="C1304" t="str">
            <v>Northeast</v>
          </cell>
          <cell r="D1304" t="str">
            <v>Open</v>
          </cell>
          <cell r="E1304" t="str">
            <v>NY</v>
          </cell>
          <cell r="F1304" t="str">
            <v>New York - Upstate</v>
          </cell>
          <cell r="G1304" t="str">
            <v>4 - Glenrothes 10YO 0.75L</v>
          </cell>
          <cell r="H1304" t="str">
            <v>4 - Glenrothes 10YO 0.75L6</v>
          </cell>
          <cell r="I1304" t="str">
            <v>Glenrothes 10YO</v>
          </cell>
          <cell r="J1304" t="str">
            <v>Glenrothes 10YO.750-6</v>
          </cell>
          <cell r="K1304">
            <v>6</v>
          </cell>
          <cell r="L1304">
            <v>0.75</v>
          </cell>
          <cell r="M1304">
            <v>0.4</v>
          </cell>
          <cell r="N1304">
            <v>12.84</v>
          </cell>
          <cell r="O1304" t="str">
            <v>FOB</v>
          </cell>
          <cell r="P1304">
            <v>140</v>
          </cell>
          <cell r="Q1304">
            <v>140</v>
          </cell>
          <cell r="R1304">
            <v>140</v>
          </cell>
          <cell r="S1304">
            <v>140</v>
          </cell>
          <cell r="T1304">
            <v>140</v>
          </cell>
          <cell r="U1304">
            <v>140</v>
          </cell>
          <cell r="V1304">
            <v>140</v>
          </cell>
        </row>
        <row r="1305">
          <cell r="B1305" t="str">
            <v>NORTH CAROLINAGlenrothes 10YO.750-6SPA</v>
          </cell>
          <cell r="C1305" t="str">
            <v>South</v>
          </cell>
          <cell r="D1305" t="str">
            <v>Control</v>
          </cell>
          <cell r="E1305" t="str">
            <v>NC</v>
          </cell>
          <cell r="F1305" t="str">
            <v>NORTH CAROLINA</v>
          </cell>
          <cell r="G1305" t="str">
            <v>4 - Glenrothes 10YO 0.75L</v>
          </cell>
          <cell r="H1305" t="str">
            <v>4 - Glenrothes 10YO 0.75L6</v>
          </cell>
          <cell r="I1305" t="str">
            <v>Glenrothes 10YO</v>
          </cell>
          <cell r="J1305" t="str">
            <v>Glenrothes 10YO.750-6</v>
          </cell>
          <cell r="K1305">
            <v>6</v>
          </cell>
          <cell r="L1305">
            <v>0.75</v>
          </cell>
          <cell r="M1305">
            <v>0.4</v>
          </cell>
          <cell r="N1305">
            <v>12.84</v>
          </cell>
          <cell r="O1305" t="str">
            <v>SPA</v>
          </cell>
          <cell r="P1305">
            <v>0</v>
          </cell>
          <cell r="Q1305">
            <v>12.88</v>
          </cell>
          <cell r="R1305">
            <v>12.88</v>
          </cell>
          <cell r="S1305">
            <v>0</v>
          </cell>
          <cell r="T1305">
            <v>12.88</v>
          </cell>
          <cell r="U1305">
            <v>12.88</v>
          </cell>
          <cell r="V1305">
            <v>0</v>
          </cell>
        </row>
        <row r="1306">
          <cell r="B1306" t="str">
            <v>NORTH CAROLINAGlenrothes 10YO.750-6SHELF</v>
          </cell>
          <cell r="C1306" t="str">
            <v>South</v>
          </cell>
          <cell r="D1306" t="str">
            <v>Control</v>
          </cell>
          <cell r="E1306" t="str">
            <v>NC</v>
          </cell>
          <cell r="F1306" t="str">
            <v>NORTH CAROLINA</v>
          </cell>
          <cell r="G1306" t="str">
            <v>4 - Glenrothes 10YO 0.75L</v>
          </cell>
          <cell r="H1306" t="str">
            <v>4 - Glenrothes 10YO 0.75L6</v>
          </cell>
          <cell r="I1306" t="str">
            <v>Glenrothes 10YO</v>
          </cell>
          <cell r="J1306" t="str">
            <v>Glenrothes 10YO.750-6</v>
          </cell>
          <cell r="K1306">
            <v>6</v>
          </cell>
          <cell r="L1306">
            <v>0.75</v>
          </cell>
          <cell r="M1306">
            <v>0.4</v>
          </cell>
          <cell r="N1306">
            <v>12.84</v>
          </cell>
          <cell r="O1306" t="str">
            <v>SHELF</v>
          </cell>
          <cell r="P1306">
            <v>39.950000000000003</v>
          </cell>
          <cell r="Q1306">
            <v>35.950000000000003</v>
          </cell>
          <cell r="R1306">
            <v>35.950000000000003</v>
          </cell>
          <cell r="S1306">
            <v>39.950000000000003</v>
          </cell>
          <cell r="T1306">
            <v>35.950000000000003</v>
          </cell>
          <cell r="U1306">
            <v>35.950000000000003</v>
          </cell>
          <cell r="V1306">
            <v>39.950000000000003</v>
          </cell>
        </row>
        <row r="1307">
          <cell r="B1307" t="str">
            <v>NORTH CAROLINAGlenrothes 10YO.750-6FOB</v>
          </cell>
          <cell r="C1307" t="str">
            <v>South</v>
          </cell>
          <cell r="D1307" t="str">
            <v>Control</v>
          </cell>
          <cell r="E1307" t="str">
            <v>NC</v>
          </cell>
          <cell r="F1307" t="str">
            <v>NORTH CAROLINA</v>
          </cell>
          <cell r="G1307" t="str">
            <v>4 - Glenrothes 10YO 0.75L</v>
          </cell>
          <cell r="H1307" t="str">
            <v>4 - Glenrothes 10YO 0.75L6</v>
          </cell>
          <cell r="I1307" t="str">
            <v>Glenrothes 10YO</v>
          </cell>
          <cell r="J1307" t="str">
            <v>Glenrothes 10YO.750-6</v>
          </cell>
          <cell r="K1307">
            <v>6</v>
          </cell>
          <cell r="L1307">
            <v>0.75</v>
          </cell>
          <cell r="M1307">
            <v>0.4</v>
          </cell>
          <cell r="N1307">
            <v>12.84</v>
          </cell>
          <cell r="O1307" t="str">
            <v>FOB</v>
          </cell>
          <cell r="P1307">
            <v>126.21</v>
          </cell>
          <cell r="Q1307">
            <v>126.21</v>
          </cell>
          <cell r="R1307">
            <v>126.21</v>
          </cell>
          <cell r="S1307">
            <v>126.21</v>
          </cell>
          <cell r="T1307">
            <v>126.21</v>
          </cell>
          <cell r="U1307">
            <v>126.21</v>
          </cell>
          <cell r="V1307">
            <v>126.21</v>
          </cell>
        </row>
        <row r="1308">
          <cell r="B1308" t="str">
            <v>North DakotaGlenrothes 10YO.750-6FOB</v>
          </cell>
          <cell r="C1308" t="str">
            <v>Central</v>
          </cell>
          <cell r="D1308" t="str">
            <v>Open</v>
          </cell>
          <cell r="E1308" t="str">
            <v>ND</v>
          </cell>
          <cell r="F1308" t="str">
            <v>North Dakota</v>
          </cell>
          <cell r="G1308" t="str">
            <v>4 - Glenrothes 10YO 0.75L</v>
          </cell>
          <cell r="H1308" t="str">
            <v>4 - Glenrothes 10YO 0.75L6</v>
          </cell>
          <cell r="I1308" t="str">
            <v>Glenrothes 10YO</v>
          </cell>
          <cell r="J1308" t="str">
            <v>Glenrothes 10YO.750-6</v>
          </cell>
          <cell r="K1308">
            <v>6</v>
          </cell>
          <cell r="L1308">
            <v>0.75</v>
          </cell>
          <cell r="M1308">
            <v>0.4</v>
          </cell>
          <cell r="N1308">
            <v>12.84</v>
          </cell>
          <cell r="O1308" t="str">
            <v>FOB</v>
          </cell>
          <cell r="P1308">
            <v>165.78</v>
          </cell>
          <cell r="Q1308">
            <v>165.78</v>
          </cell>
          <cell r="R1308">
            <v>165.78</v>
          </cell>
          <cell r="S1308">
            <v>165.78</v>
          </cell>
          <cell r="T1308">
            <v>165.78</v>
          </cell>
          <cell r="U1308">
            <v>165.78</v>
          </cell>
          <cell r="V1308">
            <v>165.78</v>
          </cell>
        </row>
        <row r="1309">
          <cell r="B1309" t="str">
            <v>OHIOGlenrothes 10YO.750-6SHELF</v>
          </cell>
          <cell r="C1309" t="str">
            <v>Central</v>
          </cell>
          <cell r="D1309" t="str">
            <v>Control</v>
          </cell>
          <cell r="E1309" t="str">
            <v>OH</v>
          </cell>
          <cell r="F1309" t="str">
            <v>OHIO</v>
          </cell>
          <cell r="G1309" t="str">
            <v>4 - Glenrothes 10YO 0.75L</v>
          </cell>
          <cell r="H1309" t="str">
            <v>4 - Glenrothes 10YO 0.75L6</v>
          </cell>
          <cell r="I1309" t="str">
            <v>Glenrothes 10YO</v>
          </cell>
          <cell r="J1309" t="str">
            <v>Glenrothes 10YO.750-6</v>
          </cell>
          <cell r="K1309">
            <v>6</v>
          </cell>
          <cell r="L1309">
            <v>0.75</v>
          </cell>
          <cell r="M1309">
            <v>0.4</v>
          </cell>
          <cell r="N1309">
            <v>12.84</v>
          </cell>
          <cell r="O1309" t="str">
            <v>SHELF</v>
          </cell>
          <cell r="P1309">
            <v>39.99</v>
          </cell>
          <cell r="Q1309">
            <v>39.99</v>
          </cell>
          <cell r="R1309">
            <v>39.99</v>
          </cell>
          <cell r="S1309">
            <v>39.99</v>
          </cell>
          <cell r="T1309">
            <v>39.99</v>
          </cell>
          <cell r="U1309">
            <v>39.99</v>
          </cell>
          <cell r="V1309">
            <v>39.99</v>
          </cell>
        </row>
        <row r="1310">
          <cell r="B1310" t="str">
            <v>OHIOGlenrothes 10YO.750-6FOB</v>
          </cell>
          <cell r="C1310" t="str">
            <v>Central</v>
          </cell>
          <cell r="D1310" t="str">
            <v>Control</v>
          </cell>
          <cell r="E1310" t="str">
            <v>OH</v>
          </cell>
          <cell r="F1310" t="str">
            <v>OHIO</v>
          </cell>
          <cell r="G1310" t="str">
            <v>4 - Glenrothes 10YO 0.75L</v>
          </cell>
          <cell r="H1310" t="str">
            <v>4 - Glenrothes 10YO 0.75L6</v>
          </cell>
          <cell r="I1310" t="str">
            <v>Glenrothes 10YO</v>
          </cell>
          <cell r="J1310" t="str">
            <v>Glenrothes 10YO.750-6</v>
          </cell>
          <cell r="K1310">
            <v>6</v>
          </cell>
          <cell r="L1310">
            <v>0.75</v>
          </cell>
          <cell r="M1310">
            <v>0.4</v>
          </cell>
          <cell r="N1310">
            <v>12.84</v>
          </cell>
          <cell r="O1310" t="str">
            <v>FOB</v>
          </cell>
          <cell r="P1310">
            <v>138.88</v>
          </cell>
          <cell r="Q1310">
            <v>138.88</v>
          </cell>
          <cell r="R1310">
            <v>138.88</v>
          </cell>
          <cell r="S1310">
            <v>138.88</v>
          </cell>
          <cell r="T1310">
            <v>138.88</v>
          </cell>
          <cell r="U1310">
            <v>138.88</v>
          </cell>
          <cell r="V1310">
            <v>138.88</v>
          </cell>
        </row>
        <row r="1311">
          <cell r="B1311" t="str">
            <v>OREGONGlenrothes 10YO.750-6SPA</v>
          </cell>
          <cell r="C1311" t="str">
            <v>West</v>
          </cell>
          <cell r="D1311" t="str">
            <v>Control</v>
          </cell>
          <cell r="E1311" t="str">
            <v>OR</v>
          </cell>
          <cell r="F1311" t="str">
            <v>OREGON</v>
          </cell>
          <cell r="G1311" t="str">
            <v>4 - Glenrothes 10YO 0.75L</v>
          </cell>
          <cell r="H1311" t="str">
            <v>4 - Glenrothes 10YO 0.75L6</v>
          </cell>
          <cell r="I1311" t="str">
            <v>Glenrothes 10YO</v>
          </cell>
          <cell r="J1311" t="str">
            <v>Glenrothes 10YO.750-6</v>
          </cell>
          <cell r="K1311">
            <v>6</v>
          </cell>
          <cell r="L1311">
            <v>0.75</v>
          </cell>
          <cell r="M1311">
            <v>0.4</v>
          </cell>
          <cell r="N1311">
            <v>12.84</v>
          </cell>
          <cell r="O1311" t="str">
            <v>SPA</v>
          </cell>
          <cell r="P1311">
            <v>0</v>
          </cell>
          <cell r="Q1311">
            <v>0</v>
          </cell>
          <cell r="R1311">
            <v>0</v>
          </cell>
          <cell r="S1311">
            <v>0</v>
          </cell>
          <cell r="T1311">
            <v>0</v>
          </cell>
          <cell r="U1311">
            <v>0</v>
          </cell>
          <cell r="V1311">
            <v>0</v>
          </cell>
        </row>
        <row r="1312">
          <cell r="B1312" t="str">
            <v>OREGONGlenrothes 10YO.750-6SHELF</v>
          </cell>
          <cell r="C1312" t="str">
            <v>West</v>
          </cell>
          <cell r="D1312" t="str">
            <v>Control</v>
          </cell>
          <cell r="E1312" t="str">
            <v>OR</v>
          </cell>
          <cell r="F1312" t="str">
            <v>OREGON</v>
          </cell>
          <cell r="G1312" t="str">
            <v>4 - Glenrothes 10YO 0.75L</v>
          </cell>
          <cell r="H1312" t="str">
            <v>4 - Glenrothes 10YO 0.75L6</v>
          </cell>
          <cell r="I1312" t="str">
            <v>Glenrothes 10YO</v>
          </cell>
          <cell r="J1312" t="str">
            <v>Glenrothes 10YO.750-6</v>
          </cell>
          <cell r="K1312">
            <v>6</v>
          </cell>
          <cell r="L1312">
            <v>0.75</v>
          </cell>
          <cell r="M1312">
            <v>0.4</v>
          </cell>
          <cell r="N1312">
            <v>12.84</v>
          </cell>
          <cell r="O1312" t="str">
            <v>SHELF</v>
          </cell>
          <cell r="P1312">
            <v>39.950000000000003</v>
          </cell>
          <cell r="Q1312">
            <v>39.950000000000003</v>
          </cell>
          <cell r="R1312">
            <v>39.950000000000003</v>
          </cell>
          <cell r="S1312">
            <v>39.950000000000003</v>
          </cell>
          <cell r="T1312">
            <v>34.950000000000003</v>
          </cell>
          <cell r="U1312">
            <v>34.950000000000003</v>
          </cell>
          <cell r="V1312">
            <v>34.950000000000003</v>
          </cell>
        </row>
        <row r="1313">
          <cell r="B1313" t="str">
            <v>OREGONGlenrothes 10YO.750-6FOB</v>
          </cell>
          <cell r="C1313" t="str">
            <v>West</v>
          </cell>
          <cell r="D1313" t="str">
            <v>Control</v>
          </cell>
          <cell r="E1313" t="str">
            <v>OR</v>
          </cell>
          <cell r="F1313" t="str">
            <v>OREGON</v>
          </cell>
          <cell r="G1313" t="str">
            <v>4 - Glenrothes 10YO 0.75L</v>
          </cell>
          <cell r="H1313" t="str">
            <v>4 - Glenrothes 10YO 0.75L6</v>
          </cell>
          <cell r="I1313" t="str">
            <v>Glenrothes 10YO</v>
          </cell>
          <cell r="J1313" t="str">
            <v>Glenrothes 10YO.750-6</v>
          </cell>
          <cell r="K1313">
            <v>6</v>
          </cell>
          <cell r="L1313">
            <v>0.75</v>
          </cell>
          <cell r="M1313">
            <v>0.4</v>
          </cell>
          <cell r="N1313">
            <v>12.84</v>
          </cell>
          <cell r="O1313" t="str">
            <v>FOB</v>
          </cell>
          <cell r="P1313">
            <v>116.42</v>
          </cell>
          <cell r="Q1313">
            <v>116.42</v>
          </cell>
          <cell r="R1313">
            <v>116.42</v>
          </cell>
          <cell r="S1313">
            <v>116.42</v>
          </cell>
          <cell r="T1313">
            <v>99.73</v>
          </cell>
          <cell r="U1313">
            <v>99.73</v>
          </cell>
          <cell r="V1313">
            <v>99.73</v>
          </cell>
        </row>
        <row r="1314">
          <cell r="B1314" t="str">
            <v>PENNSYLVANIA (PLCB)Glenrothes 10YO.750-6SPA</v>
          </cell>
          <cell r="C1314" t="str">
            <v>Northeast</v>
          </cell>
          <cell r="D1314" t="str">
            <v>Control</v>
          </cell>
          <cell r="E1314" t="str">
            <v>PLCB</v>
          </cell>
          <cell r="F1314" t="str">
            <v>PENNSYLVANIA (PLCB)</v>
          </cell>
          <cell r="G1314" t="str">
            <v>4 - Glenrothes 10YO 0.75L</v>
          </cell>
          <cell r="H1314" t="str">
            <v>4 - Glenrothes 10YO 0.75L6</v>
          </cell>
          <cell r="I1314" t="str">
            <v>Glenrothes 10YO</v>
          </cell>
          <cell r="J1314" t="str">
            <v>Glenrothes 10YO.750-6</v>
          </cell>
          <cell r="K1314">
            <v>6</v>
          </cell>
          <cell r="L1314">
            <v>0.75</v>
          </cell>
          <cell r="M1314">
            <v>0.4</v>
          </cell>
          <cell r="N1314">
            <v>12.84</v>
          </cell>
          <cell r="O1314" t="str">
            <v>SPA</v>
          </cell>
          <cell r="P1314">
            <v>0</v>
          </cell>
          <cell r="Q1314">
            <v>0</v>
          </cell>
          <cell r="R1314">
            <v>0</v>
          </cell>
          <cell r="S1314">
            <v>0</v>
          </cell>
          <cell r="T1314">
            <v>0</v>
          </cell>
          <cell r="U1314">
            <v>0</v>
          </cell>
          <cell r="V1314">
            <v>0</v>
          </cell>
        </row>
        <row r="1315">
          <cell r="B1315" t="str">
            <v>PENNSYLVANIA (PLCB)Glenrothes 10YO.750-6SHELF</v>
          </cell>
          <cell r="C1315" t="str">
            <v>Northeast</v>
          </cell>
          <cell r="D1315" t="str">
            <v>Control</v>
          </cell>
          <cell r="E1315" t="str">
            <v>PLCB</v>
          </cell>
          <cell r="F1315" t="str">
            <v>PENNSYLVANIA (PLCB)</v>
          </cell>
          <cell r="G1315" t="str">
            <v>4 - Glenrothes 10YO 0.75L</v>
          </cell>
          <cell r="H1315" t="str">
            <v>4 - Glenrothes 10YO 0.75L6</v>
          </cell>
          <cell r="I1315" t="str">
            <v>Glenrothes 10YO</v>
          </cell>
          <cell r="J1315" t="str">
            <v>Glenrothes 10YO.750-6</v>
          </cell>
          <cell r="K1315">
            <v>6</v>
          </cell>
          <cell r="L1315">
            <v>0.75</v>
          </cell>
          <cell r="M1315">
            <v>0.4</v>
          </cell>
          <cell r="N1315">
            <v>12.84</v>
          </cell>
          <cell r="O1315" t="str">
            <v>SHELF</v>
          </cell>
          <cell r="P1315">
            <v>0</v>
          </cell>
          <cell r="Q1315">
            <v>0</v>
          </cell>
          <cell r="R1315">
            <v>0</v>
          </cell>
          <cell r="S1315">
            <v>0</v>
          </cell>
          <cell r="T1315">
            <v>0</v>
          </cell>
          <cell r="U1315">
            <v>44.99</v>
          </cell>
          <cell r="V1315">
            <v>44.99</v>
          </cell>
        </row>
        <row r="1316">
          <cell r="B1316" t="str">
            <v>PENNSYLVANIA (PLCB)Glenrothes 10YO.750-6FOB</v>
          </cell>
          <cell r="C1316" t="str">
            <v>Northeast</v>
          </cell>
          <cell r="D1316" t="str">
            <v>Control</v>
          </cell>
          <cell r="E1316" t="str">
            <v>PLCB</v>
          </cell>
          <cell r="F1316" t="str">
            <v>PENNSYLVANIA (PLCB)</v>
          </cell>
          <cell r="G1316" t="str">
            <v>4 - Glenrothes 10YO 0.75L</v>
          </cell>
          <cell r="H1316" t="str">
            <v>4 - Glenrothes 10YO 0.75L6</v>
          </cell>
          <cell r="I1316" t="str">
            <v>Glenrothes 10YO</v>
          </cell>
          <cell r="J1316" t="str">
            <v>Glenrothes 10YO.750-6</v>
          </cell>
          <cell r="K1316">
            <v>6</v>
          </cell>
          <cell r="L1316">
            <v>0.75</v>
          </cell>
          <cell r="M1316">
            <v>0.4</v>
          </cell>
          <cell r="N1316">
            <v>12.84</v>
          </cell>
          <cell r="O1316" t="str">
            <v>FOB</v>
          </cell>
          <cell r="P1316">
            <v>167.39999999999998</v>
          </cell>
          <cell r="Q1316">
            <v>167.39999999999998</v>
          </cell>
          <cell r="R1316">
            <v>167.39999999999998</v>
          </cell>
          <cell r="S1316">
            <v>167.39999999999998</v>
          </cell>
          <cell r="T1316">
            <v>167.39999999999998</v>
          </cell>
          <cell r="U1316">
            <v>167.39999999999998</v>
          </cell>
          <cell r="V1316">
            <v>167.39999999999998</v>
          </cell>
        </row>
        <row r="1317">
          <cell r="B1317" t="str">
            <v>South CarolinaGlenrothes 10YO.750-6FOB</v>
          </cell>
          <cell r="C1317" t="str">
            <v>Northeast</v>
          </cell>
          <cell r="D1317" t="str">
            <v>Open</v>
          </cell>
          <cell r="E1317" t="str">
            <v>SC</v>
          </cell>
          <cell r="F1317" t="str">
            <v>South Carolina</v>
          </cell>
          <cell r="G1317" t="str">
            <v>4 - Glenrothes 10YO 0.75L</v>
          </cell>
          <cell r="H1317" t="str">
            <v>4 - Glenrothes 10YO 0.75L6</v>
          </cell>
          <cell r="I1317" t="str">
            <v>Glenrothes 10YO</v>
          </cell>
          <cell r="J1317" t="str">
            <v>Glenrothes 10YO.750-6</v>
          </cell>
          <cell r="K1317">
            <v>6</v>
          </cell>
          <cell r="L1317">
            <v>0.75</v>
          </cell>
          <cell r="M1317">
            <v>0.4</v>
          </cell>
          <cell r="N1317">
            <v>12.84</v>
          </cell>
          <cell r="O1317" t="str">
            <v>FOB</v>
          </cell>
          <cell r="P1317">
            <v>137.54</v>
          </cell>
          <cell r="Q1317">
            <v>137.54</v>
          </cell>
          <cell r="R1317">
            <v>137.54</v>
          </cell>
          <cell r="S1317">
            <v>137.54</v>
          </cell>
          <cell r="T1317">
            <v>137.54</v>
          </cell>
          <cell r="U1317">
            <v>137.54</v>
          </cell>
          <cell r="V1317">
            <v>137.54</v>
          </cell>
        </row>
        <row r="1318">
          <cell r="B1318" t="str">
            <v>South DakotaGlenrothes 10YO.750-6FOB</v>
          </cell>
          <cell r="C1318" t="str">
            <v>Central</v>
          </cell>
          <cell r="D1318" t="str">
            <v>Open</v>
          </cell>
          <cell r="E1318" t="str">
            <v>SD</v>
          </cell>
          <cell r="F1318" t="str">
            <v>South Dakota</v>
          </cell>
          <cell r="G1318" t="str">
            <v>4 - Glenrothes 10YO 0.75L</v>
          </cell>
          <cell r="H1318" t="str">
            <v>4 - Glenrothes 10YO 0.75L6</v>
          </cell>
          <cell r="I1318" t="str">
            <v>Glenrothes 10YO</v>
          </cell>
          <cell r="J1318" t="str">
            <v>Glenrothes 10YO.750-6</v>
          </cell>
          <cell r="K1318">
            <v>6</v>
          </cell>
          <cell r="L1318">
            <v>0.75</v>
          </cell>
          <cell r="M1318">
            <v>0.4</v>
          </cell>
          <cell r="N1318">
            <v>12.84</v>
          </cell>
          <cell r="O1318" t="str">
            <v>FOB</v>
          </cell>
          <cell r="P1318">
            <v>162.62</v>
          </cell>
          <cell r="Q1318">
            <v>162.62</v>
          </cell>
          <cell r="R1318">
            <v>162.62</v>
          </cell>
          <cell r="S1318">
            <v>162.62</v>
          </cell>
          <cell r="T1318">
            <v>162.62</v>
          </cell>
          <cell r="U1318">
            <v>162.62</v>
          </cell>
          <cell r="V1318">
            <v>162.62</v>
          </cell>
        </row>
        <row r="1319">
          <cell r="B1319" t="str">
            <v>UTAHGlenrothes 10YO.750-6SPA</v>
          </cell>
          <cell r="C1319" t="str">
            <v>West</v>
          </cell>
          <cell r="D1319" t="str">
            <v>Control</v>
          </cell>
          <cell r="E1319" t="str">
            <v>UT</v>
          </cell>
          <cell r="F1319" t="str">
            <v>UTAH</v>
          </cell>
          <cell r="G1319" t="str">
            <v>4 - Glenrothes 10YO 0.75L</v>
          </cell>
          <cell r="H1319" t="str">
            <v>4 - Glenrothes 10YO 0.75L6</v>
          </cell>
          <cell r="I1319" t="str">
            <v>Glenrothes 10YO</v>
          </cell>
          <cell r="J1319" t="str">
            <v>Glenrothes 10YO.750-6</v>
          </cell>
          <cell r="K1319">
            <v>6</v>
          </cell>
          <cell r="L1319">
            <v>0.75</v>
          </cell>
          <cell r="M1319">
            <v>0.4</v>
          </cell>
          <cell r="N1319">
            <v>12.84</v>
          </cell>
          <cell r="O1319" t="str">
            <v>SPA</v>
          </cell>
          <cell r="P1319">
            <v>0</v>
          </cell>
          <cell r="Q1319">
            <v>0</v>
          </cell>
          <cell r="R1319">
            <v>0</v>
          </cell>
          <cell r="S1319">
            <v>0</v>
          </cell>
          <cell r="T1319">
            <v>0</v>
          </cell>
          <cell r="U1319">
            <v>0</v>
          </cell>
          <cell r="V1319">
            <v>0</v>
          </cell>
        </row>
        <row r="1320">
          <cell r="B1320" t="str">
            <v>UTAHGlenrothes 10YO.750-6SHELF</v>
          </cell>
          <cell r="C1320" t="str">
            <v>West</v>
          </cell>
          <cell r="D1320" t="str">
            <v>Control</v>
          </cell>
          <cell r="E1320" t="str">
            <v>UT</v>
          </cell>
          <cell r="F1320" t="str">
            <v>UTAH</v>
          </cell>
          <cell r="G1320" t="str">
            <v>4 - Glenrothes 10YO 0.75L</v>
          </cell>
          <cell r="H1320" t="str">
            <v>4 - Glenrothes 10YO 0.75L6</v>
          </cell>
          <cell r="I1320" t="str">
            <v>Glenrothes 10YO</v>
          </cell>
          <cell r="J1320" t="str">
            <v>Glenrothes 10YO.750-6</v>
          </cell>
          <cell r="K1320">
            <v>6</v>
          </cell>
          <cell r="L1320">
            <v>0.75</v>
          </cell>
          <cell r="M1320">
            <v>0.4</v>
          </cell>
          <cell r="N1320">
            <v>12.84</v>
          </cell>
          <cell r="O1320" t="str">
            <v>SHELF</v>
          </cell>
          <cell r="P1320">
            <v>39.99</v>
          </cell>
          <cell r="Q1320">
            <v>39.99</v>
          </cell>
          <cell r="R1320">
            <v>39.99</v>
          </cell>
          <cell r="S1320">
            <v>39.99</v>
          </cell>
          <cell r="T1320">
            <v>39.99</v>
          </cell>
          <cell r="U1320">
            <v>39.99</v>
          </cell>
          <cell r="V1320">
            <v>39.99</v>
          </cell>
        </row>
        <row r="1321">
          <cell r="B1321" t="str">
            <v>UTAHGlenrothes 10YO.750-6FOB</v>
          </cell>
          <cell r="C1321" t="str">
            <v>West</v>
          </cell>
          <cell r="D1321" t="str">
            <v>Control</v>
          </cell>
          <cell r="E1321" t="str">
            <v>UT</v>
          </cell>
          <cell r="F1321" t="str">
            <v>UTAH</v>
          </cell>
          <cell r="G1321" t="str">
            <v>4 - Glenrothes 10YO 0.75L</v>
          </cell>
          <cell r="H1321" t="str">
            <v>4 - Glenrothes 10YO 0.75L6</v>
          </cell>
          <cell r="I1321" t="str">
            <v>Glenrothes 10YO</v>
          </cell>
          <cell r="J1321" t="str">
            <v>Glenrothes 10YO.750-6</v>
          </cell>
          <cell r="K1321">
            <v>6</v>
          </cell>
          <cell r="L1321">
            <v>0.75</v>
          </cell>
          <cell r="M1321">
            <v>0.4</v>
          </cell>
          <cell r="N1321">
            <v>12.84</v>
          </cell>
          <cell r="O1321" t="str">
            <v>FOB</v>
          </cell>
          <cell r="P1321">
            <v>126.72</v>
          </cell>
          <cell r="Q1321">
            <v>126.72</v>
          </cell>
          <cell r="R1321">
            <v>126.72</v>
          </cell>
          <cell r="S1321">
            <v>126.72</v>
          </cell>
          <cell r="T1321">
            <v>126.72</v>
          </cell>
          <cell r="U1321">
            <v>126.72</v>
          </cell>
          <cell r="V1321">
            <v>126.72</v>
          </cell>
        </row>
        <row r="1322">
          <cell r="B1322" t="str">
            <v>VIRGINIAGlenrothes 10YO.750-6SHELF</v>
          </cell>
          <cell r="C1322" t="str">
            <v>South</v>
          </cell>
          <cell r="D1322" t="str">
            <v>Control</v>
          </cell>
          <cell r="E1322" t="str">
            <v>VA</v>
          </cell>
          <cell r="F1322" t="str">
            <v>VIRGINIA</v>
          </cell>
          <cell r="G1322" t="str">
            <v>4 - Glenrothes 10YO 0.75L</v>
          </cell>
          <cell r="H1322" t="str">
            <v>4 - Glenrothes 10YO 0.75L6</v>
          </cell>
          <cell r="I1322" t="str">
            <v>Glenrothes 10YO</v>
          </cell>
          <cell r="J1322" t="str">
            <v>Glenrothes 10YO.750-6</v>
          </cell>
          <cell r="K1322">
            <v>6</v>
          </cell>
          <cell r="L1322">
            <v>0.75</v>
          </cell>
          <cell r="M1322">
            <v>0.4</v>
          </cell>
          <cell r="N1322">
            <v>12.84</v>
          </cell>
          <cell r="O1322" t="str">
            <v>SHELF</v>
          </cell>
          <cell r="P1322">
            <v>44.99</v>
          </cell>
          <cell r="Q1322">
            <v>44.99</v>
          </cell>
          <cell r="R1322">
            <v>44.99</v>
          </cell>
          <cell r="S1322">
            <v>44.99</v>
          </cell>
          <cell r="T1322">
            <v>44.99</v>
          </cell>
          <cell r="U1322">
            <v>44.99</v>
          </cell>
          <cell r="V1322">
            <v>44.99</v>
          </cell>
        </row>
        <row r="1323">
          <cell r="B1323" t="str">
            <v>VIRGINIAGlenrothes 10YO.750-6FOB</v>
          </cell>
          <cell r="C1323" t="str">
            <v>South</v>
          </cell>
          <cell r="D1323" t="str">
            <v>Control</v>
          </cell>
          <cell r="E1323" t="str">
            <v>VA</v>
          </cell>
          <cell r="F1323" t="str">
            <v>VIRGINIA</v>
          </cell>
          <cell r="G1323" t="str">
            <v>4 - Glenrothes 10YO 0.75L</v>
          </cell>
          <cell r="H1323" t="str">
            <v>4 - Glenrothes 10YO 0.75L6</v>
          </cell>
          <cell r="I1323" t="str">
            <v>Glenrothes 10YO</v>
          </cell>
          <cell r="J1323" t="str">
            <v>Glenrothes 10YO.750-6</v>
          </cell>
          <cell r="K1323">
            <v>6</v>
          </cell>
          <cell r="L1323">
            <v>0.75</v>
          </cell>
          <cell r="M1323">
            <v>0.4</v>
          </cell>
          <cell r="N1323">
            <v>12.84</v>
          </cell>
          <cell r="O1323" t="str">
            <v>FOB</v>
          </cell>
          <cell r="P1323">
            <v>127.13</v>
          </cell>
          <cell r="Q1323">
            <v>127.13</v>
          </cell>
          <cell r="R1323">
            <v>127.13</v>
          </cell>
          <cell r="S1323">
            <v>127.13</v>
          </cell>
          <cell r="T1323">
            <v>127.13</v>
          </cell>
          <cell r="U1323">
            <v>127.13</v>
          </cell>
          <cell r="V1323">
            <v>127.13</v>
          </cell>
        </row>
        <row r="1324">
          <cell r="B1324" t="str">
            <v>VIRGINIAGlenrothes 10YO.750-6DA</v>
          </cell>
          <cell r="C1324" t="str">
            <v>South</v>
          </cell>
          <cell r="D1324" t="str">
            <v>Control</v>
          </cell>
          <cell r="E1324" t="str">
            <v>VA</v>
          </cell>
          <cell r="F1324" t="str">
            <v>VIRGINIA</v>
          </cell>
          <cell r="G1324" t="str">
            <v>4 - Glenrothes 10YO 0.75L</v>
          </cell>
          <cell r="H1324" t="str">
            <v>4 - Glenrothes 10YO 0.75L6</v>
          </cell>
          <cell r="I1324" t="str">
            <v>Glenrothes 10YO</v>
          </cell>
          <cell r="J1324" t="str">
            <v>Glenrothes 10YO.750-6</v>
          </cell>
          <cell r="K1324">
            <v>6</v>
          </cell>
          <cell r="L1324">
            <v>0.75</v>
          </cell>
          <cell r="M1324">
            <v>0.4</v>
          </cell>
          <cell r="N1324">
            <v>12.84</v>
          </cell>
          <cell r="O1324" t="str">
            <v>DA</v>
          </cell>
          <cell r="P1324">
            <v>0</v>
          </cell>
          <cell r="Q1324">
            <v>0</v>
          </cell>
          <cell r="R1324">
            <v>0</v>
          </cell>
          <cell r="S1324">
            <v>0</v>
          </cell>
          <cell r="T1324">
            <v>0</v>
          </cell>
          <cell r="U1324">
            <v>0</v>
          </cell>
          <cell r="V1324">
            <v>0</v>
          </cell>
        </row>
        <row r="1325">
          <cell r="B1325" t="str">
            <v>WashingtonGlenrothes 10YO.750-6FOB</v>
          </cell>
          <cell r="C1325" t="str">
            <v>West</v>
          </cell>
          <cell r="D1325" t="str">
            <v>Open</v>
          </cell>
          <cell r="E1325" t="str">
            <v>WA</v>
          </cell>
          <cell r="F1325" t="str">
            <v>Washington</v>
          </cell>
          <cell r="G1325" t="str">
            <v>4 - Glenrothes 10YO 0.75L</v>
          </cell>
          <cell r="H1325" t="str">
            <v>4 - Glenrothes 10YO 0.75L6</v>
          </cell>
          <cell r="I1325" t="str">
            <v>Glenrothes 10YO</v>
          </cell>
          <cell r="J1325" t="str">
            <v>Glenrothes 10YO.750-6</v>
          </cell>
          <cell r="K1325">
            <v>6</v>
          </cell>
          <cell r="L1325">
            <v>0.75</v>
          </cell>
          <cell r="M1325">
            <v>0.4</v>
          </cell>
          <cell r="N1325">
            <v>12.84</v>
          </cell>
          <cell r="O1325" t="str">
            <v>FOB</v>
          </cell>
          <cell r="P1325">
            <v>111.72</v>
          </cell>
          <cell r="Q1325">
            <v>111.72</v>
          </cell>
          <cell r="R1325">
            <v>111.72</v>
          </cell>
          <cell r="S1325">
            <v>111.72</v>
          </cell>
          <cell r="T1325">
            <v>111.72</v>
          </cell>
          <cell r="U1325">
            <v>111.72</v>
          </cell>
          <cell r="V1325">
            <v>111.72</v>
          </cell>
        </row>
        <row r="1326">
          <cell r="B1326" t="str">
            <v>WEST VIRGINIAGlenrothes 10YO.750-6SHELF</v>
          </cell>
          <cell r="C1326" t="str">
            <v>Central</v>
          </cell>
          <cell r="D1326" t="str">
            <v>Control</v>
          </cell>
          <cell r="E1326" t="str">
            <v>WV</v>
          </cell>
          <cell r="F1326" t="str">
            <v>WEST VIRGINIA</v>
          </cell>
          <cell r="G1326" t="str">
            <v>4 - Glenrothes 10YO 0.75L</v>
          </cell>
          <cell r="H1326" t="str">
            <v>4 - Glenrothes 10YO 0.75L6</v>
          </cell>
          <cell r="I1326" t="str">
            <v>Glenrothes 10YO</v>
          </cell>
          <cell r="J1326" t="str">
            <v>Glenrothes 10YO.750-6</v>
          </cell>
          <cell r="K1326">
            <v>6</v>
          </cell>
          <cell r="L1326">
            <v>0.75</v>
          </cell>
          <cell r="M1326">
            <v>0.4</v>
          </cell>
          <cell r="N1326">
            <v>12.84</v>
          </cell>
          <cell r="O1326" t="str">
            <v>SHELF</v>
          </cell>
          <cell r="P1326">
            <v>44.99</v>
          </cell>
          <cell r="Q1326">
            <v>44.99</v>
          </cell>
          <cell r="R1326">
            <v>44.99</v>
          </cell>
          <cell r="S1326">
            <v>44.99</v>
          </cell>
          <cell r="T1326">
            <v>44.99</v>
          </cell>
          <cell r="U1326">
            <v>44.99</v>
          </cell>
          <cell r="V1326">
            <v>44.99</v>
          </cell>
        </row>
        <row r="1327">
          <cell r="B1327" t="str">
            <v>WEST VIRGINIAGlenrothes 10YO.750-6FOB</v>
          </cell>
          <cell r="C1327" t="str">
            <v>Central</v>
          </cell>
          <cell r="D1327" t="str">
            <v>Control</v>
          </cell>
          <cell r="E1327" t="str">
            <v>WV</v>
          </cell>
          <cell r="F1327" t="str">
            <v>WEST VIRGINIA</v>
          </cell>
          <cell r="G1327" t="str">
            <v>4 - Glenrothes 10YO 0.75L</v>
          </cell>
          <cell r="H1327" t="str">
            <v>4 - Glenrothes 10YO 0.75L6</v>
          </cell>
          <cell r="I1327" t="str">
            <v>Glenrothes 10YO</v>
          </cell>
          <cell r="J1327" t="str">
            <v>Glenrothes 10YO.750-6</v>
          </cell>
          <cell r="K1327">
            <v>6</v>
          </cell>
          <cell r="L1327">
            <v>0.75</v>
          </cell>
          <cell r="M1327">
            <v>0.4</v>
          </cell>
          <cell r="N1327">
            <v>12.84</v>
          </cell>
          <cell r="O1327" t="str">
            <v>FOB</v>
          </cell>
          <cell r="P1327">
            <v>153.18</v>
          </cell>
          <cell r="Q1327">
            <v>153.18</v>
          </cell>
          <cell r="R1327">
            <v>153.18</v>
          </cell>
          <cell r="S1327">
            <v>153.18</v>
          </cell>
          <cell r="T1327">
            <v>153.18</v>
          </cell>
          <cell r="U1327">
            <v>153.18</v>
          </cell>
          <cell r="V1327">
            <v>153.18</v>
          </cell>
        </row>
        <row r="1328">
          <cell r="B1328" t="str">
            <v>WisconsinGlenrothes 10YO.750-6FOB</v>
          </cell>
          <cell r="C1328" t="str">
            <v>Central</v>
          </cell>
          <cell r="D1328" t="str">
            <v>Open</v>
          </cell>
          <cell r="E1328" t="str">
            <v>WI</v>
          </cell>
          <cell r="F1328" t="str">
            <v>Wisconsin</v>
          </cell>
          <cell r="G1328" t="str">
            <v>4 - Glenrothes 10YO 0.75L</v>
          </cell>
          <cell r="H1328" t="str">
            <v>4 - Glenrothes 10YO 0.75L6</v>
          </cell>
          <cell r="I1328" t="str">
            <v>Glenrothes 10YO</v>
          </cell>
          <cell r="J1328" t="str">
            <v>Glenrothes 10YO.750-6</v>
          </cell>
          <cell r="K1328">
            <v>6</v>
          </cell>
          <cell r="L1328">
            <v>0.75</v>
          </cell>
          <cell r="M1328">
            <v>0.4</v>
          </cell>
          <cell r="N1328">
            <v>12.84</v>
          </cell>
          <cell r="O1328" t="str">
            <v>FOB</v>
          </cell>
          <cell r="P1328">
            <v>154.96</v>
          </cell>
          <cell r="Q1328">
            <v>154.96</v>
          </cell>
          <cell r="R1328">
            <v>154.96</v>
          </cell>
          <cell r="S1328">
            <v>154.96</v>
          </cell>
          <cell r="T1328">
            <v>154.96</v>
          </cell>
          <cell r="U1328">
            <v>154.96</v>
          </cell>
          <cell r="V1328">
            <v>154.96</v>
          </cell>
        </row>
        <row r="1329">
          <cell r="B1329" t="str">
            <v>WYOMINGGlenrothes 10YO.750-6SHELF</v>
          </cell>
          <cell r="C1329" t="str">
            <v>West</v>
          </cell>
          <cell r="D1329" t="str">
            <v>Control</v>
          </cell>
          <cell r="E1329" t="str">
            <v>WY</v>
          </cell>
          <cell r="F1329" t="str">
            <v>WYOMING</v>
          </cell>
          <cell r="G1329" t="str">
            <v>4 - Glenrothes 10YO 0.75L</v>
          </cell>
          <cell r="H1329" t="str">
            <v>4 - Glenrothes 10YO 0.75L6</v>
          </cell>
          <cell r="I1329" t="str">
            <v>Glenrothes 10YO</v>
          </cell>
          <cell r="J1329" t="str">
            <v>Glenrothes 10YO.750-6</v>
          </cell>
          <cell r="K1329">
            <v>6</v>
          </cell>
          <cell r="L1329">
            <v>0.75</v>
          </cell>
          <cell r="M1329">
            <v>0.4</v>
          </cell>
          <cell r="N1329">
            <v>12.84</v>
          </cell>
          <cell r="O1329" t="str">
            <v>SHELF</v>
          </cell>
          <cell r="P1329">
            <v>39.99</v>
          </cell>
          <cell r="Q1329">
            <v>39.99</v>
          </cell>
          <cell r="R1329">
            <v>39.99</v>
          </cell>
          <cell r="S1329">
            <v>39.99</v>
          </cell>
          <cell r="T1329">
            <v>39.99</v>
          </cell>
          <cell r="U1329">
            <v>39.99</v>
          </cell>
          <cell r="V1329">
            <v>39.99</v>
          </cell>
        </row>
        <row r="1330">
          <cell r="B1330" t="str">
            <v>WYOMINGGlenrothes 10YO.750-6FOB</v>
          </cell>
          <cell r="C1330" t="str">
            <v>West</v>
          </cell>
          <cell r="D1330" t="str">
            <v>Control</v>
          </cell>
          <cell r="E1330" t="str">
            <v>WY</v>
          </cell>
          <cell r="F1330" t="str">
            <v>WYOMING</v>
          </cell>
          <cell r="G1330" t="str">
            <v>4 - Glenrothes 10YO 0.75L</v>
          </cell>
          <cell r="H1330" t="str">
            <v>4 - Glenrothes 10YO 0.75L6</v>
          </cell>
          <cell r="I1330" t="str">
            <v>Glenrothes 10YO</v>
          </cell>
          <cell r="J1330" t="str">
            <v>Glenrothes 10YO.750-6</v>
          </cell>
          <cell r="K1330">
            <v>6</v>
          </cell>
          <cell r="L1330">
            <v>0.75</v>
          </cell>
          <cell r="M1330">
            <v>0.4</v>
          </cell>
          <cell r="N1330">
            <v>12.84</v>
          </cell>
          <cell r="O1330" t="str">
            <v>FOB</v>
          </cell>
          <cell r="P1330">
            <v>116.87</v>
          </cell>
          <cell r="Q1330">
            <v>116.87</v>
          </cell>
          <cell r="R1330">
            <v>116.87</v>
          </cell>
          <cell r="S1330">
            <v>116.87</v>
          </cell>
          <cell r="T1330">
            <v>116.87</v>
          </cell>
          <cell r="U1330">
            <v>116.87</v>
          </cell>
          <cell r="V1330">
            <v>116.87</v>
          </cell>
        </row>
        <row r="1331">
          <cell r="B1331" t="str">
            <v>WYOMINGGlenrothes 10YO.750-6DA</v>
          </cell>
          <cell r="C1331" t="str">
            <v>West</v>
          </cell>
          <cell r="D1331" t="str">
            <v>Control</v>
          </cell>
          <cell r="E1331" t="str">
            <v>WY</v>
          </cell>
          <cell r="F1331" t="str">
            <v>WYOMING</v>
          </cell>
          <cell r="G1331" t="str">
            <v>4 - Glenrothes 10YO 0.75L</v>
          </cell>
          <cell r="H1331" t="str">
            <v>4 - Glenrothes 10YO 0.75L6</v>
          </cell>
          <cell r="I1331" t="str">
            <v>Glenrothes 10YO</v>
          </cell>
          <cell r="J1331" t="str">
            <v>Glenrothes 10YO.750-6</v>
          </cell>
          <cell r="K1331">
            <v>6</v>
          </cell>
          <cell r="L1331">
            <v>0.75</v>
          </cell>
          <cell r="M1331">
            <v>0.4</v>
          </cell>
          <cell r="N1331">
            <v>12.84</v>
          </cell>
          <cell r="O1331" t="str">
            <v>DA</v>
          </cell>
          <cell r="P1331">
            <v>0</v>
          </cell>
          <cell r="Q1331">
            <v>0</v>
          </cell>
          <cell r="R1331">
            <v>0</v>
          </cell>
          <cell r="S1331">
            <v>0</v>
          </cell>
          <cell r="T1331">
            <v>0</v>
          </cell>
          <cell r="U1331">
            <v>0</v>
          </cell>
          <cell r="V1331">
            <v>0</v>
          </cell>
        </row>
        <row r="1332">
          <cell r="B1332" t="str">
            <v>ALABAMAGlenrothes 12YO.750-6SHELF</v>
          </cell>
          <cell r="C1332" t="str">
            <v>South</v>
          </cell>
          <cell r="D1332" t="str">
            <v>Control</v>
          </cell>
          <cell r="E1332" t="str">
            <v>AL</v>
          </cell>
          <cell r="F1332" t="str">
            <v>ALABAMA</v>
          </cell>
          <cell r="G1332" t="str">
            <v>4 - Glenrothes 12YO 0.75L</v>
          </cell>
          <cell r="H1332" t="str">
            <v>4 - Glenrothes 12YO 0.75L6</v>
          </cell>
          <cell r="I1332" t="str">
            <v>Glenrothes 12YO</v>
          </cell>
          <cell r="J1332" t="str">
            <v>Glenrothes 12YO.750-6</v>
          </cell>
          <cell r="K1332">
            <v>6</v>
          </cell>
          <cell r="L1332">
            <v>0.75</v>
          </cell>
          <cell r="M1332">
            <v>0.4</v>
          </cell>
          <cell r="N1332">
            <v>12.84</v>
          </cell>
          <cell r="O1332" t="str">
            <v>SHELF</v>
          </cell>
          <cell r="P1332">
            <v>59.99</v>
          </cell>
          <cell r="Q1332">
            <v>59.99</v>
          </cell>
          <cell r="R1332">
            <v>59.99</v>
          </cell>
          <cell r="S1332">
            <v>59.99</v>
          </cell>
          <cell r="T1332">
            <v>59.99</v>
          </cell>
          <cell r="U1332">
            <v>59.99</v>
          </cell>
          <cell r="V1332">
            <v>59.99</v>
          </cell>
        </row>
        <row r="1333">
          <cell r="B1333" t="str">
            <v>ALABAMAGlenrothes 12YO.750-6FOB</v>
          </cell>
          <cell r="C1333" t="str">
            <v>South</v>
          </cell>
          <cell r="D1333" t="str">
            <v>Control</v>
          </cell>
          <cell r="E1333" t="str">
            <v>AL</v>
          </cell>
          <cell r="F1333" t="str">
            <v>ALABAMA</v>
          </cell>
          <cell r="G1333" t="str">
            <v>4 - Glenrothes 12YO 0.75L</v>
          </cell>
          <cell r="H1333" t="str">
            <v>4 - Glenrothes 12YO 0.75L6</v>
          </cell>
          <cell r="I1333" t="str">
            <v>Glenrothes 12YO</v>
          </cell>
          <cell r="J1333" t="str">
            <v>Glenrothes 12YO.750-6</v>
          </cell>
          <cell r="K1333">
            <v>6</v>
          </cell>
          <cell r="L1333">
            <v>0.75</v>
          </cell>
          <cell r="M1333">
            <v>0.4</v>
          </cell>
          <cell r="N1333">
            <v>12.84</v>
          </cell>
          <cell r="O1333" t="str">
            <v>FOB</v>
          </cell>
          <cell r="P1333">
            <v>170.01</v>
          </cell>
          <cell r="Q1333">
            <v>170.01</v>
          </cell>
          <cell r="R1333">
            <v>170.01</v>
          </cell>
          <cell r="S1333">
            <v>170.01</v>
          </cell>
          <cell r="T1333">
            <v>170.01</v>
          </cell>
          <cell r="U1333">
            <v>170.01</v>
          </cell>
          <cell r="V1333">
            <v>170.01</v>
          </cell>
        </row>
        <row r="1334">
          <cell r="B1334" t="str">
            <v>ALABAMAGlenrothes 12YO.750-6DA</v>
          </cell>
          <cell r="C1334" t="str">
            <v>South</v>
          </cell>
          <cell r="D1334" t="str">
            <v>Control</v>
          </cell>
          <cell r="E1334" t="str">
            <v>AL</v>
          </cell>
          <cell r="F1334" t="str">
            <v>ALABAMA</v>
          </cell>
          <cell r="G1334" t="str">
            <v>4 - Glenrothes 12YO 0.75L</v>
          </cell>
          <cell r="H1334" t="str">
            <v>4 - Glenrothes 12YO 0.75L6</v>
          </cell>
          <cell r="I1334" t="str">
            <v>Glenrothes 12YO</v>
          </cell>
          <cell r="J1334" t="str">
            <v>Glenrothes 12YO.750-6</v>
          </cell>
          <cell r="K1334">
            <v>6</v>
          </cell>
          <cell r="L1334">
            <v>0.75</v>
          </cell>
          <cell r="M1334">
            <v>0.4</v>
          </cell>
          <cell r="N1334">
            <v>12.84</v>
          </cell>
          <cell r="O1334" t="str">
            <v>DA</v>
          </cell>
          <cell r="P1334">
            <v>0</v>
          </cell>
          <cell r="Q1334">
            <v>0</v>
          </cell>
          <cell r="R1334">
            <v>0</v>
          </cell>
          <cell r="S1334">
            <v>0</v>
          </cell>
          <cell r="T1334">
            <v>0</v>
          </cell>
          <cell r="U1334">
            <v>0</v>
          </cell>
          <cell r="V1334">
            <v>0</v>
          </cell>
        </row>
        <row r="1335">
          <cell r="B1335" t="str">
            <v>ArizonaGlenrothes 12YO.750-6FOB</v>
          </cell>
          <cell r="C1335" t="str">
            <v>West</v>
          </cell>
          <cell r="D1335" t="str">
            <v>Open</v>
          </cell>
          <cell r="E1335" t="str">
            <v>AZ</v>
          </cell>
          <cell r="F1335" t="str">
            <v>Arizona</v>
          </cell>
          <cell r="G1335" t="str">
            <v>4 - Glenrothes 12YO 0.75L</v>
          </cell>
          <cell r="H1335" t="str">
            <v>4 - Glenrothes 12YO 0.75L6</v>
          </cell>
          <cell r="I1335" t="str">
            <v>Glenrothes 12YO</v>
          </cell>
          <cell r="J1335" t="str">
            <v>Glenrothes 12YO.750-6</v>
          </cell>
          <cell r="K1335">
            <v>6</v>
          </cell>
          <cell r="L1335">
            <v>0.75</v>
          </cell>
          <cell r="M1335">
            <v>0.4</v>
          </cell>
          <cell r="N1335">
            <v>12.84</v>
          </cell>
          <cell r="O1335" t="str">
            <v>FOB</v>
          </cell>
          <cell r="P1335">
            <v>138.54999999999998</v>
          </cell>
          <cell r="Q1335">
            <v>138.54999999999998</v>
          </cell>
          <cell r="R1335">
            <v>138.54999999999998</v>
          </cell>
          <cell r="S1335">
            <v>138.54999999999998</v>
          </cell>
          <cell r="T1335">
            <v>138.54999999999998</v>
          </cell>
          <cell r="U1335">
            <v>138.54999999999998</v>
          </cell>
          <cell r="V1335">
            <v>138.54999999999998</v>
          </cell>
        </row>
        <row r="1336">
          <cell r="B1336" t="str">
            <v>ArkansasGlenrothes 12YO.750-6FOB</v>
          </cell>
          <cell r="C1336" t="str">
            <v>South</v>
          </cell>
          <cell r="D1336" t="str">
            <v>Open</v>
          </cell>
          <cell r="E1336" t="str">
            <v>AR</v>
          </cell>
          <cell r="F1336" t="str">
            <v>Arkansas</v>
          </cell>
          <cell r="G1336" t="str">
            <v>4 - Glenrothes 12YO 0.75L</v>
          </cell>
          <cell r="H1336" t="str">
            <v>4 - Glenrothes 12YO 0.75L6</v>
          </cell>
          <cell r="I1336" t="str">
            <v>Glenrothes 12YO</v>
          </cell>
          <cell r="J1336" t="str">
            <v>Glenrothes 12YO.750-6</v>
          </cell>
          <cell r="K1336">
            <v>6</v>
          </cell>
          <cell r="L1336">
            <v>0.75</v>
          </cell>
          <cell r="M1336">
            <v>0.4</v>
          </cell>
          <cell r="N1336">
            <v>12.84</v>
          </cell>
          <cell r="O1336" t="str">
            <v>FOB</v>
          </cell>
          <cell r="P1336">
            <v>170</v>
          </cell>
          <cell r="Q1336">
            <v>170</v>
          </cell>
          <cell r="R1336">
            <v>170</v>
          </cell>
          <cell r="S1336">
            <v>170</v>
          </cell>
          <cell r="T1336">
            <v>170</v>
          </cell>
          <cell r="U1336">
            <v>170</v>
          </cell>
          <cell r="V1336">
            <v>170</v>
          </cell>
        </row>
        <row r="1337">
          <cell r="B1337" t="str">
            <v>CaliforniaGlenrothes 12YO.750-6FOB</v>
          </cell>
          <cell r="C1337" t="str">
            <v>West</v>
          </cell>
          <cell r="D1337" t="str">
            <v>Open</v>
          </cell>
          <cell r="E1337" t="str">
            <v>CA</v>
          </cell>
          <cell r="F1337" t="str">
            <v>California</v>
          </cell>
          <cell r="G1337" t="str">
            <v>4 - Glenrothes 12YO 0.75L</v>
          </cell>
          <cell r="H1337" t="str">
            <v>4 - Glenrothes 12YO 0.75L6</v>
          </cell>
          <cell r="I1337" t="str">
            <v>Glenrothes 12YO</v>
          </cell>
          <cell r="J1337" t="str">
            <v>Glenrothes 12YO.750-6</v>
          </cell>
          <cell r="K1337">
            <v>6</v>
          </cell>
          <cell r="L1337">
            <v>0.75</v>
          </cell>
          <cell r="M1337">
            <v>0.4</v>
          </cell>
          <cell r="N1337">
            <v>12.84</v>
          </cell>
          <cell r="O1337" t="str">
            <v>FOB</v>
          </cell>
          <cell r="P1337">
            <v>146.69</v>
          </cell>
          <cell r="Q1337">
            <v>146.69</v>
          </cell>
          <cell r="R1337">
            <v>146.69</v>
          </cell>
          <cell r="S1337">
            <v>146.69</v>
          </cell>
          <cell r="T1337">
            <v>146.69</v>
          </cell>
          <cell r="U1337">
            <v>146.69</v>
          </cell>
          <cell r="V1337">
            <v>146.69</v>
          </cell>
        </row>
        <row r="1338">
          <cell r="B1338" t="str">
            <v>ColoradoGlenrothes 12YO.750-6FOB</v>
          </cell>
          <cell r="C1338" t="str">
            <v>West</v>
          </cell>
          <cell r="D1338" t="str">
            <v>Open</v>
          </cell>
          <cell r="E1338" t="str">
            <v>CO</v>
          </cell>
          <cell r="F1338" t="str">
            <v>Colorado</v>
          </cell>
          <cell r="G1338" t="str">
            <v>4 - Glenrothes 12YO 0.75L</v>
          </cell>
          <cell r="H1338" t="str">
            <v>4 - Glenrothes 12YO 0.75L6</v>
          </cell>
          <cell r="I1338" t="str">
            <v>Glenrothes 12YO</v>
          </cell>
          <cell r="J1338" t="str">
            <v>Glenrothes 12YO.750-6</v>
          </cell>
          <cell r="K1338">
            <v>6</v>
          </cell>
          <cell r="L1338">
            <v>0.75</v>
          </cell>
          <cell r="M1338">
            <v>0.4</v>
          </cell>
          <cell r="N1338">
            <v>12.84</v>
          </cell>
          <cell r="O1338" t="str">
            <v>FOB</v>
          </cell>
          <cell r="P1338">
            <v>143</v>
          </cell>
          <cell r="Q1338">
            <v>143</v>
          </cell>
          <cell r="R1338">
            <v>143</v>
          </cell>
          <cell r="S1338">
            <v>143</v>
          </cell>
          <cell r="T1338">
            <v>143</v>
          </cell>
          <cell r="U1338">
            <v>143</v>
          </cell>
          <cell r="V1338">
            <v>143</v>
          </cell>
        </row>
        <row r="1339">
          <cell r="B1339" t="str">
            <v>ConnecticutGlenrothes 12YO.750-6FOB</v>
          </cell>
          <cell r="C1339" t="str">
            <v>Northeast</v>
          </cell>
          <cell r="D1339" t="str">
            <v>Open</v>
          </cell>
          <cell r="E1339" t="str">
            <v>CT</v>
          </cell>
          <cell r="F1339" t="str">
            <v>Connecticut</v>
          </cell>
          <cell r="G1339" t="str">
            <v>4 - Glenrothes 12YO 0.75L</v>
          </cell>
          <cell r="H1339" t="str">
            <v>4 - Glenrothes 12YO 0.75L6</v>
          </cell>
          <cell r="I1339" t="str">
            <v>Glenrothes 12YO</v>
          </cell>
          <cell r="J1339" t="str">
            <v>Glenrothes 12YO.750-6</v>
          </cell>
          <cell r="K1339">
            <v>6</v>
          </cell>
          <cell r="L1339">
            <v>0.75</v>
          </cell>
          <cell r="M1339">
            <v>0.4</v>
          </cell>
          <cell r="N1339">
            <v>12.84</v>
          </cell>
          <cell r="O1339" t="str">
            <v>FOB</v>
          </cell>
          <cell r="P1339">
            <v>160.30000000000001</v>
          </cell>
          <cell r="Q1339">
            <v>160.30000000000001</v>
          </cell>
          <cell r="R1339">
            <v>160.30000000000001</v>
          </cell>
          <cell r="S1339">
            <v>160.30000000000001</v>
          </cell>
          <cell r="T1339">
            <v>160.30000000000001</v>
          </cell>
          <cell r="U1339">
            <v>160.30000000000001</v>
          </cell>
          <cell r="V1339">
            <v>160.30000000000001</v>
          </cell>
        </row>
        <row r="1340">
          <cell r="B1340" t="str">
            <v>DCGlenrothes 12YO.750-6FOB</v>
          </cell>
          <cell r="C1340" t="str">
            <v>Northeast</v>
          </cell>
          <cell r="D1340" t="str">
            <v>Open</v>
          </cell>
          <cell r="E1340" t="str">
            <v>DC</v>
          </cell>
          <cell r="F1340" t="str">
            <v>DC</v>
          </cell>
          <cell r="G1340" t="str">
            <v>4 - Glenrothes 12YO 0.75L</v>
          </cell>
          <cell r="H1340" t="str">
            <v>4 - Glenrothes 12YO 0.75L6</v>
          </cell>
          <cell r="I1340" t="str">
            <v>Glenrothes 12YO</v>
          </cell>
          <cell r="J1340" t="str">
            <v>Glenrothes 12YO.750-6</v>
          </cell>
          <cell r="K1340">
            <v>6</v>
          </cell>
          <cell r="L1340">
            <v>0.75</v>
          </cell>
          <cell r="M1340">
            <v>0.4</v>
          </cell>
          <cell r="N1340">
            <v>12.84</v>
          </cell>
          <cell r="O1340" t="str">
            <v>FOB</v>
          </cell>
          <cell r="P1340">
            <v>183</v>
          </cell>
          <cell r="Q1340">
            <v>183</v>
          </cell>
          <cell r="R1340">
            <v>183</v>
          </cell>
          <cell r="S1340">
            <v>183</v>
          </cell>
          <cell r="T1340">
            <v>183</v>
          </cell>
          <cell r="U1340">
            <v>183</v>
          </cell>
          <cell r="V1340">
            <v>183</v>
          </cell>
        </row>
        <row r="1341">
          <cell r="B1341" t="str">
            <v>DelawareGlenrothes 12YO.750-6FOB</v>
          </cell>
          <cell r="C1341" t="str">
            <v>Northeast</v>
          </cell>
          <cell r="D1341" t="str">
            <v>Open</v>
          </cell>
          <cell r="E1341" t="str">
            <v>DE</v>
          </cell>
          <cell r="F1341" t="str">
            <v>Delaware</v>
          </cell>
          <cell r="G1341" t="str">
            <v>4 - Glenrothes 12YO 0.75L</v>
          </cell>
          <cell r="H1341" t="str">
            <v>4 - Glenrothes 12YO 0.75L6</v>
          </cell>
          <cell r="I1341" t="str">
            <v>Glenrothes 12YO</v>
          </cell>
          <cell r="J1341" t="str">
            <v>Glenrothes 12YO.750-6</v>
          </cell>
          <cell r="K1341">
            <v>6</v>
          </cell>
          <cell r="L1341">
            <v>0.75</v>
          </cell>
          <cell r="M1341">
            <v>0.4</v>
          </cell>
          <cell r="N1341">
            <v>12.84</v>
          </cell>
          <cell r="O1341" t="str">
            <v>FOB</v>
          </cell>
          <cell r="P1341">
            <v>180</v>
          </cell>
          <cell r="Q1341">
            <v>180</v>
          </cell>
          <cell r="R1341">
            <v>180</v>
          </cell>
          <cell r="S1341">
            <v>180</v>
          </cell>
          <cell r="T1341">
            <v>180</v>
          </cell>
          <cell r="U1341">
            <v>180</v>
          </cell>
          <cell r="V1341">
            <v>180</v>
          </cell>
        </row>
        <row r="1342">
          <cell r="B1342" t="str">
            <v>FloridaGlenrothes 12YO.750-6FOB</v>
          </cell>
          <cell r="C1342" t="str">
            <v>South</v>
          </cell>
          <cell r="D1342" t="str">
            <v>Open</v>
          </cell>
          <cell r="E1342" t="str">
            <v>FL</v>
          </cell>
          <cell r="F1342" t="str">
            <v>Florida</v>
          </cell>
          <cell r="G1342" t="str">
            <v>4 - Glenrothes 12YO 0.75L</v>
          </cell>
          <cell r="H1342" t="str">
            <v>4 - Glenrothes 12YO 0.75L6</v>
          </cell>
          <cell r="I1342" t="str">
            <v>Glenrothes 12YO</v>
          </cell>
          <cell r="J1342" t="str">
            <v>Glenrothes 12YO.750-6</v>
          </cell>
          <cell r="K1342">
            <v>6</v>
          </cell>
          <cell r="L1342">
            <v>0.75</v>
          </cell>
          <cell r="M1342">
            <v>0.4</v>
          </cell>
          <cell r="N1342">
            <v>12.84</v>
          </cell>
          <cell r="O1342" t="str">
            <v>FOB</v>
          </cell>
          <cell r="P1342">
            <v>172.25</v>
          </cell>
          <cell r="Q1342">
            <v>172.25</v>
          </cell>
          <cell r="R1342">
            <v>172.25</v>
          </cell>
          <cell r="S1342">
            <v>172.25</v>
          </cell>
          <cell r="T1342">
            <v>172.25</v>
          </cell>
          <cell r="U1342">
            <v>172.25</v>
          </cell>
          <cell r="V1342">
            <v>172.25</v>
          </cell>
        </row>
        <row r="1343">
          <cell r="B1343" t="str">
            <v>GeorgiaGlenrothes 12YO.750-6FOB</v>
          </cell>
          <cell r="C1343" t="str">
            <v>South</v>
          </cell>
          <cell r="D1343" t="str">
            <v>Open</v>
          </cell>
          <cell r="E1343" t="str">
            <v>GA</v>
          </cell>
          <cell r="F1343" t="str">
            <v>Georgia</v>
          </cell>
          <cell r="G1343" t="str">
            <v>4 - Glenrothes 12YO 0.75L</v>
          </cell>
          <cell r="H1343" t="str">
            <v>4 - Glenrothes 12YO 0.75L6</v>
          </cell>
          <cell r="I1343" t="str">
            <v>Glenrothes 12YO</v>
          </cell>
          <cell r="J1343" t="str">
            <v>Glenrothes 12YO.750-6</v>
          </cell>
          <cell r="K1343">
            <v>6</v>
          </cell>
          <cell r="L1343">
            <v>0.75</v>
          </cell>
          <cell r="M1343">
            <v>0.4</v>
          </cell>
          <cell r="N1343">
            <v>12.84</v>
          </cell>
          <cell r="O1343" t="str">
            <v>FOB</v>
          </cell>
          <cell r="P1343">
            <v>180</v>
          </cell>
          <cell r="Q1343">
            <v>180</v>
          </cell>
          <cell r="R1343">
            <v>180</v>
          </cell>
          <cell r="S1343">
            <v>180</v>
          </cell>
          <cell r="T1343">
            <v>180</v>
          </cell>
          <cell r="U1343">
            <v>180</v>
          </cell>
          <cell r="V1343">
            <v>180</v>
          </cell>
        </row>
        <row r="1344">
          <cell r="B1344" t="str">
            <v>HawaiiGlenrothes 12YO.750-6FOB</v>
          </cell>
          <cell r="C1344" t="str">
            <v>West</v>
          </cell>
          <cell r="D1344" t="str">
            <v>Open</v>
          </cell>
          <cell r="E1344" t="str">
            <v>HI</v>
          </cell>
          <cell r="F1344" t="str">
            <v>Hawaii</v>
          </cell>
          <cell r="G1344" t="str">
            <v>4 - Glenrothes 12YO 0.75L</v>
          </cell>
          <cell r="H1344" t="str">
            <v>4 - Glenrothes 12YO 0.75L6</v>
          </cell>
          <cell r="I1344" t="str">
            <v>Glenrothes 12YO</v>
          </cell>
          <cell r="J1344" t="str">
            <v>Glenrothes 12YO.750-6</v>
          </cell>
          <cell r="K1344">
            <v>6</v>
          </cell>
          <cell r="L1344">
            <v>0.75</v>
          </cell>
          <cell r="M1344">
            <v>0.4</v>
          </cell>
          <cell r="N1344">
            <v>12.84</v>
          </cell>
          <cell r="O1344" t="str">
            <v>FOB</v>
          </cell>
          <cell r="P1344">
            <v>165.66</v>
          </cell>
          <cell r="Q1344">
            <v>165.66</v>
          </cell>
          <cell r="R1344">
            <v>165.66</v>
          </cell>
          <cell r="S1344">
            <v>165.66</v>
          </cell>
          <cell r="T1344">
            <v>165.66</v>
          </cell>
          <cell r="U1344">
            <v>165.66</v>
          </cell>
          <cell r="V1344">
            <v>165.66</v>
          </cell>
        </row>
        <row r="1345">
          <cell r="B1345" t="str">
            <v>IDAHOGlenrothes 12YO.750-6SPA</v>
          </cell>
          <cell r="C1345" t="str">
            <v>West</v>
          </cell>
          <cell r="D1345" t="str">
            <v>Control</v>
          </cell>
          <cell r="E1345" t="str">
            <v>ID</v>
          </cell>
          <cell r="F1345" t="str">
            <v>IDAHO</v>
          </cell>
          <cell r="G1345" t="str">
            <v>4 - Glenrothes 12YO 0.75L</v>
          </cell>
          <cell r="H1345" t="str">
            <v>4 - Glenrothes 12YO 0.75L6</v>
          </cell>
          <cell r="I1345" t="str">
            <v>Glenrothes 12YO</v>
          </cell>
          <cell r="J1345" t="str">
            <v>Glenrothes 12YO.750-6</v>
          </cell>
          <cell r="K1345">
            <v>6</v>
          </cell>
          <cell r="L1345">
            <v>0.75</v>
          </cell>
          <cell r="M1345">
            <v>0.4</v>
          </cell>
          <cell r="N1345">
            <v>12.84</v>
          </cell>
          <cell r="O1345" t="str">
            <v>SPA</v>
          </cell>
          <cell r="P1345">
            <v>0</v>
          </cell>
          <cell r="Q1345">
            <v>0</v>
          </cell>
          <cell r="R1345">
            <v>0</v>
          </cell>
          <cell r="S1345">
            <v>0</v>
          </cell>
          <cell r="T1345">
            <v>0</v>
          </cell>
          <cell r="U1345">
            <v>0</v>
          </cell>
          <cell r="V1345">
            <v>0</v>
          </cell>
        </row>
        <row r="1346">
          <cell r="B1346" t="str">
            <v>IDAHOGlenrothes 12YO.750-6SHELF</v>
          </cell>
          <cell r="C1346" t="str">
            <v>West</v>
          </cell>
          <cell r="D1346" t="str">
            <v>Control</v>
          </cell>
          <cell r="E1346" t="str">
            <v>ID</v>
          </cell>
          <cell r="F1346" t="str">
            <v>IDAHO</v>
          </cell>
          <cell r="G1346" t="str">
            <v>4 - Glenrothes 12YO 0.75L</v>
          </cell>
          <cell r="H1346" t="str">
            <v>4 - Glenrothes 12YO 0.75L6</v>
          </cell>
          <cell r="I1346" t="str">
            <v>Glenrothes 12YO</v>
          </cell>
          <cell r="J1346" t="str">
            <v>Glenrothes 12YO.750-6</v>
          </cell>
          <cell r="K1346">
            <v>6</v>
          </cell>
          <cell r="L1346">
            <v>0.75</v>
          </cell>
          <cell r="M1346">
            <v>0.4</v>
          </cell>
          <cell r="N1346">
            <v>12.84</v>
          </cell>
          <cell r="O1346" t="str">
            <v>SHELF</v>
          </cell>
          <cell r="P1346">
            <v>54.95</v>
          </cell>
          <cell r="Q1346">
            <v>54.95</v>
          </cell>
          <cell r="R1346">
            <v>54.95</v>
          </cell>
          <cell r="S1346">
            <v>54.95</v>
          </cell>
          <cell r="T1346">
            <v>54.95</v>
          </cell>
          <cell r="U1346">
            <v>54.95</v>
          </cell>
          <cell r="V1346">
            <v>54.95</v>
          </cell>
        </row>
        <row r="1347">
          <cell r="B1347" t="str">
            <v>IDAHOGlenrothes 12YO.750-6FOB</v>
          </cell>
          <cell r="C1347" t="str">
            <v>West</v>
          </cell>
          <cell r="D1347" t="str">
            <v>Control</v>
          </cell>
          <cell r="E1347" t="str">
            <v>ID</v>
          </cell>
          <cell r="F1347" t="str">
            <v>IDAHO</v>
          </cell>
          <cell r="G1347" t="str">
            <v>4 - Glenrothes 12YO 0.75L</v>
          </cell>
          <cell r="H1347" t="str">
            <v>4 - Glenrothes 12YO 0.75L6</v>
          </cell>
          <cell r="I1347" t="str">
            <v>Glenrothes 12YO</v>
          </cell>
          <cell r="J1347" t="str">
            <v>Glenrothes 12YO.750-6</v>
          </cell>
          <cell r="K1347">
            <v>6</v>
          </cell>
          <cell r="L1347">
            <v>0.75</v>
          </cell>
          <cell r="M1347">
            <v>0.4</v>
          </cell>
          <cell r="N1347">
            <v>12.84</v>
          </cell>
          <cell r="O1347" t="str">
            <v>FOB</v>
          </cell>
          <cell r="P1347">
            <v>186.2</v>
          </cell>
          <cell r="Q1347">
            <v>186.2</v>
          </cell>
          <cell r="R1347">
            <v>186.2</v>
          </cell>
          <cell r="S1347">
            <v>186.2</v>
          </cell>
          <cell r="T1347">
            <v>186.2</v>
          </cell>
          <cell r="U1347">
            <v>186.2</v>
          </cell>
          <cell r="V1347">
            <v>186.2</v>
          </cell>
        </row>
        <row r="1348">
          <cell r="B1348" t="str">
            <v>IllinoisGlenrothes 12YO.750-6FOB</v>
          </cell>
          <cell r="C1348" t="str">
            <v>Central</v>
          </cell>
          <cell r="D1348" t="str">
            <v>Open</v>
          </cell>
          <cell r="E1348" t="str">
            <v>IL</v>
          </cell>
          <cell r="F1348" t="str">
            <v>Illinois</v>
          </cell>
          <cell r="G1348" t="str">
            <v>4 - Glenrothes 12YO 0.75L</v>
          </cell>
          <cell r="H1348" t="str">
            <v>4 - Glenrothes 12YO 0.75L6</v>
          </cell>
          <cell r="I1348" t="str">
            <v>Glenrothes 12YO</v>
          </cell>
          <cell r="J1348" t="str">
            <v>Glenrothes 12YO.750-6</v>
          </cell>
          <cell r="K1348">
            <v>6</v>
          </cell>
          <cell r="L1348">
            <v>0.75</v>
          </cell>
          <cell r="M1348">
            <v>0.4</v>
          </cell>
          <cell r="N1348">
            <v>12.84</v>
          </cell>
          <cell r="O1348" t="str">
            <v>FOB</v>
          </cell>
          <cell r="P1348">
            <v>185.8</v>
          </cell>
          <cell r="Q1348">
            <v>185.8</v>
          </cell>
          <cell r="R1348">
            <v>185.8</v>
          </cell>
          <cell r="S1348">
            <v>185.8</v>
          </cell>
          <cell r="T1348">
            <v>185.8</v>
          </cell>
          <cell r="U1348">
            <v>185.8</v>
          </cell>
          <cell r="V1348">
            <v>185.8</v>
          </cell>
        </row>
        <row r="1349">
          <cell r="B1349" t="str">
            <v>IndianaGlenrothes 12YO.750-6FOB</v>
          </cell>
          <cell r="C1349" t="str">
            <v>Central</v>
          </cell>
          <cell r="D1349" t="str">
            <v>Open</v>
          </cell>
          <cell r="E1349" t="str">
            <v>IN</v>
          </cell>
          <cell r="F1349" t="str">
            <v>Indiana</v>
          </cell>
          <cell r="G1349" t="str">
            <v>4 - Glenrothes 12YO 0.75L</v>
          </cell>
          <cell r="H1349" t="str">
            <v>4 - Glenrothes 12YO 0.75L6</v>
          </cell>
          <cell r="I1349" t="str">
            <v>Glenrothes 12YO</v>
          </cell>
          <cell r="J1349" t="str">
            <v>Glenrothes 12YO.750-6</v>
          </cell>
          <cell r="K1349">
            <v>6</v>
          </cell>
          <cell r="L1349">
            <v>0.75</v>
          </cell>
          <cell r="M1349">
            <v>0.4</v>
          </cell>
          <cell r="N1349">
            <v>12.84</v>
          </cell>
          <cell r="O1349" t="str">
            <v>FOB</v>
          </cell>
          <cell r="P1349">
            <v>186.18</v>
          </cell>
          <cell r="Q1349">
            <v>186.18</v>
          </cell>
          <cell r="R1349">
            <v>186.18</v>
          </cell>
          <cell r="S1349">
            <v>186.18</v>
          </cell>
          <cell r="T1349">
            <v>186.18</v>
          </cell>
          <cell r="U1349">
            <v>186.18</v>
          </cell>
          <cell r="V1349">
            <v>186.18</v>
          </cell>
        </row>
        <row r="1350">
          <cell r="B1350" t="str">
            <v>IOWAGlenrothes 12YO.750-6SHELF</v>
          </cell>
          <cell r="C1350" t="str">
            <v>Central</v>
          </cell>
          <cell r="D1350" t="str">
            <v>Control</v>
          </cell>
          <cell r="E1350" t="str">
            <v>IA</v>
          </cell>
          <cell r="F1350" t="str">
            <v>IOWA</v>
          </cell>
          <cell r="G1350" t="str">
            <v>4 - Glenrothes 12YO 0.75L</v>
          </cell>
          <cell r="H1350" t="str">
            <v>4 - Glenrothes 12YO 0.75L6</v>
          </cell>
          <cell r="I1350" t="str">
            <v>Glenrothes 12YO</v>
          </cell>
          <cell r="J1350" t="str">
            <v>Glenrothes 12YO.750-6</v>
          </cell>
          <cell r="K1350">
            <v>6</v>
          </cell>
          <cell r="L1350">
            <v>0.75</v>
          </cell>
          <cell r="M1350">
            <v>0.4</v>
          </cell>
          <cell r="N1350">
            <v>12.84</v>
          </cell>
          <cell r="O1350" t="str">
            <v>SHELF</v>
          </cell>
          <cell r="P1350">
            <v>54.99</v>
          </cell>
          <cell r="Q1350">
            <v>54.99</v>
          </cell>
          <cell r="R1350">
            <v>54.99</v>
          </cell>
          <cell r="S1350">
            <v>54.99</v>
          </cell>
          <cell r="T1350">
            <v>54.99</v>
          </cell>
          <cell r="U1350">
            <v>54.99</v>
          </cell>
          <cell r="V1350">
            <v>54.99</v>
          </cell>
        </row>
        <row r="1351">
          <cell r="B1351" t="str">
            <v>IOWAGlenrothes 12YO.750-6FOB</v>
          </cell>
          <cell r="C1351" t="str">
            <v>Central</v>
          </cell>
          <cell r="D1351" t="str">
            <v>Control</v>
          </cell>
          <cell r="E1351" t="str">
            <v>IA</v>
          </cell>
          <cell r="F1351" t="str">
            <v>IOWA</v>
          </cell>
          <cell r="G1351" t="str">
            <v>4 - Glenrothes 12YO 0.75L</v>
          </cell>
          <cell r="H1351" t="str">
            <v>4 - Glenrothes 12YO 0.75L6</v>
          </cell>
          <cell r="I1351" t="str">
            <v>Glenrothes 12YO</v>
          </cell>
          <cell r="J1351" t="str">
            <v>Glenrothes 12YO.750-6</v>
          </cell>
          <cell r="K1351">
            <v>6</v>
          </cell>
          <cell r="L1351">
            <v>0.75</v>
          </cell>
          <cell r="M1351">
            <v>0.4</v>
          </cell>
          <cell r="N1351">
            <v>12.84</v>
          </cell>
          <cell r="O1351" t="str">
            <v>FOB</v>
          </cell>
          <cell r="P1351">
            <v>164.28</v>
          </cell>
          <cell r="Q1351">
            <v>164.28</v>
          </cell>
          <cell r="R1351">
            <v>164.28</v>
          </cell>
          <cell r="S1351">
            <v>164.28</v>
          </cell>
          <cell r="T1351">
            <v>164.28</v>
          </cell>
          <cell r="U1351">
            <v>164.28</v>
          </cell>
          <cell r="V1351">
            <v>164.28</v>
          </cell>
        </row>
        <row r="1352">
          <cell r="B1352" t="str">
            <v>KansasGlenrothes 12YO.750-6FOB</v>
          </cell>
          <cell r="C1352" t="str">
            <v>Central</v>
          </cell>
          <cell r="D1352" t="str">
            <v>Open</v>
          </cell>
          <cell r="E1352" t="str">
            <v>KS</v>
          </cell>
          <cell r="F1352" t="str">
            <v>Kansas</v>
          </cell>
          <cell r="G1352" t="str">
            <v>4 - Glenrothes 12YO 0.75L</v>
          </cell>
          <cell r="H1352" t="str">
            <v>4 - Glenrothes 12YO 0.75L6</v>
          </cell>
          <cell r="I1352" t="str">
            <v>Glenrothes 12YO</v>
          </cell>
          <cell r="J1352" t="str">
            <v>Glenrothes 12YO.750-6</v>
          </cell>
          <cell r="K1352">
            <v>6</v>
          </cell>
          <cell r="L1352">
            <v>0.75</v>
          </cell>
          <cell r="M1352">
            <v>0.4</v>
          </cell>
          <cell r="N1352">
            <v>12.84</v>
          </cell>
          <cell r="O1352" t="str">
            <v>FOB</v>
          </cell>
          <cell r="P1352">
            <v>187.599999999999</v>
          </cell>
          <cell r="Q1352">
            <v>187.599999999999</v>
          </cell>
          <cell r="R1352">
            <v>187.599999999999</v>
          </cell>
          <cell r="S1352">
            <v>187.599999999999</v>
          </cell>
          <cell r="T1352">
            <v>187.599999999999</v>
          </cell>
          <cell r="U1352">
            <v>187.599999999999</v>
          </cell>
          <cell r="V1352">
            <v>187.599999999999</v>
          </cell>
        </row>
        <row r="1353">
          <cell r="B1353" t="str">
            <v>KentuckyGlenrothes 12YO.750-6FOB</v>
          </cell>
          <cell r="C1353" t="str">
            <v>Central</v>
          </cell>
          <cell r="D1353" t="str">
            <v>Open</v>
          </cell>
          <cell r="E1353" t="str">
            <v>KY</v>
          </cell>
          <cell r="F1353" t="str">
            <v>Kentucky</v>
          </cell>
          <cell r="G1353" t="str">
            <v>4 - Glenrothes 12YO 0.75L</v>
          </cell>
          <cell r="H1353" t="str">
            <v>4 - Glenrothes 12YO 0.75L6</v>
          </cell>
          <cell r="I1353" t="str">
            <v>Glenrothes 12YO</v>
          </cell>
          <cell r="J1353" t="str">
            <v>Glenrothes 12YO.750-6</v>
          </cell>
          <cell r="K1353">
            <v>6</v>
          </cell>
          <cell r="L1353">
            <v>0.75</v>
          </cell>
          <cell r="M1353">
            <v>0.4</v>
          </cell>
          <cell r="N1353">
            <v>12.84</v>
          </cell>
          <cell r="O1353" t="str">
            <v>FOB</v>
          </cell>
          <cell r="P1353">
            <v>172.56</v>
          </cell>
          <cell r="Q1353">
            <v>172.56</v>
          </cell>
          <cell r="R1353">
            <v>172.56</v>
          </cell>
          <cell r="S1353">
            <v>172.56</v>
          </cell>
          <cell r="T1353">
            <v>172.56</v>
          </cell>
          <cell r="U1353">
            <v>172.56</v>
          </cell>
          <cell r="V1353">
            <v>172.56</v>
          </cell>
        </row>
        <row r="1354">
          <cell r="B1354" t="str">
            <v>LouisianaGlenrothes 12YO.750-6FOB</v>
          </cell>
          <cell r="C1354" t="str">
            <v>South</v>
          </cell>
          <cell r="D1354" t="str">
            <v>Open</v>
          </cell>
          <cell r="E1354" t="str">
            <v>LA</v>
          </cell>
          <cell r="F1354" t="str">
            <v>Louisiana</v>
          </cell>
          <cell r="G1354" t="str">
            <v>4 - Glenrothes 12YO 0.75L</v>
          </cell>
          <cell r="H1354" t="str">
            <v>4 - Glenrothes 12YO 0.75L6</v>
          </cell>
          <cell r="I1354" t="str">
            <v>Glenrothes 12YO</v>
          </cell>
          <cell r="J1354" t="str">
            <v>Glenrothes 12YO.750-6</v>
          </cell>
          <cell r="K1354">
            <v>6</v>
          </cell>
          <cell r="L1354">
            <v>0.75</v>
          </cell>
          <cell r="M1354">
            <v>0.4</v>
          </cell>
          <cell r="N1354">
            <v>12.84</v>
          </cell>
          <cell r="O1354" t="str">
            <v>FOB</v>
          </cell>
          <cell r="P1354">
            <v>182</v>
          </cell>
          <cell r="Q1354">
            <v>182</v>
          </cell>
          <cell r="R1354">
            <v>182</v>
          </cell>
          <cell r="S1354">
            <v>182</v>
          </cell>
          <cell r="T1354">
            <v>182</v>
          </cell>
          <cell r="U1354">
            <v>182</v>
          </cell>
          <cell r="V1354">
            <v>182</v>
          </cell>
        </row>
        <row r="1355">
          <cell r="B1355" t="str">
            <v>MAINEGlenrothes 12YO.750-6SPA</v>
          </cell>
          <cell r="C1355" t="str">
            <v>Northeast</v>
          </cell>
          <cell r="D1355" t="str">
            <v>Control</v>
          </cell>
          <cell r="E1355" t="str">
            <v>ME</v>
          </cell>
          <cell r="F1355" t="str">
            <v>MAINE</v>
          </cell>
          <cell r="G1355" t="str">
            <v>4 - Glenrothes 12YO 0.75L</v>
          </cell>
          <cell r="H1355" t="str">
            <v>4 - Glenrothes 12YO 0.75L6</v>
          </cell>
          <cell r="I1355" t="str">
            <v>Glenrothes 12YO</v>
          </cell>
          <cell r="J1355" t="str">
            <v>Glenrothes 12YO.750-6</v>
          </cell>
          <cell r="K1355">
            <v>6</v>
          </cell>
          <cell r="L1355">
            <v>0.75</v>
          </cell>
          <cell r="M1355">
            <v>0.4</v>
          </cell>
          <cell r="N1355">
            <v>12.84</v>
          </cell>
          <cell r="O1355" t="str">
            <v>SPA</v>
          </cell>
          <cell r="P1355">
            <v>0</v>
          </cell>
          <cell r="Q1355">
            <v>0</v>
          </cell>
          <cell r="R1355">
            <v>30</v>
          </cell>
          <cell r="S1355">
            <v>0</v>
          </cell>
          <cell r="T1355">
            <v>0</v>
          </cell>
          <cell r="U1355">
            <v>30</v>
          </cell>
          <cell r="V1355">
            <v>0</v>
          </cell>
        </row>
        <row r="1356">
          <cell r="B1356" t="str">
            <v>MAINEGlenrothes 12YO.750-6SHELF</v>
          </cell>
          <cell r="C1356" t="str">
            <v>Northeast</v>
          </cell>
          <cell r="D1356" t="str">
            <v>Control</v>
          </cell>
          <cell r="E1356" t="str">
            <v>ME</v>
          </cell>
          <cell r="F1356" t="str">
            <v>MAINE</v>
          </cell>
          <cell r="G1356" t="str">
            <v>4 - Glenrothes 12YO 0.75L</v>
          </cell>
          <cell r="H1356" t="str">
            <v>4 - Glenrothes 12YO 0.75L6</v>
          </cell>
          <cell r="I1356" t="str">
            <v>Glenrothes 12YO</v>
          </cell>
          <cell r="J1356" t="str">
            <v>Glenrothes 12YO.750-6</v>
          </cell>
          <cell r="K1356">
            <v>6</v>
          </cell>
          <cell r="L1356">
            <v>0.75</v>
          </cell>
          <cell r="M1356">
            <v>0.4</v>
          </cell>
          <cell r="N1356">
            <v>12.84</v>
          </cell>
          <cell r="O1356" t="str">
            <v>SHELF</v>
          </cell>
          <cell r="P1356">
            <v>49.99</v>
          </cell>
          <cell r="Q1356">
            <v>54.99</v>
          </cell>
          <cell r="R1356">
            <v>49.99</v>
          </cell>
          <cell r="S1356">
            <v>54.99</v>
          </cell>
          <cell r="T1356">
            <v>54.99</v>
          </cell>
          <cell r="U1356">
            <v>49.99</v>
          </cell>
          <cell r="V1356">
            <v>54.99</v>
          </cell>
        </row>
        <row r="1357">
          <cell r="B1357" t="str">
            <v>MAINEGlenrothes 12YO.750-6FOB</v>
          </cell>
          <cell r="C1357" t="str">
            <v>Northeast</v>
          </cell>
          <cell r="D1357" t="str">
            <v>Control</v>
          </cell>
          <cell r="E1357" t="str">
            <v>ME</v>
          </cell>
          <cell r="F1357" t="str">
            <v>MAINE</v>
          </cell>
          <cell r="G1357" t="str">
            <v>4 - Glenrothes 12YO 0.75L</v>
          </cell>
          <cell r="H1357" t="str">
            <v>4 - Glenrothes 12YO 0.75L6</v>
          </cell>
          <cell r="I1357" t="str">
            <v>Glenrothes 12YO</v>
          </cell>
          <cell r="J1357" t="str">
            <v>Glenrothes 12YO.750-6</v>
          </cell>
          <cell r="K1357">
            <v>6</v>
          </cell>
          <cell r="L1357">
            <v>0.75</v>
          </cell>
          <cell r="M1357">
            <v>0.4</v>
          </cell>
          <cell r="N1357">
            <v>12.84</v>
          </cell>
          <cell r="O1357" t="str">
            <v>FOB</v>
          </cell>
          <cell r="P1357">
            <v>169.77</v>
          </cell>
          <cell r="Q1357">
            <v>186.82</v>
          </cell>
          <cell r="R1357">
            <v>186.82</v>
          </cell>
          <cell r="S1357">
            <v>186.82</v>
          </cell>
          <cell r="T1357">
            <v>186.82</v>
          </cell>
          <cell r="U1357">
            <v>186.82</v>
          </cell>
          <cell r="V1357">
            <v>186.82</v>
          </cell>
        </row>
        <row r="1358">
          <cell r="B1358" t="str">
            <v>Maryland (Open)Glenrothes 12YO.750-6FOB</v>
          </cell>
          <cell r="C1358" t="str">
            <v>Northeast</v>
          </cell>
          <cell r="D1358" t="str">
            <v>Open</v>
          </cell>
          <cell r="E1358" t="str">
            <v>MD</v>
          </cell>
          <cell r="F1358" t="str">
            <v>Maryland (Open)</v>
          </cell>
          <cell r="G1358" t="str">
            <v>4 - Glenrothes 12YO 0.75L</v>
          </cell>
          <cell r="H1358" t="str">
            <v>4 - Glenrothes 12YO 0.75L6</v>
          </cell>
          <cell r="I1358" t="str">
            <v>Glenrothes 12YO</v>
          </cell>
          <cell r="J1358" t="str">
            <v>Glenrothes 12YO.750-6</v>
          </cell>
          <cell r="K1358">
            <v>6</v>
          </cell>
          <cell r="L1358">
            <v>0.75</v>
          </cell>
          <cell r="M1358">
            <v>0.4</v>
          </cell>
          <cell r="N1358">
            <v>12.84</v>
          </cell>
          <cell r="O1358" t="str">
            <v>FOB</v>
          </cell>
          <cell r="P1358">
            <v>181.5</v>
          </cell>
          <cell r="Q1358">
            <v>181.5</v>
          </cell>
          <cell r="R1358">
            <v>181.5</v>
          </cell>
          <cell r="S1358">
            <v>181.5</v>
          </cell>
          <cell r="T1358">
            <v>181.5</v>
          </cell>
          <cell r="U1358">
            <v>181.5</v>
          </cell>
          <cell r="V1358">
            <v>181.5</v>
          </cell>
        </row>
        <row r="1359">
          <cell r="B1359" t="str">
            <v>MICHIGANGlenrothes 12YO.750-6SHELF</v>
          </cell>
          <cell r="C1359" t="str">
            <v>Central</v>
          </cell>
          <cell r="D1359" t="str">
            <v>Control</v>
          </cell>
          <cell r="E1359" t="str">
            <v>MI</v>
          </cell>
          <cell r="F1359" t="str">
            <v>MICHIGAN</v>
          </cell>
          <cell r="G1359" t="str">
            <v>4 - Glenrothes 12YO 0.75L</v>
          </cell>
          <cell r="H1359" t="str">
            <v>4 - Glenrothes 12YO 0.75L6</v>
          </cell>
          <cell r="I1359" t="str">
            <v>Glenrothes 12YO</v>
          </cell>
          <cell r="J1359" t="str">
            <v>Glenrothes 12YO.750-6</v>
          </cell>
          <cell r="K1359">
            <v>6</v>
          </cell>
          <cell r="L1359">
            <v>0.75</v>
          </cell>
          <cell r="M1359">
            <v>0.4</v>
          </cell>
          <cell r="N1359">
            <v>12.84</v>
          </cell>
          <cell r="O1359" t="str">
            <v>SHELF</v>
          </cell>
          <cell r="P1359">
            <v>54.99</v>
          </cell>
          <cell r="Q1359">
            <v>54.99</v>
          </cell>
          <cell r="R1359">
            <v>54.99</v>
          </cell>
          <cell r="S1359">
            <v>54.99</v>
          </cell>
          <cell r="T1359">
            <v>54.99</v>
          </cell>
          <cell r="U1359">
            <v>54.99</v>
          </cell>
          <cell r="V1359">
            <v>54.99</v>
          </cell>
        </row>
        <row r="1360">
          <cell r="B1360" t="str">
            <v>MICHIGANGlenrothes 12YO.750-6FOB</v>
          </cell>
          <cell r="C1360" t="str">
            <v>Central</v>
          </cell>
          <cell r="D1360" t="str">
            <v>Control</v>
          </cell>
          <cell r="E1360" t="str">
            <v>MI</v>
          </cell>
          <cell r="F1360" t="str">
            <v>MICHIGAN</v>
          </cell>
          <cell r="G1360" t="str">
            <v>4 - Glenrothes 12YO 0.75L</v>
          </cell>
          <cell r="H1360" t="str">
            <v>4 - Glenrothes 12YO 0.75L6</v>
          </cell>
          <cell r="I1360" t="str">
            <v>Glenrothes 12YO</v>
          </cell>
          <cell r="J1360" t="str">
            <v>Glenrothes 12YO.750-6</v>
          </cell>
          <cell r="K1360">
            <v>6</v>
          </cell>
          <cell r="L1360">
            <v>0.75</v>
          </cell>
          <cell r="M1360">
            <v>0.4</v>
          </cell>
          <cell r="N1360">
            <v>12.84</v>
          </cell>
          <cell r="O1360" t="str">
            <v>FOB</v>
          </cell>
          <cell r="P1360">
            <v>178.59</v>
          </cell>
          <cell r="Q1360">
            <v>178.59</v>
          </cell>
          <cell r="R1360">
            <v>178.59</v>
          </cell>
          <cell r="S1360">
            <v>178.59</v>
          </cell>
          <cell r="T1360">
            <v>178.59</v>
          </cell>
          <cell r="U1360">
            <v>178.59</v>
          </cell>
          <cell r="V1360">
            <v>178.59</v>
          </cell>
        </row>
        <row r="1361">
          <cell r="B1361" t="str">
            <v>Military - SouthGlenrothes 12YO.750-6FOB</v>
          </cell>
          <cell r="C1361" t="str">
            <v>South</v>
          </cell>
          <cell r="D1361" t="str">
            <v>Open</v>
          </cell>
          <cell r="E1361" t="str">
            <v>Military - South</v>
          </cell>
          <cell r="F1361" t="str">
            <v>Military - South</v>
          </cell>
          <cell r="G1361" t="str">
            <v>4 - Glenrothes 12YO 0.75L</v>
          </cell>
          <cell r="H1361" t="str">
            <v>4 - Glenrothes 12YO 0.75L6</v>
          </cell>
          <cell r="I1361" t="str">
            <v>Glenrothes 12YO</v>
          </cell>
          <cell r="J1361" t="str">
            <v>Glenrothes 12YO.750-6</v>
          </cell>
          <cell r="K1361">
            <v>6</v>
          </cell>
          <cell r="L1361">
            <v>0.75</v>
          </cell>
          <cell r="M1361">
            <v>0.4</v>
          </cell>
          <cell r="N1361">
            <v>12.84</v>
          </cell>
          <cell r="O1361" t="str">
            <v>FOB</v>
          </cell>
          <cell r="P1361">
            <v>203.76</v>
          </cell>
          <cell r="Q1361">
            <v>203.76</v>
          </cell>
          <cell r="R1361">
            <v>203.76</v>
          </cell>
          <cell r="S1361">
            <v>203.76</v>
          </cell>
          <cell r="T1361">
            <v>203.76</v>
          </cell>
          <cell r="U1361">
            <v>203.76</v>
          </cell>
          <cell r="V1361">
            <v>203.76</v>
          </cell>
        </row>
        <row r="1362">
          <cell r="B1362" t="str">
            <v>MinnesotaGlenrothes 12YO.750-6FOB</v>
          </cell>
          <cell r="C1362" t="str">
            <v>Central</v>
          </cell>
          <cell r="D1362" t="str">
            <v>Open</v>
          </cell>
          <cell r="E1362" t="str">
            <v>MN</v>
          </cell>
          <cell r="F1362" t="str">
            <v>Minnesota</v>
          </cell>
          <cell r="G1362" t="str">
            <v>4 - Glenrothes 12YO 0.75L</v>
          </cell>
          <cell r="H1362" t="str">
            <v>4 - Glenrothes 12YO 0.75L6</v>
          </cell>
          <cell r="I1362" t="str">
            <v>Glenrothes 12YO</v>
          </cell>
          <cell r="J1362" t="str">
            <v>Glenrothes 12YO.750-6</v>
          </cell>
          <cell r="K1362">
            <v>6</v>
          </cell>
          <cell r="L1362">
            <v>0.75</v>
          </cell>
          <cell r="M1362">
            <v>0.4</v>
          </cell>
          <cell r="N1362">
            <v>12.84</v>
          </cell>
          <cell r="O1362" t="str">
            <v>FOB</v>
          </cell>
          <cell r="P1362">
            <v>198.36</v>
          </cell>
          <cell r="Q1362">
            <v>198.36</v>
          </cell>
          <cell r="R1362">
            <v>198.36</v>
          </cell>
          <cell r="S1362">
            <v>198.36</v>
          </cell>
          <cell r="T1362">
            <v>198.36</v>
          </cell>
          <cell r="U1362">
            <v>198.36</v>
          </cell>
          <cell r="V1362">
            <v>198.36</v>
          </cell>
        </row>
        <row r="1363">
          <cell r="B1363" t="str">
            <v>MISSISSIPPIGlenrothes 12YO.750-6SPA</v>
          </cell>
          <cell r="C1363" t="str">
            <v>South</v>
          </cell>
          <cell r="D1363" t="str">
            <v>Control</v>
          </cell>
          <cell r="E1363" t="str">
            <v>MS</v>
          </cell>
          <cell r="F1363" t="str">
            <v>MISSISSIPPI</v>
          </cell>
          <cell r="G1363" t="str">
            <v>4 - Glenrothes 12YO 0.75L</v>
          </cell>
          <cell r="H1363" t="str">
            <v>4 - Glenrothes 12YO 0.75L6</v>
          </cell>
          <cell r="I1363" t="str">
            <v>Glenrothes 12YO</v>
          </cell>
          <cell r="J1363" t="str">
            <v>Glenrothes 12YO.750-6</v>
          </cell>
          <cell r="K1363">
            <v>6</v>
          </cell>
          <cell r="L1363">
            <v>0.75</v>
          </cell>
          <cell r="M1363">
            <v>0.4</v>
          </cell>
          <cell r="N1363">
            <v>12.84</v>
          </cell>
          <cell r="O1363" t="str">
            <v>SPA</v>
          </cell>
          <cell r="P1363">
            <v>0</v>
          </cell>
          <cell r="Q1363">
            <v>0</v>
          </cell>
          <cell r="R1363">
            <v>0</v>
          </cell>
          <cell r="S1363">
            <v>0</v>
          </cell>
          <cell r="T1363">
            <v>0</v>
          </cell>
          <cell r="U1363">
            <v>0</v>
          </cell>
          <cell r="V1363">
            <v>0</v>
          </cell>
        </row>
        <row r="1364">
          <cell r="B1364" t="str">
            <v>MISSISSIPPIGlenrothes 12YO.750-6SHELF</v>
          </cell>
          <cell r="C1364" t="str">
            <v>South</v>
          </cell>
          <cell r="D1364" t="str">
            <v>Control</v>
          </cell>
          <cell r="E1364" t="str">
            <v>MS</v>
          </cell>
          <cell r="F1364" t="str">
            <v>MISSISSIPPI</v>
          </cell>
          <cell r="G1364" t="str">
            <v>4 - Glenrothes 12YO 0.75L</v>
          </cell>
          <cell r="H1364" t="str">
            <v>4 - Glenrothes 12YO 0.75L6</v>
          </cell>
          <cell r="I1364" t="str">
            <v>Glenrothes 12YO</v>
          </cell>
          <cell r="J1364" t="str">
            <v>Glenrothes 12YO.750-6</v>
          </cell>
          <cell r="K1364">
            <v>6</v>
          </cell>
          <cell r="L1364">
            <v>0.75</v>
          </cell>
          <cell r="M1364">
            <v>0.4</v>
          </cell>
          <cell r="N1364">
            <v>12.84</v>
          </cell>
          <cell r="O1364" t="str">
            <v>SHELF</v>
          </cell>
          <cell r="P1364">
            <v>59.99</v>
          </cell>
          <cell r="Q1364">
            <v>59.99</v>
          </cell>
          <cell r="R1364">
            <v>59.99</v>
          </cell>
          <cell r="S1364">
            <v>59.99</v>
          </cell>
          <cell r="T1364">
            <v>59.99</v>
          </cell>
          <cell r="U1364">
            <v>59.99</v>
          </cell>
          <cell r="V1364">
            <v>59.99</v>
          </cell>
        </row>
        <row r="1365">
          <cell r="B1365" t="str">
            <v>MISSISSIPPIGlenrothes 12YO.750-6FOB</v>
          </cell>
          <cell r="C1365" t="str">
            <v>South</v>
          </cell>
          <cell r="D1365" t="str">
            <v>Control</v>
          </cell>
          <cell r="E1365" t="str">
            <v>MS</v>
          </cell>
          <cell r="F1365" t="str">
            <v>MISSISSIPPI</v>
          </cell>
          <cell r="G1365" t="str">
            <v>4 - Glenrothes 12YO 0.75L</v>
          </cell>
          <cell r="H1365" t="str">
            <v>4 - Glenrothes 12YO 0.75L6</v>
          </cell>
          <cell r="I1365" t="str">
            <v>Glenrothes 12YO</v>
          </cell>
          <cell r="J1365" t="str">
            <v>Glenrothes 12YO.750-6</v>
          </cell>
          <cell r="K1365">
            <v>6</v>
          </cell>
          <cell r="L1365">
            <v>0.75</v>
          </cell>
          <cell r="M1365">
            <v>0.4</v>
          </cell>
          <cell r="N1365">
            <v>12.84</v>
          </cell>
          <cell r="O1365" t="str">
            <v>FOB</v>
          </cell>
          <cell r="P1365">
            <v>200.77</v>
          </cell>
          <cell r="Q1365">
            <v>200.77</v>
          </cell>
          <cell r="R1365">
            <v>200.77</v>
          </cell>
          <cell r="S1365">
            <v>200.77</v>
          </cell>
          <cell r="T1365">
            <v>200.77</v>
          </cell>
          <cell r="U1365">
            <v>200.77</v>
          </cell>
          <cell r="V1365">
            <v>200.77</v>
          </cell>
        </row>
        <row r="1366">
          <cell r="B1366" t="str">
            <v>MissouriGlenrothes 12YO.750-6FOB</v>
          </cell>
          <cell r="C1366" t="str">
            <v>Central</v>
          </cell>
          <cell r="D1366" t="str">
            <v>Open</v>
          </cell>
          <cell r="E1366" t="str">
            <v>MO</v>
          </cell>
          <cell r="F1366" t="str">
            <v>Missouri</v>
          </cell>
          <cell r="G1366" t="str">
            <v>4 - Glenrothes 12YO 0.75L</v>
          </cell>
          <cell r="H1366" t="str">
            <v>4 - Glenrothes 12YO 0.75L6</v>
          </cell>
          <cell r="I1366" t="str">
            <v>Glenrothes 12YO</v>
          </cell>
          <cell r="J1366" t="str">
            <v>Glenrothes 12YO.750-6</v>
          </cell>
          <cell r="K1366">
            <v>6</v>
          </cell>
          <cell r="L1366">
            <v>0.75</v>
          </cell>
          <cell r="M1366">
            <v>0.4</v>
          </cell>
          <cell r="N1366">
            <v>12.84</v>
          </cell>
          <cell r="O1366" t="str">
            <v>FOB</v>
          </cell>
          <cell r="P1366">
            <v>192.59</v>
          </cell>
          <cell r="Q1366">
            <v>192.59</v>
          </cell>
          <cell r="R1366">
            <v>192.59</v>
          </cell>
          <cell r="S1366">
            <v>192.59</v>
          </cell>
          <cell r="T1366">
            <v>192.59</v>
          </cell>
          <cell r="U1366">
            <v>192.59</v>
          </cell>
          <cell r="V1366">
            <v>192.59</v>
          </cell>
        </row>
        <row r="1367">
          <cell r="B1367" t="str">
            <v>MONTANAGlenrothes 12YO.750-6SPA</v>
          </cell>
          <cell r="C1367" t="str">
            <v>West</v>
          </cell>
          <cell r="D1367" t="str">
            <v>Control</v>
          </cell>
          <cell r="E1367" t="str">
            <v>MT</v>
          </cell>
          <cell r="F1367" t="str">
            <v>MONTANA</v>
          </cell>
          <cell r="G1367" t="str">
            <v>4 - Glenrothes 12YO 0.75L</v>
          </cell>
          <cell r="H1367" t="str">
            <v>4 - Glenrothes 12YO 0.75L6</v>
          </cell>
          <cell r="I1367" t="str">
            <v>Glenrothes 12YO</v>
          </cell>
          <cell r="J1367" t="str">
            <v>Glenrothes 12YO.750-6</v>
          </cell>
          <cell r="K1367">
            <v>6</v>
          </cell>
          <cell r="L1367">
            <v>0.75</v>
          </cell>
          <cell r="M1367">
            <v>0.4</v>
          </cell>
          <cell r="N1367">
            <v>12.84</v>
          </cell>
          <cell r="O1367" t="str">
            <v>SPA</v>
          </cell>
          <cell r="P1367">
            <v>0</v>
          </cell>
          <cell r="Q1367">
            <v>0</v>
          </cell>
          <cell r="R1367">
            <v>0</v>
          </cell>
          <cell r="S1367">
            <v>0</v>
          </cell>
          <cell r="T1367">
            <v>0</v>
          </cell>
          <cell r="U1367">
            <v>0</v>
          </cell>
          <cell r="V1367">
            <v>0</v>
          </cell>
        </row>
        <row r="1368">
          <cell r="B1368" t="str">
            <v>MONTANAGlenrothes 12YO.750-6SHELF</v>
          </cell>
          <cell r="C1368" t="str">
            <v>West</v>
          </cell>
          <cell r="D1368" t="str">
            <v>Control</v>
          </cell>
          <cell r="E1368" t="str">
            <v>MT</v>
          </cell>
          <cell r="F1368" t="str">
            <v>MONTANA</v>
          </cell>
          <cell r="G1368" t="str">
            <v>4 - Glenrothes 12YO 0.75L</v>
          </cell>
          <cell r="H1368" t="str">
            <v>4 - Glenrothes 12YO 0.75L6</v>
          </cell>
          <cell r="I1368" t="str">
            <v>Glenrothes 12YO</v>
          </cell>
          <cell r="J1368" t="str">
            <v>Glenrothes 12YO.750-6</v>
          </cell>
          <cell r="K1368">
            <v>6</v>
          </cell>
          <cell r="L1368">
            <v>0.75</v>
          </cell>
          <cell r="M1368">
            <v>0.4</v>
          </cell>
          <cell r="N1368">
            <v>12.84</v>
          </cell>
          <cell r="O1368" t="str">
            <v>SHELF</v>
          </cell>
          <cell r="P1368">
            <v>54.95</v>
          </cell>
          <cell r="Q1368">
            <v>54.95</v>
          </cell>
          <cell r="R1368">
            <v>54.95</v>
          </cell>
          <cell r="S1368">
            <v>54.95</v>
          </cell>
          <cell r="T1368">
            <v>54.95</v>
          </cell>
          <cell r="U1368">
            <v>54.95</v>
          </cell>
          <cell r="V1368">
            <v>54.95</v>
          </cell>
        </row>
        <row r="1369">
          <cell r="B1369" t="str">
            <v>MONTANAGlenrothes 12YO.750-6FOB</v>
          </cell>
          <cell r="C1369" t="str">
            <v>West</v>
          </cell>
          <cell r="D1369" t="str">
            <v>Control</v>
          </cell>
          <cell r="E1369" t="str">
            <v>MT</v>
          </cell>
          <cell r="F1369" t="str">
            <v>MONTANA</v>
          </cell>
          <cell r="G1369" t="str">
            <v>4 - Glenrothes 12YO 0.75L</v>
          </cell>
          <cell r="H1369" t="str">
            <v>4 - Glenrothes 12YO 0.75L6</v>
          </cell>
          <cell r="I1369" t="str">
            <v>Glenrothes 12YO</v>
          </cell>
          <cell r="J1369" t="str">
            <v>Glenrothes 12YO.750-6</v>
          </cell>
          <cell r="K1369">
            <v>6</v>
          </cell>
          <cell r="L1369">
            <v>0.75</v>
          </cell>
          <cell r="M1369">
            <v>0.4</v>
          </cell>
          <cell r="N1369">
            <v>12.84</v>
          </cell>
          <cell r="O1369" t="str">
            <v>FOB</v>
          </cell>
          <cell r="P1369">
            <v>166.19</v>
          </cell>
          <cell r="Q1369">
            <v>166.19</v>
          </cell>
          <cell r="R1369">
            <v>166.19</v>
          </cell>
          <cell r="S1369">
            <v>166.19</v>
          </cell>
          <cell r="T1369">
            <v>166.19</v>
          </cell>
          <cell r="U1369">
            <v>166.19</v>
          </cell>
          <cell r="V1369">
            <v>166.19</v>
          </cell>
        </row>
        <row r="1370">
          <cell r="B1370" t="str">
            <v>NebraskaGlenrothes 12YO.750-6FOB</v>
          </cell>
          <cell r="C1370" t="str">
            <v>Central</v>
          </cell>
          <cell r="D1370" t="str">
            <v>Open</v>
          </cell>
          <cell r="E1370" t="str">
            <v>NE</v>
          </cell>
          <cell r="F1370" t="str">
            <v>Nebraska</v>
          </cell>
          <cell r="G1370" t="str">
            <v>4 - Glenrothes 12YO 0.75L</v>
          </cell>
          <cell r="H1370" t="str">
            <v>4 - Glenrothes 12YO 0.75L6</v>
          </cell>
          <cell r="I1370" t="str">
            <v>Glenrothes 12YO</v>
          </cell>
          <cell r="J1370" t="str">
            <v>Glenrothes 12YO.750-6</v>
          </cell>
          <cell r="K1370">
            <v>6</v>
          </cell>
          <cell r="L1370">
            <v>0.75</v>
          </cell>
          <cell r="M1370">
            <v>0.4</v>
          </cell>
          <cell r="N1370">
            <v>12.84</v>
          </cell>
          <cell r="O1370" t="str">
            <v>FOB</v>
          </cell>
          <cell r="P1370">
            <v>200.4</v>
          </cell>
          <cell r="Q1370">
            <v>200.4</v>
          </cell>
          <cell r="R1370">
            <v>200.4</v>
          </cell>
          <cell r="S1370">
            <v>200.4</v>
          </cell>
          <cell r="T1370">
            <v>200.4</v>
          </cell>
          <cell r="U1370">
            <v>200.4</v>
          </cell>
          <cell r="V1370">
            <v>200.4</v>
          </cell>
        </row>
        <row r="1371">
          <cell r="B1371" t="str">
            <v>NevadaGlenrothes 12YO.750-6FOB</v>
          </cell>
          <cell r="C1371" t="str">
            <v>West</v>
          </cell>
          <cell r="D1371" t="str">
            <v>Open</v>
          </cell>
          <cell r="E1371" t="str">
            <v>NV</v>
          </cell>
          <cell r="F1371" t="str">
            <v>Nevada</v>
          </cell>
          <cell r="G1371" t="str">
            <v>4 - Glenrothes 12YO 0.75L</v>
          </cell>
          <cell r="H1371" t="str">
            <v>4 - Glenrothes 12YO 0.75L6</v>
          </cell>
          <cell r="I1371" t="str">
            <v>Glenrothes 12YO</v>
          </cell>
          <cell r="J1371" t="str">
            <v>Glenrothes 12YO.750-6</v>
          </cell>
          <cell r="K1371">
            <v>6</v>
          </cell>
          <cell r="L1371">
            <v>0.75</v>
          </cell>
          <cell r="M1371">
            <v>0.4</v>
          </cell>
          <cell r="N1371">
            <v>12.84</v>
          </cell>
          <cell r="O1371" t="str">
            <v>FOB</v>
          </cell>
          <cell r="P1371">
            <v>132.5</v>
          </cell>
          <cell r="Q1371">
            <v>132.5</v>
          </cell>
          <cell r="R1371">
            <v>132.5</v>
          </cell>
          <cell r="S1371">
            <v>132.5</v>
          </cell>
          <cell r="T1371">
            <v>132.5</v>
          </cell>
          <cell r="U1371">
            <v>132.5</v>
          </cell>
          <cell r="V1371">
            <v>132.5</v>
          </cell>
        </row>
        <row r="1372">
          <cell r="B1372" t="str">
            <v>New JerseyGlenrothes 12YO.750-6FOB</v>
          </cell>
          <cell r="C1372" t="str">
            <v>Northeast</v>
          </cell>
          <cell r="D1372" t="str">
            <v>Open</v>
          </cell>
          <cell r="E1372" t="str">
            <v>NJ</v>
          </cell>
          <cell r="F1372" t="str">
            <v>New Jersey</v>
          </cell>
          <cell r="G1372" t="str">
            <v>4 - Glenrothes 12YO 0.75L</v>
          </cell>
          <cell r="H1372" t="str">
            <v>4 - Glenrothes 12YO 0.75L6</v>
          </cell>
          <cell r="I1372" t="str">
            <v>Glenrothes 12YO</v>
          </cell>
          <cell r="J1372" t="str">
            <v>Glenrothes 12YO.750-6</v>
          </cell>
          <cell r="K1372">
            <v>6</v>
          </cell>
          <cell r="L1372">
            <v>0.75</v>
          </cell>
          <cell r="M1372">
            <v>0.4</v>
          </cell>
          <cell r="N1372">
            <v>12.84</v>
          </cell>
          <cell r="O1372" t="str">
            <v>FOB</v>
          </cell>
          <cell r="P1372">
            <v>166.33</v>
          </cell>
          <cell r="Q1372">
            <v>166.33</v>
          </cell>
          <cell r="R1372">
            <v>166.33</v>
          </cell>
          <cell r="S1372">
            <v>166.33</v>
          </cell>
          <cell r="T1372">
            <v>166.33</v>
          </cell>
          <cell r="U1372">
            <v>166.33</v>
          </cell>
          <cell r="V1372">
            <v>166.33</v>
          </cell>
        </row>
        <row r="1373">
          <cell r="B1373" t="str">
            <v>New MexicoGlenrothes 12YO.750-6FOB</v>
          </cell>
          <cell r="C1373" t="str">
            <v>West</v>
          </cell>
          <cell r="D1373" t="str">
            <v>Open</v>
          </cell>
          <cell r="E1373" t="str">
            <v>NM</v>
          </cell>
          <cell r="F1373" t="str">
            <v>New Mexico</v>
          </cell>
          <cell r="G1373" t="str">
            <v>4 - Glenrothes 12YO 0.75L</v>
          </cell>
          <cell r="H1373" t="str">
            <v>4 - Glenrothes 12YO 0.75L6</v>
          </cell>
          <cell r="I1373" t="str">
            <v>Glenrothes 12YO</v>
          </cell>
          <cell r="J1373" t="str">
            <v>Glenrothes 12YO.750-6</v>
          </cell>
          <cell r="K1373">
            <v>6</v>
          </cell>
          <cell r="L1373">
            <v>0.75</v>
          </cell>
          <cell r="M1373">
            <v>0.4</v>
          </cell>
          <cell r="N1373">
            <v>12.84</v>
          </cell>
          <cell r="O1373" t="str">
            <v>FOB</v>
          </cell>
          <cell r="P1373">
            <v>143</v>
          </cell>
          <cell r="Q1373">
            <v>143</v>
          </cell>
          <cell r="R1373">
            <v>143</v>
          </cell>
          <cell r="S1373">
            <v>143</v>
          </cell>
          <cell r="T1373">
            <v>143</v>
          </cell>
          <cell r="U1373">
            <v>143</v>
          </cell>
          <cell r="V1373">
            <v>143</v>
          </cell>
        </row>
        <row r="1374">
          <cell r="B1374" t="str">
            <v>New York - UpstateGlenrothes 12YO.750-6FOB</v>
          </cell>
          <cell r="C1374" t="str">
            <v>Northeast</v>
          </cell>
          <cell r="D1374" t="str">
            <v>Open</v>
          </cell>
          <cell r="E1374" t="str">
            <v>NY</v>
          </cell>
          <cell r="F1374" t="str">
            <v>New York - Upstate</v>
          </cell>
          <cell r="G1374" t="str">
            <v>4 - Glenrothes 12YO 0.75L</v>
          </cell>
          <cell r="H1374" t="str">
            <v>4 - Glenrothes 12YO 0.75L6</v>
          </cell>
          <cell r="I1374" t="str">
            <v>Glenrothes 12YO</v>
          </cell>
          <cell r="J1374" t="str">
            <v>Glenrothes 12YO.750-6</v>
          </cell>
          <cell r="K1374">
            <v>6</v>
          </cell>
          <cell r="L1374">
            <v>0.75</v>
          </cell>
          <cell r="M1374">
            <v>0.4</v>
          </cell>
          <cell r="N1374">
            <v>12.84</v>
          </cell>
          <cell r="O1374" t="str">
            <v>FOB</v>
          </cell>
          <cell r="P1374">
            <v>185.15</v>
          </cell>
          <cell r="Q1374">
            <v>185.15</v>
          </cell>
          <cell r="R1374">
            <v>185.15</v>
          </cell>
          <cell r="S1374">
            <v>185.15</v>
          </cell>
          <cell r="T1374">
            <v>185.15</v>
          </cell>
          <cell r="U1374">
            <v>185.15</v>
          </cell>
          <cell r="V1374">
            <v>185.15</v>
          </cell>
        </row>
        <row r="1375">
          <cell r="B1375" t="str">
            <v>NORTH CAROLINAGlenrothes 12YO.750-6SPA</v>
          </cell>
          <cell r="C1375" t="str">
            <v>South</v>
          </cell>
          <cell r="D1375" t="str">
            <v>Control</v>
          </cell>
          <cell r="E1375" t="str">
            <v>NC</v>
          </cell>
          <cell r="F1375" t="str">
            <v>NORTH CAROLINA</v>
          </cell>
          <cell r="G1375" t="str">
            <v>4 - Glenrothes 12YO 0.75L</v>
          </cell>
          <cell r="H1375" t="str">
            <v>4 - Glenrothes 12YO 0.75L6</v>
          </cell>
          <cell r="I1375" t="str">
            <v>Glenrothes 12YO</v>
          </cell>
          <cell r="J1375" t="str">
            <v>Glenrothes 12YO.750-6</v>
          </cell>
          <cell r="K1375">
            <v>6</v>
          </cell>
          <cell r="L1375">
            <v>0.75</v>
          </cell>
          <cell r="M1375">
            <v>0.4</v>
          </cell>
          <cell r="N1375">
            <v>12.84</v>
          </cell>
          <cell r="O1375" t="str">
            <v>SPA</v>
          </cell>
          <cell r="P1375">
            <v>0</v>
          </cell>
          <cell r="Q1375">
            <v>0</v>
          </cell>
          <cell r="R1375">
            <v>0</v>
          </cell>
          <cell r="S1375">
            <v>0</v>
          </cell>
          <cell r="T1375">
            <v>0</v>
          </cell>
          <cell r="U1375">
            <v>0</v>
          </cell>
          <cell r="V1375">
            <v>0</v>
          </cell>
        </row>
        <row r="1376">
          <cell r="B1376" t="str">
            <v>NORTH CAROLINAGlenrothes 12YO.750-6SHELF</v>
          </cell>
          <cell r="C1376" t="str">
            <v>South</v>
          </cell>
          <cell r="D1376" t="str">
            <v>Control</v>
          </cell>
          <cell r="E1376" t="str">
            <v>NC</v>
          </cell>
          <cell r="F1376" t="str">
            <v>NORTH CAROLINA</v>
          </cell>
          <cell r="G1376" t="str">
            <v>4 - Glenrothes 12YO 0.75L</v>
          </cell>
          <cell r="H1376" t="str">
            <v>4 - Glenrothes 12YO 0.75L6</v>
          </cell>
          <cell r="I1376" t="str">
            <v>Glenrothes 12YO</v>
          </cell>
          <cell r="J1376" t="str">
            <v>Glenrothes 12YO.750-6</v>
          </cell>
          <cell r="K1376">
            <v>6</v>
          </cell>
          <cell r="L1376">
            <v>0.75</v>
          </cell>
          <cell r="M1376">
            <v>0.4</v>
          </cell>
          <cell r="N1376">
            <v>12.84</v>
          </cell>
          <cell r="O1376" t="str">
            <v>SHELF</v>
          </cell>
          <cell r="P1376">
            <v>54.95</v>
          </cell>
          <cell r="Q1376">
            <v>54.95</v>
          </cell>
          <cell r="R1376">
            <v>54.95</v>
          </cell>
          <cell r="S1376">
            <v>54.95</v>
          </cell>
          <cell r="T1376">
            <v>54.95</v>
          </cell>
          <cell r="U1376">
            <v>54.95</v>
          </cell>
          <cell r="V1376">
            <v>54.95</v>
          </cell>
        </row>
        <row r="1377">
          <cell r="B1377" t="str">
            <v>NORTH CAROLINAGlenrothes 12YO.750-6FOB</v>
          </cell>
          <cell r="C1377" t="str">
            <v>South</v>
          </cell>
          <cell r="D1377" t="str">
            <v>Control</v>
          </cell>
          <cell r="E1377" t="str">
            <v>NC</v>
          </cell>
          <cell r="F1377" t="str">
            <v>NORTH CAROLINA</v>
          </cell>
          <cell r="G1377" t="str">
            <v>4 - Glenrothes 12YO 0.75L</v>
          </cell>
          <cell r="H1377" t="str">
            <v>4 - Glenrothes 12YO 0.75L6</v>
          </cell>
          <cell r="I1377" t="str">
            <v>Glenrothes 12YO</v>
          </cell>
          <cell r="J1377" t="str">
            <v>Glenrothes 12YO.750-6</v>
          </cell>
          <cell r="K1377">
            <v>6</v>
          </cell>
          <cell r="L1377">
            <v>0.75</v>
          </cell>
          <cell r="M1377">
            <v>0.4</v>
          </cell>
          <cell r="N1377">
            <v>12.84</v>
          </cell>
          <cell r="O1377" t="str">
            <v>FOB</v>
          </cell>
          <cell r="P1377">
            <v>174.5</v>
          </cell>
          <cell r="Q1377">
            <v>174.5</v>
          </cell>
          <cell r="R1377">
            <v>174.5</v>
          </cell>
          <cell r="S1377">
            <v>174.5</v>
          </cell>
          <cell r="T1377">
            <v>174.5</v>
          </cell>
          <cell r="U1377">
            <v>174.5</v>
          </cell>
          <cell r="V1377">
            <v>174.5</v>
          </cell>
        </row>
        <row r="1378">
          <cell r="B1378" t="str">
            <v>North DakotaGlenrothes 12YO.750-6FOB</v>
          </cell>
          <cell r="C1378" t="str">
            <v>Central</v>
          </cell>
          <cell r="D1378" t="str">
            <v>Open</v>
          </cell>
          <cell r="E1378" t="str">
            <v>ND</v>
          </cell>
          <cell r="F1378" t="str">
            <v>North Dakota</v>
          </cell>
          <cell r="G1378" t="str">
            <v>4 - Glenrothes 12YO 0.75L</v>
          </cell>
          <cell r="H1378" t="str">
            <v>4 - Glenrothes 12YO 0.75L6</v>
          </cell>
          <cell r="I1378" t="str">
            <v>Glenrothes 12YO</v>
          </cell>
          <cell r="J1378" t="str">
            <v>Glenrothes 12YO.750-6</v>
          </cell>
          <cell r="K1378">
            <v>6</v>
          </cell>
          <cell r="L1378">
            <v>0.75</v>
          </cell>
          <cell r="M1378">
            <v>0.4</v>
          </cell>
          <cell r="N1378">
            <v>12.84</v>
          </cell>
          <cell r="O1378" t="str">
            <v>FOB</v>
          </cell>
          <cell r="P1378">
            <v>200.39</v>
          </cell>
          <cell r="Q1378">
            <v>200.39</v>
          </cell>
          <cell r="R1378">
            <v>200.39</v>
          </cell>
          <cell r="S1378">
            <v>200.39</v>
          </cell>
          <cell r="T1378">
            <v>200.39</v>
          </cell>
          <cell r="U1378">
            <v>200.39</v>
          </cell>
          <cell r="V1378">
            <v>200.39</v>
          </cell>
        </row>
        <row r="1379">
          <cell r="B1379" t="str">
            <v>OHIOGlenrothes 12YO.750-6SHELF</v>
          </cell>
          <cell r="C1379" t="str">
            <v>Central</v>
          </cell>
          <cell r="D1379" t="str">
            <v>Control</v>
          </cell>
          <cell r="E1379" t="str">
            <v>OH</v>
          </cell>
          <cell r="F1379" t="str">
            <v>OHIO</v>
          </cell>
          <cell r="G1379" t="str">
            <v>4 - Glenrothes 12YO 0.75L</v>
          </cell>
          <cell r="H1379" t="str">
            <v>4 - Glenrothes 12YO 0.75L6</v>
          </cell>
          <cell r="I1379" t="str">
            <v>Glenrothes 12YO</v>
          </cell>
          <cell r="J1379" t="str">
            <v>Glenrothes 12YO.750-6</v>
          </cell>
          <cell r="K1379">
            <v>6</v>
          </cell>
          <cell r="L1379">
            <v>0.75</v>
          </cell>
          <cell r="M1379">
            <v>0.4</v>
          </cell>
          <cell r="N1379">
            <v>12.84</v>
          </cell>
          <cell r="O1379" t="str">
            <v>SHELF</v>
          </cell>
          <cell r="P1379">
            <v>54.99</v>
          </cell>
          <cell r="Q1379">
            <v>54.99</v>
          </cell>
          <cell r="R1379">
            <v>54.99</v>
          </cell>
          <cell r="S1379">
            <v>54.99</v>
          </cell>
          <cell r="T1379">
            <v>54.99</v>
          </cell>
          <cell r="U1379">
            <v>54.99</v>
          </cell>
          <cell r="V1379">
            <v>54.99</v>
          </cell>
        </row>
        <row r="1380">
          <cell r="B1380" t="str">
            <v>OHIOGlenrothes 12YO.750-6FOB</v>
          </cell>
          <cell r="C1380" t="str">
            <v>Central</v>
          </cell>
          <cell r="D1380" t="str">
            <v>Control</v>
          </cell>
          <cell r="E1380" t="str">
            <v>OH</v>
          </cell>
          <cell r="F1380" t="str">
            <v>OHIO</v>
          </cell>
          <cell r="G1380" t="str">
            <v>4 - Glenrothes 12YO 0.75L</v>
          </cell>
          <cell r="H1380" t="str">
            <v>4 - Glenrothes 12YO 0.75L6</v>
          </cell>
          <cell r="I1380" t="str">
            <v>Glenrothes 12YO</v>
          </cell>
          <cell r="J1380" t="str">
            <v>Glenrothes 12YO.750-6</v>
          </cell>
          <cell r="K1380">
            <v>6</v>
          </cell>
          <cell r="L1380">
            <v>0.75</v>
          </cell>
          <cell r="M1380">
            <v>0.4</v>
          </cell>
          <cell r="N1380">
            <v>12.84</v>
          </cell>
          <cell r="O1380" t="str">
            <v>FOB</v>
          </cell>
          <cell r="P1380">
            <v>192.29</v>
          </cell>
          <cell r="Q1380">
            <v>192.29</v>
          </cell>
          <cell r="R1380">
            <v>192.29</v>
          </cell>
          <cell r="S1380">
            <v>192.29</v>
          </cell>
          <cell r="T1380">
            <v>192.29</v>
          </cell>
          <cell r="U1380">
            <v>192.29</v>
          </cell>
          <cell r="V1380">
            <v>192.29</v>
          </cell>
        </row>
        <row r="1381">
          <cell r="B1381" t="str">
            <v>OklahomaGlenrothes 12YO.750-6FOB</v>
          </cell>
          <cell r="C1381" t="str">
            <v>South</v>
          </cell>
          <cell r="D1381" t="str">
            <v>Open</v>
          </cell>
          <cell r="E1381" t="str">
            <v>OK</v>
          </cell>
          <cell r="F1381" t="str">
            <v>Oklahoma</v>
          </cell>
          <cell r="G1381" t="str">
            <v>4 - Glenrothes 12YO 0.75L</v>
          </cell>
          <cell r="H1381" t="str">
            <v>4 - Glenrothes 12YO 0.75L6</v>
          </cell>
          <cell r="I1381" t="str">
            <v>Glenrothes 12YO</v>
          </cell>
          <cell r="J1381" t="str">
            <v>Glenrothes 12YO.750-6</v>
          </cell>
          <cell r="K1381">
            <v>6</v>
          </cell>
          <cell r="L1381">
            <v>0.75</v>
          </cell>
          <cell r="M1381">
            <v>0.4</v>
          </cell>
          <cell r="N1381">
            <v>12.84</v>
          </cell>
          <cell r="O1381" t="str">
            <v>FOB</v>
          </cell>
          <cell r="P1381">
            <v>183.5</v>
          </cell>
          <cell r="Q1381">
            <v>183.5</v>
          </cell>
          <cell r="R1381">
            <v>183.5</v>
          </cell>
          <cell r="S1381">
            <v>183.5</v>
          </cell>
          <cell r="T1381">
            <v>183.5</v>
          </cell>
          <cell r="U1381">
            <v>183.5</v>
          </cell>
          <cell r="V1381">
            <v>183.5</v>
          </cell>
        </row>
        <row r="1382">
          <cell r="B1382" t="str">
            <v>OREGONGlenrothes 12YO.750-6SPA</v>
          </cell>
          <cell r="C1382" t="str">
            <v>West</v>
          </cell>
          <cell r="D1382" t="str">
            <v>Control</v>
          </cell>
          <cell r="E1382" t="str">
            <v>OR</v>
          </cell>
          <cell r="F1382" t="str">
            <v>OREGON</v>
          </cell>
          <cell r="G1382" t="str">
            <v>4 - Glenrothes 12YO 0.75L</v>
          </cell>
          <cell r="H1382" t="str">
            <v>4 - Glenrothes 12YO 0.75L6</v>
          </cell>
          <cell r="I1382" t="str">
            <v>Glenrothes 12YO</v>
          </cell>
          <cell r="J1382" t="str">
            <v>Glenrothes 12YO.750-6</v>
          </cell>
          <cell r="K1382">
            <v>6</v>
          </cell>
          <cell r="L1382">
            <v>0.75</v>
          </cell>
          <cell r="M1382">
            <v>0.4</v>
          </cell>
          <cell r="N1382">
            <v>12.84</v>
          </cell>
          <cell r="O1382" t="str">
            <v>SPA</v>
          </cell>
          <cell r="P1382">
            <v>0</v>
          </cell>
          <cell r="Q1382">
            <v>0</v>
          </cell>
          <cell r="R1382">
            <v>0</v>
          </cell>
          <cell r="S1382">
            <v>0</v>
          </cell>
          <cell r="T1382">
            <v>0</v>
          </cell>
          <cell r="U1382">
            <v>0</v>
          </cell>
          <cell r="V1382">
            <v>0</v>
          </cell>
        </row>
        <row r="1383">
          <cell r="B1383" t="str">
            <v>OREGONGlenrothes 12YO.750-6SHELF</v>
          </cell>
          <cell r="C1383" t="str">
            <v>West</v>
          </cell>
          <cell r="D1383" t="str">
            <v>Control</v>
          </cell>
          <cell r="E1383" t="str">
            <v>OR</v>
          </cell>
          <cell r="F1383" t="str">
            <v>OREGON</v>
          </cell>
          <cell r="G1383" t="str">
            <v>4 - Glenrothes 12YO 0.75L</v>
          </cell>
          <cell r="H1383" t="str">
            <v>4 - Glenrothes 12YO 0.75L6</v>
          </cell>
          <cell r="I1383" t="str">
            <v>Glenrothes 12YO</v>
          </cell>
          <cell r="J1383" t="str">
            <v>Glenrothes 12YO.750-6</v>
          </cell>
          <cell r="K1383">
            <v>6</v>
          </cell>
          <cell r="L1383">
            <v>0.75</v>
          </cell>
          <cell r="M1383">
            <v>0.4</v>
          </cell>
          <cell r="N1383">
            <v>12.84</v>
          </cell>
          <cell r="O1383" t="str">
            <v>SHELF</v>
          </cell>
          <cell r="P1383">
            <v>54.95</v>
          </cell>
          <cell r="Q1383">
            <v>54.95</v>
          </cell>
          <cell r="R1383">
            <v>54.95</v>
          </cell>
          <cell r="S1383">
            <v>54.95</v>
          </cell>
          <cell r="T1383">
            <v>54.95</v>
          </cell>
          <cell r="U1383">
            <v>54.95</v>
          </cell>
          <cell r="V1383">
            <v>54.95</v>
          </cell>
        </row>
        <row r="1384">
          <cell r="B1384" t="str">
            <v>OREGONGlenrothes 12YO.750-6FOB</v>
          </cell>
          <cell r="C1384" t="str">
            <v>West</v>
          </cell>
          <cell r="D1384" t="str">
            <v>Control</v>
          </cell>
          <cell r="E1384" t="str">
            <v>OR</v>
          </cell>
          <cell r="F1384" t="str">
            <v>OREGON</v>
          </cell>
          <cell r="G1384" t="str">
            <v>4 - Glenrothes 12YO 0.75L</v>
          </cell>
          <cell r="H1384" t="str">
            <v>4 - Glenrothes 12YO 0.75L6</v>
          </cell>
          <cell r="I1384" t="str">
            <v>Glenrothes 12YO</v>
          </cell>
          <cell r="J1384" t="str">
            <v>Glenrothes 12YO.750-6</v>
          </cell>
          <cell r="K1384">
            <v>6</v>
          </cell>
          <cell r="L1384">
            <v>0.75</v>
          </cell>
          <cell r="M1384">
            <v>0.4</v>
          </cell>
          <cell r="N1384">
            <v>12.84</v>
          </cell>
          <cell r="O1384" t="str">
            <v>FOB</v>
          </cell>
          <cell r="P1384">
            <v>159.71</v>
          </cell>
          <cell r="Q1384">
            <v>159.71</v>
          </cell>
          <cell r="R1384">
            <v>159.71</v>
          </cell>
          <cell r="S1384">
            <v>159.71</v>
          </cell>
          <cell r="T1384">
            <v>159.71</v>
          </cell>
          <cell r="U1384">
            <v>159.71</v>
          </cell>
          <cell r="V1384">
            <v>159.71</v>
          </cell>
        </row>
        <row r="1385">
          <cell r="B1385" t="str">
            <v>PENNSYLVANIA (PLCB)Glenrothes 12YO.750-6SPA</v>
          </cell>
          <cell r="C1385" t="str">
            <v>Northeast</v>
          </cell>
          <cell r="D1385" t="str">
            <v>Control</v>
          </cell>
          <cell r="E1385" t="str">
            <v>PLCB</v>
          </cell>
          <cell r="F1385" t="str">
            <v>PENNSYLVANIA (PLCB)</v>
          </cell>
          <cell r="G1385" t="str">
            <v>4 - Glenrothes 12YO 0.75L</v>
          </cell>
          <cell r="H1385" t="str">
            <v>4 - Glenrothes 12YO 0.75L6</v>
          </cell>
          <cell r="I1385" t="str">
            <v>Glenrothes 12YO</v>
          </cell>
          <cell r="J1385" t="str">
            <v>Glenrothes 12YO.750-6</v>
          </cell>
          <cell r="K1385">
            <v>6</v>
          </cell>
          <cell r="L1385">
            <v>0.75</v>
          </cell>
          <cell r="M1385">
            <v>0.4</v>
          </cell>
          <cell r="N1385">
            <v>12.84</v>
          </cell>
          <cell r="O1385" t="str">
            <v>SPA</v>
          </cell>
          <cell r="P1385">
            <v>0</v>
          </cell>
          <cell r="Q1385">
            <v>0</v>
          </cell>
          <cell r="R1385">
            <v>30</v>
          </cell>
          <cell r="S1385">
            <v>0</v>
          </cell>
          <cell r="T1385">
            <v>0</v>
          </cell>
          <cell r="U1385">
            <v>30</v>
          </cell>
          <cell r="V1385">
            <v>30</v>
          </cell>
        </row>
        <row r="1386">
          <cell r="B1386" t="str">
            <v>PENNSYLVANIA (PLCB)Glenrothes 12YO.750-6SHELF</v>
          </cell>
          <cell r="C1386" t="str">
            <v>Northeast</v>
          </cell>
          <cell r="D1386" t="str">
            <v>Control</v>
          </cell>
          <cell r="E1386" t="str">
            <v>PLCB</v>
          </cell>
          <cell r="F1386" t="str">
            <v>PENNSYLVANIA (PLCB)</v>
          </cell>
          <cell r="G1386" t="str">
            <v>4 - Glenrothes 12YO 0.75L</v>
          </cell>
          <cell r="H1386" t="str">
            <v>4 - Glenrothes 12YO 0.75L6</v>
          </cell>
          <cell r="I1386" t="str">
            <v>Glenrothes 12YO</v>
          </cell>
          <cell r="J1386" t="str">
            <v>Glenrothes 12YO.750-6</v>
          </cell>
          <cell r="K1386">
            <v>6</v>
          </cell>
          <cell r="L1386">
            <v>0.75</v>
          </cell>
          <cell r="M1386">
            <v>0.4</v>
          </cell>
          <cell r="N1386">
            <v>12.84</v>
          </cell>
          <cell r="O1386" t="str">
            <v>SHELF</v>
          </cell>
          <cell r="P1386">
            <v>54.99</v>
          </cell>
          <cell r="Q1386">
            <v>54.99</v>
          </cell>
          <cell r="R1386">
            <v>49.99</v>
          </cell>
          <cell r="S1386">
            <v>54.99</v>
          </cell>
          <cell r="T1386">
            <v>54.99</v>
          </cell>
          <cell r="U1386">
            <v>49.99</v>
          </cell>
          <cell r="V1386">
            <v>49.99</v>
          </cell>
        </row>
        <row r="1387">
          <cell r="B1387" t="str">
            <v>PENNSYLVANIA (PLCB)Glenrothes 12YO.750-6FOB</v>
          </cell>
          <cell r="C1387" t="str">
            <v>Northeast</v>
          </cell>
          <cell r="D1387" t="str">
            <v>Control</v>
          </cell>
          <cell r="E1387" t="str">
            <v>PLCB</v>
          </cell>
          <cell r="F1387" t="str">
            <v>PENNSYLVANIA (PLCB)</v>
          </cell>
          <cell r="G1387" t="str">
            <v>4 - Glenrothes 12YO 0.75L</v>
          </cell>
          <cell r="H1387" t="str">
            <v>4 - Glenrothes 12YO 0.75L6</v>
          </cell>
          <cell r="I1387" t="str">
            <v>Glenrothes 12YO</v>
          </cell>
          <cell r="J1387" t="str">
            <v>Glenrothes 12YO.750-6</v>
          </cell>
          <cell r="K1387">
            <v>6</v>
          </cell>
          <cell r="L1387">
            <v>0.75</v>
          </cell>
          <cell r="M1387">
            <v>0.4</v>
          </cell>
          <cell r="N1387">
            <v>12.84</v>
          </cell>
          <cell r="O1387" t="str">
            <v>FOB</v>
          </cell>
          <cell r="P1387">
            <v>185.58</v>
          </cell>
          <cell r="Q1387">
            <v>185.58</v>
          </cell>
          <cell r="R1387">
            <v>185.58</v>
          </cell>
          <cell r="S1387">
            <v>185.58</v>
          </cell>
          <cell r="T1387">
            <v>185.58</v>
          </cell>
          <cell r="U1387">
            <v>185.58</v>
          </cell>
          <cell r="V1387">
            <v>185.58</v>
          </cell>
        </row>
        <row r="1388">
          <cell r="B1388" t="str">
            <v>Rhode IslandGlenrothes 12YO.750-6FOB</v>
          </cell>
          <cell r="C1388" t="str">
            <v>Northeast</v>
          </cell>
          <cell r="D1388" t="str">
            <v>Open</v>
          </cell>
          <cell r="E1388" t="str">
            <v>RI</v>
          </cell>
          <cell r="F1388" t="str">
            <v>Rhode Island</v>
          </cell>
          <cell r="G1388" t="str">
            <v>4 - Glenrothes 12YO 0.75L</v>
          </cell>
          <cell r="H1388" t="str">
            <v>4 - Glenrothes 12YO 0.75L6</v>
          </cell>
          <cell r="I1388" t="str">
            <v>Glenrothes 12YO</v>
          </cell>
          <cell r="J1388" t="str">
            <v>Glenrothes 12YO.750-6</v>
          </cell>
          <cell r="K1388">
            <v>6</v>
          </cell>
          <cell r="L1388">
            <v>0.75</v>
          </cell>
          <cell r="M1388">
            <v>0.4</v>
          </cell>
          <cell r="N1388">
            <v>12.84</v>
          </cell>
          <cell r="O1388" t="str">
            <v>FOB</v>
          </cell>
          <cell r="P1388">
            <v>158.30000000000001</v>
          </cell>
          <cell r="Q1388">
            <v>158.30000000000001</v>
          </cell>
          <cell r="R1388">
            <v>158.30000000000001</v>
          </cell>
          <cell r="S1388">
            <v>158.30000000000001</v>
          </cell>
          <cell r="T1388">
            <v>158.30000000000001</v>
          </cell>
          <cell r="U1388">
            <v>158.30000000000001</v>
          </cell>
          <cell r="V1388">
            <v>158.30000000000001</v>
          </cell>
        </row>
        <row r="1389">
          <cell r="B1389" t="str">
            <v>South CarolinaGlenrothes 12YO.750-6FOB</v>
          </cell>
          <cell r="C1389" t="str">
            <v>Northeast</v>
          </cell>
          <cell r="D1389" t="str">
            <v>Open</v>
          </cell>
          <cell r="E1389" t="str">
            <v>SC</v>
          </cell>
          <cell r="F1389" t="str">
            <v>South Carolina</v>
          </cell>
          <cell r="G1389" t="str">
            <v>4 - Glenrothes 12YO 0.75L</v>
          </cell>
          <cell r="H1389" t="str">
            <v>4 - Glenrothes 12YO 0.75L6</v>
          </cell>
          <cell r="I1389" t="str">
            <v>Glenrothes 12YO</v>
          </cell>
          <cell r="J1389" t="str">
            <v>Glenrothes 12YO.750-6</v>
          </cell>
          <cell r="K1389">
            <v>6</v>
          </cell>
          <cell r="L1389">
            <v>0.75</v>
          </cell>
          <cell r="M1389">
            <v>0.4</v>
          </cell>
          <cell r="N1389">
            <v>12.84</v>
          </cell>
          <cell r="O1389" t="str">
            <v>FOB</v>
          </cell>
          <cell r="P1389">
            <v>164.7</v>
          </cell>
          <cell r="Q1389">
            <v>164.7</v>
          </cell>
          <cell r="R1389">
            <v>164.7</v>
          </cell>
          <cell r="S1389">
            <v>164.7</v>
          </cell>
          <cell r="T1389">
            <v>164.7</v>
          </cell>
          <cell r="U1389">
            <v>164.7</v>
          </cell>
          <cell r="V1389">
            <v>164.7</v>
          </cell>
        </row>
        <row r="1390">
          <cell r="B1390" t="str">
            <v>South DakotaGlenrothes 12YO.750-6FOB</v>
          </cell>
          <cell r="C1390" t="str">
            <v>Central</v>
          </cell>
          <cell r="D1390" t="str">
            <v>Open</v>
          </cell>
          <cell r="E1390" t="str">
            <v>SD</v>
          </cell>
          <cell r="F1390" t="str">
            <v>South Dakota</v>
          </cell>
          <cell r="G1390" t="str">
            <v>4 - Glenrothes 12YO 0.75L</v>
          </cell>
          <cell r="H1390" t="str">
            <v>4 - Glenrothes 12YO 0.75L6</v>
          </cell>
          <cell r="I1390" t="str">
            <v>Glenrothes 12YO</v>
          </cell>
          <cell r="J1390" t="str">
            <v>Glenrothes 12YO.750-6</v>
          </cell>
          <cell r="K1390">
            <v>6</v>
          </cell>
          <cell r="L1390">
            <v>0.75</v>
          </cell>
          <cell r="M1390">
            <v>0.4</v>
          </cell>
          <cell r="N1390">
            <v>12.84</v>
          </cell>
          <cell r="O1390" t="str">
            <v>FOB</v>
          </cell>
          <cell r="P1390">
            <v>196.9</v>
          </cell>
          <cell r="Q1390">
            <v>196.9</v>
          </cell>
          <cell r="R1390">
            <v>196.9</v>
          </cell>
          <cell r="S1390">
            <v>196.9</v>
          </cell>
          <cell r="T1390">
            <v>196.9</v>
          </cell>
          <cell r="U1390">
            <v>196.9</v>
          </cell>
          <cell r="V1390">
            <v>196.9</v>
          </cell>
        </row>
        <row r="1391">
          <cell r="B1391" t="str">
            <v>TennesseeGlenrothes 12YO.750-6FOB</v>
          </cell>
          <cell r="C1391" t="str">
            <v>South</v>
          </cell>
          <cell r="D1391" t="str">
            <v>Open</v>
          </cell>
          <cell r="E1391" t="str">
            <v>TN</v>
          </cell>
          <cell r="F1391" t="str">
            <v>Tennessee</v>
          </cell>
          <cell r="G1391" t="str">
            <v>4 - Glenrothes 12YO 0.75L</v>
          </cell>
          <cell r="H1391" t="str">
            <v>4 - Glenrothes 12YO 0.75L6</v>
          </cell>
          <cell r="I1391" t="str">
            <v>Glenrothes 12YO</v>
          </cell>
          <cell r="J1391" t="str">
            <v>Glenrothes 12YO.750-6</v>
          </cell>
          <cell r="K1391">
            <v>6</v>
          </cell>
          <cell r="L1391">
            <v>0.75</v>
          </cell>
          <cell r="M1391">
            <v>0.4</v>
          </cell>
          <cell r="N1391">
            <v>12.84</v>
          </cell>
          <cell r="O1391" t="str">
            <v>FOB</v>
          </cell>
          <cell r="P1391">
            <v>165</v>
          </cell>
          <cell r="Q1391">
            <v>165</v>
          </cell>
          <cell r="R1391">
            <v>165</v>
          </cell>
          <cell r="S1391">
            <v>165</v>
          </cell>
          <cell r="T1391">
            <v>165</v>
          </cell>
          <cell r="U1391">
            <v>165</v>
          </cell>
          <cell r="V1391">
            <v>165</v>
          </cell>
        </row>
        <row r="1392">
          <cell r="B1392" t="str">
            <v>TexasGlenrothes 12YO.750-6FOB</v>
          </cell>
          <cell r="C1392" t="str">
            <v>South</v>
          </cell>
          <cell r="D1392" t="str">
            <v>Open</v>
          </cell>
          <cell r="E1392" t="str">
            <v>TX</v>
          </cell>
          <cell r="F1392" t="str">
            <v>Texas</v>
          </cell>
          <cell r="G1392" t="str">
            <v>4 - Glenrothes 12YO 0.75L</v>
          </cell>
          <cell r="H1392" t="str">
            <v>4 - Glenrothes 12YO 0.75L6</v>
          </cell>
          <cell r="I1392" t="str">
            <v>Glenrothes 12YO</v>
          </cell>
          <cell r="J1392" t="str">
            <v>Glenrothes 12YO.750-6</v>
          </cell>
          <cell r="K1392">
            <v>6</v>
          </cell>
          <cell r="L1392">
            <v>0.75</v>
          </cell>
          <cell r="M1392">
            <v>0.4</v>
          </cell>
          <cell r="N1392">
            <v>12.84</v>
          </cell>
          <cell r="O1392" t="str">
            <v>FOB</v>
          </cell>
          <cell r="P1392">
            <v>163</v>
          </cell>
          <cell r="Q1392">
            <v>163</v>
          </cell>
          <cell r="R1392">
            <v>163</v>
          </cell>
          <cell r="S1392">
            <v>163</v>
          </cell>
          <cell r="T1392">
            <v>163</v>
          </cell>
          <cell r="U1392">
            <v>163</v>
          </cell>
          <cell r="V1392">
            <v>163</v>
          </cell>
        </row>
        <row r="1393">
          <cell r="B1393" t="str">
            <v>UTAHGlenrothes 12YO.750-6SPA</v>
          </cell>
          <cell r="C1393" t="str">
            <v>West</v>
          </cell>
          <cell r="D1393" t="str">
            <v>Control</v>
          </cell>
          <cell r="E1393" t="str">
            <v>UT</v>
          </cell>
          <cell r="F1393" t="str">
            <v>UTAH</v>
          </cell>
          <cell r="G1393" t="str">
            <v>4 - Glenrothes 12YO 0.75L</v>
          </cell>
          <cell r="H1393" t="str">
            <v>4 - Glenrothes 12YO 0.75L6</v>
          </cell>
          <cell r="I1393" t="str">
            <v>Glenrothes 12YO</v>
          </cell>
          <cell r="J1393" t="str">
            <v>Glenrothes 12YO.750-6</v>
          </cell>
          <cell r="K1393">
            <v>6</v>
          </cell>
          <cell r="L1393">
            <v>0.75</v>
          </cell>
          <cell r="M1393">
            <v>0.4</v>
          </cell>
          <cell r="N1393">
            <v>12.84</v>
          </cell>
          <cell r="O1393" t="str">
            <v>SPA</v>
          </cell>
          <cell r="P1393">
            <v>0</v>
          </cell>
          <cell r="Q1393">
            <v>0</v>
          </cell>
          <cell r="R1393">
            <v>0</v>
          </cell>
          <cell r="S1393">
            <v>0</v>
          </cell>
          <cell r="T1393">
            <v>0</v>
          </cell>
          <cell r="U1393">
            <v>0</v>
          </cell>
          <cell r="V1393">
            <v>0</v>
          </cell>
        </row>
        <row r="1394">
          <cell r="B1394" t="str">
            <v>UTAHGlenrothes 12YO.750-6SHELF</v>
          </cell>
          <cell r="C1394" t="str">
            <v>West</v>
          </cell>
          <cell r="D1394" t="str">
            <v>Control</v>
          </cell>
          <cell r="E1394" t="str">
            <v>UT</v>
          </cell>
          <cell r="F1394" t="str">
            <v>UTAH</v>
          </cell>
          <cell r="G1394" t="str">
            <v>4 - Glenrothes 12YO 0.75L</v>
          </cell>
          <cell r="H1394" t="str">
            <v>4 - Glenrothes 12YO 0.75L6</v>
          </cell>
          <cell r="I1394" t="str">
            <v>Glenrothes 12YO</v>
          </cell>
          <cell r="J1394" t="str">
            <v>Glenrothes 12YO.750-6</v>
          </cell>
          <cell r="K1394">
            <v>6</v>
          </cell>
          <cell r="L1394">
            <v>0.75</v>
          </cell>
          <cell r="M1394">
            <v>0.4</v>
          </cell>
          <cell r="N1394">
            <v>12.84</v>
          </cell>
          <cell r="O1394" t="str">
            <v>SHELF</v>
          </cell>
          <cell r="P1394">
            <v>54.99</v>
          </cell>
          <cell r="Q1394">
            <v>54.99</v>
          </cell>
          <cell r="R1394">
            <v>54.99</v>
          </cell>
          <cell r="S1394">
            <v>54.99</v>
          </cell>
          <cell r="T1394">
            <v>54.99</v>
          </cell>
          <cell r="U1394">
            <v>54.99</v>
          </cell>
          <cell r="V1394">
            <v>54.99</v>
          </cell>
        </row>
        <row r="1395">
          <cell r="B1395" t="str">
            <v>UTAHGlenrothes 12YO.750-6FOB</v>
          </cell>
          <cell r="C1395" t="str">
            <v>West</v>
          </cell>
          <cell r="D1395" t="str">
            <v>Control</v>
          </cell>
          <cell r="E1395" t="str">
            <v>UT</v>
          </cell>
          <cell r="F1395" t="str">
            <v>UTAH</v>
          </cell>
          <cell r="G1395" t="str">
            <v>4 - Glenrothes 12YO 0.75L</v>
          </cell>
          <cell r="H1395" t="str">
            <v>4 - Glenrothes 12YO 0.75L6</v>
          </cell>
          <cell r="I1395" t="str">
            <v>Glenrothes 12YO</v>
          </cell>
          <cell r="J1395" t="str">
            <v>Glenrothes 12YO.750-6</v>
          </cell>
          <cell r="K1395">
            <v>6</v>
          </cell>
          <cell r="L1395">
            <v>0.75</v>
          </cell>
          <cell r="M1395">
            <v>0.4</v>
          </cell>
          <cell r="N1395">
            <v>12.84</v>
          </cell>
          <cell r="O1395" t="str">
            <v>FOB</v>
          </cell>
          <cell r="P1395">
            <v>174.6</v>
          </cell>
          <cell r="Q1395">
            <v>174.6</v>
          </cell>
          <cell r="R1395">
            <v>174.6</v>
          </cell>
          <cell r="S1395">
            <v>174.6</v>
          </cell>
          <cell r="T1395">
            <v>174.6</v>
          </cell>
          <cell r="U1395">
            <v>174.6</v>
          </cell>
          <cell r="V1395">
            <v>174.6</v>
          </cell>
        </row>
        <row r="1396">
          <cell r="B1396" t="str">
            <v>VERMONTGlenrothes 12YO.750-6SHELF</v>
          </cell>
          <cell r="C1396" t="str">
            <v>Northeast</v>
          </cell>
          <cell r="D1396" t="str">
            <v>Control</v>
          </cell>
          <cell r="E1396" t="str">
            <v>VT</v>
          </cell>
          <cell r="F1396" t="str">
            <v>VERMONT</v>
          </cell>
          <cell r="G1396" t="str">
            <v>4 - Glenrothes 12YO 0.75L</v>
          </cell>
          <cell r="H1396" t="str">
            <v>4 - Glenrothes 12YO 0.75L6</v>
          </cell>
          <cell r="I1396" t="str">
            <v>Glenrothes 12YO</v>
          </cell>
          <cell r="J1396" t="str">
            <v>Glenrothes 12YO.750-6</v>
          </cell>
          <cell r="K1396">
            <v>6</v>
          </cell>
          <cell r="L1396">
            <v>0.75</v>
          </cell>
          <cell r="M1396">
            <v>0.4</v>
          </cell>
          <cell r="N1396">
            <v>12.84</v>
          </cell>
          <cell r="O1396" t="str">
            <v>SHELF</v>
          </cell>
          <cell r="P1396">
            <v>0</v>
          </cell>
          <cell r="Q1396">
            <v>0</v>
          </cell>
          <cell r="R1396">
            <v>44.99</v>
          </cell>
          <cell r="S1396">
            <v>49.99</v>
          </cell>
          <cell r="T1396">
            <v>49.99</v>
          </cell>
          <cell r="U1396">
            <v>44.99</v>
          </cell>
          <cell r="V1396">
            <v>49.99</v>
          </cell>
        </row>
        <row r="1397">
          <cell r="B1397" t="str">
            <v>VERMONTGlenrothes 12YO.750-6DA</v>
          </cell>
          <cell r="C1397" t="str">
            <v>Northeast</v>
          </cell>
          <cell r="D1397" t="str">
            <v>Control</v>
          </cell>
          <cell r="E1397" t="str">
            <v>VT</v>
          </cell>
          <cell r="F1397" t="str">
            <v>VERMONT</v>
          </cell>
          <cell r="G1397" t="str">
            <v>4 - Glenrothes 12YO 0.75L</v>
          </cell>
          <cell r="H1397" t="str">
            <v>4 - Glenrothes 12YO 0.75L6</v>
          </cell>
          <cell r="I1397" t="str">
            <v>Glenrothes 12YO</v>
          </cell>
          <cell r="J1397" t="str">
            <v>Glenrothes 12YO.750-6</v>
          </cell>
          <cell r="K1397">
            <v>6</v>
          </cell>
          <cell r="L1397">
            <v>0.75</v>
          </cell>
          <cell r="M1397">
            <v>0.4</v>
          </cell>
          <cell r="N1397">
            <v>12.84</v>
          </cell>
          <cell r="O1397" t="str">
            <v>DA</v>
          </cell>
          <cell r="P1397">
            <v>0</v>
          </cell>
          <cell r="Q1397">
            <v>0</v>
          </cell>
          <cell r="R1397">
            <v>30</v>
          </cell>
          <cell r="S1397">
            <v>0</v>
          </cell>
          <cell r="T1397">
            <v>0</v>
          </cell>
          <cell r="U1397">
            <v>30</v>
          </cell>
          <cell r="V1397">
            <v>0</v>
          </cell>
        </row>
        <row r="1398">
          <cell r="B1398" t="str">
            <v>VIRGINIAGlenrothes 12YO.750-6SHELF</v>
          </cell>
          <cell r="C1398" t="str">
            <v>South</v>
          </cell>
          <cell r="D1398" t="str">
            <v>Control</v>
          </cell>
          <cell r="E1398" t="str">
            <v>VA</v>
          </cell>
          <cell r="F1398" t="str">
            <v>VIRGINIA</v>
          </cell>
          <cell r="G1398" t="str">
            <v>4 - Glenrothes 12YO 0.75L</v>
          </cell>
          <cell r="H1398" t="str">
            <v>4 - Glenrothes 12YO 0.75L6</v>
          </cell>
          <cell r="I1398" t="str">
            <v>Glenrothes 12YO</v>
          </cell>
          <cell r="J1398" t="str">
            <v>Glenrothes 12YO.750-6</v>
          </cell>
          <cell r="K1398">
            <v>6</v>
          </cell>
          <cell r="L1398">
            <v>0.75</v>
          </cell>
          <cell r="M1398">
            <v>0.4</v>
          </cell>
          <cell r="N1398">
            <v>12.84</v>
          </cell>
          <cell r="O1398" t="str">
            <v>SHELF</v>
          </cell>
          <cell r="P1398">
            <v>54.99</v>
          </cell>
          <cell r="Q1398">
            <v>54.99</v>
          </cell>
          <cell r="R1398">
            <v>54.99</v>
          </cell>
          <cell r="S1398">
            <v>54.99</v>
          </cell>
          <cell r="T1398">
            <v>54.99</v>
          </cell>
          <cell r="U1398">
            <v>54.99</v>
          </cell>
          <cell r="V1398">
            <v>54.99</v>
          </cell>
        </row>
        <row r="1399">
          <cell r="B1399" t="str">
            <v>VIRGINIAGlenrothes 12YO.750-6FOB</v>
          </cell>
          <cell r="C1399" t="str">
            <v>South</v>
          </cell>
          <cell r="D1399" t="str">
            <v>Control</v>
          </cell>
          <cell r="E1399" t="str">
            <v>VA</v>
          </cell>
          <cell r="F1399" t="str">
            <v>VIRGINIA</v>
          </cell>
          <cell r="G1399" t="str">
            <v>4 - Glenrothes 12YO 0.75L</v>
          </cell>
          <cell r="H1399" t="str">
            <v>4 - Glenrothes 12YO 0.75L6</v>
          </cell>
          <cell r="I1399" t="str">
            <v>Glenrothes 12YO</v>
          </cell>
          <cell r="J1399" t="str">
            <v>Glenrothes 12YO.750-6</v>
          </cell>
          <cell r="K1399">
            <v>6</v>
          </cell>
          <cell r="L1399">
            <v>0.75</v>
          </cell>
          <cell r="M1399">
            <v>0.4</v>
          </cell>
          <cell r="N1399">
            <v>12.84</v>
          </cell>
          <cell r="O1399" t="str">
            <v>FOB</v>
          </cell>
          <cell r="P1399">
            <v>155.93</v>
          </cell>
          <cell r="Q1399">
            <v>155.93</v>
          </cell>
          <cell r="R1399">
            <v>155.93</v>
          </cell>
          <cell r="S1399">
            <v>155.93</v>
          </cell>
          <cell r="T1399">
            <v>155.93</v>
          </cell>
          <cell r="U1399">
            <v>155.93</v>
          </cell>
          <cell r="V1399">
            <v>155.93</v>
          </cell>
        </row>
        <row r="1400">
          <cell r="B1400" t="str">
            <v>VIRGINIAGlenrothes 12YO.750-6DA</v>
          </cell>
          <cell r="C1400" t="str">
            <v>South</v>
          </cell>
          <cell r="D1400" t="str">
            <v>Control</v>
          </cell>
          <cell r="E1400" t="str">
            <v>VA</v>
          </cell>
          <cell r="F1400" t="str">
            <v>VIRGINIA</v>
          </cell>
          <cell r="G1400" t="str">
            <v>4 - Glenrothes 12YO 0.75L</v>
          </cell>
          <cell r="H1400" t="str">
            <v>4 - Glenrothes 12YO 0.75L6</v>
          </cell>
          <cell r="I1400" t="str">
            <v>Glenrothes 12YO</v>
          </cell>
          <cell r="J1400" t="str">
            <v>Glenrothes 12YO.750-6</v>
          </cell>
          <cell r="K1400">
            <v>6</v>
          </cell>
          <cell r="L1400">
            <v>0.75</v>
          </cell>
          <cell r="M1400">
            <v>0.4</v>
          </cell>
          <cell r="N1400">
            <v>12.84</v>
          </cell>
          <cell r="O1400" t="str">
            <v>DA</v>
          </cell>
          <cell r="P1400">
            <v>0</v>
          </cell>
          <cell r="Q1400">
            <v>0</v>
          </cell>
          <cell r="R1400">
            <v>0</v>
          </cell>
          <cell r="S1400">
            <v>0</v>
          </cell>
          <cell r="T1400">
            <v>0</v>
          </cell>
          <cell r="U1400">
            <v>0</v>
          </cell>
          <cell r="V1400">
            <v>0</v>
          </cell>
        </row>
        <row r="1401">
          <cell r="B1401" t="str">
            <v>WashingtonGlenrothes 12YO.750-6FOB</v>
          </cell>
          <cell r="C1401" t="str">
            <v>West</v>
          </cell>
          <cell r="D1401" t="str">
            <v>Open</v>
          </cell>
          <cell r="E1401" t="str">
            <v>WA</v>
          </cell>
          <cell r="F1401" t="str">
            <v>Washington</v>
          </cell>
          <cell r="G1401" t="str">
            <v>4 - Glenrothes 12YO 0.75L</v>
          </cell>
          <cell r="H1401" t="str">
            <v>4 - Glenrothes 12YO 0.75L6</v>
          </cell>
          <cell r="I1401" t="str">
            <v>Glenrothes 12YO</v>
          </cell>
          <cell r="J1401" t="str">
            <v>Glenrothes 12YO.750-6</v>
          </cell>
          <cell r="K1401">
            <v>6</v>
          </cell>
          <cell r="L1401">
            <v>0.75</v>
          </cell>
          <cell r="M1401">
            <v>0.4</v>
          </cell>
          <cell r="N1401">
            <v>12.84</v>
          </cell>
          <cell r="O1401" t="str">
            <v>FOB</v>
          </cell>
          <cell r="P1401">
            <v>155</v>
          </cell>
          <cell r="Q1401">
            <v>155</v>
          </cell>
          <cell r="R1401">
            <v>155</v>
          </cell>
          <cell r="S1401">
            <v>155</v>
          </cell>
          <cell r="T1401">
            <v>155</v>
          </cell>
          <cell r="U1401">
            <v>155</v>
          </cell>
          <cell r="V1401">
            <v>155</v>
          </cell>
        </row>
        <row r="1402">
          <cell r="B1402" t="str">
            <v>WEST VIRGINIAGlenrothes 12YO.750-6SHELF</v>
          </cell>
          <cell r="C1402" t="str">
            <v>Central</v>
          </cell>
          <cell r="D1402" t="str">
            <v>Control</v>
          </cell>
          <cell r="E1402" t="str">
            <v>WV</v>
          </cell>
          <cell r="F1402" t="str">
            <v>WEST VIRGINIA</v>
          </cell>
          <cell r="G1402" t="str">
            <v>4 - Glenrothes 12YO 0.75L</v>
          </cell>
          <cell r="H1402" t="str">
            <v>4 - Glenrothes 12YO 0.75L6</v>
          </cell>
          <cell r="I1402" t="str">
            <v>Glenrothes 12YO</v>
          </cell>
          <cell r="J1402" t="str">
            <v>Glenrothes 12YO.750-6</v>
          </cell>
          <cell r="K1402">
            <v>6</v>
          </cell>
          <cell r="L1402">
            <v>0.75</v>
          </cell>
          <cell r="M1402">
            <v>0.4</v>
          </cell>
          <cell r="N1402">
            <v>12.84</v>
          </cell>
          <cell r="O1402" t="str">
            <v>SHELF</v>
          </cell>
          <cell r="P1402">
            <v>54.99</v>
          </cell>
          <cell r="Q1402">
            <v>54.99</v>
          </cell>
          <cell r="R1402">
            <v>54.99</v>
          </cell>
          <cell r="S1402">
            <v>54.99</v>
          </cell>
          <cell r="T1402">
            <v>54.99</v>
          </cell>
          <cell r="U1402">
            <v>54.99</v>
          </cell>
          <cell r="V1402">
            <v>54.99</v>
          </cell>
        </row>
        <row r="1403">
          <cell r="B1403" t="str">
            <v>WEST VIRGINIAGlenrothes 12YO.750-6FOB</v>
          </cell>
          <cell r="C1403" t="str">
            <v>Central</v>
          </cell>
          <cell r="D1403" t="str">
            <v>Control</v>
          </cell>
          <cell r="E1403" t="str">
            <v>WV</v>
          </cell>
          <cell r="F1403" t="str">
            <v>WEST VIRGINIA</v>
          </cell>
          <cell r="G1403" t="str">
            <v>4 - Glenrothes 12YO 0.75L</v>
          </cell>
          <cell r="H1403" t="str">
            <v>4 - Glenrothes 12YO 0.75L6</v>
          </cell>
          <cell r="I1403" t="str">
            <v>Glenrothes 12YO</v>
          </cell>
          <cell r="J1403" t="str">
            <v>Glenrothes 12YO.750-6</v>
          </cell>
          <cell r="K1403">
            <v>6</v>
          </cell>
          <cell r="L1403">
            <v>0.75</v>
          </cell>
          <cell r="M1403">
            <v>0.4</v>
          </cell>
          <cell r="N1403">
            <v>12.84</v>
          </cell>
          <cell r="O1403" t="str">
            <v>FOB</v>
          </cell>
          <cell r="P1403">
            <v>187.62</v>
          </cell>
          <cell r="Q1403">
            <v>187.62</v>
          </cell>
          <cell r="R1403">
            <v>187.62</v>
          </cell>
          <cell r="S1403">
            <v>187.62</v>
          </cell>
          <cell r="T1403">
            <v>187.62</v>
          </cell>
          <cell r="U1403">
            <v>187.62</v>
          </cell>
          <cell r="V1403">
            <v>187.62</v>
          </cell>
        </row>
        <row r="1404">
          <cell r="B1404" t="str">
            <v>WisconsinGlenrothes 12YO.750-6FOB</v>
          </cell>
          <cell r="C1404" t="str">
            <v>Central</v>
          </cell>
          <cell r="D1404" t="str">
            <v>Open</v>
          </cell>
          <cell r="E1404" t="str">
            <v>WI</v>
          </cell>
          <cell r="F1404" t="str">
            <v>Wisconsin</v>
          </cell>
          <cell r="G1404" t="str">
            <v>4 - Glenrothes 12YO 0.75L</v>
          </cell>
          <cell r="H1404" t="str">
            <v>4 - Glenrothes 12YO 0.75L6</v>
          </cell>
          <cell r="I1404" t="str">
            <v>Glenrothes 12YO</v>
          </cell>
          <cell r="J1404" t="str">
            <v>Glenrothes 12YO.750-6</v>
          </cell>
          <cell r="K1404">
            <v>6</v>
          </cell>
          <cell r="L1404">
            <v>0.75</v>
          </cell>
          <cell r="M1404">
            <v>0.4</v>
          </cell>
          <cell r="N1404">
            <v>12.84</v>
          </cell>
          <cell r="O1404" t="str">
            <v>FOB</v>
          </cell>
          <cell r="P1404">
            <v>191.1</v>
          </cell>
          <cell r="Q1404">
            <v>191.1</v>
          </cell>
          <cell r="R1404">
            <v>191.1</v>
          </cell>
          <cell r="S1404">
            <v>191.1</v>
          </cell>
          <cell r="T1404">
            <v>191.1</v>
          </cell>
          <cell r="U1404">
            <v>191.1</v>
          </cell>
          <cell r="V1404">
            <v>191.1</v>
          </cell>
        </row>
        <row r="1405">
          <cell r="B1405" t="str">
            <v>WYOMINGGlenrothes 12YO.750-6SHELF</v>
          </cell>
          <cell r="C1405" t="str">
            <v>West</v>
          </cell>
          <cell r="D1405" t="str">
            <v>Control</v>
          </cell>
          <cell r="E1405" t="str">
            <v>WY</v>
          </cell>
          <cell r="F1405" t="str">
            <v>WYOMING</v>
          </cell>
          <cell r="G1405" t="str">
            <v>4 - Glenrothes 12YO 0.75L</v>
          </cell>
          <cell r="H1405" t="str">
            <v>4 - Glenrothes 12YO 0.75L6</v>
          </cell>
          <cell r="I1405" t="str">
            <v>Glenrothes 12YO</v>
          </cell>
          <cell r="J1405" t="str">
            <v>Glenrothes 12YO.750-6</v>
          </cell>
          <cell r="K1405">
            <v>6</v>
          </cell>
          <cell r="L1405">
            <v>0.75</v>
          </cell>
          <cell r="M1405">
            <v>0.4</v>
          </cell>
          <cell r="N1405">
            <v>12.84</v>
          </cell>
          <cell r="O1405" t="str">
            <v>SHELF</v>
          </cell>
          <cell r="P1405">
            <v>54.99</v>
          </cell>
          <cell r="Q1405">
            <v>54.99</v>
          </cell>
          <cell r="R1405">
            <v>54.99</v>
          </cell>
          <cell r="S1405">
            <v>54.99</v>
          </cell>
          <cell r="T1405">
            <v>54.99</v>
          </cell>
          <cell r="U1405">
            <v>54.99</v>
          </cell>
          <cell r="V1405">
            <v>54.99</v>
          </cell>
        </row>
        <row r="1406">
          <cell r="B1406" t="str">
            <v>WYOMINGGlenrothes 12YO.750-6FOB</v>
          </cell>
          <cell r="C1406" t="str">
            <v>West</v>
          </cell>
          <cell r="D1406" t="str">
            <v>Control</v>
          </cell>
          <cell r="E1406" t="str">
            <v>WY</v>
          </cell>
          <cell r="F1406" t="str">
            <v>WYOMING</v>
          </cell>
          <cell r="G1406" t="str">
            <v>4 - Glenrothes 12YO 0.75L</v>
          </cell>
          <cell r="H1406" t="str">
            <v>4 - Glenrothes 12YO 0.75L6</v>
          </cell>
          <cell r="I1406" t="str">
            <v>Glenrothes 12YO</v>
          </cell>
          <cell r="J1406" t="str">
            <v>Glenrothes 12YO.750-6</v>
          </cell>
          <cell r="K1406">
            <v>6</v>
          </cell>
          <cell r="L1406">
            <v>0.75</v>
          </cell>
          <cell r="M1406">
            <v>0.4</v>
          </cell>
          <cell r="N1406">
            <v>12.84</v>
          </cell>
          <cell r="O1406" t="str">
            <v>FOB</v>
          </cell>
          <cell r="P1406">
            <v>166.61</v>
          </cell>
          <cell r="Q1406">
            <v>166.61</v>
          </cell>
          <cell r="R1406">
            <v>166.61</v>
          </cell>
          <cell r="S1406">
            <v>166.61</v>
          </cell>
          <cell r="T1406">
            <v>166.61</v>
          </cell>
          <cell r="U1406">
            <v>166.61</v>
          </cell>
          <cell r="V1406">
            <v>166.61</v>
          </cell>
        </row>
        <row r="1407">
          <cell r="B1407" t="str">
            <v>WYOMINGGlenrothes 12YO.750-6DA</v>
          </cell>
          <cell r="C1407" t="str">
            <v>West</v>
          </cell>
          <cell r="D1407" t="str">
            <v>Control</v>
          </cell>
          <cell r="E1407" t="str">
            <v>WY</v>
          </cell>
          <cell r="F1407" t="str">
            <v>WYOMING</v>
          </cell>
          <cell r="G1407" t="str">
            <v>4 - Glenrothes 12YO 0.75L</v>
          </cell>
          <cell r="H1407" t="str">
            <v>4 - Glenrothes 12YO 0.75L6</v>
          </cell>
          <cell r="I1407" t="str">
            <v>Glenrothes 12YO</v>
          </cell>
          <cell r="J1407" t="str">
            <v>Glenrothes 12YO.750-6</v>
          </cell>
          <cell r="K1407">
            <v>6</v>
          </cell>
          <cell r="L1407">
            <v>0.75</v>
          </cell>
          <cell r="M1407">
            <v>0.4</v>
          </cell>
          <cell r="N1407">
            <v>12.84</v>
          </cell>
          <cell r="O1407" t="str">
            <v>DA</v>
          </cell>
          <cell r="P1407">
            <v>0</v>
          </cell>
          <cell r="Q1407">
            <v>0</v>
          </cell>
          <cell r="R1407">
            <v>0</v>
          </cell>
          <cell r="S1407">
            <v>0</v>
          </cell>
          <cell r="T1407">
            <v>0</v>
          </cell>
          <cell r="U1407">
            <v>0</v>
          </cell>
          <cell r="V1407">
            <v>0</v>
          </cell>
        </row>
        <row r="1408">
          <cell r="B1408" t="str">
            <v>ALABAMAGlenrothes 18YO.750-6SHELF</v>
          </cell>
          <cell r="C1408" t="str">
            <v>South</v>
          </cell>
          <cell r="D1408" t="str">
            <v>Control</v>
          </cell>
          <cell r="E1408" t="str">
            <v>AL</v>
          </cell>
          <cell r="F1408" t="str">
            <v>ALABAMA</v>
          </cell>
          <cell r="G1408" t="str">
            <v>4 - Glenrothes 18YO 0.75L</v>
          </cell>
          <cell r="H1408" t="str">
            <v>4 - Glenrothes 18YO 0.75L6</v>
          </cell>
          <cell r="I1408" t="str">
            <v>Glenrothes 18YO</v>
          </cell>
          <cell r="J1408" t="str">
            <v>Glenrothes 18YO.750-6</v>
          </cell>
          <cell r="K1408">
            <v>6</v>
          </cell>
          <cell r="L1408">
            <v>0.75</v>
          </cell>
          <cell r="M1408">
            <v>0.43</v>
          </cell>
          <cell r="N1408">
            <v>13.8</v>
          </cell>
          <cell r="O1408" t="str">
            <v>SHELF</v>
          </cell>
          <cell r="P1408">
            <v>139.99</v>
          </cell>
          <cell r="Q1408">
            <v>139.99</v>
          </cell>
          <cell r="R1408">
            <v>139.99</v>
          </cell>
          <cell r="S1408">
            <v>139.99</v>
          </cell>
          <cell r="T1408">
            <v>139.99</v>
          </cell>
          <cell r="U1408">
            <v>139.99</v>
          </cell>
          <cell r="V1408">
            <v>139.99</v>
          </cell>
        </row>
        <row r="1409">
          <cell r="B1409" t="str">
            <v>ALABAMAGlenrothes 18YO.750-6FOB</v>
          </cell>
          <cell r="C1409" t="str">
            <v>South</v>
          </cell>
          <cell r="D1409" t="str">
            <v>Control</v>
          </cell>
          <cell r="E1409" t="str">
            <v>AL</v>
          </cell>
          <cell r="F1409" t="str">
            <v>ALABAMA</v>
          </cell>
          <cell r="G1409" t="str">
            <v>4 - Glenrothes 18YO 0.75L</v>
          </cell>
          <cell r="H1409" t="str">
            <v>4 - Glenrothes 18YO 0.75L6</v>
          </cell>
          <cell r="I1409" t="str">
            <v>Glenrothes 18YO</v>
          </cell>
          <cell r="J1409" t="str">
            <v>Glenrothes 18YO.750-6</v>
          </cell>
          <cell r="K1409">
            <v>6</v>
          </cell>
          <cell r="L1409">
            <v>0.75</v>
          </cell>
          <cell r="M1409">
            <v>0.43</v>
          </cell>
          <cell r="N1409">
            <v>13.8</v>
          </cell>
          <cell r="O1409" t="str">
            <v>FOB</v>
          </cell>
          <cell r="P1409">
            <v>397.93</v>
          </cell>
          <cell r="Q1409">
            <v>397.93</v>
          </cell>
          <cell r="R1409">
            <v>397.93</v>
          </cell>
          <cell r="S1409">
            <v>397.93</v>
          </cell>
          <cell r="T1409">
            <v>397.93</v>
          </cell>
          <cell r="U1409">
            <v>397.93</v>
          </cell>
          <cell r="V1409">
            <v>397.93</v>
          </cell>
        </row>
        <row r="1410">
          <cell r="B1410" t="str">
            <v>ALABAMAGlenrothes 18YO.750-6DA</v>
          </cell>
          <cell r="C1410" t="str">
            <v>South</v>
          </cell>
          <cell r="D1410" t="str">
            <v>Control</v>
          </cell>
          <cell r="E1410" t="str">
            <v>AL</v>
          </cell>
          <cell r="F1410" t="str">
            <v>ALABAMA</v>
          </cell>
          <cell r="G1410" t="str">
            <v>4 - Glenrothes 18YO 0.75L</v>
          </cell>
          <cell r="H1410" t="str">
            <v>4 - Glenrothes 18YO 0.75L6</v>
          </cell>
          <cell r="I1410" t="str">
            <v>Glenrothes 18YO</v>
          </cell>
          <cell r="J1410" t="str">
            <v>Glenrothes 18YO.750-6</v>
          </cell>
          <cell r="K1410">
            <v>6</v>
          </cell>
          <cell r="L1410">
            <v>0.75</v>
          </cell>
          <cell r="M1410">
            <v>0.43</v>
          </cell>
          <cell r="N1410">
            <v>13.8</v>
          </cell>
          <cell r="O1410" t="str">
            <v>DA</v>
          </cell>
          <cell r="P1410">
            <v>0</v>
          </cell>
          <cell r="Q1410">
            <v>0</v>
          </cell>
          <cell r="R1410">
            <v>0</v>
          </cell>
          <cell r="S1410">
            <v>0</v>
          </cell>
          <cell r="T1410">
            <v>0</v>
          </cell>
          <cell r="U1410">
            <v>0</v>
          </cell>
          <cell r="V1410">
            <v>0</v>
          </cell>
        </row>
        <row r="1411">
          <cell r="B1411" t="str">
            <v>ArizonaGlenrothes 18YO.750-6FOB</v>
          </cell>
          <cell r="C1411" t="str">
            <v>West</v>
          </cell>
          <cell r="D1411" t="str">
            <v>Open</v>
          </cell>
          <cell r="E1411" t="str">
            <v>AZ</v>
          </cell>
          <cell r="F1411" t="str">
            <v>Arizona</v>
          </cell>
          <cell r="G1411" t="str">
            <v>4 - Glenrothes 18YO 0.75L</v>
          </cell>
          <cell r="H1411" t="str">
            <v>4 - Glenrothes 18YO 0.75L6</v>
          </cell>
          <cell r="I1411" t="str">
            <v>Glenrothes 18YO</v>
          </cell>
          <cell r="J1411" t="str">
            <v>Glenrothes 18YO.750-6</v>
          </cell>
          <cell r="K1411">
            <v>6</v>
          </cell>
          <cell r="L1411">
            <v>0.75</v>
          </cell>
          <cell r="M1411">
            <v>0.43</v>
          </cell>
          <cell r="N1411">
            <v>13.8</v>
          </cell>
          <cell r="O1411" t="str">
            <v>FOB</v>
          </cell>
          <cell r="P1411">
            <v>412.95</v>
          </cell>
          <cell r="Q1411">
            <v>412.95</v>
          </cell>
          <cell r="R1411">
            <v>412.95</v>
          </cell>
          <cell r="S1411">
            <v>412.95</v>
          </cell>
          <cell r="T1411">
            <v>412.95</v>
          </cell>
          <cell r="U1411">
            <v>412.95</v>
          </cell>
          <cell r="V1411">
            <v>412.95</v>
          </cell>
        </row>
        <row r="1412">
          <cell r="B1412" t="str">
            <v>ArkansasGlenrothes 18YO.750-6FOB</v>
          </cell>
          <cell r="C1412" t="str">
            <v>South</v>
          </cell>
          <cell r="D1412" t="str">
            <v>Open</v>
          </cell>
          <cell r="E1412" t="str">
            <v>AR</v>
          </cell>
          <cell r="F1412" t="str">
            <v>Arkansas</v>
          </cell>
          <cell r="G1412" t="str">
            <v>4 - Glenrothes 18YO 0.75L</v>
          </cell>
          <cell r="H1412" t="str">
            <v>4 - Glenrothes 18YO 0.75L6</v>
          </cell>
          <cell r="I1412" t="str">
            <v>Glenrothes 18YO</v>
          </cell>
          <cell r="J1412" t="str">
            <v>Glenrothes 18YO.750-6</v>
          </cell>
          <cell r="K1412">
            <v>6</v>
          </cell>
          <cell r="L1412">
            <v>0.75</v>
          </cell>
          <cell r="M1412">
            <v>0.43</v>
          </cell>
          <cell r="N1412">
            <v>13.8</v>
          </cell>
          <cell r="O1412" t="str">
            <v>FOB</v>
          </cell>
          <cell r="P1412">
            <v>430</v>
          </cell>
          <cell r="Q1412">
            <v>460</v>
          </cell>
          <cell r="R1412">
            <v>460</v>
          </cell>
          <cell r="S1412">
            <v>460</v>
          </cell>
          <cell r="T1412">
            <v>460</v>
          </cell>
          <cell r="U1412">
            <v>460</v>
          </cell>
          <cell r="V1412">
            <v>460</v>
          </cell>
        </row>
        <row r="1413">
          <cell r="B1413" t="str">
            <v>CaliforniaGlenrothes 18YO.750-6FOB</v>
          </cell>
          <cell r="C1413" t="str">
            <v>West</v>
          </cell>
          <cell r="D1413" t="str">
            <v>Open</v>
          </cell>
          <cell r="E1413" t="str">
            <v>CA</v>
          </cell>
          <cell r="F1413" t="str">
            <v>California</v>
          </cell>
          <cell r="G1413" t="str">
            <v>4 - Glenrothes 18YO 0.75L</v>
          </cell>
          <cell r="H1413" t="str">
            <v>4 - Glenrothes 18YO 0.75L6</v>
          </cell>
          <cell r="I1413" t="str">
            <v>Glenrothes 18YO</v>
          </cell>
          <cell r="J1413" t="str">
            <v>Glenrothes 18YO.750-6</v>
          </cell>
          <cell r="K1413">
            <v>6</v>
          </cell>
          <cell r="L1413">
            <v>0.75</v>
          </cell>
          <cell r="M1413">
            <v>0.43</v>
          </cell>
          <cell r="N1413">
            <v>13.8</v>
          </cell>
          <cell r="O1413" t="str">
            <v>FOB</v>
          </cell>
          <cell r="P1413">
            <v>428.84000000000003</v>
          </cell>
          <cell r="Q1413">
            <v>428.84000000000003</v>
          </cell>
          <cell r="R1413">
            <v>464.8</v>
          </cell>
          <cell r="S1413">
            <v>464.8</v>
          </cell>
          <cell r="T1413">
            <v>464.8</v>
          </cell>
          <cell r="U1413">
            <v>464.8</v>
          </cell>
          <cell r="V1413">
            <v>464.8</v>
          </cell>
        </row>
        <row r="1414">
          <cell r="B1414" t="str">
            <v>ColoradoGlenrothes 18YO.750-6FOB</v>
          </cell>
          <cell r="C1414" t="str">
            <v>West</v>
          </cell>
          <cell r="D1414" t="str">
            <v>Open</v>
          </cell>
          <cell r="E1414" t="str">
            <v>CO</v>
          </cell>
          <cell r="F1414" t="str">
            <v>Colorado</v>
          </cell>
          <cell r="G1414" t="str">
            <v>4 - Glenrothes 18YO 0.75L</v>
          </cell>
          <cell r="H1414" t="str">
            <v>4 - Glenrothes 18YO 0.75L6</v>
          </cell>
          <cell r="I1414" t="str">
            <v>Glenrothes 18YO</v>
          </cell>
          <cell r="J1414" t="str">
            <v>Glenrothes 18YO.750-6</v>
          </cell>
          <cell r="K1414">
            <v>6</v>
          </cell>
          <cell r="L1414">
            <v>0.75</v>
          </cell>
          <cell r="M1414">
            <v>0.43</v>
          </cell>
          <cell r="N1414">
            <v>13.8</v>
          </cell>
          <cell r="O1414" t="str">
            <v>FOB</v>
          </cell>
          <cell r="P1414">
            <v>415</v>
          </cell>
          <cell r="Q1414">
            <v>415</v>
          </cell>
          <cell r="R1414">
            <v>450</v>
          </cell>
          <cell r="S1414">
            <v>450</v>
          </cell>
          <cell r="T1414">
            <v>450</v>
          </cell>
          <cell r="U1414">
            <v>450</v>
          </cell>
          <cell r="V1414">
            <v>450</v>
          </cell>
        </row>
        <row r="1415">
          <cell r="B1415" t="str">
            <v>ConnecticutGlenrothes 18YO.750-6FOB</v>
          </cell>
          <cell r="C1415" t="str">
            <v>Northeast</v>
          </cell>
          <cell r="D1415" t="str">
            <v>Open</v>
          </cell>
          <cell r="E1415" t="str">
            <v>CT</v>
          </cell>
          <cell r="F1415" t="str">
            <v>Connecticut</v>
          </cell>
          <cell r="G1415" t="str">
            <v>4 - Glenrothes 18YO 0.75L</v>
          </cell>
          <cell r="H1415" t="str">
            <v>4 - Glenrothes 18YO 0.75L6</v>
          </cell>
          <cell r="I1415" t="str">
            <v>Glenrothes 18YO</v>
          </cell>
          <cell r="J1415" t="str">
            <v>Glenrothes 18YO.750-6</v>
          </cell>
          <cell r="K1415">
            <v>6</v>
          </cell>
          <cell r="L1415">
            <v>0.75</v>
          </cell>
          <cell r="M1415">
            <v>0.43</v>
          </cell>
          <cell r="N1415">
            <v>13.8</v>
          </cell>
          <cell r="O1415" t="str">
            <v>FOB</v>
          </cell>
          <cell r="P1415">
            <v>463.30061912769997</v>
          </cell>
          <cell r="Q1415">
            <v>463.30061912769997</v>
          </cell>
          <cell r="R1415">
            <v>463.30061912769997</v>
          </cell>
          <cell r="S1415">
            <v>463.30061912769997</v>
          </cell>
          <cell r="T1415">
            <v>463.30061912769997</v>
          </cell>
          <cell r="U1415">
            <v>463.30061912769997</v>
          </cell>
          <cell r="V1415">
            <v>463.30061912769997</v>
          </cell>
        </row>
        <row r="1416">
          <cell r="B1416" t="str">
            <v>DCGlenrothes 18YO.750-6FOB</v>
          </cell>
          <cell r="C1416" t="str">
            <v>Northeast</v>
          </cell>
          <cell r="D1416" t="str">
            <v>Open</v>
          </cell>
          <cell r="E1416" t="str">
            <v>DC</v>
          </cell>
          <cell r="F1416" t="str">
            <v>DC</v>
          </cell>
          <cell r="G1416" t="str">
            <v>4 - Glenrothes 18YO 0.75L</v>
          </cell>
          <cell r="H1416" t="str">
            <v>4 - Glenrothes 18YO 0.75L6</v>
          </cell>
          <cell r="I1416" t="str">
            <v>Glenrothes 18YO</v>
          </cell>
          <cell r="J1416" t="str">
            <v>Glenrothes 18YO.750-6</v>
          </cell>
          <cell r="K1416">
            <v>6</v>
          </cell>
          <cell r="L1416">
            <v>0.75</v>
          </cell>
          <cell r="M1416">
            <v>0.43</v>
          </cell>
          <cell r="N1416">
            <v>13.8</v>
          </cell>
          <cell r="O1416" t="str">
            <v>FOB</v>
          </cell>
          <cell r="P1416">
            <v>465.75</v>
          </cell>
          <cell r="Q1416">
            <v>465.75</v>
          </cell>
          <cell r="R1416">
            <v>465.75</v>
          </cell>
          <cell r="S1416">
            <v>465.75</v>
          </cell>
          <cell r="T1416">
            <v>465.75</v>
          </cell>
          <cell r="U1416">
            <v>465.75</v>
          </cell>
          <cell r="V1416">
            <v>465.75</v>
          </cell>
        </row>
        <row r="1417">
          <cell r="B1417" t="str">
            <v>DelawareGlenrothes 18YO.750-6FOB</v>
          </cell>
          <cell r="C1417" t="str">
            <v>Northeast</v>
          </cell>
          <cell r="D1417" t="str">
            <v>Open</v>
          </cell>
          <cell r="E1417" t="str">
            <v>DE</v>
          </cell>
          <cell r="F1417" t="str">
            <v>Delaware</v>
          </cell>
          <cell r="G1417" t="str">
            <v>4 - Glenrothes 18YO 0.75L</v>
          </cell>
          <cell r="H1417" t="str">
            <v>4 - Glenrothes 18YO 0.75L6</v>
          </cell>
          <cell r="I1417" t="str">
            <v>Glenrothes 18YO</v>
          </cell>
          <cell r="J1417" t="str">
            <v>Glenrothes 18YO.750-6</v>
          </cell>
          <cell r="K1417">
            <v>6</v>
          </cell>
          <cell r="L1417">
            <v>0.75</v>
          </cell>
          <cell r="M1417">
            <v>0.43</v>
          </cell>
          <cell r="N1417">
            <v>13.8</v>
          </cell>
          <cell r="O1417" t="str">
            <v>FOB</v>
          </cell>
          <cell r="P1417">
            <v>467.17</v>
          </cell>
          <cell r="Q1417">
            <v>467.17</v>
          </cell>
          <cell r="R1417">
            <v>467.17</v>
          </cell>
          <cell r="S1417">
            <v>467.17</v>
          </cell>
          <cell r="T1417">
            <v>467.17</v>
          </cell>
          <cell r="U1417">
            <v>467.17</v>
          </cell>
          <cell r="V1417">
            <v>467.17</v>
          </cell>
        </row>
        <row r="1418">
          <cell r="B1418" t="str">
            <v>FloridaGlenrothes 18YO.750-6FOB</v>
          </cell>
          <cell r="C1418" t="str">
            <v>South</v>
          </cell>
          <cell r="D1418" t="str">
            <v>Open</v>
          </cell>
          <cell r="E1418" t="str">
            <v>FL</v>
          </cell>
          <cell r="F1418" t="str">
            <v>Florida</v>
          </cell>
          <cell r="G1418" t="str">
            <v>4 - Glenrothes 18YO 0.75L</v>
          </cell>
          <cell r="H1418" t="str">
            <v>4 - Glenrothes 18YO 0.75L6</v>
          </cell>
          <cell r="I1418" t="str">
            <v>Glenrothes 18YO</v>
          </cell>
          <cell r="J1418" t="str">
            <v>Glenrothes 18YO.750-6</v>
          </cell>
          <cell r="K1418">
            <v>6</v>
          </cell>
          <cell r="L1418">
            <v>0.75</v>
          </cell>
          <cell r="M1418">
            <v>0.43</v>
          </cell>
          <cell r="N1418">
            <v>13.8</v>
          </cell>
          <cell r="O1418" t="str">
            <v>FOB</v>
          </cell>
          <cell r="P1418">
            <v>479</v>
          </cell>
          <cell r="Q1418">
            <v>479</v>
          </cell>
          <cell r="R1418">
            <v>479</v>
          </cell>
          <cell r="S1418">
            <v>479</v>
          </cell>
          <cell r="T1418">
            <v>479</v>
          </cell>
          <cell r="U1418">
            <v>479</v>
          </cell>
          <cell r="V1418">
            <v>479</v>
          </cell>
        </row>
        <row r="1419">
          <cell r="B1419" t="str">
            <v>GeorgiaGlenrothes 18YO.750-6FOB</v>
          </cell>
          <cell r="C1419" t="str">
            <v>South</v>
          </cell>
          <cell r="D1419" t="str">
            <v>Open</v>
          </cell>
          <cell r="E1419" t="str">
            <v>GA</v>
          </cell>
          <cell r="F1419" t="str">
            <v>Georgia</v>
          </cell>
          <cell r="G1419" t="str">
            <v>4 - Glenrothes 18YO 0.75L</v>
          </cell>
          <cell r="H1419" t="str">
            <v>4 - Glenrothes 18YO 0.75L6</v>
          </cell>
          <cell r="I1419" t="str">
            <v>Glenrothes 18YO</v>
          </cell>
          <cell r="J1419" t="str">
            <v>Glenrothes 18YO.750-6</v>
          </cell>
          <cell r="K1419">
            <v>6</v>
          </cell>
          <cell r="L1419">
            <v>0.75</v>
          </cell>
          <cell r="M1419">
            <v>0.43</v>
          </cell>
          <cell r="N1419">
            <v>13.8</v>
          </cell>
          <cell r="O1419" t="str">
            <v>FOB</v>
          </cell>
          <cell r="P1419">
            <v>450</v>
          </cell>
          <cell r="Q1419">
            <v>482</v>
          </cell>
          <cell r="R1419">
            <v>482</v>
          </cell>
          <cell r="S1419">
            <v>482</v>
          </cell>
          <cell r="T1419">
            <v>482</v>
          </cell>
          <cell r="U1419">
            <v>482</v>
          </cell>
          <cell r="V1419">
            <v>482</v>
          </cell>
        </row>
        <row r="1420">
          <cell r="B1420" t="str">
            <v>IDAHOGlenrothes 18YO.750-6SPA</v>
          </cell>
          <cell r="C1420" t="str">
            <v>West</v>
          </cell>
          <cell r="D1420" t="str">
            <v>Control</v>
          </cell>
          <cell r="E1420" t="str">
            <v>ID</v>
          </cell>
          <cell r="F1420" t="str">
            <v>IDAHO</v>
          </cell>
          <cell r="G1420" t="str">
            <v>4 - Glenrothes 18YO 0.75L</v>
          </cell>
          <cell r="H1420" t="str">
            <v>4 - Glenrothes 18YO 0.75L6</v>
          </cell>
          <cell r="I1420" t="str">
            <v>Glenrothes 18YO</v>
          </cell>
          <cell r="J1420" t="str">
            <v>Glenrothes 18YO.750-6</v>
          </cell>
          <cell r="K1420">
            <v>6</v>
          </cell>
          <cell r="L1420">
            <v>0.75</v>
          </cell>
          <cell r="M1420">
            <v>0.43</v>
          </cell>
          <cell r="N1420">
            <v>13.8</v>
          </cell>
          <cell r="O1420" t="str">
            <v>SPA</v>
          </cell>
          <cell r="P1420">
            <v>0</v>
          </cell>
          <cell r="Q1420">
            <v>0</v>
          </cell>
          <cell r="R1420">
            <v>0</v>
          </cell>
          <cell r="S1420">
            <v>0</v>
          </cell>
          <cell r="T1420">
            <v>0</v>
          </cell>
          <cell r="U1420">
            <v>0</v>
          </cell>
          <cell r="V1420">
            <v>0</v>
          </cell>
        </row>
        <row r="1421">
          <cell r="B1421" t="str">
            <v>IDAHOGlenrothes 18YO.750-6SHELF</v>
          </cell>
          <cell r="C1421" t="str">
            <v>West</v>
          </cell>
          <cell r="D1421" t="str">
            <v>Control</v>
          </cell>
          <cell r="E1421" t="str">
            <v>ID</v>
          </cell>
          <cell r="F1421" t="str">
            <v>IDAHO</v>
          </cell>
          <cell r="G1421" t="str">
            <v>4 - Glenrothes 18YO 0.75L</v>
          </cell>
          <cell r="H1421" t="str">
            <v>4 - Glenrothes 18YO 0.75L6</v>
          </cell>
          <cell r="I1421" t="str">
            <v>Glenrothes 18YO</v>
          </cell>
          <cell r="J1421" t="str">
            <v>Glenrothes 18YO.750-6</v>
          </cell>
          <cell r="K1421">
            <v>6</v>
          </cell>
          <cell r="L1421">
            <v>0.75</v>
          </cell>
          <cell r="M1421">
            <v>0.43</v>
          </cell>
          <cell r="N1421">
            <v>13.8</v>
          </cell>
          <cell r="O1421" t="str">
            <v>SHELF</v>
          </cell>
          <cell r="P1421">
            <v>139.94999999999999</v>
          </cell>
          <cell r="Q1421">
            <v>139.94999999999999</v>
          </cell>
          <cell r="R1421">
            <v>139.94999999999999</v>
          </cell>
          <cell r="S1421">
            <v>139.94999999999999</v>
          </cell>
          <cell r="T1421">
            <v>139.94999999999999</v>
          </cell>
          <cell r="U1421">
            <v>139.94999999999999</v>
          </cell>
          <cell r="V1421">
            <v>139.94999999999999</v>
          </cell>
        </row>
        <row r="1422">
          <cell r="B1422" t="str">
            <v>IDAHOGlenrothes 18YO.750-6FOB</v>
          </cell>
          <cell r="C1422" t="str">
            <v>West</v>
          </cell>
          <cell r="D1422" t="str">
            <v>Control</v>
          </cell>
          <cell r="E1422" t="str">
            <v>ID</v>
          </cell>
          <cell r="F1422" t="str">
            <v>IDAHO</v>
          </cell>
          <cell r="G1422" t="str">
            <v>4 - Glenrothes 18YO 0.75L</v>
          </cell>
          <cell r="H1422" t="str">
            <v>4 - Glenrothes 18YO 0.75L6</v>
          </cell>
          <cell r="I1422" t="str">
            <v>Glenrothes 18YO</v>
          </cell>
          <cell r="J1422" t="str">
            <v>Glenrothes 18YO.750-6</v>
          </cell>
          <cell r="K1422">
            <v>6</v>
          </cell>
          <cell r="L1422">
            <v>0.75</v>
          </cell>
          <cell r="M1422">
            <v>0.43</v>
          </cell>
          <cell r="N1422">
            <v>13.8</v>
          </cell>
          <cell r="O1422" t="str">
            <v>FOB</v>
          </cell>
          <cell r="P1422">
            <v>470.18</v>
          </cell>
          <cell r="Q1422">
            <v>470.18</v>
          </cell>
          <cell r="R1422">
            <v>470.18</v>
          </cell>
          <cell r="S1422">
            <v>470.18</v>
          </cell>
          <cell r="T1422">
            <v>470.18</v>
          </cell>
          <cell r="U1422">
            <v>470.18</v>
          </cell>
          <cell r="V1422">
            <v>470.18</v>
          </cell>
        </row>
        <row r="1423">
          <cell r="B1423" t="str">
            <v>IllinoisGlenrothes 18YO.750-6FOB</v>
          </cell>
          <cell r="C1423" t="str">
            <v>Central</v>
          </cell>
          <cell r="D1423" t="str">
            <v>Open</v>
          </cell>
          <cell r="E1423" t="str">
            <v>IL</v>
          </cell>
          <cell r="F1423" t="str">
            <v>Illinois</v>
          </cell>
          <cell r="G1423" t="str">
            <v>4 - Glenrothes 18YO 0.75L</v>
          </cell>
          <cell r="H1423" t="str">
            <v>4 - Glenrothes 18YO 0.75L6</v>
          </cell>
          <cell r="I1423" t="str">
            <v>Glenrothes 18YO</v>
          </cell>
          <cell r="J1423" t="str">
            <v>Glenrothes 18YO.750-6</v>
          </cell>
          <cell r="K1423">
            <v>6</v>
          </cell>
          <cell r="L1423">
            <v>0.75</v>
          </cell>
          <cell r="M1423">
            <v>0.43</v>
          </cell>
          <cell r="N1423">
            <v>13.8</v>
          </cell>
          <cell r="O1423" t="str">
            <v>FOB</v>
          </cell>
          <cell r="P1423">
            <v>462.84000000000003</v>
          </cell>
          <cell r="Q1423">
            <v>462.84000000000003</v>
          </cell>
          <cell r="R1423">
            <v>498.8</v>
          </cell>
          <cell r="S1423">
            <v>498.8</v>
          </cell>
          <cell r="T1423">
            <v>498.8</v>
          </cell>
          <cell r="U1423">
            <v>498.8</v>
          </cell>
          <cell r="V1423">
            <v>498.8</v>
          </cell>
        </row>
        <row r="1424">
          <cell r="B1424" t="str">
            <v>IndianaGlenrothes 18YO.750-6FOB</v>
          </cell>
          <cell r="C1424" t="str">
            <v>Central</v>
          </cell>
          <cell r="D1424" t="str">
            <v>Open</v>
          </cell>
          <cell r="E1424" t="str">
            <v>IN</v>
          </cell>
          <cell r="F1424" t="str">
            <v>Indiana</v>
          </cell>
          <cell r="G1424" t="str">
            <v>4 - Glenrothes 18YO 0.75L</v>
          </cell>
          <cell r="H1424" t="str">
            <v>4 - Glenrothes 18YO 0.75L6</v>
          </cell>
          <cell r="I1424" t="str">
            <v>Glenrothes 18YO</v>
          </cell>
          <cell r="J1424" t="str">
            <v>Glenrothes 18YO.750-6</v>
          </cell>
          <cell r="K1424">
            <v>6</v>
          </cell>
          <cell r="L1424">
            <v>0.75</v>
          </cell>
          <cell r="M1424">
            <v>0.43</v>
          </cell>
          <cell r="N1424">
            <v>13.8</v>
          </cell>
          <cell r="O1424" t="str">
            <v>FOB</v>
          </cell>
          <cell r="P1424">
            <v>447.36</v>
          </cell>
          <cell r="Q1424">
            <v>447.36</v>
          </cell>
          <cell r="R1424">
            <v>481.96</v>
          </cell>
          <cell r="S1424">
            <v>481.96</v>
          </cell>
          <cell r="T1424">
            <v>481.96</v>
          </cell>
          <cell r="U1424">
            <v>481.96</v>
          </cell>
          <cell r="V1424">
            <v>481.96</v>
          </cell>
        </row>
        <row r="1425">
          <cell r="B1425" t="str">
            <v>IOWAGlenrothes 18YO.750-6SHELF</v>
          </cell>
          <cell r="C1425" t="str">
            <v>Central</v>
          </cell>
          <cell r="D1425" t="str">
            <v>Control</v>
          </cell>
          <cell r="E1425" t="str">
            <v>IA</v>
          </cell>
          <cell r="F1425" t="str">
            <v>IOWA</v>
          </cell>
          <cell r="G1425" t="str">
            <v>4 - Glenrothes 18YO 0.75L</v>
          </cell>
          <cell r="H1425" t="str">
            <v>4 - Glenrothes 18YO 0.75L6</v>
          </cell>
          <cell r="I1425" t="str">
            <v>Glenrothes 18YO</v>
          </cell>
          <cell r="J1425" t="str">
            <v>Glenrothes 18YO.750-6</v>
          </cell>
          <cell r="K1425">
            <v>6</v>
          </cell>
          <cell r="L1425">
            <v>0.75</v>
          </cell>
          <cell r="M1425">
            <v>0.43</v>
          </cell>
          <cell r="N1425">
            <v>13.8</v>
          </cell>
          <cell r="O1425" t="str">
            <v>SHELF</v>
          </cell>
          <cell r="P1425">
            <v>149.99</v>
          </cell>
          <cell r="Q1425">
            <v>149.99</v>
          </cell>
          <cell r="R1425">
            <v>149.99</v>
          </cell>
          <cell r="S1425">
            <v>149.99</v>
          </cell>
          <cell r="T1425">
            <v>149.99</v>
          </cell>
          <cell r="U1425">
            <v>149.99</v>
          </cell>
          <cell r="V1425">
            <v>149.99</v>
          </cell>
        </row>
        <row r="1426">
          <cell r="B1426" t="str">
            <v>IOWAGlenrothes 18YO.750-6FOB</v>
          </cell>
          <cell r="C1426" t="str">
            <v>Central</v>
          </cell>
          <cell r="D1426" t="str">
            <v>Control</v>
          </cell>
          <cell r="E1426" t="str">
            <v>IA</v>
          </cell>
          <cell r="F1426" t="str">
            <v>IOWA</v>
          </cell>
          <cell r="G1426" t="str">
            <v>4 - Glenrothes 18YO 0.75L</v>
          </cell>
          <cell r="H1426" t="str">
            <v>4 - Glenrothes 18YO 0.75L6</v>
          </cell>
          <cell r="I1426" t="str">
            <v>Glenrothes 18YO</v>
          </cell>
          <cell r="J1426" t="str">
            <v>Glenrothes 18YO.750-6</v>
          </cell>
          <cell r="K1426">
            <v>6</v>
          </cell>
          <cell r="L1426">
            <v>0.75</v>
          </cell>
          <cell r="M1426">
            <v>0.43</v>
          </cell>
          <cell r="N1426">
            <v>13.8</v>
          </cell>
          <cell r="O1426" t="str">
            <v>FOB</v>
          </cell>
          <cell r="P1426">
            <v>450</v>
          </cell>
          <cell r="Q1426">
            <v>450</v>
          </cell>
          <cell r="R1426">
            <v>450</v>
          </cell>
          <cell r="S1426">
            <v>450</v>
          </cell>
          <cell r="T1426">
            <v>450</v>
          </cell>
          <cell r="U1426">
            <v>450</v>
          </cell>
          <cell r="V1426">
            <v>450</v>
          </cell>
        </row>
        <row r="1427">
          <cell r="B1427" t="str">
            <v>KansasGlenrothes 18YO.750-6FOB</v>
          </cell>
          <cell r="C1427" t="str">
            <v>Central</v>
          </cell>
          <cell r="D1427" t="str">
            <v>Open</v>
          </cell>
          <cell r="E1427" t="str">
            <v>KS</v>
          </cell>
          <cell r="F1427" t="str">
            <v>Kansas</v>
          </cell>
          <cell r="G1427" t="str">
            <v>4 - Glenrothes 18YO 0.75L</v>
          </cell>
          <cell r="H1427" t="str">
            <v>4 - Glenrothes 18YO 0.75L6</v>
          </cell>
          <cell r="I1427" t="str">
            <v>Glenrothes 18YO</v>
          </cell>
          <cell r="J1427" t="str">
            <v>Glenrothes 18YO.750-6</v>
          </cell>
          <cell r="K1427">
            <v>6</v>
          </cell>
          <cell r="L1427">
            <v>0.75</v>
          </cell>
          <cell r="M1427">
            <v>0.43</v>
          </cell>
          <cell r="N1427">
            <v>13.8</v>
          </cell>
          <cell r="O1427" t="str">
            <v>FOB</v>
          </cell>
          <cell r="P1427">
            <v>450.22</v>
          </cell>
          <cell r="Q1427">
            <v>450.22</v>
          </cell>
          <cell r="R1427">
            <v>485.2</v>
          </cell>
          <cell r="S1427">
            <v>485.2</v>
          </cell>
          <cell r="T1427">
            <v>485.2</v>
          </cell>
          <cell r="U1427">
            <v>485.2</v>
          </cell>
          <cell r="V1427">
            <v>485.2</v>
          </cell>
        </row>
        <row r="1428">
          <cell r="B1428" t="str">
            <v>KentuckyGlenrothes 18YO.750-6FOB</v>
          </cell>
          <cell r="C1428" t="str">
            <v>Central</v>
          </cell>
          <cell r="D1428" t="str">
            <v>Open</v>
          </cell>
          <cell r="E1428" t="str">
            <v>KY</v>
          </cell>
          <cell r="F1428" t="str">
            <v>Kentucky</v>
          </cell>
          <cell r="G1428" t="str">
            <v>4 - Glenrothes 18YO 0.75L</v>
          </cell>
          <cell r="H1428" t="str">
            <v>4 - Glenrothes 18YO 0.75L6</v>
          </cell>
          <cell r="I1428" t="str">
            <v>Glenrothes 18YO</v>
          </cell>
          <cell r="J1428" t="str">
            <v>Glenrothes 18YO.750-6</v>
          </cell>
          <cell r="K1428">
            <v>6</v>
          </cell>
          <cell r="L1428">
            <v>0.75</v>
          </cell>
          <cell r="M1428">
            <v>0.43</v>
          </cell>
          <cell r="N1428">
            <v>13.8</v>
          </cell>
          <cell r="O1428" t="str">
            <v>FOB</v>
          </cell>
          <cell r="P1428">
            <v>412</v>
          </cell>
          <cell r="Q1428">
            <v>412</v>
          </cell>
          <cell r="R1428">
            <v>443.5</v>
          </cell>
          <cell r="S1428">
            <v>443.5</v>
          </cell>
          <cell r="T1428">
            <v>443.5</v>
          </cell>
          <cell r="U1428">
            <v>443.5</v>
          </cell>
          <cell r="V1428">
            <v>443.5</v>
          </cell>
        </row>
        <row r="1429">
          <cell r="B1429" t="str">
            <v>LouisianaGlenrothes 18YO.750-6FOB</v>
          </cell>
          <cell r="C1429" t="str">
            <v>South</v>
          </cell>
          <cell r="D1429" t="str">
            <v>Open</v>
          </cell>
          <cell r="E1429" t="str">
            <v>LA</v>
          </cell>
          <cell r="F1429" t="str">
            <v>Louisiana</v>
          </cell>
          <cell r="G1429" t="str">
            <v>4 - Glenrothes 18YO 0.75L</v>
          </cell>
          <cell r="H1429" t="str">
            <v>4 - Glenrothes 18YO 0.75L6</v>
          </cell>
          <cell r="I1429" t="str">
            <v>Glenrothes 18YO</v>
          </cell>
          <cell r="J1429" t="str">
            <v>Glenrothes 18YO.750-6</v>
          </cell>
          <cell r="K1429">
            <v>6</v>
          </cell>
          <cell r="L1429">
            <v>0.75</v>
          </cell>
          <cell r="M1429">
            <v>0.43</v>
          </cell>
          <cell r="N1429">
            <v>13.8</v>
          </cell>
          <cell r="O1429" t="str">
            <v>FOB</v>
          </cell>
          <cell r="P1429">
            <v>470</v>
          </cell>
          <cell r="Q1429">
            <v>470</v>
          </cell>
          <cell r="R1429">
            <v>485</v>
          </cell>
          <cell r="S1429">
            <v>485</v>
          </cell>
          <cell r="T1429">
            <v>485</v>
          </cell>
          <cell r="U1429">
            <v>485</v>
          </cell>
          <cell r="V1429">
            <v>485</v>
          </cell>
        </row>
        <row r="1430">
          <cell r="B1430" t="str">
            <v>MAINEGlenrothes 18YO.750-6SPA</v>
          </cell>
          <cell r="C1430" t="str">
            <v>Northeast</v>
          </cell>
          <cell r="D1430" t="str">
            <v>Control</v>
          </cell>
          <cell r="E1430" t="str">
            <v>ME</v>
          </cell>
          <cell r="F1430" t="str">
            <v>MAINE</v>
          </cell>
          <cell r="G1430" t="str">
            <v>4 - Glenrothes 18YO 0.75L</v>
          </cell>
          <cell r="H1430" t="str">
            <v>4 - Glenrothes 18YO 0.75L6</v>
          </cell>
          <cell r="I1430" t="str">
            <v>Glenrothes 18YO</v>
          </cell>
          <cell r="J1430" t="str">
            <v>Glenrothes 18YO.750-6</v>
          </cell>
          <cell r="K1430">
            <v>6</v>
          </cell>
          <cell r="L1430">
            <v>0.75</v>
          </cell>
          <cell r="M1430">
            <v>0.43</v>
          </cell>
          <cell r="N1430">
            <v>13.8</v>
          </cell>
          <cell r="O1430" t="str">
            <v>SPA</v>
          </cell>
          <cell r="P1430">
            <v>0</v>
          </cell>
          <cell r="Q1430">
            <v>0</v>
          </cell>
          <cell r="R1430">
            <v>0</v>
          </cell>
          <cell r="S1430">
            <v>0</v>
          </cell>
          <cell r="T1430">
            <v>0</v>
          </cell>
          <cell r="U1430">
            <v>0</v>
          </cell>
          <cell r="V1430">
            <v>0</v>
          </cell>
        </row>
        <row r="1431">
          <cell r="B1431" t="str">
            <v>MAINEGlenrothes 18YO.750-6SHELF</v>
          </cell>
          <cell r="C1431" t="str">
            <v>Northeast</v>
          </cell>
          <cell r="D1431" t="str">
            <v>Control</v>
          </cell>
          <cell r="E1431" t="str">
            <v>ME</v>
          </cell>
          <cell r="F1431" t="str">
            <v>MAINE</v>
          </cell>
          <cell r="G1431" t="str">
            <v>4 - Glenrothes 18YO 0.75L</v>
          </cell>
          <cell r="H1431" t="str">
            <v>4 - Glenrothes 18YO 0.75L6</v>
          </cell>
          <cell r="I1431" t="str">
            <v>Glenrothes 18YO</v>
          </cell>
          <cell r="J1431" t="str">
            <v>Glenrothes 18YO.750-6</v>
          </cell>
          <cell r="K1431">
            <v>6</v>
          </cell>
          <cell r="L1431">
            <v>0.75</v>
          </cell>
          <cell r="M1431">
            <v>0.43</v>
          </cell>
          <cell r="N1431">
            <v>13.8</v>
          </cell>
          <cell r="O1431" t="str">
            <v>SHELF</v>
          </cell>
          <cell r="P1431">
            <v>129.99</v>
          </cell>
          <cell r="Q1431">
            <v>139.99</v>
          </cell>
          <cell r="R1431">
            <v>139.99</v>
          </cell>
          <cell r="S1431">
            <v>139.99</v>
          </cell>
          <cell r="T1431">
            <v>139.99</v>
          </cell>
          <cell r="U1431">
            <v>139.99</v>
          </cell>
          <cell r="V1431">
            <v>139.99</v>
          </cell>
        </row>
        <row r="1432">
          <cell r="B1432" t="str">
            <v>MAINEGlenrothes 18YO.750-6FOB</v>
          </cell>
          <cell r="C1432" t="str">
            <v>Northeast</v>
          </cell>
          <cell r="D1432" t="str">
            <v>Control</v>
          </cell>
          <cell r="E1432" t="str">
            <v>ME</v>
          </cell>
          <cell r="F1432" t="str">
            <v>MAINE</v>
          </cell>
          <cell r="G1432" t="str">
            <v>4 - Glenrothes 18YO 0.75L</v>
          </cell>
          <cell r="H1432" t="str">
            <v>4 - Glenrothes 18YO 0.75L6</v>
          </cell>
          <cell r="I1432" t="str">
            <v>Glenrothes 18YO</v>
          </cell>
          <cell r="J1432" t="str">
            <v>Glenrothes 18YO.750-6</v>
          </cell>
          <cell r="K1432">
            <v>6</v>
          </cell>
          <cell r="L1432">
            <v>0.75</v>
          </cell>
          <cell r="M1432">
            <v>0.43</v>
          </cell>
          <cell r="N1432">
            <v>13.8</v>
          </cell>
          <cell r="O1432" t="str">
            <v>FOB</v>
          </cell>
          <cell r="P1432">
            <v>442.45</v>
          </cell>
          <cell r="Q1432">
            <v>476.54</v>
          </cell>
          <cell r="R1432">
            <v>476.54</v>
          </cell>
          <cell r="S1432">
            <v>476.54</v>
          </cell>
          <cell r="T1432">
            <v>476.54</v>
          </cell>
          <cell r="U1432">
            <v>476.54</v>
          </cell>
          <cell r="V1432">
            <v>476.54</v>
          </cell>
        </row>
        <row r="1433">
          <cell r="B1433" t="str">
            <v>Maryland (Open)Glenrothes 18YO.750-6FOB</v>
          </cell>
          <cell r="C1433" t="str">
            <v>Northeast</v>
          </cell>
          <cell r="D1433" t="str">
            <v>Open</v>
          </cell>
          <cell r="E1433" t="str">
            <v>MD</v>
          </cell>
          <cell r="F1433" t="str">
            <v>Maryland (Open)</v>
          </cell>
          <cell r="G1433" t="str">
            <v>4 - Glenrothes 18YO 0.75L</v>
          </cell>
          <cell r="H1433" t="str">
            <v>4 - Glenrothes 18YO 0.75L6</v>
          </cell>
          <cell r="I1433" t="str">
            <v>Glenrothes 18YO</v>
          </cell>
          <cell r="J1433" t="str">
            <v>Glenrothes 18YO.750-6</v>
          </cell>
          <cell r="K1433">
            <v>6</v>
          </cell>
          <cell r="L1433">
            <v>0.75</v>
          </cell>
          <cell r="M1433">
            <v>0.43</v>
          </cell>
          <cell r="N1433">
            <v>13.8</v>
          </cell>
          <cell r="O1433" t="str">
            <v>FOB</v>
          </cell>
          <cell r="P1433">
            <v>467</v>
          </cell>
          <cell r="Q1433">
            <v>467</v>
          </cell>
          <cell r="R1433">
            <v>467</v>
          </cell>
          <cell r="S1433">
            <v>467</v>
          </cell>
          <cell r="T1433">
            <v>467</v>
          </cell>
          <cell r="U1433">
            <v>467</v>
          </cell>
          <cell r="V1433">
            <v>467</v>
          </cell>
        </row>
        <row r="1434">
          <cell r="B1434" t="str">
            <v>MassachusettsGlenrothes 18YO.750-6FOB</v>
          </cell>
          <cell r="C1434" t="str">
            <v>Northeast</v>
          </cell>
          <cell r="D1434" t="str">
            <v>Open</v>
          </cell>
          <cell r="E1434" t="str">
            <v>MA</v>
          </cell>
          <cell r="F1434" t="str">
            <v>Massachusetts</v>
          </cell>
          <cell r="G1434" t="str">
            <v>4 - Glenrothes 18YO 0.75L</v>
          </cell>
          <cell r="H1434" t="str">
            <v>4 - Glenrothes 18YO 0.75L6</v>
          </cell>
          <cell r="I1434" t="str">
            <v>Glenrothes 18YO</v>
          </cell>
          <cell r="J1434" t="str">
            <v>Glenrothes 18YO.750-6</v>
          </cell>
          <cell r="K1434">
            <v>6</v>
          </cell>
          <cell r="L1434">
            <v>0.75</v>
          </cell>
          <cell r="M1434">
            <v>0.43</v>
          </cell>
          <cell r="N1434">
            <v>13.8</v>
          </cell>
          <cell r="O1434" t="str">
            <v>FOB</v>
          </cell>
          <cell r="P1434">
            <v>464.9</v>
          </cell>
          <cell r="Q1434">
            <v>464.9</v>
          </cell>
          <cell r="R1434">
            <v>464.9</v>
          </cell>
          <cell r="S1434">
            <v>464.9</v>
          </cell>
          <cell r="T1434">
            <v>464.9</v>
          </cell>
          <cell r="U1434">
            <v>464.9</v>
          </cell>
          <cell r="V1434">
            <v>464.9</v>
          </cell>
        </row>
        <row r="1435">
          <cell r="B1435" t="str">
            <v>MICHIGANGlenrothes 18YO.750-6SHELF</v>
          </cell>
          <cell r="C1435" t="str">
            <v>Central</v>
          </cell>
          <cell r="D1435" t="str">
            <v>Control</v>
          </cell>
          <cell r="E1435" t="str">
            <v>MI</v>
          </cell>
          <cell r="F1435" t="str">
            <v>MICHIGAN</v>
          </cell>
          <cell r="G1435" t="str">
            <v>4 - Glenrothes 18YO 0.75L</v>
          </cell>
          <cell r="H1435" t="str">
            <v>4 - Glenrothes 18YO 0.75L6</v>
          </cell>
          <cell r="I1435" t="str">
            <v>Glenrothes 18YO</v>
          </cell>
          <cell r="J1435" t="str">
            <v>Glenrothes 18YO.750-6</v>
          </cell>
          <cell r="K1435">
            <v>6</v>
          </cell>
          <cell r="L1435">
            <v>0.75</v>
          </cell>
          <cell r="M1435">
            <v>0.43</v>
          </cell>
          <cell r="N1435">
            <v>13.8</v>
          </cell>
          <cell r="O1435" t="str">
            <v>SHELF</v>
          </cell>
          <cell r="P1435">
            <v>129.99</v>
          </cell>
          <cell r="Q1435">
            <v>139.99</v>
          </cell>
          <cell r="R1435">
            <v>139.99</v>
          </cell>
          <cell r="S1435">
            <v>139.99</v>
          </cell>
          <cell r="T1435">
            <v>139.99</v>
          </cell>
          <cell r="U1435">
            <v>139.99</v>
          </cell>
          <cell r="V1435">
            <v>139.99</v>
          </cell>
        </row>
        <row r="1436">
          <cell r="B1436" t="str">
            <v>MICHIGANGlenrothes 18YO.750-6FOB</v>
          </cell>
          <cell r="C1436" t="str">
            <v>Central</v>
          </cell>
          <cell r="D1436" t="str">
            <v>Control</v>
          </cell>
          <cell r="E1436" t="str">
            <v>MI</v>
          </cell>
          <cell r="F1436" t="str">
            <v>MICHIGAN</v>
          </cell>
          <cell r="G1436" t="str">
            <v>4 - Glenrothes 18YO 0.75L</v>
          </cell>
          <cell r="H1436" t="str">
            <v>4 - Glenrothes 18YO 0.75L6</v>
          </cell>
          <cell r="I1436" t="str">
            <v>Glenrothes 18YO</v>
          </cell>
          <cell r="J1436" t="str">
            <v>Glenrothes 18YO.750-6</v>
          </cell>
          <cell r="K1436">
            <v>6</v>
          </cell>
          <cell r="L1436">
            <v>0.75</v>
          </cell>
          <cell r="M1436">
            <v>0.43</v>
          </cell>
          <cell r="N1436">
            <v>13.8</v>
          </cell>
          <cell r="O1436" t="str">
            <v>FOB</v>
          </cell>
          <cell r="P1436">
            <v>422.08</v>
          </cell>
          <cell r="Q1436">
            <v>454.52</v>
          </cell>
          <cell r="R1436">
            <v>454.52</v>
          </cell>
          <cell r="S1436">
            <v>454.52</v>
          </cell>
          <cell r="T1436">
            <v>454.52</v>
          </cell>
          <cell r="U1436">
            <v>454.52</v>
          </cell>
          <cell r="V1436">
            <v>454.52</v>
          </cell>
        </row>
        <row r="1437">
          <cell r="B1437" t="str">
            <v>Military - SouthGlenrothes 18YO.750-6FOB</v>
          </cell>
          <cell r="C1437" t="str">
            <v>South</v>
          </cell>
          <cell r="D1437" t="str">
            <v>Open</v>
          </cell>
          <cell r="E1437" t="str">
            <v>Military - South</v>
          </cell>
          <cell r="F1437" t="str">
            <v>Military - South</v>
          </cell>
          <cell r="G1437" t="str">
            <v>4 - Glenrothes 18YO 0.75L</v>
          </cell>
          <cell r="H1437" t="str">
            <v>4 - Glenrothes 18YO 0.75L6</v>
          </cell>
          <cell r="I1437" t="str">
            <v>Glenrothes 18YO</v>
          </cell>
          <cell r="J1437" t="str">
            <v>Glenrothes 18YO.750-6</v>
          </cell>
          <cell r="K1437">
            <v>6</v>
          </cell>
          <cell r="L1437">
            <v>0.75</v>
          </cell>
          <cell r="M1437">
            <v>0.43</v>
          </cell>
          <cell r="N1437">
            <v>13.8</v>
          </cell>
          <cell r="O1437" t="str">
            <v>FOB</v>
          </cell>
          <cell r="P1437">
            <v>534.36</v>
          </cell>
          <cell r="Q1437">
            <v>534.36</v>
          </cell>
          <cell r="R1437">
            <v>534.36</v>
          </cell>
          <cell r="S1437">
            <v>534.36</v>
          </cell>
          <cell r="T1437">
            <v>534.36</v>
          </cell>
          <cell r="U1437">
            <v>534.36</v>
          </cell>
          <cell r="V1437">
            <v>534.36</v>
          </cell>
        </row>
        <row r="1438">
          <cell r="B1438" t="str">
            <v>MinnesotaGlenrothes 18YO.750-6FOB</v>
          </cell>
          <cell r="C1438" t="str">
            <v>Central</v>
          </cell>
          <cell r="D1438" t="str">
            <v>Open</v>
          </cell>
          <cell r="E1438" t="str">
            <v>MN</v>
          </cell>
          <cell r="F1438" t="str">
            <v>Minnesota</v>
          </cell>
          <cell r="G1438" t="str">
            <v>4 - Glenrothes 18YO 0.75L</v>
          </cell>
          <cell r="H1438" t="str">
            <v>4 - Glenrothes 18YO 0.75L6</v>
          </cell>
          <cell r="I1438" t="str">
            <v>Glenrothes 18YO</v>
          </cell>
          <cell r="J1438" t="str">
            <v>Glenrothes 18YO.750-6</v>
          </cell>
          <cell r="K1438">
            <v>6</v>
          </cell>
          <cell r="L1438">
            <v>0.75</v>
          </cell>
          <cell r="M1438">
            <v>0.43</v>
          </cell>
          <cell r="N1438">
            <v>13.8</v>
          </cell>
          <cell r="O1438" t="str">
            <v>FOB</v>
          </cell>
          <cell r="P1438">
            <v>458.42</v>
          </cell>
          <cell r="Q1438">
            <v>458.42</v>
          </cell>
          <cell r="R1438">
            <v>481.86</v>
          </cell>
          <cell r="S1438">
            <v>481.86</v>
          </cell>
          <cell r="T1438">
            <v>481.86</v>
          </cell>
          <cell r="U1438">
            <v>481.86</v>
          </cell>
          <cell r="V1438">
            <v>481.86</v>
          </cell>
        </row>
        <row r="1439">
          <cell r="B1439" t="str">
            <v>MISSISSIPPIGlenrothes 18YO.750-6SPA</v>
          </cell>
          <cell r="C1439" t="str">
            <v>South</v>
          </cell>
          <cell r="D1439" t="str">
            <v>Control</v>
          </cell>
          <cell r="E1439" t="str">
            <v>MS</v>
          </cell>
          <cell r="F1439" t="str">
            <v>MISSISSIPPI</v>
          </cell>
          <cell r="G1439" t="str">
            <v>4 - Glenrothes 18YO 0.75L</v>
          </cell>
          <cell r="H1439" t="str">
            <v>4 - Glenrothes 18YO 0.75L6</v>
          </cell>
          <cell r="I1439" t="str">
            <v>Glenrothes 18YO</v>
          </cell>
          <cell r="J1439" t="str">
            <v>Glenrothes 18YO.750-6</v>
          </cell>
          <cell r="K1439">
            <v>6</v>
          </cell>
          <cell r="L1439">
            <v>0.75</v>
          </cell>
          <cell r="M1439">
            <v>0.43</v>
          </cell>
          <cell r="N1439">
            <v>13.8</v>
          </cell>
          <cell r="O1439" t="str">
            <v>SPA</v>
          </cell>
          <cell r="P1439">
            <v>0</v>
          </cell>
          <cell r="Q1439">
            <v>0</v>
          </cell>
          <cell r="R1439">
            <v>0</v>
          </cell>
          <cell r="S1439">
            <v>0</v>
          </cell>
          <cell r="T1439">
            <v>0</v>
          </cell>
          <cell r="U1439">
            <v>0</v>
          </cell>
          <cell r="V1439">
            <v>0</v>
          </cell>
        </row>
        <row r="1440">
          <cell r="B1440" t="str">
            <v>MISSISSIPPIGlenrothes 18YO.750-6SHELF</v>
          </cell>
          <cell r="C1440" t="str">
            <v>South</v>
          </cell>
          <cell r="D1440" t="str">
            <v>Control</v>
          </cell>
          <cell r="E1440" t="str">
            <v>MS</v>
          </cell>
          <cell r="F1440" t="str">
            <v>MISSISSIPPI</v>
          </cell>
          <cell r="G1440" t="str">
            <v>4 - Glenrothes 18YO 0.75L</v>
          </cell>
          <cell r="H1440" t="str">
            <v>4 - Glenrothes 18YO 0.75L6</v>
          </cell>
          <cell r="I1440" t="str">
            <v>Glenrothes 18YO</v>
          </cell>
          <cell r="J1440" t="str">
            <v>Glenrothes 18YO.750-6</v>
          </cell>
          <cell r="K1440">
            <v>6</v>
          </cell>
          <cell r="L1440">
            <v>0.75</v>
          </cell>
          <cell r="M1440">
            <v>0.43</v>
          </cell>
          <cell r="N1440">
            <v>13.8</v>
          </cell>
          <cell r="O1440" t="str">
            <v>SHELF</v>
          </cell>
          <cell r="P1440">
            <v>139.99</v>
          </cell>
          <cell r="Q1440">
            <v>139.99</v>
          </cell>
          <cell r="R1440">
            <v>139.99</v>
          </cell>
          <cell r="S1440">
            <v>139.99</v>
          </cell>
          <cell r="T1440">
            <v>139.99</v>
          </cell>
          <cell r="U1440">
            <v>139.99</v>
          </cell>
          <cell r="V1440">
            <v>139.99</v>
          </cell>
        </row>
        <row r="1441">
          <cell r="B1441" t="str">
            <v>MISSISSIPPIGlenrothes 18YO.750-6FOB</v>
          </cell>
          <cell r="C1441" t="str">
            <v>South</v>
          </cell>
          <cell r="D1441" t="str">
            <v>Control</v>
          </cell>
          <cell r="E1441" t="str">
            <v>MS</v>
          </cell>
          <cell r="F1441" t="str">
            <v>MISSISSIPPI</v>
          </cell>
          <cell r="G1441" t="str">
            <v>4 - Glenrothes 18YO 0.75L</v>
          </cell>
          <cell r="H1441" t="str">
            <v>4 - Glenrothes 18YO 0.75L6</v>
          </cell>
          <cell r="I1441" t="str">
            <v>Glenrothes 18YO</v>
          </cell>
          <cell r="J1441" t="str">
            <v>Glenrothes 18YO.750-6</v>
          </cell>
          <cell r="K1441">
            <v>6</v>
          </cell>
          <cell r="L1441">
            <v>0.75</v>
          </cell>
          <cell r="M1441">
            <v>0.43</v>
          </cell>
          <cell r="N1441">
            <v>13.8</v>
          </cell>
          <cell r="O1441" t="str">
            <v>FOB</v>
          </cell>
          <cell r="P1441">
            <v>483.12</v>
          </cell>
          <cell r="Q1441">
            <v>483.12</v>
          </cell>
          <cell r="R1441">
            <v>483.12</v>
          </cell>
          <cell r="S1441">
            <v>483.12</v>
          </cell>
          <cell r="T1441">
            <v>483.12</v>
          </cell>
          <cell r="U1441">
            <v>483.12</v>
          </cell>
          <cell r="V1441">
            <v>483.12</v>
          </cell>
        </row>
        <row r="1442">
          <cell r="B1442" t="str">
            <v>MissouriGlenrothes 18YO.750-6FOB</v>
          </cell>
          <cell r="C1442" t="str">
            <v>Central</v>
          </cell>
          <cell r="D1442" t="str">
            <v>Open</v>
          </cell>
          <cell r="E1442" t="str">
            <v>MO</v>
          </cell>
          <cell r="F1442" t="str">
            <v>Missouri</v>
          </cell>
          <cell r="G1442" t="str">
            <v>4 - Glenrothes 18YO 0.75L</v>
          </cell>
          <cell r="H1442" t="str">
            <v>4 - Glenrothes 18YO 0.75L6</v>
          </cell>
          <cell r="I1442" t="str">
            <v>Glenrothes 18YO</v>
          </cell>
          <cell r="J1442" t="str">
            <v>Glenrothes 18YO.750-6</v>
          </cell>
          <cell r="K1442">
            <v>6</v>
          </cell>
          <cell r="L1442">
            <v>0.75</v>
          </cell>
          <cell r="M1442">
            <v>0.43</v>
          </cell>
          <cell r="N1442">
            <v>13.8</v>
          </cell>
          <cell r="O1442" t="str">
            <v>FOB</v>
          </cell>
          <cell r="P1442">
            <v>454.77</v>
          </cell>
          <cell r="Q1442">
            <v>454.77</v>
          </cell>
          <cell r="R1442">
            <v>490.35</v>
          </cell>
          <cell r="S1442">
            <v>490.35</v>
          </cell>
          <cell r="T1442">
            <v>490.35</v>
          </cell>
          <cell r="U1442">
            <v>490.35</v>
          </cell>
          <cell r="V1442">
            <v>490.35</v>
          </cell>
        </row>
        <row r="1443">
          <cell r="B1443" t="str">
            <v>MONTANAGlenrothes 18YO.750-6SPA</v>
          </cell>
          <cell r="C1443" t="str">
            <v>West</v>
          </cell>
          <cell r="D1443" t="str">
            <v>Control</v>
          </cell>
          <cell r="E1443" t="str">
            <v>MT</v>
          </cell>
          <cell r="F1443" t="str">
            <v>MONTANA</v>
          </cell>
          <cell r="G1443" t="str">
            <v>4 - Glenrothes 18YO 0.75L</v>
          </cell>
          <cell r="H1443" t="str">
            <v>4 - Glenrothes 18YO 0.75L6</v>
          </cell>
          <cell r="I1443" t="str">
            <v>Glenrothes 18YO</v>
          </cell>
          <cell r="J1443" t="str">
            <v>Glenrothes 18YO.750-6</v>
          </cell>
          <cell r="K1443">
            <v>6</v>
          </cell>
          <cell r="L1443">
            <v>0.75</v>
          </cell>
          <cell r="M1443">
            <v>0.43</v>
          </cell>
          <cell r="N1443">
            <v>13.8</v>
          </cell>
          <cell r="O1443" t="str">
            <v>SPA</v>
          </cell>
          <cell r="P1443">
            <v>0</v>
          </cell>
          <cell r="Q1443">
            <v>0</v>
          </cell>
          <cell r="R1443">
            <v>0</v>
          </cell>
          <cell r="S1443">
            <v>0</v>
          </cell>
          <cell r="T1443">
            <v>0</v>
          </cell>
          <cell r="U1443">
            <v>0</v>
          </cell>
          <cell r="V1443">
            <v>0</v>
          </cell>
        </row>
        <row r="1444">
          <cell r="B1444" t="str">
            <v>MONTANAGlenrothes 18YO.750-6SHELF</v>
          </cell>
          <cell r="C1444" t="str">
            <v>West</v>
          </cell>
          <cell r="D1444" t="str">
            <v>Control</v>
          </cell>
          <cell r="E1444" t="str">
            <v>MT</v>
          </cell>
          <cell r="F1444" t="str">
            <v>MONTANA</v>
          </cell>
          <cell r="G1444" t="str">
            <v>4 - Glenrothes 18YO 0.75L</v>
          </cell>
          <cell r="H1444" t="str">
            <v>4 - Glenrothes 18YO 0.75L6</v>
          </cell>
          <cell r="I1444" t="str">
            <v>Glenrothes 18YO</v>
          </cell>
          <cell r="J1444" t="str">
            <v>Glenrothes 18YO.750-6</v>
          </cell>
          <cell r="K1444">
            <v>6</v>
          </cell>
          <cell r="L1444">
            <v>0.75</v>
          </cell>
          <cell r="M1444">
            <v>0.43</v>
          </cell>
          <cell r="N1444">
            <v>13.8</v>
          </cell>
          <cell r="O1444" t="str">
            <v>SHELF</v>
          </cell>
          <cell r="P1444">
            <v>139.94999999999999</v>
          </cell>
          <cell r="Q1444">
            <v>139.94999999999999</v>
          </cell>
          <cell r="R1444">
            <v>139.94999999999999</v>
          </cell>
          <cell r="S1444">
            <v>139.94999999999999</v>
          </cell>
          <cell r="T1444">
            <v>139.94999999999999</v>
          </cell>
          <cell r="U1444">
            <v>139.94999999999999</v>
          </cell>
          <cell r="V1444">
            <v>139.94999999999999</v>
          </cell>
        </row>
        <row r="1445">
          <cell r="B1445" t="str">
            <v>MONTANAGlenrothes 18YO.750-6FOB</v>
          </cell>
          <cell r="C1445" t="str">
            <v>West</v>
          </cell>
          <cell r="D1445" t="str">
            <v>Control</v>
          </cell>
          <cell r="E1445" t="str">
            <v>MT</v>
          </cell>
          <cell r="F1445" t="str">
            <v>MONTANA</v>
          </cell>
          <cell r="G1445" t="str">
            <v>4 - Glenrothes 18YO 0.75L</v>
          </cell>
          <cell r="H1445" t="str">
            <v>4 - Glenrothes 18YO 0.75L6</v>
          </cell>
          <cell r="I1445" t="str">
            <v>Glenrothes 18YO</v>
          </cell>
          <cell r="J1445" t="str">
            <v>Glenrothes 18YO.750-6</v>
          </cell>
          <cell r="K1445">
            <v>6</v>
          </cell>
          <cell r="L1445">
            <v>0.75</v>
          </cell>
          <cell r="M1445">
            <v>0.43</v>
          </cell>
          <cell r="N1445">
            <v>13.8</v>
          </cell>
          <cell r="O1445" t="str">
            <v>FOB</v>
          </cell>
          <cell r="P1445">
            <v>394.97</v>
          </cell>
          <cell r="Q1445">
            <v>394.97</v>
          </cell>
          <cell r="R1445">
            <v>394.97</v>
          </cell>
          <cell r="S1445">
            <v>394.97</v>
          </cell>
          <cell r="T1445">
            <v>394.97</v>
          </cell>
          <cell r="U1445">
            <v>394.97</v>
          </cell>
          <cell r="V1445">
            <v>394.97</v>
          </cell>
        </row>
        <row r="1446">
          <cell r="B1446" t="str">
            <v>NebraskaGlenrothes 18YO.750-6FOB</v>
          </cell>
          <cell r="C1446" t="str">
            <v>Central</v>
          </cell>
          <cell r="D1446" t="str">
            <v>Open</v>
          </cell>
          <cell r="E1446" t="str">
            <v>NE</v>
          </cell>
          <cell r="F1446" t="str">
            <v>Nebraska</v>
          </cell>
          <cell r="G1446" t="str">
            <v>4 - Glenrothes 18YO 0.75L</v>
          </cell>
          <cell r="H1446" t="str">
            <v>4 - Glenrothes 18YO 0.75L6</v>
          </cell>
          <cell r="I1446" t="str">
            <v>Glenrothes 18YO</v>
          </cell>
          <cell r="J1446" t="str">
            <v>Glenrothes 18YO.750-6</v>
          </cell>
          <cell r="K1446">
            <v>6</v>
          </cell>
          <cell r="L1446">
            <v>0.75</v>
          </cell>
          <cell r="M1446">
            <v>0.43</v>
          </cell>
          <cell r="N1446">
            <v>13.8</v>
          </cell>
          <cell r="O1446" t="str">
            <v>FOB</v>
          </cell>
          <cell r="P1446">
            <v>460</v>
          </cell>
          <cell r="Q1446">
            <v>460</v>
          </cell>
          <cell r="R1446">
            <v>495</v>
          </cell>
          <cell r="S1446">
            <v>495</v>
          </cell>
          <cell r="T1446">
            <v>495</v>
          </cell>
          <cell r="U1446">
            <v>495</v>
          </cell>
          <cell r="V1446">
            <v>495</v>
          </cell>
        </row>
        <row r="1447">
          <cell r="B1447" t="str">
            <v>NevadaGlenrothes 18YO.750-6FOB</v>
          </cell>
          <cell r="C1447" t="str">
            <v>West</v>
          </cell>
          <cell r="D1447" t="str">
            <v>Open</v>
          </cell>
          <cell r="E1447" t="str">
            <v>NV</v>
          </cell>
          <cell r="F1447" t="str">
            <v>Nevada</v>
          </cell>
          <cell r="G1447" t="str">
            <v>4 - Glenrothes 18YO 0.75L</v>
          </cell>
          <cell r="H1447" t="str">
            <v>4 - Glenrothes 18YO 0.75L6</v>
          </cell>
          <cell r="I1447" t="str">
            <v>Glenrothes 18YO</v>
          </cell>
          <cell r="J1447" t="str">
            <v>Glenrothes 18YO.750-6</v>
          </cell>
          <cell r="K1447">
            <v>6</v>
          </cell>
          <cell r="L1447">
            <v>0.75</v>
          </cell>
          <cell r="M1447">
            <v>0.43</v>
          </cell>
          <cell r="N1447">
            <v>13.8</v>
          </cell>
          <cell r="O1447" t="str">
            <v>FOB</v>
          </cell>
          <cell r="P1447">
            <v>400</v>
          </cell>
          <cell r="Q1447">
            <v>400</v>
          </cell>
          <cell r="R1447">
            <v>433</v>
          </cell>
          <cell r="S1447">
            <v>433</v>
          </cell>
          <cell r="T1447">
            <v>433</v>
          </cell>
          <cell r="U1447">
            <v>433</v>
          </cell>
          <cell r="V1447">
            <v>433</v>
          </cell>
        </row>
        <row r="1448">
          <cell r="B1448" t="str">
            <v>NEW HAMPSHIREGlenrothes 18YO.750-6SPA</v>
          </cell>
          <cell r="C1448" t="str">
            <v>Northeast</v>
          </cell>
          <cell r="D1448" t="str">
            <v>Control</v>
          </cell>
          <cell r="E1448" t="str">
            <v>NH</v>
          </cell>
          <cell r="F1448" t="str">
            <v>NEW HAMPSHIRE</v>
          </cell>
          <cell r="G1448" t="str">
            <v>4 - Glenrothes 18YO 0.75L</v>
          </cell>
          <cell r="H1448" t="str">
            <v>4 - Glenrothes 18YO 0.75L6</v>
          </cell>
          <cell r="I1448" t="str">
            <v>Glenrothes 18YO</v>
          </cell>
          <cell r="J1448" t="str">
            <v>Glenrothes 18YO.750-6</v>
          </cell>
          <cell r="K1448">
            <v>6</v>
          </cell>
          <cell r="L1448">
            <v>0.75</v>
          </cell>
          <cell r="M1448">
            <v>0.43</v>
          </cell>
          <cell r="N1448">
            <v>13.8</v>
          </cell>
          <cell r="O1448" t="str">
            <v>SPA</v>
          </cell>
          <cell r="P1448">
            <v>0</v>
          </cell>
          <cell r="Q1448">
            <v>0</v>
          </cell>
          <cell r="R1448">
            <v>0</v>
          </cell>
          <cell r="S1448">
            <v>0</v>
          </cell>
          <cell r="T1448">
            <v>0</v>
          </cell>
          <cell r="U1448">
            <v>0</v>
          </cell>
          <cell r="V1448">
            <v>0</v>
          </cell>
        </row>
        <row r="1449">
          <cell r="B1449" t="str">
            <v>NEW HAMPSHIREGlenrothes 18YO.750-6SHELF</v>
          </cell>
          <cell r="C1449" t="str">
            <v>Northeast</v>
          </cell>
          <cell r="D1449" t="str">
            <v>Control</v>
          </cell>
          <cell r="E1449" t="str">
            <v>NH</v>
          </cell>
          <cell r="F1449" t="str">
            <v>NEW HAMPSHIRE</v>
          </cell>
          <cell r="G1449" t="str">
            <v>4 - Glenrothes 18YO 0.75L</v>
          </cell>
          <cell r="H1449" t="str">
            <v>4 - Glenrothes 18YO 0.75L6</v>
          </cell>
          <cell r="I1449" t="str">
            <v>Glenrothes 18YO</v>
          </cell>
          <cell r="J1449" t="str">
            <v>Glenrothes 18YO.750-6</v>
          </cell>
          <cell r="K1449">
            <v>6</v>
          </cell>
          <cell r="L1449">
            <v>0.75</v>
          </cell>
          <cell r="M1449">
            <v>0.43</v>
          </cell>
          <cell r="N1449">
            <v>13.8</v>
          </cell>
          <cell r="O1449" t="str">
            <v>SHELF</v>
          </cell>
          <cell r="P1449">
            <v>0</v>
          </cell>
          <cell r="Q1449">
            <v>139.99</v>
          </cell>
          <cell r="R1449">
            <v>139.99</v>
          </cell>
          <cell r="S1449">
            <v>139.99</v>
          </cell>
          <cell r="T1449">
            <v>139.99</v>
          </cell>
          <cell r="U1449">
            <v>139.99</v>
          </cell>
          <cell r="V1449">
            <v>139.99</v>
          </cell>
        </row>
        <row r="1450">
          <cell r="B1450" t="str">
            <v>NEW HAMPSHIREGlenrothes 18YO.750-6FOB</v>
          </cell>
          <cell r="C1450" t="str">
            <v>Northeast</v>
          </cell>
          <cell r="D1450" t="str">
            <v>Control</v>
          </cell>
          <cell r="E1450" t="str">
            <v>NH</v>
          </cell>
          <cell r="F1450" t="str">
            <v>NEW HAMPSHIRE</v>
          </cell>
          <cell r="G1450" t="str">
            <v>4 - Glenrothes 18YO 0.75L</v>
          </cell>
          <cell r="H1450" t="str">
            <v>4 - Glenrothes 18YO 0.75L6</v>
          </cell>
          <cell r="I1450" t="str">
            <v>Glenrothes 18YO</v>
          </cell>
          <cell r="J1450" t="str">
            <v>Glenrothes 18YO.750-6</v>
          </cell>
          <cell r="K1450">
            <v>6</v>
          </cell>
          <cell r="L1450">
            <v>0.75</v>
          </cell>
          <cell r="M1450">
            <v>0.43</v>
          </cell>
          <cell r="N1450">
            <v>13.8</v>
          </cell>
          <cell r="O1450" t="str">
            <v>FOB</v>
          </cell>
          <cell r="P1450">
            <v>569.45000000000005</v>
          </cell>
          <cell r="Q1450">
            <v>569.45000000000005</v>
          </cell>
          <cell r="R1450">
            <v>569.45000000000005</v>
          </cell>
          <cell r="S1450">
            <v>569.45000000000005</v>
          </cell>
          <cell r="T1450">
            <v>569.45000000000005</v>
          </cell>
          <cell r="U1450">
            <v>569.45000000000005</v>
          </cell>
          <cell r="V1450">
            <v>569.45000000000005</v>
          </cell>
        </row>
        <row r="1451">
          <cell r="B1451" t="str">
            <v>New JerseyGlenrothes 18YO.750-6FOB</v>
          </cell>
          <cell r="C1451" t="str">
            <v>Northeast</v>
          </cell>
          <cell r="D1451" t="str">
            <v>Open</v>
          </cell>
          <cell r="E1451" t="str">
            <v>NJ</v>
          </cell>
          <cell r="F1451" t="str">
            <v>New Jersey</v>
          </cell>
          <cell r="G1451" t="str">
            <v>4 - Glenrothes 18YO 0.75L</v>
          </cell>
          <cell r="H1451" t="str">
            <v>4 - Glenrothes 18YO 0.75L6</v>
          </cell>
          <cell r="I1451" t="str">
            <v>Glenrothes 18YO</v>
          </cell>
          <cell r="J1451" t="str">
            <v>Glenrothes 18YO.750-6</v>
          </cell>
          <cell r="K1451">
            <v>6</v>
          </cell>
          <cell r="L1451">
            <v>0.75</v>
          </cell>
          <cell r="M1451">
            <v>0.43</v>
          </cell>
          <cell r="N1451">
            <v>13.8</v>
          </cell>
          <cell r="O1451" t="str">
            <v>FOB</v>
          </cell>
          <cell r="P1451">
            <v>453.81</v>
          </cell>
          <cell r="Q1451">
            <v>453.81</v>
          </cell>
          <cell r="R1451">
            <v>473.81</v>
          </cell>
          <cell r="S1451">
            <v>473.81</v>
          </cell>
          <cell r="T1451">
            <v>473.81</v>
          </cell>
          <cell r="U1451">
            <v>473.81</v>
          </cell>
          <cell r="V1451">
            <v>473.81</v>
          </cell>
        </row>
        <row r="1452">
          <cell r="B1452" t="str">
            <v>New MexicoGlenrothes 18YO.750-6FOB</v>
          </cell>
          <cell r="C1452" t="str">
            <v>West</v>
          </cell>
          <cell r="D1452" t="str">
            <v>Open</v>
          </cell>
          <cell r="E1452" t="str">
            <v>NM</v>
          </cell>
          <cell r="F1452" t="str">
            <v>New Mexico</v>
          </cell>
          <cell r="G1452" t="str">
            <v>4 - Glenrothes 18YO 0.75L</v>
          </cell>
          <cell r="H1452" t="str">
            <v>4 - Glenrothes 18YO 0.75L6</v>
          </cell>
          <cell r="I1452" t="str">
            <v>Glenrothes 18YO</v>
          </cell>
          <cell r="J1452" t="str">
            <v>Glenrothes 18YO.750-6</v>
          </cell>
          <cell r="K1452">
            <v>6</v>
          </cell>
          <cell r="L1452">
            <v>0.75</v>
          </cell>
          <cell r="M1452">
            <v>0.43</v>
          </cell>
          <cell r="N1452">
            <v>13.8</v>
          </cell>
          <cell r="O1452" t="str">
            <v>FOB</v>
          </cell>
          <cell r="P1452">
            <v>410</v>
          </cell>
          <cell r="Q1452">
            <v>410</v>
          </cell>
          <cell r="R1452">
            <v>410</v>
          </cell>
          <cell r="S1452">
            <v>410</v>
          </cell>
          <cell r="T1452">
            <v>410</v>
          </cell>
          <cell r="U1452">
            <v>410</v>
          </cell>
          <cell r="V1452">
            <v>410</v>
          </cell>
        </row>
        <row r="1453">
          <cell r="B1453" t="str">
            <v>NORTH CAROLINAGlenrothes 18YO.750-6SPA</v>
          </cell>
          <cell r="C1453" t="str">
            <v>South</v>
          </cell>
          <cell r="D1453" t="str">
            <v>Control</v>
          </cell>
          <cell r="E1453" t="str">
            <v>NC</v>
          </cell>
          <cell r="F1453" t="str">
            <v>NORTH CAROLINA</v>
          </cell>
          <cell r="G1453" t="str">
            <v>4 - Glenrothes 18YO 0.75L</v>
          </cell>
          <cell r="H1453" t="str">
            <v>4 - Glenrothes 18YO 0.75L6</v>
          </cell>
          <cell r="I1453" t="str">
            <v>Glenrothes 18YO</v>
          </cell>
          <cell r="J1453" t="str">
            <v>Glenrothes 18YO.750-6</v>
          </cell>
          <cell r="K1453">
            <v>6</v>
          </cell>
          <cell r="L1453">
            <v>0.75</v>
          </cell>
          <cell r="M1453">
            <v>0.43</v>
          </cell>
          <cell r="N1453">
            <v>13.8</v>
          </cell>
          <cell r="O1453" t="str">
            <v>SPA</v>
          </cell>
          <cell r="P1453">
            <v>0</v>
          </cell>
          <cell r="Q1453">
            <v>0</v>
          </cell>
          <cell r="R1453">
            <v>0</v>
          </cell>
          <cell r="S1453">
            <v>0</v>
          </cell>
          <cell r="T1453">
            <v>0</v>
          </cell>
          <cell r="U1453">
            <v>0</v>
          </cell>
          <cell r="V1453">
            <v>0</v>
          </cell>
        </row>
        <row r="1454">
          <cell r="B1454" t="str">
            <v>NORTH CAROLINAGlenrothes 18YO.750-6SHELF</v>
          </cell>
          <cell r="C1454" t="str">
            <v>South</v>
          </cell>
          <cell r="D1454" t="str">
            <v>Control</v>
          </cell>
          <cell r="E1454" t="str">
            <v>NC</v>
          </cell>
          <cell r="F1454" t="str">
            <v>NORTH CAROLINA</v>
          </cell>
          <cell r="G1454" t="str">
            <v>4 - Glenrothes 18YO 0.75L</v>
          </cell>
          <cell r="H1454" t="str">
            <v>4 - Glenrothes 18YO 0.75L6</v>
          </cell>
          <cell r="I1454" t="str">
            <v>Glenrothes 18YO</v>
          </cell>
          <cell r="J1454" t="str">
            <v>Glenrothes 18YO.750-6</v>
          </cell>
          <cell r="K1454">
            <v>6</v>
          </cell>
          <cell r="L1454">
            <v>0.75</v>
          </cell>
          <cell r="M1454">
            <v>0.43</v>
          </cell>
          <cell r="N1454">
            <v>13.8</v>
          </cell>
          <cell r="O1454" t="str">
            <v>SHELF</v>
          </cell>
          <cell r="P1454">
            <v>129.94999999999999</v>
          </cell>
          <cell r="Q1454">
            <v>129.94999999999999</v>
          </cell>
          <cell r="R1454">
            <v>129.94999999999999</v>
          </cell>
          <cell r="S1454">
            <v>129.94999999999999</v>
          </cell>
          <cell r="T1454">
            <v>129.94999999999999</v>
          </cell>
          <cell r="U1454">
            <v>129.94999999999999</v>
          </cell>
          <cell r="V1454">
            <v>129.94999999999999</v>
          </cell>
        </row>
        <row r="1455">
          <cell r="B1455" t="str">
            <v>NORTH CAROLINAGlenrothes 18YO.750-6FOB</v>
          </cell>
          <cell r="C1455" t="str">
            <v>South</v>
          </cell>
          <cell r="D1455" t="str">
            <v>Control</v>
          </cell>
          <cell r="E1455" t="str">
            <v>NC</v>
          </cell>
          <cell r="F1455" t="str">
            <v>NORTH CAROLINA</v>
          </cell>
          <cell r="G1455" t="str">
            <v>4 - Glenrothes 18YO 0.75L</v>
          </cell>
          <cell r="H1455" t="str">
            <v>4 - Glenrothes 18YO 0.75L6</v>
          </cell>
          <cell r="I1455" t="str">
            <v>Glenrothes 18YO</v>
          </cell>
          <cell r="J1455" t="str">
            <v>Glenrothes 18YO.750-6</v>
          </cell>
          <cell r="K1455">
            <v>6</v>
          </cell>
          <cell r="L1455">
            <v>0.75</v>
          </cell>
          <cell r="M1455">
            <v>0.43</v>
          </cell>
          <cell r="N1455">
            <v>13.8</v>
          </cell>
          <cell r="O1455" t="str">
            <v>FOB</v>
          </cell>
          <cell r="P1455">
            <v>415.96</v>
          </cell>
          <cell r="Q1455">
            <v>415.96</v>
          </cell>
          <cell r="R1455">
            <v>415.96</v>
          </cell>
          <cell r="S1455">
            <v>415.96</v>
          </cell>
          <cell r="T1455">
            <v>415.96</v>
          </cell>
          <cell r="U1455">
            <v>415.96</v>
          </cell>
          <cell r="V1455">
            <v>415.96</v>
          </cell>
        </row>
        <row r="1456">
          <cell r="B1456" t="str">
            <v>North DakotaGlenrothes 18YO.750-6FOB</v>
          </cell>
          <cell r="C1456" t="str">
            <v>Central</v>
          </cell>
          <cell r="D1456" t="str">
            <v>Open</v>
          </cell>
          <cell r="E1456" t="str">
            <v>ND</v>
          </cell>
          <cell r="F1456" t="str">
            <v>North Dakota</v>
          </cell>
          <cell r="G1456" t="str">
            <v>4 - Glenrothes 18YO 0.75L</v>
          </cell>
          <cell r="H1456" t="str">
            <v>4 - Glenrothes 18YO 0.75L6</v>
          </cell>
          <cell r="I1456" t="str">
            <v>Glenrothes 18YO</v>
          </cell>
          <cell r="J1456" t="str">
            <v>Glenrothes 18YO.750-6</v>
          </cell>
          <cell r="K1456">
            <v>6</v>
          </cell>
          <cell r="L1456">
            <v>0.75</v>
          </cell>
          <cell r="M1456">
            <v>0.43</v>
          </cell>
          <cell r="N1456">
            <v>13.8</v>
          </cell>
          <cell r="O1456" t="str">
            <v>FOB</v>
          </cell>
          <cell r="P1456">
            <v>473</v>
          </cell>
          <cell r="Q1456">
            <v>473</v>
          </cell>
          <cell r="R1456">
            <v>501.48</v>
          </cell>
          <cell r="S1456">
            <v>501.48</v>
          </cell>
          <cell r="T1456">
            <v>501.48</v>
          </cell>
          <cell r="U1456">
            <v>501.48</v>
          </cell>
          <cell r="V1456">
            <v>501.48</v>
          </cell>
        </row>
        <row r="1457">
          <cell r="B1457" t="str">
            <v>OHIOGlenrothes 18YO.750-6SHELF</v>
          </cell>
          <cell r="C1457" t="str">
            <v>Central</v>
          </cell>
          <cell r="D1457" t="str">
            <v>Control</v>
          </cell>
          <cell r="E1457" t="str">
            <v>OH</v>
          </cell>
          <cell r="F1457" t="str">
            <v>OHIO</v>
          </cell>
          <cell r="G1457" t="str">
            <v>4 - Glenrothes 18YO 0.75L</v>
          </cell>
          <cell r="H1457" t="str">
            <v>4 - Glenrothes 18YO 0.75L6</v>
          </cell>
          <cell r="I1457" t="str">
            <v>Glenrothes 18YO</v>
          </cell>
          <cell r="J1457" t="str">
            <v>Glenrothes 18YO.750-6</v>
          </cell>
          <cell r="K1457">
            <v>6</v>
          </cell>
          <cell r="L1457">
            <v>0.75</v>
          </cell>
          <cell r="M1457">
            <v>0.43</v>
          </cell>
          <cell r="N1457">
            <v>13.8</v>
          </cell>
          <cell r="O1457" t="str">
            <v>SHELF</v>
          </cell>
          <cell r="P1457">
            <v>149.99</v>
          </cell>
          <cell r="Q1457">
            <v>149.99</v>
          </cell>
          <cell r="R1457">
            <v>149.99</v>
          </cell>
          <cell r="S1457">
            <v>149.99</v>
          </cell>
          <cell r="T1457">
            <v>149.99</v>
          </cell>
          <cell r="U1457">
            <v>149.99</v>
          </cell>
          <cell r="V1457">
            <v>149.99</v>
          </cell>
        </row>
        <row r="1458">
          <cell r="B1458" t="str">
            <v>OHIOGlenrothes 18YO.750-6FOB</v>
          </cell>
          <cell r="C1458" t="str">
            <v>Central</v>
          </cell>
          <cell r="D1458" t="str">
            <v>Control</v>
          </cell>
          <cell r="E1458" t="str">
            <v>OH</v>
          </cell>
          <cell r="F1458" t="str">
            <v>OHIO</v>
          </cell>
          <cell r="G1458" t="str">
            <v>4 - Glenrothes 18YO 0.75L</v>
          </cell>
          <cell r="H1458" t="str">
            <v>4 - Glenrothes 18YO 0.75L6</v>
          </cell>
          <cell r="I1458" t="str">
            <v>Glenrothes 18YO</v>
          </cell>
          <cell r="J1458" t="str">
            <v>Glenrothes 18YO.750-6</v>
          </cell>
          <cell r="K1458">
            <v>6</v>
          </cell>
          <cell r="L1458">
            <v>0.75</v>
          </cell>
          <cell r="M1458">
            <v>0.43</v>
          </cell>
          <cell r="N1458">
            <v>13.8</v>
          </cell>
          <cell r="O1458" t="str">
            <v>FOB</v>
          </cell>
          <cell r="P1458">
            <v>530.52</v>
          </cell>
          <cell r="Q1458">
            <v>530.52</v>
          </cell>
          <cell r="R1458">
            <v>530.52</v>
          </cell>
          <cell r="S1458">
            <v>530.52</v>
          </cell>
          <cell r="T1458">
            <v>530.52</v>
          </cell>
          <cell r="U1458">
            <v>530.52</v>
          </cell>
          <cell r="V1458">
            <v>530.52</v>
          </cell>
        </row>
        <row r="1459">
          <cell r="B1459" t="str">
            <v>OklahomaGlenrothes 18YO.750-6FOB</v>
          </cell>
          <cell r="C1459" t="str">
            <v>South</v>
          </cell>
          <cell r="D1459" t="str">
            <v>Open</v>
          </cell>
          <cell r="E1459" t="str">
            <v>OK</v>
          </cell>
          <cell r="F1459" t="str">
            <v>Oklahoma</v>
          </cell>
          <cell r="G1459" t="str">
            <v>4 - Glenrothes 18YO 0.75L</v>
          </cell>
          <cell r="H1459" t="str">
            <v>4 - Glenrothes 18YO 0.75L6</v>
          </cell>
          <cell r="I1459" t="str">
            <v>Glenrothes 18YO</v>
          </cell>
          <cell r="J1459" t="str">
            <v>Glenrothes 18YO.750-6</v>
          </cell>
          <cell r="K1459">
            <v>6</v>
          </cell>
          <cell r="L1459">
            <v>0.75</v>
          </cell>
          <cell r="M1459">
            <v>0.43</v>
          </cell>
          <cell r="N1459">
            <v>13.8</v>
          </cell>
          <cell r="O1459" t="str">
            <v>FOB</v>
          </cell>
          <cell r="P1459">
            <v>504</v>
          </cell>
          <cell r="Q1459">
            <v>504</v>
          </cell>
          <cell r="R1459">
            <v>504</v>
          </cell>
          <cell r="S1459">
            <v>504</v>
          </cell>
          <cell r="T1459">
            <v>504</v>
          </cell>
          <cell r="U1459">
            <v>504</v>
          </cell>
          <cell r="V1459">
            <v>504</v>
          </cell>
        </row>
        <row r="1460">
          <cell r="B1460" t="str">
            <v>OREGONGlenrothes 18YO.750-6SPA</v>
          </cell>
          <cell r="C1460" t="str">
            <v>West</v>
          </cell>
          <cell r="D1460" t="str">
            <v>Control</v>
          </cell>
          <cell r="E1460" t="str">
            <v>OR</v>
          </cell>
          <cell r="F1460" t="str">
            <v>OREGON</v>
          </cell>
          <cell r="G1460" t="str">
            <v>4 - Glenrothes 18YO 0.75L</v>
          </cell>
          <cell r="H1460" t="str">
            <v>4 - Glenrothes 18YO 0.75L6</v>
          </cell>
          <cell r="I1460" t="str">
            <v>Glenrothes 18YO</v>
          </cell>
          <cell r="J1460" t="str">
            <v>Glenrothes 18YO.750-6</v>
          </cell>
          <cell r="K1460">
            <v>6</v>
          </cell>
          <cell r="L1460">
            <v>0.75</v>
          </cell>
          <cell r="M1460">
            <v>0.43</v>
          </cell>
          <cell r="N1460">
            <v>13.8</v>
          </cell>
          <cell r="O1460" t="str">
            <v>SPA</v>
          </cell>
          <cell r="P1460">
            <v>0</v>
          </cell>
          <cell r="Q1460">
            <v>0</v>
          </cell>
          <cell r="R1460">
            <v>0</v>
          </cell>
          <cell r="S1460">
            <v>0</v>
          </cell>
          <cell r="T1460">
            <v>0</v>
          </cell>
          <cell r="U1460">
            <v>0</v>
          </cell>
          <cell r="V1460">
            <v>0</v>
          </cell>
        </row>
        <row r="1461">
          <cell r="B1461" t="str">
            <v>OREGONGlenrothes 18YO.750-6SHELF</v>
          </cell>
          <cell r="C1461" t="str">
            <v>West</v>
          </cell>
          <cell r="D1461" t="str">
            <v>Control</v>
          </cell>
          <cell r="E1461" t="str">
            <v>OR</v>
          </cell>
          <cell r="F1461" t="str">
            <v>OREGON</v>
          </cell>
          <cell r="G1461" t="str">
            <v>4 - Glenrothes 18YO 0.75L</v>
          </cell>
          <cell r="H1461" t="str">
            <v>4 - Glenrothes 18YO 0.75L6</v>
          </cell>
          <cell r="I1461" t="str">
            <v>Glenrothes 18YO</v>
          </cell>
          <cell r="J1461" t="str">
            <v>Glenrothes 18YO.750-6</v>
          </cell>
          <cell r="K1461">
            <v>6</v>
          </cell>
          <cell r="L1461">
            <v>0.75</v>
          </cell>
          <cell r="M1461">
            <v>0.43</v>
          </cell>
          <cell r="N1461">
            <v>13.8</v>
          </cell>
          <cell r="O1461" t="str">
            <v>SHELF</v>
          </cell>
          <cell r="P1461">
            <v>129.94999999999999</v>
          </cell>
          <cell r="Q1461">
            <v>139.94999999999999</v>
          </cell>
          <cell r="R1461">
            <v>139.94999999999999</v>
          </cell>
          <cell r="S1461">
            <v>139.94999999999999</v>
          </cell>
          <cell r="T1461">
            <v>139.94999999999999</v>
          </cell>
          <cell r="U1461">
            <v>139.94999999999999</v>
          </cell>
          <cell r="V1461">
            <v>139.94999999999999</v>
          </cell>
        </row>
        <row r="1462">
          <cell r="B1462" t="str">
            <v>OREGONGlenrothes 18YO.750-6FOB</v>
          </cell>
          <cell r="C1462" t="str">
            <v>West</v>
          </cell>
          <cell r="D1462" t="str">
            <v>Control</v>
          </cell>
          <cell r="E1462" t="str">
            <v>OR</v>
          </cell>
          <cell r="F1462" t="str">
            <v>OREGON</v>
          </cell>
          <cell r="G1462" t="str">
            <v>4 - Glenrothes 18YO 0.75L</v>
          </cell>
          <cell r="H1462" t="str">
            <v>4 - Glenrothes 18YO 0.75L6</v>
          </cell>
          <cell r="I1462" t="str">
            <v>Glenrothes 18YO</v>
          </cell>
          <cell r="J1462" t="str">
            <v>Glenrothes 18YO.750-6</v>
          </cell>
          <cell r="K1462">
            <v>6</v>
          </cell>
          <cell r="L1462">
            <v>0.75</v>
          </cell>
          <cell r="M1462">
            <v>0.43</v>
          </cell>
          <cell r="N1462">
            <v>13.8</v>
          </cell>
          <cell r="O1462" t="str">
            <v>FOB</v>
          </cell>
          <cell r="P1462">
            <v>409.99</v>
          </cell>
          <cell r="Q1462">
            <v>443.36</v>
          </cell>
          <cell r="R1462">
            <v>443.36</v>
          </cell>
          <cell r="S1462">
            <v>443.36</v>
          </cell>
          <cell r="T1462">
            <v>443.36</v>
          </cell>
          <cell r="U1462">
            <v>443.36</v>
          </cell>
          <cell r="V1462">
            <v>443.36</v>
          </cell>
        </row>
        <row r="1463">
          <cell r="B1463" t="str">
            <v>PENNSYLVANIA (PLCB)Glenrothes 18YO.750-6SPA</v>
          </cell>
          <cell r="C1463" t="str">
            <v>Northeast</v>
          </cell>
          <cell r="D1463" t="str">
            <v>Control</v>
          </cell>
          <cell r="E1463" t="str">
            <v>PLCB</v>
          </cell>
          <cell r="F1463" t="str">
            <v>PENNSYLVANIA (PLCB)</v>
          </cell>
          <cell r="G1463" t="str">
            <v>4 - Glenrothes 18YO 0.75L</v>
          </cell>
          <cell r="H1463" t="str">
            <v>4 - Glenrothes 18YO 0.75L6</v>
          </cell>
          <cell r="I1463" t="str">
            <v>Glenrothes 18YO</v>
          </cell>
          <cell r="J1463" t="str">
            <v>Glenrothes 18YO.750-6</v>
          </cell>
          <cell r="K1463">
            <v>6</v>
          </cell>
          <cell r="L1463">
            <v>0.75</v>
          </cell>
          <cell r="M1463">
            <v>0.43</v>
          </cell>
          <cell r="N1463">
            <v>13.8</v>
          </cell>
          <cell r="O1463" t="str">
            <v>SPA</v>
          </cell>
          <cell r="P1463">
            <v>0</v>
          </cell>
          <cell r="Q1463">
            <v>0</v>
          </cell>
          <cell r="R1463">
            <v>90</v>
          </cell>
          <cell r="S1463">
            <v>0</v>
          </cell>
          <cell r="T1463">
            <v>0</v>
          </cell>
          <cell r="U1463">
            <v>90</v>
          </cell>
          <cell r="V1463">
            <v>0</v>
          </cell>
        </row>
        <row r="1464">
          <cell r="B1464" t="str">
            <v>PENNSYLVANIA (PLCB)Glenrothes 18YO.750-6SHELF</v>
          </cell>
          <cell r="C1464" t="str">
            <v>Northeast</v>
          </cell>
          <cell r="D1464" t="str">
            <v>Control</v>
          </cell>
          <cell r="E1464" t="str">
            <v>PLCB</v>
          </cell>
          <cell r="F1464" t="str">
            <v>PENNSYLVANIA (PLCB)</v>
          </cell>
          <cell r="G1464" t="str">
            <v>4 - Glenrothes 18YO 0.75L</v>
          </cell>
          <cell r="H1464" t="str">
            <v>4 - Glenrothes 18YO 0.75L6</v>
          </cell>
          <cell r="I1464" t="str">
            <v>Glenrothes 18YO</v>
          </cell>
          <cell r="J1464" t="str">
            <v>Glenrothes 18YO.750-6</v>
          </cell>
          <cell r="K1464">
            <v>6</v>
          </cell>
          <cell r="L1464">
            <v>0.75</v>
          </cell>
          <cell r="M1464">
            <v>0.43</v>
          </cell>
          <cell r="N1464">
            <v>13.8</v>
          </cell>
          <cell r="O1464" t="str">
            <v>SHELF</v>
          </cell>
          <cell r="P1464">
            <v>129.99</v>
          </cell>
          <cell r="Q1464">
            <v>129.99</v>
          </cell>
          <cell r="R1464">
            <v>114.99</v>
          </cell>
          <cell r="S1464">
            <v>129.99</v>
          </cell>
          <cell r="T1464">
            <v>129.99</v>
          </cell>
          <cell r="U1464">
            <v>114.99</v>
          </cell>
          <cell r="V1464">
            <v>129.99</v>
          </cell>
        </row>
        <row r="1465">
          <cell r="B1465" t="str">
            <v>PENNSYLVANIA (PLCB)Glenrothes 18YO.750-6FOB</v>
          </cell>
          <cell r="C1465" t="str">
            <v>Northeast</v>
          </cell>
          <cell r="D1465" t="str">
            <v>Control</v>
          </cell>
          <cell r="E1465" t="str">
            <v>PLCB</v>
          </cell>
          <cell r="F1465" t="str">
            <v>PENNSYLVANIA (PLCB)</v>
          </cell>
          <cell r="G1465" t="str">
            <v>4 - Glenrothes 18YO 0.75L</v>
          </cell>
          <cell r="H1465" t="str">
            <v>4 - Glenrothes 18YO 0.75L6</v>
          </cell>
          <cell r="I1465" t="str">
            <v>Glenrothes 18YO</v>
          </cell>
          <cell r="J1465" t="str">
            <v>Glenrothes 18YO.750-6</v>
          </cell>
          <cell r="K1465">
            <v>6</v>
          </cell>
          <cell r="L1465">
            <v>0.75</v>
          </cell>
          <cell r="M1465">
            <v>0.43</v>
          </cell>
          <cell r="N1465">
            <v>13.8</v>
          </cell>
          <cell r="O1465" t="str">
            <v>FOB</v>
          </cell>
          <cell r="P1465">
            <v>460.2</v>
          </cell>
          <cell r="Q1465">
            <v>460.2</v>
          </cell>
          <cell r="R1465">
            <v>460.2</v>
          </cell>
          <cell r="S1465">
            <v>460.2</v>
          </cell>
          <cell r="T1465">
            <v>460.2</v>
          </cell>
          <cell r="U1465">
            <v>460.2</v>
          </cell>
          <cell r="V1465">
            <v>460.2</v>
          </cell>
        </row>
        <row r="1466">
          <cell r="B1466" t="str">
            <v>South CarolinaGlenrothes 18YO.750-6FOB</v>
          </cell>
          <cell r="C1466" t="str">
            <v>Northeast</v>
          </cell>
          <cell r="D1466" t="str">
            <v>Open</v>
          </cell>
          <cell r="E1466" t="str">
            <v>SC</v>
          </cell>
          <cell r="F1466" t="str">
            <v>South Carolina</v>
          </cell>
          <cell r="G1466" t="str">
            <v>4 - Glenrothes 18YO 0.75L</v>
          </cell>
          <cell r="H1466" t="str">
            <v>4 - Glenrothes 18YO 0.75L6</v>
          </cell>
          <cell r="I1466" t="str">
            <v>Glenrothes 18YO</v>
          </cell>
          <cell r="J1466" t="str">
            <v>Glenrothes 18YO.750-6</v>
          </cell>
          <cell r="K1466">
            <v>6</v>
          </cell>
          <cell r="L1466">
            <v>0.75</v>
          </cell>
          <cell r="M1466">
            <v>0.43</v>
          </cell>
          <cell r="N1466">
            <v>13.8</v>
          </cell>
          <cell r="O1466" t="str">
            <v>FOB</v>
          </cell>
          <cell r="P1466">
            <v>463.07</v>
          </cell>
          <cell r="Q1466">
            <v>463.07</v>
          </cell>
          <cell r="R1466">
            <v>483.66</v>
          </cell>
          <cell r="S1466">
            <v>483.66</v>
          </cell>
          <cell r="T1466">
            <v>483.66</v>
          </cell>
          <cell r="U1466">
            <v>483.66</v>
          </cell>
          <cell r="V1466">
            <v>483.66</v>
          </cell>
        </row>
        <row r="1467">
          <cell r="B1467" t="str">
            <v>South DakotaGlenrothes 18YO.750-6FOB</v>
          </cell>
          <cell r="C1467" t="str">
            <v>Central</v>
          </cell>
          <cell r="D1467" t="str">
            <v>Open</v>
          </cell>
          <cell r="E1467" t="str">
            <v>SD</v>
          </cell>
          <cell r="F1467" t="str">
            <v>South Dakota</v>
          </cell>
          <cell r="G1467" t="str">
            <v>4 - Glenrothes 18YO 0.75L</v>
          </cell>
          <cell r="H1467" t="str">
            <v>4 - Glenrothes 18YO 0.75L6</v>
          </cell>
          <cell r="I1467" t="str">
            <v>Glenrothes 18YO</v>
          </cell>
          <cell r="J1467" t="str">
            <v>Glenrothes 18YO.750-6</v>
          </cell>
          <cell r="K1467">
            <v>6</v>
          </cell>
          <cell r="L1467">
            <v>0.75</v>
          </cell>
          <cell r="M1467">
            <v>0.43</v>
          </cell>
          <cell r="N1467">
            <v>13.8</v>
          </cell>
          <cell r="O1467" t="str">
            <v>FOB</v>
          </cell>
          <cell r="P1467">
            <v>462.5</v>
          </cell>
          <cell r="Q1467">
            <v>462.5</v>
          </cell>
          <cell r="R1467">
            <v>494.4</v>
          </cell>
          <cell r="S1467">
            <v>494.4</v>
          </cell>
          <cell r="T1467">
            <v>494.4</v>
          </cell>
          <cell r="U1467">
            <v>494.4</v>
          </cell>
          <cell r="V1467">
            <v>494.4</v>
          </cell>
        </row>
        <row r="1468">
          <cell r="B1468" t="str">
            <v>TennesseeGlenrothes 18YO.750-6FOB</v>
          </cell>
          <cell r="C1468" t="str">
            <v>South</v>
          </cell>
          <cell r="D1468" t="str">
            <v>Open</v>
          </cell>
          <cell r="E1468" t="str">
            <v>TN</v>
          </cell>
          <cell r="F1468" t="str">
            <v>Tennessee</v>
          </cell>
          <cell r="G1468" t="str">
            <v>4 - Glenrothes 18YO 0.75L</v>
          </cell>
          <cell r="H1468" t="str">
            <v>4 - Glenrothes 18YO 0.75L6</v>
          </cell>
          <cell r="I1468" t="str">
            <v>Glenrothes 18YO</v>
          </cell>
          <cell r="J1468" t="str">
            <v>Glenrothes 18YO.750-6</v>
          </cell>
          <cell r="K1468">
            <v>6</v>
          </cell>
          <cell r="L1468">
            <v>0.75</v>
          </cell>
          <cell r="M1468">
            <v>0.43</v>
          </cell>
          <cell r="N1468">
            <v>13.8</v>
          </cell>
          <cell r="O1468" t="str">
            <v>FOB</v>
          </cell>
          <cell r="P1468">
            <v>410</v>
          </cell>
          <cell r="Q1468">
            <v>440</v>
          </cell>
          <cell r="R1468">
            <v>440</v>
          </cell>
          <cell r="S1468">
            <v>440</v>
          </cell>
          <cell r="T1468">
            <v>440</v>
          </cell>
          <cell r="U1468">
            <v>440</v>
          </cell>
          <cell r="V1468">
            <v>440</v>
          </cell>
        </row>
        <row r="1469">
          <cell r="B1469" t="str">
            <v>TexasGlenrothes 18YO.750-6FOB</v>
          </cell>
          <cell r="C1469" t="str">
            <v>South</v>
          </cell>
          <cell r="D1469" t="str">
            <v>Open</v>
          </cell>
          <cell r="E1469" t="str">
            <v>TX</v>
          </cell>
          <cell r="F1469" t="str">
            <v>Texas</v>
          </cell>
          <cell r="G1469" t="str">
            <v>4 - Glenrothes 18YO 0.75L</v>
          </cell>
          <cell r="H1469" t="str">
            <v>4 - Glenrothes 18YO 0.75L6</v>
          </cell>
          <cell r="I1469" t="str">
            <v>Glenrothes 18YO</v>
          </cell>
          <cell r="J1469" t="str">
            <v>Glenrothes 18YO.750-6</v>
          </cell>
          <cell r="K1469">
            <v>6</v>
          </cell>
          <cell r="L1469">
            <v>0.75</v>
          </cell>
          <cell r="M1469">
            <v>0.43</v>
          </cell>
          <cell r="N1469">
            <v>13.8</v>
          </cell>
          <cell r="O1469" t="str">
            <v>FOB</v>
          </cell>
          <cell r="P1469">
            <v>436</v>
          </cell>
          <cell r="Q1469">
            <v>436</v>
          </cell>
          <cell r="R1469">
            <v>436</v>
          </cell>
          <cell r="S1469">
            <v>470</v>
          </cell>
          <cell r="T1469">
            <v>470</v>
          </cell>
          <cell r="U1469">
            <v>470</v>
          </cell>
          <cell r="V1469">
            <v>470</v>
          </cell>
        </row>
        <row r="1470">
          <cell r="B1470" t="str">
            <v>UTAHGlenrothes 18YO.750-6SPA</v>
          </cell>
          <cell r="C1470" t="str">
            <v>West</v>
          </cell>
          <cell r="D1470" t="str">
            <v>Control</v>
          </cell>
          <cell r="E1470" t="str">
            <v>UT</v>
          </cell>
          <cell r="F1470" t="str">
            <v>UTAH</v>
          </cell>
          <cell r="G1470" t="str">
            <v>4 - Glenrothes 18YO 0.75L</v>
          </cell>
          <cell r="H1470" t="str">
            <v>4 - Glenrothes 18YO 0.75L6</v>
          </cell>
          <cell r="I1470" t="str">
            <v>Glenrothes 18YO</v>
          </cell>
          <cell r="J1470" t="str">
            <v>Glenrothes 18YO.750-6</v>
          </cell>
          <cell r="K1470">
            <v>6</v>
          </cell>
          <cell r="L1470">
            <v>0.75</v>
          </cell>
          <cell r="M1470">
            <v>0.43</v>
          </cell>
          <cell r="N1470">
            <v>13.8</v>
          </cell>
          <cell r="O1470" t="str">
            <v>SPA</v>
          </cell>
          <cell r="P1470">
            <v>0</v>
          </cell>
          <cell r="Q1470">
            <v>0</v>
          </cell>
          <cell r="R1470">
            <v>0</v>
          </cell>
          <cell r="S1470">
            <v>0</v>
          </cell>
          <cell r="T1470">
            <v>0</v>
          </cell>
          <cell r="U1470">
            <v>0</v>
          </cell>
          <cell r="V1470">
            <v>0</v>
          </cell>
        </row>
        <row r="1471">
          <cell r="B1471" t="str">
            <v>UTAHGlenrothes 18YO.750-6SHELF</v>
          </cell>
          <cell r="C1471" t="str">
            <v>West</v>
          </cell>
          <cell r="D1471" t="str">
            <v>Control</v>
          </cell>
          <cell r="E1471" t="str">
            <v>UT</v>
          </cell>
          <cell r="F1471" t="str">
            <v>UTAH</v>
          </cell>
          <cell r="G1471" t="str">
            <v>4 - Glenrothes 18YO 0.75L</v>
          </cell>
          <cell r="H1471" t="str">
            <v>4 - Glenrothes 18YO 0.75L6</v>
          </cell>
          <cell r="I1471" t="str">
            <v>Glenrothes 18YO</v>
          </cell>
          <cell r="J1471" t="str">
            <v>Glenrothes 18YO.750-6</v>
          </cell>
          <cell r="K1471">
            <v>6</v>
          </cell>
          <cell r="L1471">
            <v>0.75</v>
          </cell>
          <cell r="M1471">
            <v>0.43</v>
          </cell>
          <cell r="N1471">
            <v>13.8</v>
          </cell>
          <cell r="O1471" t="str">
            <v>SHELF</v>
          </cell>
          <cell r="P1471">
            <v>139.99</v>
          </cell>
          <cell r="Q1471">
            <v>139.99</v>
          </cell>
          <cell r="R1471">
            <v>139.99</v>
          </cell>
          <cell r="S1471">
            <v>139.99</v>
          </cell>
          <cell r="T1471">
            <v>139.99</v>
          </cell>
          <cell r="U1471">
            <v>139.99</v>
          </cell>
          <cell r="V1471">
            <v>139.99</v>
          </cell>
        </row>
        <row r="1472">
          <cell r="B1472" t="str">
            <v>UTAHGlenrothes 18YO.750-6FOB</v>
          </cell>
          <cell r="C1472" t="str">
            <v>West</v>
          </cell>
          <cell r="D1472" t="str">
            <v>Control</v>
          </cell>
          <cell r="E1472" t="str">
            <v>UT</v>
          </cell>
          <cell r="F1472" t="str">
            <v>UTAH</v>
          </cell>
          <cell r="G1472" t="str">
            <v>4 - Glenrothes 18YO 0.75L</v>
          </cell>
          <cell r="H1472" t="str">
            <v>4 - Glenrothes 18YO 0.75L6</v>
          </cell>
          <cell r="I1472" t="str">
            <v>Glenrothes 18YO</v>
          </cell>
          <cell r="J1472" t="str">
            <v>Glenrothes 18YO.750-6</v>
          </cell>
          <cell r="K1472">
            <v>6</v>
          </cell>
          <cell r="L1472">
            <v>0.75</v>
          </cell>
          <cell r="M1472">
            <v>0.43</v>
          </cell>
          <cell r="N1472">
            <v>13.8</v>
          </cell>
          <cell r="O1472" t="str">
            <v>FOB</v>
          </cell>
          <cell r="P1472">
            <v>445.87</v>
          </cell>
          <cell r="Q1472">
            <v>445.87</v>
          </cell>
          <cell r="R1472">
            <v>445.87</v>
          </cell>
          <cell r="S1472">
            <v>445.87</v>
          </cell>
          <cell r="T1472">
            <v>445.87</v>
          </cell>
          <cell r="U1472">
            <v>445.87</v>
          </cell>
          <cell r="V1472">
            <v>445.87</v>
          </cell>
        </row>
        <row r="1473">
          <cell r="B1473" t="str">
            <v>VIRGINIAGlenrothes 18YO.750-6SHELF</v>
          </cell>
          <cell r="C1473" t="str">
            <v>South</v>
          </cell>
          <cell r="D1473" t="str">
            <v>Control</v>
          </cell>
          <cell r="E1473" t="str">
            <v>VA</v>
          </cell>
          <cell r="F1473" t="str">
            <v>VIRGINIA</v>
          </cell>
          <cell r="G1473" t="str">
            <v>4 - Glenrothes 18YO 0.75L</v>
          </cell>
          <cell r="H1473" t="str">
            <v>4 - Glenrothes 18YO 0.75L6</v>
          </cell>
          <cell r="I1473" t="str">
            <v>Glenrothes 18YO</v>
          </cell>
          <cell r="J1473" t="str">
            <v>Glenrothes 18YO.750-6</v>
          </cell>
          <cell r="K1473">
            <v>6</v>
          </cell>
          <cell r="L1473">
            <v>0.75</v>
          </cell>
          <cell r="M1473">
            <v>0.43</v>
          </cell>
          <cell r="N1473">
            <v>13.8</v>
          </cell>
          <cell r="O1473" t="str">
            <v>SHELF</v>
          </cell>
          <cell r="P1473">
            <v>129.99</v>
          </cell>
          <cell r="Q1473">
            <v>129.99</v>
          </cell>
          <cell r="R1473">
            <v>129.99</v>
          </cell>
          <cell r="S1473">
            <v>129.99</v>
          </cell>
          <cell r="T1473">
            <v>129.99</v>
          </cell>
          <cell r="U1473">
            <v>129.99</v>
          </cell>
          <cell r="V1473">
            <v>129.99</v>
          </cell>
        </row>
        <row r="1474">
          <cell r="B1474" t="str">
            <v>VIRGINIAGlenrothes 18YO.750-6FOB</v>
          </cell>
          <cell r="C1474" t="str">
            <v>South</v>
          </cell>
          <cell r="D1474" t="str">
            <v>Control</v>
          </cell>
          <cell r="E1474" t="str">
            <v>VA</v>
          </cell>
          <cell r="F1474" t="str">
            <v>VIRGINIA</v>
          </cell>
          <cell r="G1474" t="str">
            <v>4 - Glenrothes 18YO 0.75L</v>
          </cell>
          <cell r="H1474" t="str">
            <v>4 - Glenrothes 18YO 0.75L6</v>
          </cell>
          <cell r="I1474" t="str">
            <v>Glenrothes 18YO</v>
          </cell>
          <cell r="J1474" t="str">
            <v>Glenrothes 18YO.750-6</v>
          </cell>
          <cell r="K1474">
            <v>6</v>
          </cell>
          <cell r="L1474">
            <v>0.75</v>
          </cell>
          <cell r="M1474">
            <v>0.43</v>
          </cell>
          <cell r="N1474">
            <v>13.8</v>
          </cell>
          <cell r="O1474" t="str">
            <v>FOB</v>
          </cell>
          <cell r="P1474">
            <v>371.44</v>
          </cell>
          <cell r="Q1474">
            <v>371.44</v>
          </cell>
          <cell r="R1474">
            <v>371.44</v>
          </cell>
          <cell r="S1474">
            <v>371.44</v>
          </cell>
          <cell r="T1474">
            <v>371.44</v>
          </cell>
          <cell r="U1474">
            <v>371.44</v>
          </cell>
          <cell r="V1474">
            <v>371.44</v>
          </cell>
        </row>
        <row r="1475">
          <cell r="B1475" t="str">
            <v>VIRGINIAGlenrothes 18YO.750-6DA</v>
          </cell>
          <cell r="C1475" t="str">
            <v>South</v>
          </cell>
          <cell r="D1475" t="str">
            <v>Control</v>
          </cell>
          <cell r="E1475" t="str">
            <v>VA</v>
          </cell>
          <cell r="F1475" t="str">
            <v>VIRGINIA</v>
          </cell>
          <cell r="G1475" t="str">
            <v>4 - Glenrothes 18YO 0.75L</v>
          </cell>
          <cell r="H1475" t="str">
            <v>4 - Glenrothes 18YO 0.75L6</v>
          </cell>
          <cell r="I1475" t="str">
            <v>Glenrothes 18YO</v>
          </cell>
          <cell r="J1475" t="str">
            <v>Glenrothes 18YO.750-6</v>
          </cell>
          <cell r="K1475">
            <v>6</v>
          </cell>
          <cell r="L1475">
            <v>0.75</v>
          </cell>
          <cell r="M1475">
            <v>0.43</v>
          </cell>
          <cell r="N1475">
            <v>13.8</v>
          </cell>
          <cell r="O1475" t="str">
            <v>DA</v>
          </cell>
          <cell r="P1475">
            <v>0</v>
          </cell>
          <cell r="Q1475">
            <v>0</v>
          </cell>
          <cell r="R1475">
            <v>0</v>
          </cell>
          <cell r="S1475">
            <v>0</v>
          </cell>
          <cell r="T1475">
            <v>0</v>
          </cell>
          <cell r="U1475">
            <v>0</v>
          </cell>
          <cell r="V1475">
            <v>0</v>
          </cell>
        </row>
        <row r="1476">
          <cell r="B1476" t="str">
            <v>WashingtonGlenrothes 18YO.750-6FOB</v>
          </cell>
          <cell r="C1476" t="str">
            <v>West</v>
          </cell>
          <cell r="D1476" t="str">
            <v>Open</v>
          </cell>
          <cell r="E1476" t="str">
            <v>WA</v>
          </cell>
          <cell r="F1476" t="str">
            <v>Washington</v>
          </cell>
          <cell r="G1476" t="str">
            <v>4 - Glenrothes 18YO 0.75L</v>
          </cell>
          <cell r="H1476" t="str">
            <v>4 - Glenrothes 18YO 0.75L6</v>
          </cell>
          <cell r="I1476" t="str">
            <v>Glenrothes 18YO</v>
          </cell>
          <cell r="J1476" t="str">
            <v>Glenrothes 18YO.750-6</v>
          </cell>
          <cell r="K1476">
            <v>6</v>
          </cell>
          <cell r="L1476">
            <v>0.75</v>
          </cell>
          <cell r="M1476">
            <v>0.43</v>
          </cell>
          <cell r="N1476">
            <v>13.8</v>
          </cell>
          <cell r="O1476" t="str">
            <v>FOB</v>
          </cell>
          <cell r="P1476">
            <v>374.7</v>
          </cell>
          <cell r="Q1476">
            <v>374.7</v>
          </cell>
          <cell r="R1476">
            <v>401.6</v>
          </cell>
          <cell r="S1476">
            <v>401.6</v>
          </cell>
          <cell r="T1476">
            <v>401.6</v>
          </cell>
          <cell r="U1476">
            <v>401.6</v>
          </cell>
          <cell r="V1476">
            <v>401.6</v>
          </cell>
        </row>
        <row r="1477">
          <cell r="B1477" t="str">
            <v>WEST VIRGINIAGlenrothes 18YO.750-6SHELF</v>
          </cell>
          <cell r="C1477" t="str">
            <v>Central</v>
          </cell>
          <cell r="D1477" t="str">
            <v>Control</v>
          </cell>
          <cell r="E1477" t="str">
            <v>WV</v>
          </cell>
          <cell r="F1477" t="str">
            <v>WEST VIRGINIA</v>
          </cell>
          <cell r="G1477" t="str">
            <v>4 - Glenrothes 18YO 0.75L</v>
          </cell>
          <cell r="H1477" t="str">
            <v>4 - Glenrothes 18YO 0.75L6</v>
          </cell>
          <cell r="I1477" t="str">
            <v>Glenrothes 18YO</v>
          </cell>
          <cell r="J1477" t="str">
            <v>Glenrothes 18YO.750-6</v>
          </cell>
          <cell r="K1477">
            <v>6</v>
          </cell>
          <cell r="L1477">
            <v>0.75</v>
          </cell>
          <cell r="M1477">
            <v>0.43</v>
          </cell>
          <cell r="N1477">
            <v>13.8</v>
          </cell>
          <cell r="O1477" t="str">
            <v>SHELF</v>
          </cell>
          <cell r="P1477">
            <v>149.99</v>
          </cell>
          <cell r="Q1477">
            <v>149.99</v>
          </cell>
          <cell r="R1477">
            <v>149.99</v>
          </cell>
          <cell r="S1477">
            <v>149.99</v>
          </cell>
          <cell r="T1477">
            <v>149.99</v>
          </cell>
          <cell r="U1477">
            <v>149.99</v>
          </cell>
          <cell r="V1477">
            <v>149.99</v>
          </cell>
        </row>
        <row r="1478">
          <cell r="B1478" t="str">
            <v>WEST VIRGINIAGlenrothes 18YO.750-6FOB</v>
          </cell>
          <cell r="C1478" t="str">
            <v>Central</v>
          </cell>
          <cell r="D1478" t="str">
            <v>Control</v>
          </cell>
          <cell r="E1478" t="str">
            <v>WV</v>
          </cell>
          <cell r="F1478" t="str">
            <v>WEST VIRGINIA</v>
          </cell>
          <cell r="G1478" t="str">
            <v>4 - Glenrothes 18YO 0.75L</v>
          </cell>
          <cell r="H1478" t="str">
            <v>4 - Glenrothes 18YO 0.75L6</v>
          </cell>
          <cell r="I1478" t="str">
            <v>Glenrothes 18YO</v>
          </cell>
          <cell r="J1478" t="str">
            <v>Glenrothes 18YO.750-6</v>
          </cell>
          <cell r="K1478">
            <v>6</v>
          </cell>
          <cell r="L1478">
            <v>0.75</v>
          </cell>
          <cell r="M1478">
            <v>0.43</v>
          </cell>
          <cell r="N1478">
            <v>13.8</v>
          </cell>
          <cell r="O1478" t="str">
            <v>FOB</v>
          </cell>
          <cell r="P1478">
            <v>514.75</v>
          </cell>
          <cell r="Q1478">
            <v>514.75</v>
          </cell>
          <cell r="R1478">
            <v>514.75</v>
          </cell>
          <cell r="S1478">
            <v>514.75</v>
          </cell>
          <cell r="T1478">
            <v>514.75</v>
          </cell>
          <cell r="U1478">
            <v>514.75</v>
          </cell>
          <cell r="V1478">
            <v>514.75</v>
          </cell>
        </row>
        <row r="1479">
          <cell r="B1479" t="str">
            <v>WisconsinGlenrothes 18YO.750-6FOB</v>
          </cell>
          <cell r="C1479" t="str">
            <v>Central</v>
          </cell>
          <cell r="D1479" t="str">
            <v>Open</v>
          </cell>
          <cell r="E1479" t="str">
            <v>WI</v>
          </cell>
          <cell r="F1479" t="str">
            <v>Wisconsin</v>
          </cell>
          <cell r="G1479" t="str">
            <v>4 - Glenrothes 18YO 0.75L</v>
          </cell>
          <cell r="H1479" t="str">
            <v>4 - Glenrothes 18YO 0.75L6</v>
          </cell>
          <cell r="I1479" t="str">
            <v>Glenrothes 18YO</v>
          </cell>
          <cell r="J1479" t="str">
            <v>Glenrothes 18YO.750-6</v>
          </cell>
          <cell r="K1479">
            <v>6</v>
          </cell>
          <cell r="L1479">
            <v>0.75</v>
          </cell>
          <cell r="M1479">
            <v>0.43</v>
          </cell>
          <cell r="N1479">
            <v>13.8</v>
          </cell>
          <cell r="O1479" t="str">
            <v>FOB</v>
          </cell>
          <cell r="P1479">
            <v>461.22</v>
          </cell>
          <cell r="Q1479">
            <v>461.22</v>
          </cell>
          <cell r="R1479">
            <v>496.96</v>
          </cell>
          <cell r="S1479">
            <v>496.96</v>
          </cell>
          <cell r="T1479">
            <v>496.96</v>
          </cell>
          <cell r="U1479">
            <v>496.96</v>
          </cell>
          <cell r="V1479">
            <v>496.96</v>
          </cell>
        </row>
        <row r="1480">
          <cell r="B1480" t="str">
            <v>WYOMINGGlenrothes 18YO.750-6SHELF</v>
          </cell>
          <cell r="C1480" t="str">
            <v>West</v>
          </cell>
          <cell r="D1480" t="str">
            <v>Control</v>
          </cell>
          <cell r="E1480" t="str">
            <v>WY</v>
          </cell>
          <cell r="F1480" t="str">
            <v>WYOMING</v>
          </cell>
          <cell r="G1480" t="str">
            <v>4 - Glenrothes 18YO 0.75L</v>
          </cell>
          <cell r="H1480" t="str">
            <v>4 - Glenrothes 18YO 0.75L6</v>
          </cell>
          <cell r="I1480" t="str">
            <v>Glenrothes 18YO</v>
          </cell>
          <cell r="J1480" t="str">
            <v>Glenrothes 18YO.750-6</v>
          </cell>
          <cell r="K1480">
            <v>6</v>
          </cell>
          <cell r="L1480">
            <v>0.75</v>
          </cell>
          <cell r="M1480">
            <v>0.43</v>
          </cell>
          <cell r="N1480">
            <v>13.8</v>
          </cell>
          <cell r="O1480" t="str">
            <v>SHELF</v>
          </cell>
          <cell r="P1480">
            <v>139.99</v>
          </cell>
          <cell r="Q1480">
            <v>139.99</v>
          </cell>
          <cell r="R1480">
            <v>139.99</v>
          </cell>
          <cell r="S1480">
            <v>139.99</v>
          </cell>
          <cell r="T1480">
            <v>139.99</v>
          </cell>
          <cell r="U1480">
            <v>139.99</v>
          </cell>
          <cell r="V1480">
            <v>139.99</v>
          </cell>
        </row>
        <row r="1481">
          <cell r="B1481" t="str">
            <v>WYOMINGGlenrothes 18YO.750-6FOB</v>
          </cell>
          <cell r="C1481" t="str">
            <v>West</v>
          </cell>
          <cell r="D1481" t="str">
            <v>Control</v>
          </cell>
          <cell r="E1481" t="str">
            <v>WY</v>
          </cell>
          <cell r="F1481" t="str">
            <v>WYOMING</v>
          </cell>
          <cell r="G1481" t="str">
            <v>4 - Glenrothes 18YO 0.75L</v>
          </cell>
          <cell r="H1481" t="str">
            <v>4 - Glenrothes 18YO 0.75L6</v>
          </cell>
          <cell r="I1481" t="str">
            <v>Glenrothes 18YO</v>
          </cell>
          <cell r="J1481" t="str">
            <v>Glenrothes 18YO.750-6</v>
          </cell>
          <cell r="K1481">
            <v>6</v>
          </cell>
          <cell r="L1481">
            <v>0.75</v>
          </cell>
          <cell r="M1481">
            <v>0.43</v>
          </cell>
          <cell r="N1481">
            <v>13.8</v>
          </cell>
          <cell r="O1481" t="str">
            <v>FOB</v>
          </cell>
          <cell r="P1481">
            <v>484.21</v>
          </cell>
          <cell r="Q1481">
            <v>484.21</v>
          </cell>
          <cell r="R1481">
            <v>484.21</v>
          </cell>
          <cell r="S1481">
            <v>484.21</v>
          </cell>
          <cell r="T1481">
            <v>484.21</v>
          </cell>
          <cell r="U1481">
            <v>484.21</v>
          </cell>
          <cell r="V1481">
            <v>484.21</v>
          </cell>
        </row>
        <row r="1482">
          <cell r="B1482" t="str">
            <v>WYOMINGGlenrothes 18YO.750-6DA</v>
          </cell>
          <cell r="C1482" t="str">
            <v>West</v>
          </cell>
          <cell r="D1482" t="str">
            <v>Control</v>
          </cell>
          <cell r="E1482" t="str">
            <v>WY</v>
          </cell>
          <cell r="F1482" t="str">
            <v>WYOMING</v>
          </cell>
          <cell r="G1482" t="str">
            <v>4 - Glenrothes 18YO 0.75L</v>
          </cell>
          <cell r="H1482" t="str">
            <v>4 - Glenrothes 18YO 0.75L6</v>
          </cell>
          <cell r="I1482" t="str">
            <v>Glenrothes 18YO</v>
          </cell>
          <cell r="J1482" t="str">
            <v>Glenrothes 18YO.750-6</v>
          </cell>
          <cell r="K1482">
            <v>6</v>
          </cell>
          <cell r="L1482">
            <v>0.75</v>
          </cell>
          <cell r="M1482">
            <v>0.43</v>
          </cell>
          <cell r="N1482">
            <v>13.8</v>
          </cell>
          <cell r="O1482" t="str">
            <v>DA</v>
          </cell>
          <cell r="P1482">
            <v>0</v>
          </cell>
          <cell r="Q1482">
            <v>0</v>
          </cell>
          <cell r="R1482">
            <v>0</v>
          </cell>
          <cell r="S1482">
            <v>0</v>
          </cell>
          <cell r="T1482">
            <v>0</v>
          </cell>
          <cell r="U1482">
            <v>0</v>
          </cell>
          <cell r="V1482">
            <v>0</v>
          </cell>
        </row>
        <row r="1483">
          <cell r="B1483" t="str">
            <v>ArizonaGlenrothes V1978.750-4FOB</v>
          </cell>
          <cell r="C1483" t="str">
            <v>West</v>
          </cell>
          <cell r="D1483" t="str">
            <v>Open</v>
          </cell>
          <cell r="E1483" t="str">
            <v>AZ</v>
          </cell>
          <cell r="F1483" t="str">
            <v>Arizona</v>
          </cell>
          <cell r="G1483" t="str">
            <v>4 - Glenrothes 1978 0.75L</v>
          </cell>
          <cell r="H1483" t="str">
            <v>4 - Glenrothes 1978 0.75L4</v>
          </cell>
          <cell r="I1483" t="str">
            <v>Glenrothes V1978</v>
          </cell>
          <cell r="J1483" t="str">
            <v>Glenrothes V1978.750-4</v>
          </cell>
          <cell r="K1483">
            <v>4</v>
          </cell>
          <cell r="L1483">
            <v>0.75</v>
          </cell>
          <cell r="M1483">
            <v>0.43</v>
          </cell>
          <cell r="N1483">
            <v>9.1999999999999993</v>
          </cell>
          <cell r="O1483" t="str">
            <v>FOB</v>
          </cell>
          <cell r="P1483">
            <v>2392</v>
          </cell>
          <cell r="Q1483">
            <v>2392</v>
          </cell>
          <cell r="R1483">
            <v>2392</v>
          </cell>
          <cell r="S1483">
            <v>2392</v>
          </cell>
          <cell r="T1483">
            <v>2392</v>
          </cell>
          <cell r="U1483">
            <v>2392</v>
          </cell>
          <cell r="V1483">
            <v>2392</v>
          </cell>
        </row>
        <row r="1484">
          <cell r="B1484" t="str">
            <v>FloridaGlenrothes V1978.750-4FOB</v>
          </cell>
          <cell r="C1484" t="str">
            <v>South</v>
          </cell>
          <cell r="D1484" t="str">
            <v>Open</v>
          </cell>
          <cell r="E1484" t="str">
            <v>FL</v>
          </cell>
          <cell r="F1484" t="str">
            <v>Florida</v>
          </cell>
          <cell r="G1484" t="str">
            <v>4 - Glenrothes 1978 0.75L</v>
          </cell>
          <cell r="H1484" t="str">
            <v>4 - Glenrothes 1978 0.75L4</v>
          </cell>
          <cell r="I1484" t="str">
            <v>Glenrothes V1978</v>
          </cell>
          <cell r="J1484" t="str">
            <v>Glenrothes V1978.750-4</v>
          </cell>
          <cell r="K1484">
            <v>4</v>
          </cell>
          <cell r="L1484">
            <v>0.75</v>
          </cell>
          <cell r="M1484">
            <v>0.43</v>
          </cell>
          <cell r="N1484">
            <v>9.1999999999999993</v>
          </cell>
          <cell r="O1484" t="str">
            <v>FOB</v>
          </cell>
          <cell r="P1484">
            <v>2385</v>
          </cell>
          <cell r="Q1484">
            <v>2385</v>
          </cell>
          <cell r="R1484">
            <v>2385</v>
          </cell>
          <cell r="S1484">
            <v>2385</v>
          </cell>
          <cell r="T1484">
            <v>2385</v>
          </cell>
          <cell r="U1484">
            <v>2385</v>
          </cell>
          <cell r="V1484">
            <v>2385</v>
          </cell>
        </row>
        <row r="1485">
          <cell r="B1485" t="str">
            <v>GeorgiaGlenrothes V1978.750-4FOB</v>
          </cell>
          <cell r="C1485" t="str">
            <v>South</v>
          </cell>
          <cell r="D1485" t="str">
            <v>Open</v>
          </cell>
          <cell r="E1485" t="str">
            <v>GA</v>
          </cell>
          <cell r="F1485" t="str">
            <v>Georgia</v>
          </cell>
          <cell r="G1485" t="str">
            <v>4 - Glenrothes 1978 0.75L</v>
          </cell>
          <cell r="H1485" t="str">
            <v>4 - Glenrothes 1978 0.75L4</v>
          </cell>
          <cell r="I1485" t="str">
            <v>Glenrothes V1978</v>
          </cell>
          <cell r="J1485" t="str">
            <v>Glenrothes V1978.750-4</v>
          </cell>
          <cell r="K1485">
            <v>4</v>
          </cell>
          <cell r="L1485">
            <v>0.75</v>
          </cell>
          <cell r="M1485">
            <v>0.43</v>
          </cell>
          <cell r="N1485">
            <v>9.1999999999999993</v>
          </cell>
          <cell r="O1485" t="str">
            <v>FOB</v>
          </cell>
          <cell r="P1485">
            <v>2384.99999999999</v>
          </cell>
          <cell r="Q1485">
            <v>2384.99999999999</v>
          </cell>
          <cell r="R1485">
            <v>2384.99999999999</v>
          </cell>
          <cell r="S1485">
            <v>2384.99999999999</v>
          </cell>
          <cell r="T1485">
            <v>2384.99999999999</v>
          </cell>
          <cell r="U1485">
            <v>2384.99999999999</v>
          </cell>
          <cell r="V1485">
            <v>2384.99999999999</v>
          </cell>
        </row>
        <row r="1486">
          <cell r="B1486" t="str">
            <v>LouisianaGlenrothes V1978.750-4FOB</v>
          </cell>
          <cell r="C1486" t="str">
            <v>South</v>
          </cell>
          <cell r="D1486" t="str">
            <v>Open</v>
          </cell>
          <cell r="E1486" t="str">
            <v>LA</v>
          </cell>
          <cell r="F1486" t="str">
            <v>Louisiana</v>
          </cell>
          <cell r="G1486" t="str">
            <v>4 - Glenrothes 1978 0.75L</v>
          </cell>
          <cell r="H1486" t="str">
            <v>4 - Glenrothes 1978 0.75L4</v>
          </cell>
          <cell r="I1486" t="str">
            <v>Glenrothes V1978</v>
          </cell>
          <cell r="J1486" t="str">
            <v>Glenrothes V1978.750-4</v>
          </cell>
          <cell r="K1486">
            <v>4</v>
          </cell>
          <cell r="L1486">
            <v>0.75</v>
          </cell>
          <cell r="M1486">
            <v>0.43</v>
          </cell>
          <cell r="N1486">
            <v>9.1999999999999993</v>
          </cell>
          <cell r="O1486" t="str">
            <v>FOB</v>
          </cell>
          <cell r="P1486">
            <v>2384.99999999998</v>
          </cell>
          <cell r="Q1486">
            <v>2384.99999999998</v>
          </cell>
          <cell r="R1486">
            <v>2384.99999999998</v>
          </cell>
          <cell r="S1486">
            <v>2384.99999999998</v>
          </cell>
          <cell r="T1486">
            <v>2384.99999999998</v>
          </cell>
          <cell r="U1486">
            <v>2384.99999999998</v>
          </cell>
          <cell r="V1486">
            <v>2384.99999999998</v>
          </cell>
        </row>
        <row r="1487">
          <cell r="B1487" t="str">
            <v>NevadaGlenrothes V1978.750-4FOB</v>
          </cell>
          <cell r="C1487" t="str">
            <v>West</v>
          </cell>
          <cell r="D1487" t="str">
            <v>Open</v>
          </cell>
          <cell r="E1487" t="str">
            <v>NV</v>
          </cell>
          <cell r="F1487" t="str">
            <v>Nevada</v>
          </cell>
          <cell r="G1487" t="str">
            <v>4 - Glenrothes 1978 0.75L</v>
          </cell>
          <cell r="H1487" t="str">
            <v>4 - Glenrothes 1978 0.75L4</v>
          </cell>
          <cell r="I1487" t="str">
            <v>Glenrothes V1978</v>
          </cell>
          <cell r="J1487" t="str">
            <v>Glenrothes V1978.750-4</v>
          </cell>
          <cell r="K1487">
            <v>4</v>
          </cell>
          <cell r="L1487">
            <v>0.75</v>
          </cell>
          <cell r="M1487">
            <v>0.43</v>
          </cell>
          <cell r="N1487">
            <v>9.1999999999999993</v>
          </cell>
          <cell r="O1487" t="str">
            <v>FOB</v>
          </cell>
          <cell r="P1487">
            <v>2385</v>
          </cell>
          <cell r="Q1487">
            <v>2385</v>
          </cell>
          <cell r="R1487">
            <v>2385</v>
          </cell>
          <cell r="S1487">
            <v>2385</v>
          </cell>
          <cell r="T1487">
            <v>2385</v>
          </cell>
          <cell r="U1487">
            <v>2385</v>
          </cell>
          <cell r="V1487">
            <v>2385</v>
          </cell>
        </row>
        <row r="1488">
          <cell r="B1488" t="str">
            <v>New JerseyGlenrothes V1978.750-4FOB</v>
          </cell>
          <cell r="C1488" t="str">
            <v>Northeast</v>
          </cell>
          <cell r="D1488" t="str">
            <v>Open</v>
          </cell>
          <cell r="E1488" t="str">
            <v>NJ</v>
          </cell>
          <cell r="F1488" t="str">
            <v>New Jersey</v>
          </cell>
          <cell r="G1488" t="str">
            <v>4 - Glenrothes 1978 0.75L</v>
          </cell>
          <cell r="H1488" t="str">
            <v>4 - Glenrothes 1978 0.75L4</v>
          </cell>
          <cell r="I1488" t="str">
            <v>Glenrothes V1978</v>
          </cell>
          <cell r="J1488" t="str">
            <v>Glenrothes V1978.750-4</v>
          </cell>
          <cell r="K1488">
            <v>4</v>
          </cell>
          <cell r="L1488">
            <v>0.75</v>
          </cell>
          <cell r="M1488">
            <v>0.43</v>
          </cell>
          <cell r="N1488">
            <v>9.1999999999999993</v>
          </cell>
          <cell r="O1488" t="str">
            <v>FOB</v>
          </cell>
          <cell r="P1488">
            <v>2274.7199999999998</v>
          </cell>
          <cell r="Q1488">
            <v>2274.7199999999998</v>
          </cell>
          <cell r="R1488">
            <v>2274.7199999999998</v>
          </cell>
          <cell r="S1488">
            <v>2274.7199999999998</v>
          </cell>
          <cell r="T1488">
            <v>2274.7199999999998</v>
          </cell>
          <cell r="U1488">
            <v>2274.7199999999998</v>
          </cell>
          <cell r="V1488">
            <v>2274.7199999999998</v>
          </cell>
        </row>
        <row r="1489">
          <cell r="B1489" t="str">
            <v>TennesseeGlenrothes V1978.750-4FOB</v>
          </cell>
          <cell r="C1489" t="str">
            <v>South</v>
          </cell>
          <cell r="D1489" t="str">
            <v>Open</v>
          </cell>
          <cell r="E1489" t="str">
            <v>TN</v>
          </cell>
          <cell r="F1489" t="str">
            <v>Tennessee</v>
          </cell>
          <cell r="G1489" t="str">
            <v>4 - Glenrothes 1978 0.75L</v>
          </cell>
          <cell r="H1489" t="str">
            <v>4 - Glenrothes 1978 0.75L4</v>
          </cell>
          <cell r="I1489" t="str">
            <v>Glenrothes V1978</v>
          </cell>
          <cell r="J1489" t="str">
            <v>Glenrothes V1978.750-4</v>
          </cell>
          <cell r="K1489">
            <v>4</v>
          </cell>
          <cell r="L1489">
            <v>0.75</v>
          </cell>
          <cell r="M1489">
            <v>0.43</v>
          </cell>
          <cell r="N1489">
            <v>9.1999999999999993</v>
          </cell>
          <cell r="O1489" t="str">
            <v>FOB</v>
          </cell>
          <cell r="P1489">
            <v>2199.99999999999</v>
          </cell>
          <cell r="Q1489">
            <v>2199.99999999999</v>
          </cell>
          <cell r="R1489">
            <v>2199.99999999999</v>
          </cell>
          <cell r="S1489">
            <v>2199.99999999999</v>
          </cell>
          <cell r="T1489">
            <v>2199.99999999999</v>
          </cell>
          <cell r="U1489">
            <v>2199.99999999999</v>
          </cell>
          <cell r="V1489">
            <v>2199.99999999999</v>
          </cell>
        </row>
        <row r="1490">
          <cell r="B1490" t="str">
            <v>TexasGlenrothes V1978.750-4FOB</v>
          </cell>
          <cell r="C1490" t="str">
            <v>South</v>
          </cell>
          <cell r="D1490" t="str">
            <v>Open</v>
          </cell>
          <cell r="E1490" t="str">
            <v>TX</v>
          </cell>
          <cell r="F1490" t="str">
            <v>Texas</v>
          </cell>
          <cell r="G1490" t="str">
            <v>4 - Glenrothes 1978 0.75L</v>
          </cell>
          <cell r="H1490" t="str">
            <v>4 - Glenrothes 1978 0.75L4</v>
          </cell>
          <cell r="I1490" t="str">
            <v>Glenrothes V1978</v>
          </cell>
          <cell r="J1490" t="str">
            <v>Glenrothes V1978.750-4</v>
          </cell>
          <cell r="K1490">
            <v>4</v>
          </cell>
          <cell r="L1490">
            <v>0.75</v>
          </cell>
          <cell r="M1490">
            <v>0.43</v>
          </cell>
          <cell r="N1490">
            <v>9.1999999999999993</v>
          </cell>
          <cell r="O1490" t="str">
            <v>FOB</v>
          </cell>
          <cell r="P1490">
            <v>2334</v>
          </cell>
          <cell r="Q1490">
            <v>2334</v>
          </cell>
          <cell r="R1490">
            <v>2334</v>
          </cell>
          <cell r="S1490">
            <v>2334</v>
          </cell>
          <cell r="T1490">
            <v>2334</v>
          </cell>
          <cell r="U1490">
            <v>2334</v>
          </cell>
          <cell r="V1490">
            <v>2334</v>
          </cell>
        </row>
        <row r="1491">
          <cell r="B1491" t="str">
            <v>Rhode IslandGlenrothes V1988.750-6FOB</v>
          </cell>
          <cell r="C1491" t="str">
            <v>Northeast</v>
          </cell>
          <cell r="D1491" t="str">
            <v>Open</v>
          </cell>
          <cell r="E1491" t="str">
            <v>RI</v>
          </cell>
          <cell r="F1491" t="str">
            <v>Rhode Island</v>
          </cell>
          <cell r="G1491" t="str">
            <v>4 - Glenrothes 1988 0.75L</v>
          </cell>
          <cell r="H1491" t="str">
            <v>4 - Glenrothes 1988 0.75L6</v>
          </cell>
          <cell r="I1491" t="str">
            <v>Glenrothes V1988</v>
          </cell>
          <cell r="J1491" t="str">
            <v>Glenrothes V1988.750-6</v>
          </cell>
          <cell r="K1491">
            <v>6</v>
          </cell>
          <cell r="L1491">
            <v>0.75</v>
          </cell>
          <cell r="M1491">
            <v>0.43</v>
          </cell>
          <cell r="N1491">
            <v>13.8</v>
          </cell>
          <cell r="O1491" t="str">
            <v>FOB</v>
          </cell>
          <cell r="P1491">
            <v>1427</v>
          </cell>
          <cell r="Q1491">
            <v>1427</v>
          </cell>
          <cell r="R1491">
            <v>1427</v>
          </cell>
          <cell r="S1491">
            <v>1427</v>
          </cell>
          <cell r="T1491">
            <v>1427</v>
          </cell>
          <cell r="U1491">
            <v>1427</v>
          </cell>
          <cell r="V1491">
            <v>1427</v>
          </cell>
        </row>
        <row r="1492">
          <cell r="B1492" t="str">
            <v>ArizonaGlenrothes V1992.750-6FOB</v>
          </cell>
          <cell r="C1492" t="str">
            <v>West</v>
          </cell>
          <cell r="D1492" t="str">
            <v>Open</v>
          </cell>
          <cell r="E1492" t="str">
            <v>AZ</v>
          </cell>
          <cell r="F1492" t="str">
            <v>Arizona</v>
          </cell>
          <cell r="G1492" t="str">
            <v>4 - Glenrothes 1992 0.75L</v>
          </cell>
          <cell r="H1492" t="str">
            <v>4 - Glenrothes 1992 0.75L6</v>
          </cell>
          <cell r="I1492" t="str">
            <v>Glenrothes V1992</v>
          </cell>
          <cell r="J1492" t="str">
            <v>Glenrothes V1992.750-6</v>
          </cell>
          <cell r="K1492">
            <v>6</v>
          </cell>
          <cell r="L1492">
            <v>0.75</v>
          </cell>
          <cell r="M1492">
            <v>0.443</v>
          </cell>
          <cell r="N1492">
            <v>14.22</v>
          </cell>
          <cell r="O1492" t="str">
            <v>FOB</v>
          </cell>
          <cell r="P1492">
            <v>892</v>
          </cell>
          <cell r="Q1492">
            <v>892</v>
          </cell>
          <cell r="R1492">
            <v>892</v>
          </cell>
          <cell r="S1492">
            <v>892</v>
          </cell>
          <cell r="T1492">
            <v>892</v>
          </cell>
          <cell r="U1492">
            <v>892</v>
          </cell>
          <cell r="V1492">
            <v>892</v>
          </cell>
        </row>
        <row r="1493">
          <cell r="B1493" t="str">
            <v>GeorgiaGlenrothes V1992.750-6FOB</v>
          </cell>
          <cell r="C1493" t="str">
            <v>South</v>
          </cell>
          <cell r="D1493" t="str">
            <v>Open</v>
          </cell>
          <cell r="E1493" t="str">
            <v>GA</v>
          </cell>
          <cell r="F1493" t="str">
            <v>Georgia</v>
          </cell>
          <cell r="G1493" t="str">
            <v>4 - Glenrothes 1992 0.75L</v>
          </cell>
          <cell r="H1493" t="str">
            <v>4 - Glenrothes 1992 0.75L6</v>
          </cell>
          <cell r="I1493" t="str">
            <v>Glenrothes V1992</v>
          </cell>
          <cell r="J1493" t="str">
            <v>Glenrothes V1992.750-6</v>
          </cell>
          <cell r="K1493">
            <v>6</v>
          </cell>
          <cell r="L1493">
            <v>0.75</v>
          </cell>
          <cell r="M1493">
            <v>0.443</v>
          </cell>
          <cell r="N1493">
            <v>14.22</v>
          </cell>
          <cell r="O1493" t="str">
            <v>FOB</v>
          </cell>
          <cell r="P1493">
            <v>884.99999999999704</v>
          </cell>
          <cell r="Q1493">
            <v>884.99999999999704</v>
          </cell>
          <cell r="R1493">
            <v>884.99999999999704</v>
          </cell>
          <cell r="S1493">
            <v>884.99999999999704</v>
          </cell>
          <cell r="T1493">
            <v>884.99999999999704</v>
          </cell>
          <cell r="U1493">
            <v>884.99999999999704</v>
          </cell>
          <cell r="V1493">
            <v>884.99999999999704</v>
          </cell>
        </row>
        <row r="1494">
          <cell r="B1494" t="str">
            <v>IndianaGlenrothes V1992.750-6FOB</v>
          </cell>
          <cell r="C1494" t="str">
            <v>Central</v>
          </cell>
          <cell r="D1494" t="str">
            <v>Open</v>
          </cell>
          <cell r="E1494" t="str">
            <v>IN</v>
          </cell>
          <cell r="F1494" t="str">
            <v>Indiana</v>
          </cell>
          <cell r="G1494" t="str">
            <v>4 - Glenrothes 1992 0.75L</v>
          </cell>
          <cell r="H1494" t="str">
            <v>4 - Glenrothes 1992 0.75L6</v>
          </cell>
          <cell r="I1494" t="str">
            <v>Glenrothes V1992</v>
          </cell>
          <cell r="J1494" t="str">
            <v>Glenrothes V1992.750-6</v>
          </cell>
          <cell r="K1494">
            <v>6</v>
          </cell>
          <cell r="L1494">
            <v>0.75</v>
          </cell>
          <cell r="M1494">
            <v>0.443</v>
          </cell>
          <cell r="N1494">
            <v>14.22</v>
          </cell>
          <cell r="O1494" t="str">
            <v>FOB</v>
          </cell>
          <cell r="P1494">
            <v>884.99999999999704</v>
          </cell>
          <cell r="Q1494">
            <v>884.99999999999704</v>
          </cell>
          <cell r="R1494">
            <v>884.99999999999704</v>
          </cell>
          <cell r="S1494">
            <v>884.99999999999704</v>
          </cell>
          <cell r="T1494">
            <v>884.99999999999704</v>
          </cell>
          <cell r="U1494">
            <v>884.99999999999704</v>
          </cell>
          <cell r="V1494">
            <v>884.99999999999704</v>
          </cell>
        </row>
        <row r="1495">
          <cell r="B1495" t="str">
            <v>LouisianaGlenrothes V1992.750-6FOB</v>
          </cell>
          <cell r="C1495" t="str">
            <v>South</v>
          </cell>
          <cell r="D1495" t="str">
            <v>Open</v>
          </cell>
          <cell r="E1495" t="str">
            <v>LA</v>
          </cell>
          <cell r="F1495" t="str">
            <v>Louisiana</v>
          </cell>
          <cell r="G1495" t="str">
            <v>4 - Glenrothes 1992 0.75L</v>
          </cell>
          <cell r="H1495" t="str">
            <v>4 - Glenrothes 1992 0.75L6</v>
          </cell>
          <cell r="I1495" t="str">
            <v>Glenrothes V1992</v>
          </cell>
          <cell r="J1495" t="str">
            <v>Glenrothes V1992.750-6</v>
          </cell>
          <cell r="K1495">
            <v>6</v>
          </cell>
          <cell r="L1495">
            <v>0.75</v>
          </cell>
          <cell r="M1495">
            <v>0.443</v>
          </cell>
          <cell r="N1495">
            <v>14.22</v>
          </cell>
          <cell r="O1495" t="str">
            <v>FOB</v>
          </cell>
          <cell r="P1495">
            <v>884.99999999999704</v>
          </cell>
          <cell r="Q1495">
            <v>884.99999999999704</v>
          </cell>
          <cell r="R1495">
            <v>884.99999999999704</v>
          </cell>
          <cell r="S1495">
            <v>884.99999999999704</v>
          </cell>
          <cell r="T1495">
            <v>884.99999999999704</v>
          </cell>
          <cell r="U1495">
            <v>884.99999999999704</v>
          </cell>
          <cell r="V1495">
            <v>884.99999999999704</v>
          </cell>
        </row>
        <row r="1496">
          <cell r="B1496" t="str">
            <v>NevadaGlenrothes V1992.750-6FOB</v>
          </cell>
          <cell r="C1496" t="str">
            <v>West</v>
          </cell>
          <cell r="D1496" t="str">
            <v>Open</v>
          </cell>
          <cell r="E1496" t="str">
            <v>NV</v>
          </cell>
          <cell r="F1496" t="str">
            <v>Nevada</v>
          </cell>
          <cell r="G1496" t="str">
            <v>4 - Glenrothes 1992 0.75L</v>
          </cell>
          <cell r="H1496" t="str">
            <v>4 - Glenrothes 1992 0.75L6</v>
          </cell>
          <cell r="I1496" t="str">
            <v>Glenrothes V1992</v>
          </cell>
          <cell r="J1496" t="str">
            <v>Glenrothes V1992.750-6</v>
          </cell>
          <cell r="K1496">
            <v>6</v>
          </cell>
          <cell r="L1496">
            <v>0.75</v>
          </cell>
          <cell r="M1496">
            <v>0.443</v>
          </cell>
          <cell r="N1496">
            <v>14.22</v>
          </cell>
          <cell r="O1496" t="str">
            <v>FOB</v>
          </cell>
          <cell r="P1496">
            <v>892</v>
          </cell>
          <cell r="Q1496">
            <v>892</v>
          </cell>
          <cell r="R1496">
            <v>892</v>
          </cell>
          <cell r="S1496">
            <v>892</v>
          </cell>
          <cell r="T1496">
            <v>892</v>
          </cell>
          <cell r="U1496">
            <v>892</v>
          </cell>
          <cell r="V1496">
            <v>892</v>
          </cell>
        </row>
        <row r="1497">
          <cell r="B1497" t="str">
            <v>TennesseeGlenrothes V1992.750-6FOB</v>
          </cell>
          <cell r="C1497" t="str">
            <v>South</v>
          </cell>
          <cell r="D1497" t="str">
            <v>Open</v>
          </cell>
          <cell r="E1497" t="str">
            <v>TN</v>
          </cell>
          <cell r="F1497" t="str">
            <v>Tennessee</v>
          </cell>
          <cell r="G1497" t="str">
            <v>4 - Glenrothes 1992 0.75L</v>
          </cell>
          <cell r="H1497" t="str">
            <v>4 - Glenrothes 1992 0.75L6</v>
          </cell>
          <cell r="I1497" t="str">
            <v>Glenrothes V1992</v>
          </cell>
          <cell r="J1497" t="str">
            <v>Glenrothes V1992.750-6</v>
          </cell>
          <cell r="K1497">
            <v>6</v>
          </cell>
          <cell r="L1497">
            <v>0.75</v>
          </cell>
          <cell r="M1497">
            <v>0.443</v>
          </cell>
          <cell r="N1497">
            <v>14.22</v>
          </cell>
          <cell r="O1497" t="str">
            <v>FOB</v>
          </cell>
          <cell r="P1497">
            <v>800</v>
          </cell>
          <cell r="Q1497">
            <v>800</v>
          </cell>
          <cell r="R1497">
            <v>800</v>
          </cell>
          <cell r="S1497">
            <v>800</v>
          </cell>
          <cell r="T1497">
            <v>800</v>
          </cell>
          <cell r="U1497">
            <v>800</v>
          </cell>
          <cell r="V1497">
            <v>800</v>
          </cell>
        </row>
        <row r="1498">
          <cell r="B1498" t="str">
            <v>TexasGlenrothes V1992.750-6FOB</v>
          </cell>
          <cell r="C1498" t="str">
            <v>South</v>
          </cell>
          <cell r="D1498" t="str">
            <v>Open</v>
          </cell>
          <cell r="E1498" t="str">
            <v>TX</v>
          </cell>
          <cell r="F1498" t="str">
            <v>Texas</v>
          </cell>
          <cell r="G1498" t="str">
            <v>4 - Glenrothes 1992 0.75L</v>
          </cell>
          <cell r="H1498" t="str">
            <v>4 - Glenrothes 1992 0.75L6</v>
          </cell>
          <cell r="I1498" t="str">
            <v>Glenrothes V1992</v>
          </cell>
          <cell r="J1498" t="str">
            <v>Glenrothes V1992.750-6</v>
          </cell>
          <cell r="K1498">
            <v>6</v>
          </cell>
          <cell r="L1498">
            <v>0.75</v>
          </cell>
          <cell r="M1498">
            <v>0.443</v>
          </cell>
          <cell r="N1498">
            <v>14.22</v>
          </cell>
          <cell r="O1498" t="str">
            <v>FOB</v>
          </cell>
          <cell r="P1498">
            <v>873</v>
          </cell>
          <cell r="Q1498">
            <v>873</v>
          </cell>
          <cell r="R1498">
            <v>873</v>
          </cell>
          <cell r="S1498">
            <v>873</v>
          </cell>
          <cell r="T1498">
            <v>873</v>
          </cell>
          <cell r="U1498">
            <v>873</v>
          </cell>
          <cell r="V1498">
            <v>873</v>
          </cell>
        </row>
        <row r="1499">
          <cell r="B1499" t="str">
            <v>WashingtonGlenrothes V1992.750-6FOB</v>
          </cell>
          <cell r="C1499" t="str">
            <v>West</v>
          </cell>
          <cell r="D1499" t="str">
            <v>Open</v>
          </cell>
          <cell r="E1499" t="str">
            <v>WA</v>
          </cell>
          <cell r="F1499" t="str">
            <v>Washington</v>
          </cell>
          <cell r="G1499" t="str">
            <v>4 - Glenrothes 1992 0.75L</v>
          </cell>
          <cell r="H1499" t="str">
            <v>4 - Glenrothes 1992 0.75L6</v>
          </cell>
          <cell r="I1499" t="str">
            <v>Glenrothes V1992</v>
          </cell>
          <cell r="J1499" t="str">
            <v>Glenrothes V1992.750-6</v>
          </cell>
          <cell r="K1499">
            <v>6</v>
          </cell>
          <cell r="L1499">
            <v>0.75</v>
          </cell>
          <cell r="M1499">
            <v>0.443</v>
          </cell>
          <cell r="N1499">
            <v>14.22</v>
          </cell>
          <cell r="O1499" t="str">
            <v>FOB</v>
          </cell>
          <cell r="P1499">
            <v>890.69</v>
          </cell>
          <cell r="Q1499">
            <v>890.69</v>
          </cell>
          <cell r="R1499">
            <v>890.69</v>
          </cell>
          <cell r="S1499">
            <v>890.69</v>
          </cell>
          <cell r="T1499">
            <v>890.69</v>
          </cell>
          <cell r="U1499">
            <v>890.69</v>
          </cell>
          <cell r="V1499">
            <v>890.69</v>
          </cell>
        </row>
        <row r="1500">
          <cell r="B1500" t="str">
            <v>AlaskaGlenrothes V1992 A203 #4 WMC Lustau.750-6FOB</v>
          </cell>
          <cell r="C1500" t="str">
            <v>West</v>
          </cell>
          <cell r="D1500" t="str">
            <v>Open</v>
          </cell>
          <cell r="E1500" t="str">
            <v>AK</v>
          </cell>
          <cell r="F1500" t="str">
            <v>Alaska</v>
          </cell>
          <cell r="G1500" t="str">
            <v>4 - Glenrothes 1992 A203 #4 0.75L</v>
          </cell>
          <cell r="H1500" t="str">
            <v>4 - Glenrothes 1992 A203 #4 0.75L6</v>
          </cell>
          <cell r="I1500" t="str">
            <v>Glenrothes V1992 A203 #4 WMC Lustau</v>
          </cell>
          <cell r="J1500" t="str">
            <v>Glenrothes V1992 A203 #4 WMC Lustau.750-6</v>
          </cell>
          <cell r="K1500">
            <v>6</v>
          </cell>
          <cell r="L1500">
            <v>0.75</v>
          </cell>
          <cell r="M1500">
            <v>0.56699999999999995</v>
          </cell>
          <cell r="N1500">
            <v>18.2</v>
          </cell>
          <cell r="O1500" t="str">
            <v>FOB</v>
          </cell>
          <cell r="P1500">
            <v>922.9</v>
          </cell>
          <cell r="Q1500">
            <v>922.9</v>
          </cell>
          <cell r="R1500">
            <v>922.9</v>
          </cell>
          <cell r="S1500">
            <v>922.9</v>
          </cell>
          <cell r="T1500">
            <v>922.9</v>
          </cell>
          <cell r="U1500">
            <v>922.9</v>
          </cell>
          <cell r="V1500">
            <v>922.9</v>
          </cell>
        </row>
        <row r="1501">
          <cell r="B1501" t="str">
            <v>ArizonaGlenrothes V1992 A203 #4 WMC Lustau.750-6FOB</v>
          </cell>
          <cell r="C1501" t="str">
            <v>West</v>
          </cell>
          <cell r="D1501" t="str">
            <v>Open</v>
          </cell>
          <cell r="E1501" t="str">
            <v>AZ</v>
          </cell>
          <cell r="F1501" t="str">
            <v>Arizona</v>
          </cell>
          <cell r="G1501" t="str">
            <v>4 - Glenrothes 1992 A203 #4 0.75L</v>
          </cell>
          <cell r="H1501" t="str">
            <v>4 - Glenrothes 1992 A203 #4 0.75L6</v>
          </cell>
          <cell r="I1501" t="str">
            <v>Glenrothes V1992 A203 #4 WMC Lustau</v>
          </cell>
          <cell r="J1501" t="str">
            <v>Glenrothes V1992 A203 #4 WMC Lustau.750-6</v>
          </cell>
          <cell r="K1501">
            <v>6</v>
          </cell>
          <cell r="L1501">
            <v>0.75</v>
          </cell>
          <cell r="M1501">
            <v>0.56699999999999995</v>
          </cell>
          <cell r="N1501">
            <v>18.2</v>
          </cell>
          <cell r="O1501" t="str">
            <v>FOB</v>
          </cell>
          <cell r="P1501">
            <v>1067</v>
          </cell>
          <cell r="Q1501">
            <v>1067</v>
          </cell>
          <cell r="R1501">
            <v>1067</v>
          </cell>
          <cell r="S1501">
            <v>1067</v>
          </cell>
          <cell r="T1501">
            <v>1067</v>
          </cell>
          <cell r="U1501">
            <v>1067</v>
          </cell>
          <cell r="V1501">
            <v>1067</v>
          </cell>
        </row>
        <row r="1502">
          <cell r="B1502" t="str">
            <v>GeorgiaGlenrothes V1992 A203 #4 WMC Lustau.750-6FOB</v>
          </cell>
          <cell r="C1502" t="str">
            <v>South</v>
          </cell>
          <cell r="D1502" t="str">
            <v>Open</v>
          </cell>
          <cell r="E1502" t="str">
            <v>GA</v>
          </cell>
          <cell r="F1502" t="str">
            <v>Georgia</v>
          </cell>
          <cell r="G1502" t="str">
            <v>4 - Glenrothes 1992 A203 #4 0.75L</v>
          </cell>
          <cell r="H1502" t="str">
            <v>4 - Glenrothes 1992 A203 #4 0.75L6</v>
          </cell>
          <cell r="I1502" t="str">
            <v>Glenrothes V1992 A203 #4 WMC Lustau</v>
          </cell>
          <cell r="J1502" t="str">
            <v>Glenrothes V1992 A203 #4 WMC Lustau.750-6</v>
          </cell>
          <cell r="K1502">
            <v>6</v>
          </cell>
          <cell r="L1502">
            <v>0.75</v>
          </cell>
          <cell r="M1502">
            <v>0.56699999999999995</v>
          </cell>
          <cell r="N1502">
            <v>18.2</v>
          </cell>
          <cell r="O1502" t="str">
            <v>FOB</v>
          </cell>
          <cell r="P1502">
            <v>1060</v>
          </cell>
          <cell r="Q1502">
            <v>1060</v>
          </cell>
          <cell r="R1502">
            <v>1060</v>
          </cell>
          <cell r="S1502">
            <v>1060</v>
          </cell>
          <cell r="T1502">
            <v>1060</v>
          </cell>
          <cell r="U1502">
            <v>1060</v>
          </cell>
          <cell r="V1502">
            <v>1060</v>
          </cell>
        </row>
        <row r="1503">
          <cell r="B1503" t="str">
            <v>LouisianaGlenrothes V1992 A203 #4 WMC Lustau.750-6FOB</v>
          </cell>
          <cell r="C1503" t="str">
            <v>South</v>
          </cell>
          <cell r="D1503" t="str">
            <v>Open</v>
          </cell>
          <cell r="E1503" t="str">
            <v>LA</v>
          </cell>
          <cell r="F1503" t="str">
            <v>Louisiana</v>
          </cell>
          <cell r="G1503" t="str">
            <v>4 - Glenrothes 1992 A203 #4 0.75L</v>
          </cell>
          <cell r="H1503" t="str">
            <v>4 - Glenrothes 1992 A203 #4 0.75L6</v>
          </cell>
          <cell r="I1503" t="str">
            <v>Glenrothes V1992 A203 #4 WMC Lustau</v>
          </cell>
          <cell r="J1503" t="str">
            <v>Glenrothes V1992 A203 #4 WMC Lustau.750-6</v>
          </cell>
          <cell r="K1503">
            <v>6</v>
          </cell>
          <cell r="L1503">
            <v>0.75</v>
          </cell>
          <cell r="M1503">
            <v>0.56699999999999995</v>
          </cell>
          <cell r="N1503">
            <v>18.2</v>
          </cell>
          <cell r="O1503" t="str">
            <v>FOB</v>
          </cell>
          <cell r="P1503">
            <v>1060</v>
          </cell>
          <cell r="Q1503">
            <v>1060</v>
          </cell>
          <cell r="R1503">
            <v>1060</v>
          </cell>
          <cell r="S1503">
            <v>1060</v>
          </cell>
          <cell r="T1503">
            <v>1060</v>
          </cell>
          <cell r="U1503">
            <v>1060</v>
          </cell>
          <cell r="V1503">
            <v>1060</v>
          </cell>
        </row>
        <row r="1504">
          <cell r="B1504" t="str">
            <v>TennesseeGlenrothes V1992 A203 #4 WMC Lustau.750-6FOB</v>
          </cell>
          <cell r="C1504" t="str">
            <v>South</v>
          </cell>
          <cell r="D1504" t="str">
            <v>Open</v>
          </cell>
          <cell r="E1504" t="str">
            <v>TN</v>
          </cell>
          <cell r="F1504" t="str">
            <v>Tennessee</v>
          </cell>
          <cell r="G1504" t="str">
            <v>4 - Glenrothes 1992 A203 #4 0.75L</v>
          </cell>
          <cell r="H1504" t="str">
            <v>4 - Glenrothes 1992 A203 #4 0.75L6</v>
          </cell>
          <cell r="I1504" t="str">
            <v>Glenrothes V1992 A203 #4 WMC Lustau</v>
          </cell>
          <cell r="J1504" t="str">
            <v>Glenrothes V1992 A203 #4 WMC Lustau.750-6</v>
          </cell>
          <cell r="K1504">
            <v>6</v>
          </cell>
          <cell r="L1504">
            <v>0.75</v>
          </cell>
          <cell r="M1504">
            <v>0.56699999999999995</v>
          </cell>
          <cell r="N1504">
            <v>18.2</v>
          </cell>
          <cell r="O1504" t="str">
            <v>FOB</v>
          </cell>
          <cell r="P1504">
            <v>984.99999999999</v>
          </cell>
          <cell r="Q1504">
            <v>984.99999999999</v>
          </cell>
          <cell r="R1504">
            <v>984.99999999999</v>
          </cell>
          <cell r="S1504">
            <v>984.99999999999</v>
          </cell>
          <cell r="T1504">
            <v>984.99999999999</v>
          </cell>
          <cell r="U1504">
            <v>984.99999999999</v>
          </cell>
          <cell r="V1504">
            <v>984.99999999999</v>
          </cell>
        </row>
        <row r="1505">
          <cell r="B1505" t="str">
            <v>AlaskaGlenrothes V1992 A375 #11 WMC Ridge.750-6FOB</v>
          </cell>
          <cell r="C1505" t="str">
            <v>West</v>
          </cell>
          <cell r="D1505" t="str">
            <v>Open</v>
          </cell>
          <cell r="E1505" t="str">
            <v>AK</v>
          </cell>
          <cell r="F1505" t="str">
            <v>Alaska</v>
          </cell>
          <cell r="G1505" t="str">
            <v>4 - Glenrothes 1992 A375 #11 0.75L</v>
          </cell>
          <cell r="H1505" t="str">
            <v>4 - Glenrothes 1992 A375 #11 0.75L6</v>
          </cell>
          <cell r="I1505" t="str">
            <v>Glenrothes V1992 A375 #11 WMC Ridge</v>
          </cell>
          <cell r="J1505" t="str">
            <v>Glenrothes V1992 A375 #11 WMC Ridge.750-6</v>
          </cell>
          <cell r="K1505">
            <v>6</v>
          </cell>
          <cell r="L1505">
            <v>0.75</v>
          </cell>
          <cell r="M1505">
            <v>0.55200000000000005</v>
          </cell>
          <cell r="N1505">
            <v>17.72</v>
          </cell>
          <cell r="O1505" t="str">
            <v>FOB</v>
          </cell>
          <cell r="P1505">
            <v>922.9</v>
          </cell>
          <cell r="Q1505">
            <v>922.9</v>
          </cell>
          <cell r="R1505">
            <v>922.9</v>
          </cell>
          <cell r="S1505">
            <v>922.9</v>
          </cell>
          <cell r="T1505">
            <v>922.9</v>
          </cell>
          <cell r="U1505">
            <v>922.9</v>
          </cell>
          <cell r="V1505">
            <v>922.9</v>
          </cell>
        </row>
        <row r="1506">
          <cell r="B1506" t="str">
            <v>ArizonaGlenrothes V1992 A375 #11 WMC Ridge.750-6FOB</v>
          </cell>
          <cell r="C1506" t="str">
            <v>West</v>
          </cell>
          <cell r="D1506" t="str">
            <v>Open</v>
          </cell>
          <cell r="E1506" t="str">
            <v>AZ</v>
          </cell>
          <cell r="F1506" t="str">
            <v>Arizona</v>
          </cell>
          <cell r="G1506" t="str">
            <v>4 - Glenrothes 1992 A375 #11 0.75L</v>
          </cell>
          <cell r="H1506" t="str">
            <v>4 - Glenrothes 1992 A375 #11 0.75L6</v>
          </cell>
          <cell r="I1506" t="str">
            <v>Glenrothes V1992 A375 #11 WMC Ridge</v>
          </cell>
          <cell r="J1506" t="str">
            <v>Glenrothes V1992 A375 #11 WMC Ridge.750-6</v>
          </cell>
          <cell r="K1506">
            <v>6</v>
          </cell>
          <cell r="L1506">
            <v>0.75</v>
          </cell>
          <cell r="M1506">
            <v>0.55200000000000005</v>
          </cell>
          <cell r="N1506">
            <v>17.72</v>
          </cell>
          <cell r="O1506" t="str">
            <v>FOB</v>
          </cell>
          <cell r="P1506">
            <v>1067</v>
          </cell>
          <cell r="Q1506">
            <v>1067</v>
          </cell>
          <cell r="R1506">
            <v>1067</v>
          </cell>
          <cell r="S1506">
            <v>1067</v>
          </cell>
          <cell r="T1506">
            <v>1067</v>
          </cell>
          <cell r="U1506">
            <v>1067</v>
          </cell>
          <cell r="V1506">
            <v>1067</v>
          </cell>
        </row>
        <row r="1507">
          <cell r="B1507" t="str">
            <v>GeorgiaGlenrothes V1992 A375 #11 WMC Ridge.750-6FOB</v>
          </cell>
          <cell r="C1507" t="str">
            <v>South</v>
          </cell>
          <cell r="D1507" t="str">
            <v>Open</v>
          </cell>
          <cell r="E1507" t="str">
            <v>GA</v>
          </cell>
          <cell r="F1507" t="str">
            <v>Georgia</v>
          </cell>
          <cell r="G1507" t="str">
            <v>4 - Glenrothes 1992 A375 #11 0.75L</v>
          </cell>
          <cell r="H1507" t="str">
            <v>4 - Glenrothes 1992 A375 #11 0.75L6</v>
          </cell>
          <cell r="I1507" t="str">
            <v>Glenrothes V1992 A375 #11 WMC Ridge</v>
          </cell>
          <cell r="J1507" t="str">
            <v>Glenrothes V1992 A375 #11 WMC Ridge.750-6</v>
          </cell>
          <cell r="K1507">
            <v>6</v>
          </cell>
          <cell r="L1507">
            <v>0.75</v>
          </cell>
          <cell r="M1507">
            <v>0.55200000000000005</v>
          </cell>
          <cell r="N1507">
            <v>17.72</v>
          </cell>
          <cell r="O1507" t="str">
            <v>FOB</v>
          </cell>
          <cell r="P1507">
            <v>1060</v>
          </cell>
          <cell r="Q1507">
            <v>1060</v>
          </cell>
          <cell r="R1507">
            <v>1060</v>
          </cell>
          <cell r="S1507">
            <v>1060</v>
          </cell>
          <cell r="T1507">
            <v>1060</v>
          </cell>
          <cell r="U1507">
            <v>1060</v>
          </cell>
          <cell r="V1507">
            <v>1060</v>
          </cell>
        </row>
        <row r="1508">
          <cell r="B1508" t="str">
            <v>LouisianaGlenrothes V1992 A375 #11 WMC Ridge.750-6FOB</v>
          </cell>
          <cell r="C1508" t="str">
            <v>South</v>
          </cell>
          <cell r="D1508" t="str">
            <v>Open</v>
          </cell>
          <cell r="E1508" t="str">
            <v>LA</v>
          </cell>
          <cell r="F1508" t="str">
            <v>Louisiana</v>
          </cell>
          <cell r="G1508" t="str">
            <v>4 - Glenrothes 1992 A375 #11 0.75L</v>
          </cell>
          <cell r="H1508" t="str">
            <v>4 - Glenrothes 1992 A375 #11 0.75L6</v>
          </cell>
          <cell r="I1508" t="str">
            <v>Glenrothes V1992 A375 #11 WMC Ridge</v>
          </cell>
          <cell r="J1508" t="str">
            <v>Glenrothes V1992 A375 #11 WMC Ridge.750-6</v>
          </cell>
          <cell r="K1508">
            <v>6</v>
          </cell>
          <cell r="L1508">
            <v>0.75</v>
          </cell>
          <cell r="M1508">
            <v>0.55200000000000005</v>
          </cell>
          <cell r="N1508">
            <v>17.72</v>
          </cell>
          <cell r="O1508" t="str">
            <v>FOB</v>
          </cell>
          <cell r="P1508">
            <v>1060</v>
          </cell>
          <cell r="Q1508">
            <v>1060</v>
          </cell>
          <cell r="R1508">
            <v>1060</v>
          </cell>
          <cell r="S1508">
            <v>1060</v>
          </cell>
          <cell r="T1508">
            <v>1060</v>
          </cell>
          <cell r="U1508">
            <v>1060</v>
          </cell>
          <cell r="V1508">
            <v>1060</v>
          </cell>
        </row>
        <row r="1509">
          <cell r="B1509" t="str">
            <v>TennesseeGlenrothes V1992 A375 #11 WMC Ridge.750-6FOB</v>
          </cell>
          <cell r="C1509" t="str">
            <v>South</v>
          </cell>
          <cell r="D1509" t="str">
            <v>Open</v>
          </cell>
          <cell r="E1509" t="str">
            <v>TN</v>
          </cell>
          <cell r="F1509" t="str">
            <v>Tennessee</v>
          </cell>
          <cell r="G1509" t="str">
            <v>4 - Glenrothes 1992 A375 #11 0.75L</v>
          </cell>
          <cell r="H1509" t="str">
            <v>4 - Glenrothes 1992 A375 #11 0.75L6</v>
          </cell>
          <cell r="I1509" t="str">
            <v>Glenrothes V1992 A375 #11 WMC Ridge</v>
          </cell>
          <cell r="J1509" t="str">
            <v>Glenrothes V1992 A375 #11 WMC Ridge.750-6</v>
          </cell>
          <cell r="K1509">
            <v>6</v>
          </cell>
          <cell r="L1509">
            <v>0.75</v>
          </cell>
          <cell r="M1509">
            <v>0.55200000000000005</v>
          </cell>
          <cell r="N1509">
            <v>17.72</v>
          </cell>
          <cell r="O1509" t="str">
            <v>FOB</v>
          </cell>
          <cell r="P1509">
            <v>984.99999999999</v>
          </cell>
          <cell r="Q1509">
            <v>984.99999999999</v>
          </cell>
          <cell r="R1509">
            <v>984.99999999999</v>
          </cell>
          <cell r="S1509">
            <v>984.99999999999</v>
          </cell>
          <cell r="T1509">
            <v>984.99999999999</v>
          </cell>
          <cell r="U1509">
            <v>984.99999999999</v>
          </cell>
          <cell r="V1509">
            <v>984.99999999999</v>
          </cell>
        </row>
        <row r="1510">
          <cell r="B1510" t="str">
            <v>ArizonaGlenrothes V1992 A375 #5 WMC Beau.750-6FOB</v>
          </cell>
          <cell r="C1510" t="str">
            <v>West</v>
          </cell>
          <cell r="D1510" t="str">
            <v>Open</v>
          </cell>
          <cell r="E1510" t="str">
            <v>AZ</v>
          </cell>
          <cell r="F1510" t="str">
            <v>Arizona</v>
          </cell>
          <cell r="G1510" t="str">
            <v>4 - Glenrothes 1992 A375 #5 0.75L</v>
          </cell>
          <cell r="H1510" t="str">
            <v>4 - Glenrothes 1992 A375 #5 0.75L6</v>
          </cell>
          <cell r="I1510" t="str">
            <v>Glenrothes V1992 A375 #5 WMC Beau</v>
          </cell>
          <cell r="J1510" t="str">
            <v>Glenrothes V1992 A375 #5 WMC Beau.750-6</v>
          </cell>
          <cell r="K1510">
            <v>6</v>
          </cell>
          <cell r="L1510">
            <v>0.75</v>
          </cell>
          <cell r="M1510">
            <v>0.55800000000000005</v>
          </cell>
          <cell r="N1510">
            <v>17.91</v>
          </cell>
          <cell r="O1510" t="str">
            <v>FOB</v>
          </cell>
          <cell r="P1510">
            <v>1067</v>
          </cell>
          <cell r="Q1510">
            <v>1067</v>
          </cell>
          <cell r="R1510">
            <v>1067</v>
          </cell>
          <cell r="S1510">
            <v>1067</v>
          </cell>
          <cell r="T1510">
            <v>1067</v>
          </cell>
          <cell r="U1510">
            <v>1067</v>
          </cell>
          <cell r="V1510">
            <v>1067</v>
          </cell>
        </row>
        <row r="1511">
          <cell r="B1511" t="str">
            <v>GeorgiaGlenrothes V1992 A375 #5 WMC Beau.750-6FOB</v>
          </cell>
          <cell r="C1511" t="str">
            <v>South</v>
          </cell>
          <cell r="D1511" t="str">
            <v>Open</v>
          </cell>
          <cell r="E1511" t="str">
            <v>GA</v>
          </cell>
          <cell r="F1511" t="str">
            <v>Georgia</v>
          </cell>
          <cell r="G1511" t="str">
            <v>4 - Glenrothes 1992 A375 #5 0.75L</v>
          </cell>
          <cell r="H1511" t="str">
            <v>4 - Glenrothes 1992 A375 #5 0.75L6</v>
          </cell>
          <cell r="I1511" t="str">
            <v>Glenrothes V1992 A375 #5 WMC Beau</v>
          </cell>
          <cell r="J1511" t="str">
            <v>Glenrothes V1992 A375 #5 WMC Beau.750-6</v>
          </cell>
          <cell r="K1511">
            <v>6</v>
          </cell>
          <cell r="L1511">
            <v>0.75</v>
          </cell>
          <cell r="M1511">
            <v>0.55800000000000005</v>
          </cell>
          <cell r="N1511">
            <v>17.91</v>
          </cell>
          <cell r="O1511" t="str">
            <v>FOB</v>
          </cell>
          <cell r="P1511">
            <v>1060</v>
          </cell>
          <cell r="Q1511">
            <v>1060</v>
          </cell>
          <cell r="R1511">
            <v>1060</v>
          </cell>
          <cell r="S1511">
            <v>1060</v>
          </cell>
          <cell r="T1511">
            <v>1060</v>
          </cell>
          <cell r="U1511">
            <v>1060</v>
          </cell>
          <cell r="V1511">
            <v>1060</v>
          </cell>
        </row>
        <row r="1512">
          <cell r="B1512" t="str">
            <v>LouisianaGlenrothes V1992 A375 #5 WMC Beau.750-6FOB</v>
          </cell>
          <cell r="C1512" t="str">
            <v>South</v>
          </cell>
          <cell r="D1512" t="str">
            <v>Open</v>
          </cell>
          <cell r="E1512" t="str">
            <v>LA</v>
          </cell>
          <cell r="F1512" t="str">
            <v>Louisiana</v>
          </cell>
          <cell r="G1512" t="str">
            <v>4 - Glenrothes 1992 A375 #5 0.75L</v>
          </cell>
          <cell r="H1512" t="str">
            <v>4 - Glenrothes 1992 A375 #5 0.75L6</v>
          </cell>
          <cell r="I1512" t="str">
            <v>Glenrothes V1992 A375 #5 WMC Beau</v>
          </cell>
          <cell r="J1512" t="str">
            <v>Glenrothes V1992 A375 #5 WMC Beau.750-6</v>
          </cell>
          <cell r="K1512">
            <v>6</v>
          </cell>
          <cell r="L1512">
            <v>0.75</v>
          </cell>
          <cell r="M1512">
            <v>0.55800000000000005</v>
          </cell>
          <cell r="N1512">
            <v>17.91</v>
          </cell>
          <cell r="O1512" t="str">
            <v>FOB</v>
          </cell>
          <cell r="P1512">
            <v>1060</v>
          </cell>
          <cell r="Q1512">
            <v>1060</v>
          </cell>
          <cell r="R1512">
            <v>1060</v>
          </cell>
          <cell r="S1512">
            <v>1060</v>
          </cell>
          <cell r="T1512">
            <v>1060</v>
          </cell>
          <cell r="U1512">
            <v>1060</v>
          </cell>
          <cell r="V1512">
            <v>1060</v>
          </cell>
        </row>
        <row r="1513">
          <cell r="B1513" t="str">
            <v>TennesseeGlenrothes V1992 A375 #5 WMC Beau.750-6FOB</v>
          </cell>
          <cell r="C1513" t="str">
            <v>South</v>
          </cell>
          <cell r="D1513" t="str">
            <v>Open</v>
          </cell>
          <cell r="E1513" t="str">
            <v>TN</v>
          </cell>
          <cell r="F1513" t="str">
            <v>Tennessee</v>
          </cell>
          <cell r="G1513" t="str">
            <v>4 - Glenrothes 1992 A375 #5 0.75L</v>
          </cell>
          <cell r="H1513" t="str">
            <v>4 - Glenrothes 1992 A375 #5 0.75L6</v>
          </cell>
          <cell r="I1513" t="str">
            <v>Glenrothes V1992 A375 #5 WMC Beau</v>
          </cell>
          <cell r="J1513" t="str">
            <v>Glenrothes V1992 A375 #5 WMC Beau.750-6</v>
          </cell>
          <cell r="K1513">
            <v>6</v>
          </cell>
          <cell r="L1513">
            <v>0.75</v>
          </cell>
          <cell r="M1513">
            <v>0.55800000000000005</v>
          </cell>
          <cell r="N1513">
            <v>17.91</v>
          </cell>
          <cell r="O1513" t="str">
            <v>FOB</v>
          </cell>
          <cell r="P1513">
            <v>984.99999999999</v>
          </cell>
          <cell r="Q1513">
            <v>984.99999999999</v>
          </cell>
          <cell r="R1513">
            <v>984.99999999999</v>
          </cell>
          <cell r="S1513">
            <v>984.99999999999</v>
          </cell>
          <cell r="T1513">
            <v>984.99999999999</v>
          </cell>
          <cell r="U1513">
            <v>984.99999999999</v>
          </cell>
          <cell r="V1513">
            <v>984.99999999999</v>
          </cell>
        </row>
        <row r="1514">
          <cell r="B1514" t="str">
            <v>AlaskaGlenrothes V05.750-6FOB</v>
          </cell>
          <cell r="C1514" t="str">
            <v>West</v>
          </cell>
          <cell r="D1514" t="str">
            <v>Open</v>
          </cell>
          <cell r="E1514" t="str">
            <v>AK</v>
          </cell>
          <cell r="F1514" t="str">
            <v>Alaska</v>
          </cell>
          <cell r="G1514" t="str">
            <v>4 - Glenrothes 1995 0.7L</v>
          </cell>
          <cell r="H1514" t="str">
            <v>4 - Glenrothes 1995 0.7L6</v>
          </cell>
          <cell r="I1514" t="str">
            <v>Glenrothes V05</v>
          </cell>
          <cell r="J1514" t="str">
            <v>Glenrothes V05.750-6</v>
          </cell>
          <cell r="K1514">
            <v>6</v>
          </cell>
          <cell r="L1514">
            <v>0.75</v>
          </cell>
          <cell r="M1514">
            <v>0.45</v>
          </cell>
          <cell r="N1514">
            <v>14.44</v>
          </cell>
          <cell r="O1514" t="str">
            <v>FOB</v>
          </cell>
          <cell r="P1514">
            <v>316.85000000000002</v>
          </cell>
          <cell r="Q1514">
            <v>316.85000000000002</v>
          </cell>
          <cell r="R1514">
            <v>316.85000000000002</v>
          </cell>
          <cell r="S1514">
            <v>316.85000000000002</v>
          </cell>
          <cell r="T1514">
            <v>316.85000000000002</v>
          </cell>
          <cell r="U1514">
            <v>316.85000000000002</v>
          </cell>
          <cell r="V1514">
            <v>316.85000000000002</v>
          </cell>
        </row>
        <row r="1515">
          <cell r="B1515" t="str">
            <v>ArizonaGlenrothes V05.750-6FOB</v>
          </cell>
          <cell r="C1515" t="str">
            <v>West</v>
          </cell>
          <cell r="D1515" t="str">
            <v>Open</v>
          </cell>
          <cell r="E1515" t="str">
            <v>AZ</v>
          </cell>
          <cell r="F1515" t="str">
            <v>Arizona</v>
          </cell>
          <cell r="G1515" t="str">
            <v>4 - Glenrothes 1995 0.7L</v>
          </cell>
          <cell r="H1515" t="str">
            <v>4 - Glenrothes 1995 0.7L6</v>
          </cell>
          <cell r="I1515" t="str">
            <v>Glenrothes V05</v>
          </cell>
          <cell r="J1515" t="str">
            <v>Glenrothes V05.750-6</v>
          </cell>
          <cell r="K1515">
            <v>6</v>
          </cell>
          <cell r="L1515">
            <v>0.75</v>
          </cell>
          <cell r="M1515">
            <v>0.45</v>
          </cell>
          <cell r="N1515">
            <v>14.44</v>
          </cell>
          <cell r="O1515" t="str">
            <v>FOB</v>
          </cell>
          <cell r="P1515">
            <v>355.5</v>
          </cell>
          <cell r="Q1515">
            <v>355.5</v>
          </cell>
          <cell r="R1515">
            <v>355.5</v>
          </cell>
          <cell r="S1515">
            <v>355.5</v>
          </cell>
          <cell r="T1515">
            <v>355.5</v>
          </cell>
          <cell r="U1515">
            <v>355.5</v>
          </cell>
          <cell r="V1515">
            <v>355.5</v>
          </cell>
        </row>
        <row r="1516">
          <cell r="B1516" t="str">
            <v>ArkansasGlenrothes V05.750-6FOB</v>
          </cell>
          <cell r="C1516" t="str">
            <v>South</v>
          </cell>
          <cell r="D1516" t="str">
            <v>Open</v>
          </cell>
          <cell r="E1516" t="str">
            <v>AR</v>
          </cell>
          <cell r="F1516" t="str">
            <v>Arkansas</v>
          </cell>
          <cell r="G1516" t="str">
            <v>4 - Glenrothes 1995 0.7L</v>
          </cell>
          <cell r="H1516" t="str">
            <v>4 - Glenrothes 1995 0.7L6</v>
          </cell>
          <cell r="I1516" t="str">
            <v>Glenrothes V05</v>
          </cell>
          <cell r="J1516" t="str">
            <v>Glenrothes V05.750-6</v>
          </cell>
          <cell r="K1516">
            <v>6</v>
          </cell>
          <cell r="L1516">
            <v>0.75</v>
          </cell>
          <cell r="M1516">
            <v>0.45</v>
          </cell>
          <cell r="N1516">
            <v>14.44</v>
          </cell>
          <cell r="O1516" t="str">
            <v>FOB</v>
          </cell>
          <cell r="P1516">
            <v>325</v>
          </cell>
          <cell r="Q1516">
            <v>325</v>
          </cell>
          <cell r="R1516">
            <v>325</v>
          </cell>
          <cell r="S1516">
            <v>325</v>
          </cell>
          <cell r="T1516">
            <v>325</v>
          </cell>
          <cell r="U1516">
            <v>325</v>
          </cell>
          <cell r="V1516">
            <v>325</v>
          </cell>
        </row>
        <row r="1517">
          <cell r="B1517" t="str">
            <v>CaliforniaGlenrothes V05.750-6FOB</v>
          </cell>
          <cell r="C1517" t="str">
            <v>West</v>
          </cell>
          <cell r="D1517" t="str">
            <v>Open</v>
          </cell>
          <cell r="E1517" t="str">
            <v>CA</v>
          </cell>
          <cell r="F1517" t="str">
            <v>California</v>
          </cell>
          <cell r="G1517" t="str">
            <v>4 - Glenrothes 1995 0.7L</v>
          </cell>
          <cell r="H1517" t="str">
            <v>4 - Glenrothes 1995 0.7L6</v>
          </cell>
          <cell r="I1517" t="str">
            <v>Glenrothes V05</v>
          </cell>
          <cell r="J1517" t="str">
            <v>Glenrothes V05.750-6</v>
          </cell>
          <cell r="K1517">
            <v>6</v>
          </cell>
          <cell r="L1517">
            <v>0.75</v>
          </cell>
          <cell r="M1517">
            <v>0.45</v>
          </cell>
          <cell r="N1517">
            <v>14.44</v>
          </cell>
          <cell r="O1517" t="str">
            <v>FOB</v>
          </cell>
          <cell r="P1517">
            <v>348.14</v>
          </cell>
          <cell r="Q1517">
            <v>348.14</v>
          </cell>
          <cell r="R1517">
            <v>348.14</v>
          </cell>
          <cell r="S1517">
            <v>348.14</v>
          </cell>
          <cell r="T1517">
            <v>348.14</v>
          </cell>
          <cell r="U1517">
            <v>348.14</v>
          </cell>
          <cell r="V1517">
            <v>348.14</v>
          </cell>
        </row>
        <row r="1518">
          <cell r="B1518" t="str">
            <v>ColoradoGlenrothes V05.750-6FOB</v>
          </cell>
          <cell r="C1518" t="str">
            <v>West</v>
          </cell>
          <cell r="D1518" t="str">
            <v>Open</v>
          </cell>
          <cell r="E1518" t="str">
            <v>CO</v>
          </cell>
          <cell r="F1518" t="str">
            <v>Colorado</v>
          </cell>
          <cell r="G1518" t="str">
            <v>4 - Glenrothes 1995 0.7L</v>
          </cell>
          <cell r="H1518" t="str">
            <v>4 - Glenrothes 1995 0.7L6</v>
          </cell>
          <cell r="I1518" t="str">
            <v>Glenrothes V05</v>
          </cell>
          <cell r="J1518" t="str">
            <v>Glenrothes V05.750-6</v>
          </cell>
          <cell r="K1518">
            <v>6</v>
          </cell>
          <cell r="L1518">
            <v>0.75</v>
          </cell>
          <cell r="M1518">
            <v>0.45</v>
          </cell>
          <cell r="N1518">
            <v>14.44</v>
          </cell>
          <cell r="O1518" t="str">
            <v>FOB</v>
          </cell>
          <cell r="P1518">
            <v>335</v>
          </cell>
          <cell r="Q1518">
            <v>335</v>
          </cell>
          <cell r="R1518">
            <v>335</v>
          </cell>
          <cell r="S1518">
            <v>335</v>
          </cell>
          <cell r="T1518">
            <v>335</v>
          </cell>
          <cell r="U1518">
            <v>335</v>
          </cell>
          <cell r="V1518">
            <v>335</v>
          </cell>
        </row>
        <row r="1519">
          <cell r="B1519" t="str">
            <v>DelawareGlenrothes V05.750-6FOB</v>
          </cell>
          <cell r="C1519" t="str">
            <v>Northeast</v>
          </cell>
          <cell r="D1519" t="str">
            <v>Open</v>
          </cell>
          <cell r="E1519" t="str">
            <v>DE</v>
          </cell>
          <cell r="F1519" t="str">
            <v>Delaware</v>
          </cell>
          <cell r="G1519" t="str">
            <v>4 - Glenrothes 1995 0.7L</v>
          </cell>
          <cell r="H1519" t="str">
            <v>4 - Glenrothes 1995 0.7L6</v>
          </cell>
          <cell r="I1519" t="str">
            <v>Glenrothes V05</v>
          </cell>
          <cell r="J1519" t="str">
            <v>Glenrothes V05.750-6</v>
          </cell>
          <cell r="K1519">
            <v>6</v>
          </cell>
          <cell r="L1519">
            <v>0.75</v>
          </cell>
          <cell r="M1519">
            <v>0.45</v>
          </cell>
          <cell r="N1519">
            <v>14.44</v>
          </cell>
          <cell r="O1519" t="str">
            <v>FOB</v>
          </cell>
          <cell r="P1519">
            <v>347.61</v>
          </cell>
          <cell r="Q1519">
            <v>347.61</v>
          </cell>
          <cell r="R1519">
            <v>347.61</v>
          </cell>
          <cell r="S1519">
            <v>347.61</v>
          </cell>
          <cell r="T1519">
            <v>347.61</v>
          </cell>
          <cell r="U1519">
            <v>347.61</v>
          </cell>
          <cell r="V1519">
            <v>347.61</v>
          </cell>
        </row>
        <row r="1520">
          <cell r="B1520" t="str">
            <v>FloridaGlenrothes V05.750-6FOB</v>
          </cell>
          <cell r="C1520" t="str">
            <v>South</v>
          </cell>
          <cell r="D1520" t="str">
            <v>Open</v>
          </cell>
          <cell r="E1520" t="str">
            <v>FL</v>
          </cell>
          <cell r="F1520" t="str">
            <v>Florida</v>
          </cell>
          <cell r="G1520" t="str">
            <v>4 - Glenrothes 1995 0.7L</v>
          </cell>
          <cell r="H1520" t="str">
            <v>4 - Glenrothes 1995 0.7L6</v>
          </cell>
          <cell r="I1520" t="str">
            <v>Glenrothes V05</v>
          </cell>
          <cell r="J1520" t="str">
            <v>Glenrothes V05.750-6</v>
          </cell>
          <cell r="K1520">
            <v>6</v>
          </cell>
          <cell r="L1520">
            <v>0.75</v>
          </cell>
          <cell r="M1520">
            <v>0.45</v>
          </cell>
          <cell r="N1520">
            <v>14.44</v>
          </cell>
          <cell r="O1520" t="str">
            <v>FOB</v>
          </cell>
          <cell r="P1520">
            <v>344.34</v>
          </cell>
          <cell r="Q1520">
            <v>344.34</v>
          </cell>
          <cell r="R1520">
            <v>344.34</v>
          </cell>
          <cell r="S1520">
            <v>344.34</v>
          </cell>
          <cell r="T1520">
            <v>344.34</v>
          </cell>
          <cell r="U1520">
            <v>344.34</v>
          </cell>
          <cell r="V1520">
            <v>344.34</v>
          </cell>
        </row>
        <row r="1521">
          <cell r="B1521" t="str">
            <v>GeorgiaGlenrothes V05.750-6FOB</v>
          </cell>
          <cell r="C1521" t="str">
            <v>South</v>
          </cell>
          <cell r="D1521" t="str">
            <v>Open</v>
          </cell>
          <cell r="E1521" t="str">
            <v>GA</v>
          </cell>
          <cell r="F1521" t="str">
            <v>Georgia</v>
          </cell>
          <cell r="G1521" t="str">
            <v>4 - Glenrothes 1995 0.7L</v>
          </cell>
          <cell r="H1521" t="str">
            <v>4 - Glenrothes 1995 0.7L6</v>
          </cell>
          <cell r="I1521" t="str">
            <v>Glenrothes V05</v>
          </cell>
          <cell r="J1521" t="str">
            <v>Glenrothes V05.750-6</v>
          </cell>
          <cell r="K1521">
            <v>6</v>
          </cell>
          <cell r="L1521">
            <v>0.75</v>
          </cell>
          <cell r="M1521">
            <v>0.45</v>
          </cell>
          <cell r="N1521">
            <v>14.44</v>
          </cell>
          <cell r="O1521" t="str">
            <v>FOB</v>
          </cell>
          <cell r="P1521">
            <v>325.05999999999898</v>
          </cell>
          <cell r="Q1521">
            <v>325.05999999999898</v>
          </cell>
          <cell r="R1521">
            <v>325.05999999999898</v>
          </cell>
          <cell r="S1521">
            <v>325.05999999999898</v>
          </cell>
          <cell r="T1521">
            <v>325.05999999999898</v>
          </cell>
          <cell r="U1521">
            <v>325.05999999999898</v>
          </cell>
          <cell r="V1521">
            <v>325.05999999999898</v>
          </cell>
        </row>
        <row r="1522">
          <cell r="B1522" t="str">
            <v>IllinoisGlenrothes V05.750-6FOB</v>
          </cell>
          <cell r="C1522" t="str">
            <v>Central</v>
          </cell>
          <cell r="D1522" t="str">
            <v>Open</v>
          </cell>
          <cell r="E1522" t="str">
            <v>IL</v>
          </cell>
          <cell r="F1522" t="str">
            <v>Illinois</v>
          </cell>
          <cell r="G1522" t="str">
            <v>4 - Glenrothes 1995 0.7L</v>
          </cell>
          <cell r="H1522" t="str">
            <v>4 - Glenrothes 1995 0.7L6</v>
          </cell>
          <cell r="I1522" t="str">
            <v>Glenrothes V05</v>
          </cell>
          <cell r="J1522" t="str">
            <v>Glenrothes V05.750-6</v>
          </cell>
          <cell r="K1522">
            <v>6</v>
          </cell>
          <cell r="L1522">
            <v>0.75</v>
          </cell>
          <cell r="M1522">
            <v>0.45</v>
          </cell>
          <cell r="N1522">
            <v>14.44</v>
          </cell>
          <cell r="O1522" t="str">
            <v>FOB</v>
          </cell>
          <cell r="P1522">
            <v>341.9</v>
          </cell>
          <cell r="Q1522">
            <v>341.9</v>
          </cell>
          <cell r="R1522">
            <v>341.9</v>
          </cell>
          <cell r="S1522">
            <v>341.9</v>
          </cell>
          <cell r="T1522">
            <v>341.9</v>
          </cell>
          <cell r="U1522">
            <v>341.9</v>
          </cell>
          <cell r="V1522">
            <v>341.9</v>
          </cell>
        </row>
        <row r="1523">
          <cell r="B1523" t="str">
            <v>IndianaGlenrothes V05.750-6FOB</v>
          </cell>
          <cell r="C1523" t="str">
            <v>Central</v>
          </cell>
          <cell r="D1523" t="str">
            <v>Open</v>
          </cell>
          <cell r="E1523" t="str">
            <v>IN</v>
          </cell>
          <cell r="F1523" t="str">
            <v>Indiana</v>
          </cell>
          <cell r="G1523" t="str">
            <v>4 - Glenrothes 1995 0.7L</v>
          </cell>
          <cell r="H1523" t="str">
            <v>4 - Glenrothes 1995 0.7L6</v>
          </cell>
          <cell r="I1523" t="str">
            <v>Glenrothes V05</v>
          </cell>
          <cell r="J1523" t="str">
            <v>Glenrothes V05.750-6</v>
          </cell>
          <cell r="K1523">
            <v>6</v>
          </cell>
          <cell r="L1523">
            <v>0.75</v>
          </cell>
          <cell r="M1523">
            <v>0.45</v>
          </cell>
          <cell r="N1523">
            <v>14.44</v>
          </cell>
          <cell r="O1523" t="str">
            <v>FOB</v>
          </cell>
          <cell r="P1523">
            <v>348.88</v>
          </cell>
          <cell r="Q1523">
            <v>348.88</v>
          </cell>
          <cell r="R1523">
            <v>348.88</v>
          </cell>
          <cell r="S1523">
            <v>348.88</v>
          </cell>
          <cell r="T1523">
            <v>348.88</v>
          </cell>
          <cell r="U1523">
            <v>348.88</v>
          </cell>
          <cell r="V1523">
            <v>348.88</v>
          </cell>
        </row>
        <row r="1524">
          <cell r="B1524" t="str">
            <v>KansasGlenrothes V05.750-6FOB</v>
          </cell>
          <cell r="C1524" t="str">
            <v>Central</v>
          </cell>
          <cell r="D1524" t="str">
            <v>Open</v>
          </cell>
          <cell r="E1524" t="str">
            <v>KS</v>
          </cell>
          <cell r="F1524" t="str">
            <v>Kansas</v>
          </cell>
          <cell r="G1524" t="str">
            <v>4 - Glenrothes 1995 0.7L</v>
          </cell>
          <cell r="H1524" t="str">
            <v>4 - Glenrothes 1995 0.7L6</v>
          </cell>
          <cell r="I1524" t="str">
            <v>Glenrothes V05</v>
          </cell>
          <cell r="J1524" t="str">
            <v>Glenrothes V05.750-6</v>
          </cell>
          <cell r="K1524">
            <v>6</v>
          </cell>
          <cell r="L1524">
            <v>0.75</v>
          </cell>
          <cell r="M1524">
            <v>0.45</v>
          </cell>
          <cell r="N1524">
            <v>14.44</v>
          </cell>
          <cell r="O1524" t="str">
            <v>FOB</v>
          </cell>
          <cell r="P1524">
            <v>345.19</v>
          </cell>
          <cell r="Q1524">
            <v>345.19</v>
          </cell>
          <cell r="R1524">
            <v>345.19</v>
          </cell>
          <cell r="S1524">
            <v>345.19</v>
          </cell>
          <cell r="T1524">
            <v>345.19</v>
          </cell>
          <cell r="U1524">
            <v>345.19</v>
          </cell>
          <cell r="V1524">
            <v>345.19</v>
          </cell>
        </row>
        <row r="1525">
          <cell r="B1525" t="str">
            <v>KentuckyGlenrothes V05.750-6FOB</v>
          </cell>
          <cell r="C1525" t="str">
            <v>Central</v>
          </cell>
          <cell r="D1525" t="str">
            <v>Open</v>
          </cell>
          <cell r="E1525" t="str">
            <v>KY</v>
          </cell>
          <cell r="F1525" t="str">
            <v>Kentucky</v>
          </cell>
          <cell r="G1525" t="str">
            <v>4 - Glenrothes 1995 0.7L</v>
          </cell>
          <cell r="H1525" t="str">
            <v>4 - Glenrothes 1995 0.7L6</v>
          </cell>
          <cell r="I1525" t="str">
            <v>Glenrothes V05</v>
          </cell>
          <cell r="J1525" t="str">
            <v>Glenrothes V05.750-6</v>
          </cell>
          <cell r="K1525">
            <v>6</v>
          </cell>
          <cell r="L1525">
            <v>0.75</v>
          </cell>
          <cell r="M1525">
            <v>0.45</v>
          </cell>
          <cell r="N1525">
            <v>14.44</v>
          </cell>
          <cell r="O1525" t="str">
            <v>FOB</v>
          </cell>
          <cell r="P1525">
            <v>349.77999999999901</v>
          </cell>
          <cell r="Q1525">
            <v>349.77999999999901</v>
          </cell>
          <cell r="R1525">
            <v>349.77999999999901</v>
          </cell>
          <cell r="S1525">
            <v>349.77999999999901</v>
          </cell>
          <cell r="T1525">
            <v>349.77999999999901</v>
          </cell>
          <cell r="U1525">
            <v>349.77999999999901</v>
          </cell>
          <cell r="V1525">
            <v>349.77999999999901</v>
          </cell>
        </row>
        <row r="1526">
          <cell r="B1526" t="str">
            <v>LouisianaGlenrothes V05.750-6FOB</v>
          </cell>
          <cell r="C1526" t="str">
            <v>South</v>
          </cell>
          <cell r="D1526" t="str">
            <v>Open</v>
          </cell>
          <cell r="E1526" t="str">
            <v>LA</v>
          </cell>
          <cell r="F1526" t="str">
            <v>Louisiana</v>
          </cell>
          <cell r="G1526" t="str">
            <v>4 - Glenrothes 1995 0.7L</v>
          </cell>
          <cell r="H1526" t="str">
            <v>4 - Glenrothes 1995 0.7L6</v>
          </cell>
          <cell r="I1526" t="str">
            <v>Glenrothes V05</v>
          </cell>
          <cell r="J1526" t="str">
            <v>Glenrothes V05.750-6</v>
          </cell>
          <cell r="K1526">
            <v>6</v>
          </cell>
          <cell r="L1526">
            <v>0.75</v>
          </cell>
          <cell r="M1526">
            <v>0.45</v>
          </cell>
          <cell r="N1526">
            <v>14.44</v>
          </cell>
          <cell r="O1526" t="str">
            <v>FOB</v>
          </cell>
          <cell r="P1526">
            <v>348.45999999999901</v>
          </cell>
          <cell r="Q1526">
            <v>348.45999999999901</v>
          </cell>
          <cell r="R1526">
            <v>348.45999999999901</v>
          </cell>
          <cell r="S1526">
            <v>348.45999999999901</v>
          </cell>
          <cell r="T1526">
            <v>348.45999999999901</v>
          </cell>
          <cell r="U1526">
            <v>348.45999999999901</v>
          </cell>
          <cell r="V1526">
            <v>348.45999999999901</v>
          </cell>
        </row>
        <row r="1527">
          <cell r="B1527" t="str">
            <v>Maryland (Open)Glenrothes V05.750-6FOB</v>
          </cell>
          <cell r="C1527" t="str">
            <v>Northeast</v>
          </cell>
          <cell r="D1527" t="str">
            <v>Open</v>
          </cell>
          <cell r="E1527" t="str">
            <v>MD</v>
          </cell>
          <cell r="F1527" t="str">
            <v>Maryland (Open)</v>
          </cell>
          <cell r="G1527" t="str">
            <v>4 - Glenrothes 1995 0.7L</v>
          </cell>
          <cell r="H1527" t="str">
            <v>4 - Glenrothes 1995 0.7L6</v>
          </cell>
          <cell r="I1527" t="str">
            <v>Glenrothes V05</v>
          </cell>
          <cell r="J1527" t="str">
            <v>Glenrothes V05.750-6</v>
          </cell>
          <cell r="K1527">
            <v>6</v>
          </cell>
          <cell r="L1527">
            <v>0.75</v>
          </cell>
          <cell r="M1527">
            <v>0.45</v>
          </cell>
          <cell r="N1527">
            <v>14.44</v>
          </cell>
          <cell r="O1527" t="str">
            <v>FOB</v>
          </cell>
          <cell r="P1527">
            <v>350.28</v>
          </cell>
          <cell r="Q1527">
            <v>350.28</v>
          </cell>
          <cell r="R1527">
            <v>350.28</v>
          </cell>
          <cell r="S1527">
            <v>350.28</v>
          </cell>
          <cell r="T1527">
            <v>350.28</v>
          </cell>
          <cell r="U1527">
            <v>350.28</v>
          </cell>
          <cell r="V1527">
            <v>350.28</v>
          </cell>
        </row>
        <row r="1528">
          <cell r="B1528" t="str">
            <v>MassachusettsGlenrothes V05.750-6FOB</v>
          </cell>
          <cell r="C1528" t="str">
            <v>Northeast</v>
          </cell>
          <cell r="D1528" t="str">
            <v>Open</v>
          </cell>
          <cell r="E1528" t="str">
            <v>MA</v>
          </cell>
          <cell r="F1528" t="str">
            <v>Massachusetts</v>
          </cell>
          <cell r="G1528" t="str">
            <v>4 - Glenrothes 1995 0.7L</v>
          </cell>
          <cell r="H1528" t="str">
            <v>4 - Glenrothes 1995 0.7L6</v>
          </cell>
          <cell r="I1528" t="str">
            <v>Glenrothes V05</v>
          </cell>
          <cell r="J1528" t="str">
            <v>Glenrothes V05.750-6</v>
          </cell>
          <cell r="K1528">
            <v>6</v>
          </cell>
          <cell r="L1528">
            <v>0.75</v>
          </cell>
          <cell r="M1528">
            <v>0.45</v>
          </cell>
          <cell r="N1528">
            <v>14.44</v>
          </cell>
          <cell r="O1528" t="str">
            <v>FOB</v>
          </cell>
          <cell r="P1528">
            <v>324.75</v>
          </cell>
          <cell r="Q1528">
            <v>324.75</v>
          </cell>
          <cell r="R1528">
            <v>324.75</v>
          </cell>
          <cell r="S1528">
            <v>324.75</v>
          </cell>
          <cell r="T1528">
            <v>324.75</v>
          </cell>
          <cell r="U1528">
            <v>324.75</v>
          </cell>
          <cell r="V1528">
            <v>324.75</v>
          </cell>
        </row>
        <row r="1529">
          <cell r="B1529" t="str">
            <v>MinnesotaGlenrothes V05.750-6FOB</v>
          </cell>
          <cell r="C1529" t="str">
            <v>Central</v>
          </cell>
          <cell r="D1529" t="str">
            <v>Open</v>
          </cell>
          <cell r="E1529" t="str">
            <v>MN</v>
          </cell>
          <cell r="F1529" t="str">
            <v>Minnesota</v>
          </cell>
          <cell r="G1529" t="str">
            <v>4 - Glenrothes 1995 0.7L</v>
          </cell>
          <cell r="H1529" t="str">
            <v>4 - Glenrothes 1995 0.7L6</v>
          </cell>
          <cell r="I1529" t="str">
            <v>Glenrothes V05</v>
          </cell>
          <cell r="J1529" t="str">
            <v>Glenrothes V05.750-6</v>
          </cell>
          <cell r="K1529">
            <v>6</v>
          </cell>
          <cell r="L1529">
            <v>0.75</v>
          </cell>
          <cell r="M1529">
            <v>0.45</v>
          </cell>
          <cell r="N1529">
            <v>14.44</v>
          </cell>
          <cell r="O1529" t="str">
            <v>FOB</v>
          </cell>
          <cell r="P1529">
            <v>346.02</v>
          </cell>
          <cell r="Q1529">
            <v>346.02</v>
          </cell>
          <cell r="R1529">
            <v>346.02</v>
          </cell>
          <cell r="S1529">
            <v>346.02</v>
          </cell>
          <cell r="T1529">
            <v>346.02</v>
          </cell>
          <cell r="U1529">
            <v>346.02</v>
          </cell>
          <cell r="V1529">
            <v>346.02</v>
          </cell>
        </row>
        <row r="1530">
          <cell r="B1530" t="str">
            <v>MissouriGlenrothes V05.750-6FOB</v>
          </cell>
          <cell r="C1530" t="str">
            <v>Central</v>
          </cell>
          <cell r="D1530" t="str">
            <v>Open</v>
          </cell>
          <cell r="E1530" t="str">
            <v>MO</v>
          </cell>
          <cell r="F1530" t="str">
            <v>Missouri</v>
          </cell>
          <cell r="G1530" t="str">
            <v>4 - Glenrothes 1995 0.7L</v>
          </cell>
          <cell r="H1530" t="str">
            <v>4 - Glenrothes 1995 0.7L6</v>
          </cell>
          <cell r="I1530" t="str">
            <v>Glenrothes V05</v>
          </cell>
          <cell r="J1530" t="str">
            <v>Glenrothes V05.750-6</v>
          </cell>
          <cell r="K1530">
            <v>6</v>
          </cell>
          <cell r="L1530">
            <v>0.75</v>
          </cell>
          <cell r="M1530">
            <v>0.45</v>
          </cell>
          <cell r="N1530">
            <v>14.44</v>
          </cell>
          <cell r="O1530" t="str">
            <v>FOB</v>
          </cell>
          <cell r="P1530">
            <v>349.69</v>
          </cell>
          <cell r="Q1530">
            <v>349.69</v>
          </cell>
          <cell r="R1530">
            <v>349.69</v>
          </cell>
          <cell r="S1530">
            <v>349.69</v>
          </cell>
          <cell r="T1530">
            <v>349.69</v>
          </cell>
          <cell r="U1530">
            <v>349.69</v>
          </cell>
          <cell r="V1530">
            <v>349.69</v>
          </cell>
        </row>
        <row r="1531">
          <cell r="B1531" t="str">
            <v>NebraskaGlenrothes V05.750-6FOB</v>
          </cell>
          <cell r="C1531" t="str">
            <v>Central</v>
          </cell>
          <cell r="D1531" t="str">
            <v>Open</v>
          </cell>
          <cell r="E1531" t="str">
            <v>NE</v>
          </cell>
          <cell r="F1531" t="str">
            <v>Nebraska</v>
          </cell>
          <cell r="G1531" t="str">
            <v>4 - Glenrothes 1995 0.7L</v>
          </cell>
          <cell r="H1531" t="str">
            <v>4 - Glenrothes 1995 0.7L6</v>
          </cell>
          <cell r="I1531" t="str">
            <v>Glenrothes V05</v>
          </cell>
          <cell r="J1531" t="str">
            <v>Glenrothes V05.750-6</v>
          </cell>
          <cell r="K1531">
            <v>6</v>
          </cell>
          <cell r="L1531">
            <v>0.75</v>
          </cell>
          <cell r="M1531">
            <v>0.45</v>
          </cell>
          <cell r="N1531">
            <v>14.44</v>
          </cell>
          <cell r="O1531" t="str">
            <v>FOB</v>
          </cell>
          <cell r="P1531">
            <v>354.61</v>
          </cell>
          <cell r="Q1531">
            <v>354.61</v>
          </cell>
          <cell r="R1531">
            <v>354.61</v>
          </cell>
          <cell r="S1531">
            <v>354.61</v>
          </cell>
          <cell r="T1531">
            <v>354.61</v>
          </cell>
          <cell r="U1531">
            <v>354.61</v>
          </cell>
          <cell r="V1531">
            <v>354.61</v>
          </cell>
        </row>
        <row r="1532">
          <cell r="B1532" t="str">
            <v>NevadaGlenrothes V05.750-6FOB</v>
          </cell>
          <cell r="C1532" t="str">
            <v>West</v>
          </cell>
          <cell r="D1532" t="str">
            <v>Open</v>
          </cell>
          <cell r="E1532" t="str">
            <v>NV</v>
          </cell>
          <cell r="F1532" t="str">
            <v>Nevada</v>
          </cell>
          <cell r="G1532" t="str">
            <v>4 - Glenrothes 1995 0.7L</v>
          </cell>
          <cell r="H1532" t="str">
            <v>4 - Glenrothes 1995 0.7L6</v>
          </cell>
          <cell r="I1532" t="str">
            <v>Glenrothes V05</v>
          </cell>
          <cell r="J1532" t="str">
            <v>Glenrothes V05.750-6</v>
          </cell>
          <cell r="K1532">
            <v>6</v>
          </cell>
          <cell r="L1532">
            <v>0.75</v>
          </cell>
          <cell r="M1532">
            <v>0.45</v>
          </cell>
          <cell r="N1532">
            <v>14.44</v>
          </cell>
          <cell r="O1532" t="str">
            <v>FOB</v>
          </cell>
          <cell r="P1532">
            <v>330.87</v>
          </cell>
          <cell r="Q1532">
            <v>330.87</v>
          </cell>
          <cell r="R1532">
            <v>330.87</v>
          </cell>
          <cell r="S1532">
            <v>330.87</v>
          </cell>
          <cell r="T1532">
            <v>330.87</v>
          </cell>
          <cell r="U1532">
            <v>330.87</v>
          </cell>
          <cell r="V1532">
            <v>330.87</v>
          </cell>
        </row>
        <row r="1533">
          <cell r="B1533" t="str">
            <v>New York - UpstateGlenrothes V05.750-6FOB</v>
          </cell>
          <cell r="C1533" t="str">
            <v>Northeast</v>
          </cell>
          <cell r="D1533" t="str">
            <v>Open</v>
          </cell>
          <cell r="E1533" t="str">
            <v>NY</v>
          </cell>
          <cell r="F1533" t="str">
            <v>New York - Upstate</v>
          </cell>
          <cell r="G1533" t="str">
            <v>4 - Glenrothes 1995 0.7L</v>
          </cell>
          <cell r="H1533" t="str">
            <v>4 - Glenrothes 1995 0.7L6</v>
          </cell>
          <cell r="I1533" t="str">
            <v>Glenrothes V05</v>
          </cell>
          <cell r="J1533" t="str">
            <v>Glenrothes V05.750-6</v>
          </cell>
          <cell r="K1533">
            <v>6</v>
          </cell>
          <cell r="L1533">
            <v>0.75</v>
          </cell>
          <cell r="M1533">
            <v>0.45</v>
          </cell>
          <cell r="N1533">
            <v>14.44</v>
          </cell>
          <cell r="O1533" t="str">
            <v>FOB</v>
          </cell>
          <cell r="P1533">
            <v>330.91</v>
          </cell>
          <cell r="Q1533">
            <v>330.91</v>
          </cell>
          <cell r="R1533">
            <v>330.91</v>
          </cell>
          <cell r="S1533">
            <v>330.91</v>
          </cell>
          <cell r="T1533">
            <v>330.91</v>
          </cell>
          <cell r="U1533">
            <v>330.91</v>
          </cell>
          <cell r="V1533">
            <v>330.91</v>
          </cell>
        </row>
        <row r="1534">
          <cell r="B1534" t="str">
            <v>North DakotaGlenrothes V05.750-6FOB</v>
          </cell>
          <cell r="C1534" t="str">
            <v>Central</v>
          </cell>
          <cell r="D1534" t="str">
            <v>Open</v>
          </cell>
          <cell r="E1534" t="str">
            <v>ND</v>
          </cell>
          <cell r="F1534" t="str">
            <v>North Dakota</v>
          </cell>
          <cell r="G1534" t="str">
            <v>4 - Glenrothes 1995 0.7L</v>
          </cell>
          <cell r="H1534" t="str">
            <v>4 - Glenrothes 1995 0.7L6</v>
          </cell>
          <cell r="I1534" t="str">
            <v>Glenrothes V05</v>
          </cell>
          <cell r="J1534" t="str">
            <v>Glenrothes V05.750-6</v>
          </cell>
          <cell r="K1534">
            <v>6</v>
          </cell>
          <cell r="L1534">
            <v>0.75</v>
          </cell>
          <cell r="M1534">
            <v>0.45</v>
          </cell>
          <cell r="N1534">
            <v>14.44</v>
          </cell>
          <cell r="O1534" t="str">
            <v>FOB</v>
          </cell>
          <cell r="P1534">
            <v>356.09</v>
          </cell>
          <cell r="Q1534">
            <v>356.09</v>
          </cell>
          <cell r="R1534">
            <v>356.09</v>
          </cell>
          <cell r="S1534">
            <v>356.09</v>
          </cell>
          <cell r="T1534">
            <v>356.09</v>
          </cell>
          <cell r="U1534">
            <v>356.09</v>
          </cell>
          <cell r="V1534">
            <v>356.09</v>
          </cell>
        </row>
        <row r="1535">
          <cell r="B1535" t="str">
            <v>Rhode IslandGlenrothes V05.750-6FOB</v>
          </cell>
          <cell r="C1535" t="str">
            <v>Northeast</v>
          </cell>
          <cell r="D1535" t="str">
            <v>Open</v>
          </cell>
          <cell r="E1535" t="str">
            <v>RI</v>
          </cell>
          <cell r="F1535" t="str">
            <v>Rhode Island</v>
          </cell>
          <cell r="G1535" t="str">
            <v>4 - Glenrothes 1995 0.7L</v>
          </cell>
          <cell r="H1535" t="str">
            <v>4 - Glenrothes 1995 0.7L6</v>
          </cell>
          <cell r="I1535" t="str">
            <v>Glenrothes V05</v>
          </cell>
          <cell r="J1535" t="str">
            <v>Glenrothes V05.750-6</v>
          </cell>
          <cell r="K1535">
            <v>6</v>
          </cell>
          <cell r="L1535">
            <v>0.75</v>
          </cell>
          <cell r="M1535">
            <v>0.45</v>
          </cell>
          <cell r="N1535">
            <v>14.44</v>
          </cell>
          <cell r="O1535" t="str">
            <v>FOB</v>
          </cell>
          <cell r="P1535">
            <v>330.15</v>
          </cell>
          <cell r="Q1535">
            <v>330.15</v>
          </cell>
          <cell r="R1535">
            <v>330.15</v>
          </cell>
          <cell r="S1535">
            <v>330.15</v>
          </cell>
          <cell r="T1535">
            <v>330.15</v>
          </cell>
          <cell r="U1535">
            <v>330.15</v>
          </cell>
          <cell r="V1535">
            <v>330.15</v>
          </cell>
        </row>
        <row r="1536">
          <cell r="B1536" t="str">
            <v>South DakotaGlenrothes V05.750-6FOB</v>
          </cell>
          <cell r="C1536" t="str">
            <v>Central</v>
          </cell>
          <cell r="D1536" t="str">
            <v>Open</v>
          </cell>
          <cell r="E1536" t="str">
            <v>SD</v>
          </cell>
          <cell r="F1536" t="str">
            <v>South Dakota</v>
          </cell>
          <cell r="G1536" t="str">
            <v>4 - Glenrothes 1995 0.7L</v>
          </cell>
          <cell r="H1536" t="str">
            <v>4 - Glenrothes 1995 0.7L6</v>
          </cell>
          <cell r="I1536" t="str">
            <v>Glenrothes V05</v>
          </cell>
          <cell r="J1536" t="str">
            <v>Glenrothes V05.750-6</v>
          </cell>
          <cell r="K1536">
            <v>6</v>
          </cell>
          <cell r="L1536">
            <v>0.75</v>
          </cell>
          <cell r="M1536">
            <v>0.45</v>
          </cell>
          <cell r="N1536">
            <v>14.44</v>
          </cell>
          <cell r="O1536" t="str">
            <v>FOB</v>
          </cell>
          <cell r="P1536">
            <v>354.39</v>
          </cell>
          <cell r="Q1536">
            <v>354.39</v>
          </cell>
          <cell r="R1536">
            <v>354.39</v>
          </cell>
          <cell r="S1536">
            <v>354.39</v>
          </cell>
          <cell r="T1536">
            <v>354.39</v>
          </cell>
          <cell r="U1536">
            <v>354.39</v>
          </cell>
          <cell r="V1536">
            <v>354.39</v>
          </cell>
        </row>
        <row r="1537">
          <cell r="B1537" t="str">
            <v>TennesseeGlenrothes V05.750-6FOB</v>
          </cell>
          <cell r="C1537" t="str">
            <v>South</v>
          </cell>
          <cell r="D1537" t="str">
            <v>Open</v>
          </cell>
          <cell r="E1537" t="str">
            <v>TN</v>
          </cell>
          <cell r="F1537" t="str">
            <v>Tennessee</v>
          </cell>
          <cell r="G1537" t="str">
            <v>4 - Glenrothes 1995 0.7L</v>
          </cell>
          <cell r="H1537" t="str">
            <v>4 - Glenrothes 1995 0.7L6</v>
          </cell>
          <cell r="I1537" t="str">
            <v>Glenrothes V05</v>
          </cell>
          <cell r="J1537" t="str">
            <v>Glenrothes V05.750-6</v>
          </cell>
          <cell r="K1537">
            <v>6</v>
          </cell>
          <cell r="L1537">
            <v>0.75</v>
          </cell>
          <cell r="M1537">
            <v>0.45</v>
          </cell>
          <cell r="N1537">
            <v>14.44</v>
          </cell>
          <cell r="O1537" t="str">
            <v>FOB</v>
          </cell>
          <cell r="P1537">
            <v>317.99999999999898</v>
          </cell>
          <cell r="Q1537">
            <v>317.99999999999898</v>
          </cell>
          <cell r="R1537">
            <v>317.99999999999898</v>
          </cell>
          <cell r="S1537">
            <v>317.99999999999898</v>
          </cell>
          <cell r="T1537">
            <v>317.99999999999898</v>
          </cell>
          <cell r="U1537">
            <v>317.99999999999898</v>
          </cell>
          <cell r="V1537">
            <v>317.99999999999898</v>
          </cell>
        </row>
        <row r="1538">
          <cell r="B1538" t="str">
            <v>TexasGlenrothes V05.750-6FOB</v>
          </cell>
          <cell r="C1538" t="str">
            <v>South</v>
          </cell>
          <cell r="D1538" t="str">
            <v>Open</v>
          </cell>
          <cell r="E1538" t="str">
            <v>TX</v>
          </cell>
          <cell r="F1538" t="str">
            <v>Texas</v>
          </cell>
          <cell r="G1538" t="str">
            <v>4 - Glenrothes 1995 0.7L</v>
          </cell>
          <cell r="H1538" t="str">
            <v>4 - Glenrothes 1995 0.7L6</v>
          </cell>
          <cell r="I1538" t="str">
            <v>Glenrothes V05</v>
          </cell>
          <cell r="J1538" t="str">
            <v>Glenrothes V05.750-6</v>
          </cell>
          <cell r="K1538">
            <v>6</v>
          </cell>
          <cell r="L1538">
            <v>0.75</v>
          </cell>
          <cell r="M1538">
            <v>0.45</v>
          </cell>
          <cell r="N1538">
            <v>14.44</v>
          </cell>
          <cell r="O1538" t="str">
            <v>FOB</v>
          </cell>
          <cell r="P1538">
            <v>346</v>
          </cell>
          <cell r="Q1538">
            <v>346</v>
          </cell>
          <cell r="R1538">
            <v>346</v>
          </cell>
          <cell r="S1538">
            <v>346</v>
          </cell>
          <cell r="T1538">
            <v>346</v>
          </cell>
          <cell r="U1538">
            <v>346</v>
          </cell>
          <cell r="V1538">
            <v>346</v>
          </cell>
        </row>
        <row r="1539">
          <cell r="B1539" t="str">
            <v>WashingtonGlenrothes V05.750-6FOB</v>
          </cell>
          <cell r="C1539" t="str">
            <v>West</v>
          </cell>
          <cell r="D1539" t="str">
            <v>Open</v>
          </cell>
          <cell r="E1539" t="str">
            <v>WA</v>
          </cell>
          <cell r="F1539" t="str">
            <v>Washington</v>
          </cell>
          <cell r="G1539" t="str">
            <v>4 - Glenrothes 1995 0.7L</v>
          </cell>
          <cell r="H1539" t="str">
            <v>4 - Glenrothes 1995 0.7L6</v>
          </cell>
          <cell r="I1539" t="str">
            <v>Glenrothes V05</v>
          </cell>
          <cell r="J1539" t="str">
            <v>Glenrothes V05.750-6</v>
          </cell>
          <cell r="K1539">
            <v>6</v>
          </cell>
          <cell r="L1539">
            <v>0.75</v>
          </cell>
          <cell r="M1539">
            <v>0.45</v>
          </cell>
          <cell r="N1539">
            <v>14.44</v>
          </cell>
          <cell r="O1539" t="str">
            <v>FOB</v>
          </cell>
          <cell r="P1539">
            <v>342.56</v>
          </cell>
          <cell r="Q1539">
            <v>342.56</v>
          </cell>
          <cell r="R1539">
            <v>342.56</v>
          </cell>
          <cell r="S1539">
            <v>342.56</v>
          </cell>
          <cell r="T1539">
            <v>342.56</v>
          </cell>
          <cell r="U1539">
            <v>342.56</v>
          </cell>
          <cell r="V1539">
            <v>342.56</v>
          </cell>
        </row>
        <row r="1540">
          <cell r="B1540" t="str">
            <v>WisconsinGlenrothes V05.750-6FOB</v>
          </cell>
          <cell r="C1540" t="str">
            <v>Central</v>
          </cell>
          <cell r="D1540" t="str">
            <v>Open</v>
          </cell>
          <cell r="E1540" t="str">
            <v>WI</v>
          </cell>
          <cell r="F1540" t="str">
            <v>Wisconsin</v>
          </cell>
          <cell r="G1540" t="str">
            <v>4 - Glenrothes 1995 0.7L</v>
          </cell>
          <cell r="H1540" t="str">
            <v>4 - Glenrothes 1995 0.7L6</v>
          </cell>
          <cell r="I1540" t="str">
            <v>Glenrothes V05</v>
          </cell>
          <cell r="J1540" t="str">
            <v>Glenrothes V05.750-6</v>
          </cell>
          <cell r="K1540">
            <v>6</v>
          </cell>
          <cell r="L1540">
            <v>0.75</v>
          </cell>
          <cell r="M1540">
            <v>0.45</v>
          </cell>
          <cell r="N1540">
            <v>14.44</v>
          </cell>
          <cell r="O1540" t="str">
            <v>FOB</v>
          </cell>
          <cell r="P1540">
            <v>348.2</v>
          </cell>
          <cell r="Q1540">
            <v>348.2</v>
          </cell>
          <cell r="R1540">
            <v>348.2</v>
          </cell>
          <cell r="S1540">
            <v>348.2</v>
          </cell>
          <cell r="T1540">
            <v>348.2</v>
          </cell>
          <cell r="U1540">
            <v>348.2</v>
          </cell>
          <cell r="V1540">
            <v>348.2</v>
          </cell>
        </row>
        <row r="1541">
          <cell r="B1541" t="str">
            <v>ArizonaGlenrothes V1998.750-6FOB</v>
          </cell>
          <cell r="C1541" t="str">
            <v>West</v>
          </cell>
          <cell r="D1541" t="str">
            <v>Open</v>
          </cell>
          <cell r="E1541" t="str">
            <v>AZ</v>
          </cell>
          <cell r="F1541" t="str">
            <v>Arizona</v>
          </cell>
          <cell r="G1541" t="str">
            <v>4 - Glenrothes 1998 0.75L</v>
          </cell>
          <cell r="H1541" t="str">
            <v>4 - Glenrothes 1998 0.75L6</v>
          </cell>
          <cell r="I1541" t="str">
            <v>Glenrothes V1998</v>
          </cell>
          <cell r="J1541" t="str">
            <v>Glenrothes V1998.750-6</v>
          </cell>
          <cell r="K1541">
            <v>6</v>
          </cell>
          <cell r="L1541">
            <v>0.75</v>
          </cell>
          <cell r="M1541">
            <v>0.43</v>
          </cell>
          <cell r="N1541">
            <v>13.8</v>
          </cell>
          <cell r="O1541" t="str">
            <v>FOB</v>
          </cell>
          <cell r="P1541">
            <v>283.5</v>
          </cell>
          <cell r="Q1541">
            <v>283.5</v>
          </cell>
          <cell r="R1541">
            <v>283.5</v>
          </cell>
          <cell r="S1541">
            <v>283.5</v>
          </cell>
          <cell r="T1541">
            <v>283.5</v>
          </cell>
          <cell r="U1541">
            <v>283.5</v>
          </cell>
          <cell r="V1541">
            <v>283.5</v>
          </cell>
        </row>
        <row r="1542">
          <cell r="B1542" t="str">
            <v>ArkansasGlenrothes V1998.750-6FOB</v>
          </cell>
          <cell r="C1542" t="str">
            <v>South</v>
          </cell>
          <cell r="D1542" t="str">
            <v>Open</v>
          </cell>
          <cell r="E1542" t="str">
            <v>AR</v>
          </cell>
          <cell r="F1542" t="str">
            <v>Arkansas</v>
          </cell>
          <cell r="G1542" t="str">
            <v>4 - Glenrothes 1998 0.75L</v>
          </cell>
          <cell r="H1542" t="str">
            <v>4 - Glenrothes 1998 0.75L6</v>
          </cell>
          <cell r="I1542" t="str">
            <v>Glenrothes V1998</v>
          </cell>
          <cell r="J1542" t="str">
            <v>Glenrothes V1998.750-6</v>
          </cell>
          <cell r="K1542">
            <v>6</v>
          </cell>
          <cell r="L1542">
            <v>0.75</v>
          </cell>
          <cell r="M1542">
            <v>0.43</v>
          </cell>
          <cell r="N1542">
            <v>13.8</v>
          </cell>
          <cell r="O1542" t="str">
            <v>FOB</v>
          </cell>
          <cell r="P1542">
            <v>260</v>
          </cell>
          <cell r="Q1542">
            <v>260</v>
          </cell>
          <cell r="R1542">
            <v>260</v>
          </cell>
          <cell r="S1542">
            <v>260</v>
          </cell>
          <cell r="T1542">
            <v>260</v>
          </cell>
          <cell r="U1542">
            <v>260</v>
          </cell>
          <cell r="V1542">
            <v>260</v>
          </cell>
        </row>
        <row r="1543">
          <cell r="B1543" t="str">
            <v>CaliforniaGlenrothes V1998.750-6FOB</v>
          </cell>
          <cell r="C1543" t="str">
            <v>West</v>
          </cell>
          <cell r="D1543" t="str">
            <v>Open</v>
          </cell>
          <cell r="E1543" t="str">
            <v>CA</v>
          </cell>
          <cell r="F1543" t="str">
            <v>California</v>
          </cell>
          <cell r="G1543" t="str">
            <v>4 - Glenrothes 1998 0.75L</v>
          </cell>
          <cell r="H1543" t="str">
            <v>4 - Glenrothes 1998 0.75L6</v>
          </cell>
          <cell r="I1543" t="str">
            <v>Glenrothes V1998</v>
          </cell>
          <cell r="J1543" t="str">
            <v>Glenrothes V1998.750-6</v>
          </cell>
          <cell r="K1543">
            <v>6</v>
          </cell>
          <cell r="L1543">
            <v>0.75</v>
          </cell>
          <cell r="M1543">
            <v>0.43</v>
          </cell>
          <cell r="N1543">
            <v>13.8</v>
          </cell>
          <cell r="O1543" t="str">
            <v>FOB</v>
          </cell>
          <cell r="P1543">
            <v>276.14</v>
          </cell>
          <cell r="Q1543">
            <v>276.14</v>
          </cell>
          <cell r="R1543">
            <v>276.14</v>
          </cell>
          <cell r="S1543">
            <v>276.14</v>
          </cell>
          <cell r="T1543">
            <v>276.14</v>
          </cell>
          <cell r="U1543">
            <v>276.14</v>
          </cell>
          <cell r="V1543">
            <v>276.14</v>
          </cell>
        </row>
        <row r="1544">
          <cell r="B1544" t="str">
            <v>ColoradoGlenrothes V1998.750-6FOB</v>
          </cell>
          <cell r="C1544" t="str">
            <v>West</v>
          </cell>
          <cell r="D1544" t="str">
            <v>Open</v>
          </cell>
          <cell r="E1544" t="str">
            <v>CO</v>
          </cell>
          <cell r="F1544" t="str">
            <v>Colorado</v>
          </cell>
          <cell r="G1544" t="str">
            <v>4 - Glenrothes 1998 0.75L</v>
          </cell>
          <cell r="H1544" t="str">
            <v>4 - Glenrothes 1998 0.75L6</v>
          </cell>
          <cell r="I1544" t="str">
            <v>Glenrothes V1998</v>
          </cell>
          <cell r="J1544" t="str">
            <v>Glenrothes V1998.750-6</v>
          </cell>
          <cell r="K1544">
            <v>6</v>
          </cell>
          <cell r="L1544">
            <v>0.75</v>
          </cell>
          <cell r="M1544">
            <v>0.43</v>
          </cell>
          <cell r="N1544">
            <v>13.8</v>
          </cell>
          <cell r="O1544" t="str">
            <v>FOB</v>
          </cell>
          <cell r="P1544">
            <v>270</v>
          </cell>
          <cell r="Q1544">
            <v>270</v>
          </cell>
          <cell r="R1544">
            <v>270</v>
          </cell>
          <cell r="S1544">
            <v>270</v>
          </cell>
          <cell r="T1544">
            <v>270</v>
          </cell>
          <cell r="U1544">
            <v>270</v>
          </cell>
          <cell r="V1544">
            <v>270</v>
          </cell>
        </row>
        <row r="1545">
          <cell r="B1545" t="str">
            <v>DelawareGlenrothes V1998.750-6FOB</v>
          </cell>
          <cell r="C1545" t="str">
            <v>Northeast</v>
          </cell>
          <cell r="D1545" t="str">
            <v>Open</v>
          </cell>
          <cell r="E1545" t="str">
            <v>DE</v>
          </cell>
          <cell r="F1545" t="str">
            <v>Delaware</v>
          </cell>
          <cell r="G1545" t="str">
            <v>4 - Glenrothes 1998 0.75L</v>
          </cell>
          <cell r="H1545" t="str">
            <v>4 - Glenrothes 1998 0.75L6</v>
          </cell>
          <cell r="I1545" t="str">
            <v>Glenrothes V1998</v>
          </cell>
          <cell r="J1545" t="str">
            <v>Glenrothes V1998.750-6</v>
          </cell>
          <cell r="K1545">
            <v>6</v>
          </cell>
          <cell r="L1545">
            <v>0.75</v>
          </cell>
          <cell r="M1545">
            <v>0.43</v>
          </cell>
          <cell r="N1545">
            <v>13.8</v>
          </cell>
          <cell r="O1545" t="str">
            <v>FOB</v>
          </cell>
          <cell r="P1545">
            <v>275.60999999999899</v>
          </cell>
          <cell r="Q1545">
            <v>275.60999999999899</v>
          </cell>
          <cell r="R1545">
            <v>275.60999999999899</v>
          </cell>
          <cell r="S1545">
            <v>275.60999999999899</v>
          </cell>
          <cell r="T1545">
            <v>275.60999999999899</v>
          </cell>
          <cell r="U1545">
            <v>275.60999999999899</v>
          </cell>
          <cell r="V1545">
            <v>275.60999999999899</v>
          </cell>
        </row>
        <row r="1546">
          <cell r="B1546" t="str">
            <v>FloridaGlenrothes V1998.750-6FOB</v>
          </cell>
          <cell r="C1546" t="str">
            <v>South</v>
          </cell>
          <cell r="D1546" t="str">
            <v>Open</v>
          </cell>
          <cell r="E1546" t="str">
            <v>FL</v>
          </cell>
          <cell r="F1546" t="str">
            <v>Florida</v>
          </cell>
          <cell r="G1546" t="str">
            <v>4 - Glenrothes 1998 0.75L</v>
          </cell>
          <cell r="H1546" t="str">
            <v>4 - Glenrothes 1998 0.75L6</v>
          </cell>
          <cell r="I1546" t="str">
            <v>Glenrothes V1998</v>
          </cell>
          <cell r="J1546" t="str">
            <v>Glenrothes V1998.750-6</v>
          </cell>
          <cell r="K1546">
            <v>6</v>
          </cell>
          <cell r="L1546">
            <v>0.75</v>
          </cell>
          <cell r="M1546">
            <v>0.43</v>
          </cell>
          <cell r="N1546">
            <v>13.8</v>
          </cell>
          <cell r="O1546" t="str">
            <v>FOB</v>
          </cell>
          <cell r="P1546">
            <v>272.33999999999997</v>
          </cell>
          <cell r="Q1546">
            <v>272.33999999999997</v>
          </cell>
          <cell r="R1546">
            <v>272.33999999999997</v>
          </cell>
          <cell r="S1546">
            <v>272.33999999999997</v>
          </cell>
          <cell r="T1546">
            <v>272.33999999999997</v>
          </cell>
          <cell r="U1546">
            <v>272.33999999999997</v>
          </cell>
          <cell r="V1546">
            <v>272.33999999999997</v>
          </cell>
        </row>
        <row r="1547">
          <cell r="B1547" t="str">
            <v>GeorgiaGlenrothes V1998.750-6FOB</v>
          </cell>
          <cell r="C1547" t="str">
            <v>South</v>
          </cell>
          <cell r="D1547" t="str">
            <v>Open</v>
          </cell>
          <cell r="E1547" t="str">
            <v>GA</v>
          </cell>
          <cell r="F1547" t="str">
            <v>Georgia</v>
          </cell>
          <cell r="G1547" t="str">
            <v>4 - Glenrothes 1998 0.75L</v>
          </cell>
          <cell r="H1547" t="str">
            <v>4 - Glenrothes 1998 0.75L6</v>
          </cell>
          <cell r="I1547" t="str">
            <v>Glenrothes V1998</v>
          </cell>
          <cell r="J1547" t="str">
            <v>Glenrothes V1998.750-6</v>
          </cell>
          <cell r="K1547">
            <v>6</v>
          </cell>
          <cell r="L1547">
            <v>0.75</v>
          </cell>
          <cell r="M1547">
            <v>0.43</v>
          </cell>
          <cell r="N1547">
            <v>13.8</v>
          </cell>
          <cell r="O1547" t="str">
            <v>FOB</v>
          </cell>
          <cell r="P1547">
            <v>257.55999999999898</v>
          </cell>
          <cell r="Q1547">
            <v>257.55999999999898</v>
          </cell>
          <cell r="R1547">
            <v>257.55999999999898</v>
          </cell>
          <cell r="S1547">
            <v>257.55999999999898</v>
          </cell>
          <cell r="T1547">
            <v>257.55999999999898</v>
          </cell>
          <cell r="U1547">
            <v>257.55999999999898</v>
          </cell>
          <cell r="V1547">
            <v>257.55999999999898</v>
          </cell>
        </row>
        <row r="1548">
          <cell r="B1548" t="str">
            <v>IllinoisGlenrothes V1998.750-6FOB</v>
          </cell>
          <cell r="C1548" t="str">
            <v>Central</v>
          </cell>
          <cell r="D1548" t="str">
            <v>Open</v>
          </cell>
          <cell r="E1548" t="str">
            <v>IL</v>
          </cell>
          <cell r="F1548" t="str">
            <v>Illinois</v>
          </cell>
          <cell r="G1548" t="str">
            <v>4 - Glenrothes 1998 0.75L</v>
          </cell>
          <cell r="H1548" t="str">
            <v>4 - Glenrothes 1998 0.75L6</v>
          </cell>
          <cell r="I1548" t="str">
            <v>Glenrothes V1998</v>
          </cell>
          <cell r="J1548" t="str">
            <v>Glenrothes V1998.750-6</v>
          </cell>
          <cell r="K1548">
            <v>6</v>
          </cell>
          <cell r="L1548">
            <v>0.75</v>
          </cell>
          <cell r="M1548">
            <v>0.43</v>
          </cell>
          <cell r="N1548">
            <v>13.8</v>
          </cell>
          <cell r="O1548" t="str">
            <v>FOB</v>
          </cell>
          <cell r="P1548">
            <v>269.89999999999998</v>
          </cell>
          <cell r="Q1548">
            <v>269.89999999999998</v>
          </cell>
          <cell r="R1548">
            <v>269.89999999999998</v>
          </cell>
          <cell r="S1548">
            <v>269.89999999999998</v>
          </cell>
          <cell r="T1548">
            <v>269.89999999999998</v>
          </cell>
          <cell r="U1548">
            <v>269.89999999999998</v>
          </cell>
          <cell r="V1548">
            <v>269.89999999999998</v>
          </cell>
        </row>
        <row r="1549">
          <cell r="B1549" t="str">
            <v>IndianaGlenrothes V1998.750-6FOB</v>
          </cell>
          <cell r="C1549" t="str">
            <v>Central</v>
          </cell>
          <cell r="D1549" t="str">
            <v>Open</v>
          </cell>
          <cell r="E1549" t="str">
            <v>IN</v>
          </cell>
          <cell r="F1549" t="str">
            <v>Indiana</v>
          </cell>
          <cell r="G1549" t="str">
            <v>4 - Glenrothes 1998 0.75L</v>
          </cell>
          <cell r="H1549" t="str">
            <v>4 - Glenrothes 1998 0.75L6</v>
          </cell>
          <cell r="I1549" t="str">
            <v>Glenrothes V1998</v>
          </cell>
          <cell r="J1549" t="str">
            <v>Glenrothes V1998.750-6</v>
          </cell>
          <cell r="K1549">
            <v>6</v>
          </cell>
          <cell r="L1549">
            <v>0.75</v>
          </cell>
          <cell r="M1549">
            <v>0.43</v>
          </cell>
          <cell r="N1549">
            <v>13.8</v>
          </cell>
          <cell r="O1549" t="str">
            <v>FOB</v>
          </cell>
          <cell r="P1549">
            <v>276.88</v>
          </cell>
          <cell r="Q1549">
            <v>276.88</v>
          </cell>
          <cell r="R1549">
            <v>276.88</v>
          </cell>
          <cell r="S1549">
            <v>276.88</v>
          </cell>
          <cell r="T1549">
            <v>276.88</v>
          </cell>
          <cell r="U1549">
            <v>276.88</v>
          </cell>
          <cell r="V1549">
            <v>276.88</v>
          </cell>
        </row>
        <row r="1550">
          <cell r="B1550" t="str">
            <v>KansasGlenrothes V1998.750-6FOB</v>
          </cell>
          <cell r="C1550" t="str">
            <v>Central</v>
          </cell>
          <cell r="D1550" t="str">
            <v>Open</v>
          </cell>
          <cell r="E1550" t="str">
            <v>KS</v>
          </cell>
          <cell r="F1550" t="str">
            <v>Kansas</v>
          </cell>
          <cell r="G1550" t="str">
            <v>4 - Glenrothes 1998 0.75L</v>
          </cell>
          <cell r="H1550" t="str">
            <v>4 - Glenrothes 1998 0.75L6</v>
          </cell>
          <cell r="I1550" t="str">
            <v>Glenrothes V1998</v>
          </cell>
          <cell r="J1550" t="str">
            <v>Glenrothes V1998.750-6</v>
          </cell>
          <cell r="K1550">
            <v>6</v>
          </cell>
          <cell r="L1550">
            <v>0.75</v>
          </cell>
          <cell r="M1550">
            <v>0.43</v>
          </cell>
          <cell r="N1550">
            <v>13.8</v>
          </cell>
          <cell r="O1550" t="str">
            <v>FOB</v>
          </cell>
          <cell r="P1550">
            <v>275.16000000000003</v>
          </cell>
          <cell r="Q1550">
            <v>275.16000000000003</v>
          </cell>
          <cell r="R1550">
            <v>275.16000000000003</v>
          </cell>
          <cell r="S1550">
            <v>275.16000000000003</v>
          </cell>
          <cell r="T1550">
            <v>275.16000000000003</v>
          </cell>
          <cell r="U1550">
            <v>275.16000000000003</v>
          </cell>
          <cell r="V1550">
            <v>275.16000000000003</v>
          </cell>
        </row>
        <row r="1551">
          <cell r="B1551" t="str">
            <v>KentuckyGlenrothes V1998.750-6FOB</v>
          </cell>
          <cell r="C1551" t="str">
            <v>Central</v>
          </cell>
          <cell r="D1551" t="str">
            <v>Open</v>
          </cell>
          <cell r="E1551" t="str">
            <v>KY</v>
          </cell>
          <cell r="F1551" t="str">
            <v>Kentucky</v>
          </cell>
          <cell r="G1551" t="str">
            <v>4 - Glenrothes 1998 0.75L</v>
          </cell>
          <cell r="H1551" t="str">
            <v>4 - Glenrothes 1998 0.75L6</v>
          </cell>
          <cell r="I1551" t="str">
            <v>Glenrothes V1998</v>
          </cell>
          <cell r="J1551" t="str">
            <v>Glenrothes V1998.750-6</v>
          </cell>
          <cell r="K1551">
            <v>6</v>
          </cell>
          <cell r="L1551">
            <v>0.75</v>
          </cell>
          <cell r="M1551">
            <v>0.43</v>
          </cell>
          <cell r="N1551">
            <v>13.8</v>
          </cell>
          <cell r="O1551" t="str">
            <v>FOB</v>
          </cell>
          <cell r="P1551">
            <v>277.77999999999901</v>
          </cell>
          <cell r="Q1551">
            <v>277.77999999999901</v>
          </cell>
          <cell r="R1551">
            <v>277.77999999999901</v>
          </cell>
          <cell r="S1551">
            <v>277.77999999999901</v>
          </cell>
          <cell r="T1551">
            <v>277.77999999999901</v>
          </cell>
          <cell r="U1551">
            <v>277.77999999999901</v>
          </cell>
          <cell r="V1551">
            <v>277.77999999999901</v>
          </cell>
        </row>
        <row r="1552">
          <cell r="B1552" t="str">
            <v>LouisianaGlenrothes V1998.750-6FOB</v>
          </cell>
          <cell r="C1552" t="str">
            <v>South</v>
          </cell>
          <cell r="D1552" t="str">
            <v>Open</v>
          </cell>
          <cell r="E1552" t="str">
            <v>LA</v>
          </cell>
          <cell r="F1552" t="str">
            <v>Louisiana</v>
          </cell>
          <cell r="G1552" t="str">
            <v>4 - Glenrothes 1998 0.75L</v>
          </cell>
          <cell r="H1552" t="str">
            <v>4 - Glenrothes 1998 0.75L6</v>
          </cell>
          <cell r="I1552" t="str">
            <v>Glenrothes V1998</v>
          </cell>
          <cell r="J1552" t="str">
            <v>Glenrothes V1998.750-6</v>
          </cell>
          <cell r="K1552">
            <v>6</v>
          </cell>
          <cell r="L1552">
            <v>0.75</v>
          </cell>
          <cell r="M1552">
            <v>0.43</v>
          </cell>
          <cell r="N1552">
            <v>13.8</v>
          </cell>
          <cell r="O1552" t="str">
            <v>FOB</v>
          </cell>
          <cell r="P1552">
            <v>276.45999999999901</v>
          </cell>
          <cell r="Q1552">
            <v>276.45999999999901</v>
          </cell>
          <cell r="R1552">
            <v>276.45999999999901</v>
          </cell>
          <cell r="S1552">
            <v>276.45999999999901</v>
          </cell>
          <cell r="T1552">
            <v>276.45999999999901</v>
          </cell>
          <cell r="U1552">
            <v>276.45999999999901</v>
          </cell>
          <cell r="V1552">
            <v>276.45999999999901</v>
          </cell>
        </row>
        <row r="1553">
          <cell r="B1553" t="str">
            <v>Maryland (Open)Glenrothes V1998.750-6FOB</v>
          </cell>
          <cell r="C1553" t="str">
            <v>Northeast</v>
          </cell>
          <cell r="D1553" t="str">
            <v>Open</v>
          </cell>
          <cell r="E1553" t="str">
            <v>MD</v>
          </cell>
          <cell r="F1553" t="str">
            <v>Maryland (Open)</v>
          </cell>
          <cell r="G1553" t="str">
            <v>4 - Glenrothes 1998 0.75L</v>
          </cell>
          <cell r="H1553" t="str">
            <v>4 - Glenrothes 1998 0.75L6</v>
          </cell>
          <cell r="I1553" t="str">
            <v>Glenrothes V1998</v>
          </cell>
          <cell r="J1553" t="str">
            <v>Glenrothes V1998.750-6</v>
          </cell>
          <cell r="K1553">
            <v>6</v>
          </cell>
          <cell r="L1553">
            <v>0.75</v>
          </cell>
          <cell r="M1553">
            <v>0.43</v>
          </cell>
          <cell r="N1553">
            <v>13.8</v>
          </cell>
          <cell r="O1553" t="str">
            <v>FOB</v>
          </cell>
          <cell r="P1553">
            <v>282.39999999999998</v>
          </cell>
          <cell r="Q1553">
            <v>282.39999999999998</v>
          </cell>
          <cell r="R1553">
            <v>282.39999999999998</v>
          </cell>
          <cell r="S1553">
            <v>282.39999999999998</v>
          </cell>
          <cell r="T1553">
            <v>282.39999999999998</v>
          </cell>
          <cell r="U1553">
            <v>282.39999999999998</v>
          </cell>
          <cell r="V1553">
            <v>282.39999999999998</v>
          </cell>
        </row>
        <row r="1554">
          <cell r="B1554" t="str">
            <v>MassachusettsGlenrothes V1998.750-6FOB</v>
          </cell>
          <cell r="C1554" t="str">
            <v>Northeast</v>
          </cell>
          <cell r="D1554" t="str">
            <v>Open</v>
          </cell>
          <cell r="E1554" t="str">
            <v>MA</v>
          </cell>
          <cell r="F1554" t="str">
            <v>Massachusetts</v>
          </cell>
          <cell r="G1554" t="str">
            <v>4 - Glenrothes 1998 0.75L</v>
          </cell>
          <cell r="H1554" t="str">
            <v>4 - Glenrothes 1998 0.75L6</v>
          </cell>
          <cell r="I1554" t="str">
            <v>Glenrothes V1998</v>
          </cell>
          <cell r="J1554" t="str">
            <v>Glenrothes V1998.750-6</v>
          </cell>
          <cell r="K1554">
            <v>6</v>
          </cell>
          <cell r="L1554">
            <v>0.75</v>
          </cell>
          <cell r="M1554">
            <v>0.43</v>
          </cell>
          <cell r="N1554">
            <v>13.8</v>
          </cell>
          <cell r="O1554" t="str">
            <v>FOB</v>
          </cell>
          <cell r="P1554">
            <v>257.24999999999898</v>
          </cell>
          <cell r="Q1554">
            <v>257.24999999999898</v>
          </cell>
          <cell r="R1554">
            <v>257.24999999999898</v>
          </cell>
          <cell r="S1554">
            <v>257.24999999999898</v>
          </cell>
          <cell r="T1554">
            <v>257.24999999999898</v>
          </cell>
          <cell r="U1554">
            <v>257.24999999999898</v>
          </cell>
          <cell r="V1554">
            <v>257.24999999999898</v>
          </cell>
        </row>
        <row r="1555">
          <cell r="B1555" t="str">
            <v>MinnesotaGlenrothes V1998.750-6FOB</v>
          </cell>
          <cell r="C1555" t="str">
            <v>Central</v>
          </cell>
          <cell r="D1555" t="str">
            <v>Open</v>
          </cell>
          <cell r="E1555" t="str">
            <v>MN</v>
          </cell>
          <cell r="F1555" t="str">
            <v>Minnesota</v>
          </cell>
          <cell r="G1555" t="str">
            <v>4 - Glenrothes 1998 0.75L</v>
          </cell>
          <cell r="H1555" t="str">
            <v>4 - Glenrothes 1998 0.75L6</v>
          </cell>
          <cell r="I1555" t="str">
            <v>Glenrothes V1998</v>
          </cell>
          <cell r="J1555" t="str">
            <v>Glenrothes V1998.750-6</v>
          </cell>
          <cell r="K1555">
            <v>6</v>
          </cell>
          <cell r="L1555">
            <v>0.75</v>
          </cell>
          <cell r="M1555">
            <v>0.43</v>
          </cell>
          <cell r="N1555">
            <v>13.8</v>
          </cell>
          <cell r="O1555" t="str">
            <v>FOB</v>
          </cell>
          <cell r="P1555">
            <v>274.02</v>
          </cell>
          <cell r="Q1555">
            <v>274.02</v>
          </cell>
          <cell r="R1555">
            <v>274.02</v>
          </cell>
          <cell r="S1555">
            <v>274.02</v>
          </cell>
          <cell r="T1555">
            <v>274.02</v>
          </cell>
          <cell r="U1555">
            <v>274.02</v>
          </cell>
          <cell r="V1555">
            <v>274.02</v>
          </cell>
        </row>
        <row r="1556">
          <cell r="B1556" t="str">
            <v>MissouriGlenrothes V1998.750-6FOB</v>
          </cell>
          <cell r="C1556" t="str">
            <v>Central</v>
          </cell>
          <cell r="D1556" t="str">
            <v>Open</v>
          </cell>
          <cell r="E1556" t="str">
            <v>MO</v>
          </cell>
          <cell r="F1556" t="str">
            <v>Missouri</v>
          </cell>
          <cell r="G1556" t="str">
            <v>4 - Glenrothes 1998 0.75L</v>
          </cell>
          <cell r="H1556" t="str">
            <v>4 - Glenrothes 1998 0.75L6</v>
          </cell>
          <cell r="I1556" t="str">
            <v>Glenrothes V1998</v>
          </cell>
          <cell r="J1556" t="str">
            <v>Glenrothes V1998.750-6</v>
          </cell>
          <cell r="K1556">
            <v>6</v>
          </cell>
          <cell r="L1556">
            <v>0.75</v>
          </cell>
          <cell r="M1556">
            <v>0.43</v>
          </cell>
          <cell r="N1556">
            <v>13.8</v>
          </cell>
          <cell r="O1556" t="str">
            <v>FOB</v>
          </cell>
          <cell r="P1556">
            <v>277.69</v>
          </cell>
          <cell r="Q1556">
            <v>277.69</v>
          </cell>
          <cell r="R1556">
            <v>277.69</v>
          </cell>
          <cell r="S1556">
            <v>277.69</v>
          </cell>
          <cell r="T1556">
            <v>277.69</v>
          </cell>
          <cell r="U1556">
            <v>277.69</v>
          </cell>
          <cell r="V1556">
            <v>277.69</v>
          </cell>
        </row>
        <row r="1557">
          <cell r="B1557" t="str">
            <v>NebraskaGlenrothes V1998.750-6FOB</v>
          </cell>
          <cell r="C1557" t="str">
            <v>Central</v>
          </cell>
          <cell r="D1557" t="str">
            <v>Open</v>
          </cell>
          <cell r="E1557" t="str">
            <v>NE</v>
          </cell>
          <cell r="F1557" t="str">
            <v>Nebraska</v>
          </cell>
          <cell r="G1557" t="str">
            <v>4 - Glenrothes 1998 0.75L</v>
          </cell>
          <cell r="H1557" t="str">
            <v>4 - Glenrothes 1998 0.75L6</v>
          </cell>
          <cell r="I1557" t="str">
            <v>Glenrothes V1998</v>
          </cell>
          <cell r="J1557" t="str">
            <v>Glenrothes V1998.750-6</v>
          </cell>
          <cell r="K1557">
            <v>6</v>
          </cell>
          <cell r="L1557">
            <v>0.75</v>
          </cell>
          <cell r="M1557">
            <v>0.43</v>
          </cell>
          <cell r="N1557">
            <v>13.8</v>
          </cell>
          <cell r="O1557" t="str">
            <v>FOB</v>
          </cell>
          <cell r="P1557">
            <v>282.61</v>
          </cell>
          <cell r="Q1557">
            <v>282.61</v>
          </cell>
          <cell r="R1557">
            <v>282.61</v>
          </cell>
          <cell r="S1557">
            <v>282.61</v>
          </cell>
          <cell r="T1557">
            <v>282.61</v>
          </cell>
          <cell r="U1557">
            <v>282.61</v>
          </cell>
          <cell r="V1557">
            <v>282.61</v>
          </cell>
        </row>
        <row r="1558">
          <cell r="B1558" t="str">
            <v>NevadaGlenrothes V1998.750-6FOB</v>
          </cell>
          <cell r="C1558" t="str">
            <v>West</v>
          </cell>
          <cell r="D1558" t="str">
            <v>Open</v>
          </cell>
          <cell r="E1558" t="str">
            <v>NV</v>
          </cell>
          <cell r="F1558" t="str">
            <v>Nevada</v>
          </cell>
          <cell r="G1558" t="str">
            <v>4 - Glenrothes 1998 0.75L</v>
          </cell>
          <cell r="H1558" t="str">
            <v>4 - Glenrothes 1998 0.75L6</v>
          </cell>
          <cell r="I1558" t="str">
            <v>Glenrothes V1998</v>
          </cell>
          <cell r="J1558" t="str">
            <v>Glenrothes V1998.750-6</v>
          </cell>
          <cell r="K1558">
            <v>6</v>
          </cell>
          <cell r="L1558">
            <v>0.75</v>
          </cell>
          <cell r="M1558">
            <v>0.43</v>
          </cell>
          <cell r="N1558">
            <v>13.8</v>
          </cell>
          <cell r="O1558" t="str">
            <v>FOB</v>
          </cell>
          <cell r="P1558">
            <v>263.37</v>
          </cell>
          <cell r="Q1558">
            <v>263.37</v>
          </cell>
          <cell r="R1558">
            <v>263.37</v>
          </cell>
          <cell r="S1558">
            <v>263.37</v>
          </cell>
          <cell r="T1558">
            <v>263.37</v>
          </cell>
          <cell r="U1558">
            <v>263.37</v>
          </cell>
          <cell r="V1558">
            <v>263.37</v>
          </cell>
        </row>
        <row r="1559">
          <cell r="B1559" t="str">
            <v>New York - UpstateGlenrothes V1998.750-6FOB</v>
          </cell>
          <cell r="C1559" t="str">
            <v>Northeast</v>
          </cell>
          <cell r="D1559" t="str">
            <v>Open</v>
          </cell>
          <cell r="E1559" t="str">
            <v>NY</v>
          </cell>
          <cell r="F1559" t="str">
            <v>New York - Upstate</v>
          </cell>
          <cell r="G1559" t="str">
            <v>4 - Glenrothes 1998 0.75L</v>
          </cell>
          <cell r="H1559" t="str">
            <v>4 - Glenrothes 1998 0.75L6</v>
          </cell>
          <cell r="I1559" t="str">
            <v>Glenrothes V1998</v>
          </cell>
          <cell r="J1559" t="str">
            <v>Glenrothes V1998.750-6</v>
          </cell>
          <cell r="K1559">
            <v>6</v>
          </cell>
          <cell r="L1559">
            <v>0.75</v>
          </cell>
          <cell r="M1559">
            <v>0.43</v>
          </cell>
          <cell r="N1559">
            <v>13.8</v>
          </cell>
          <cell r="O1559" t="str">
            <v>FOB</v>
          </cell>
          <cell r="P1559">
            <v>261.61</v>
          </cell>
          <cell r="Q1559">
            <v>261.61</v>
          </cell>
          <cell r="R1559">
            <v>261.61</v>
          </cell>
          <cell r="S1559">
            <v>261.61</v>
          </cell>
          <cell r="T1559">
            <v>261.61</v>
          </cell>
          <cell r="U1559">
            <v>261.61</v>
          </cell>
          <cell r="V1559">
            <v>261.61</v>
          </cell>
        </row>
        <row r="1560">
          <cell r="B1560" t="str">
            <v>North DakotaGlenrothes V1998.750-6FOB</v>
          </cell>
          <cell r="C1560" t="str">
            <v>Central</v>
          </cell>
          <cell r="D1560" t="str">
            <v>Open</v>
          </cell>
          <cell r="E1560" t="str">
            <v>ND</v>
          </cell>
          <cell r="F1560" t="str">
            <v>North Dakota</v>
          </cell>
          <cell r="G1560" t="str">
            <v>4 - Glenrothes 1998 0.75L</v>
          </cell>
          <cell r="H1560" t="str">
            <v>4 - Glenrothes 1998 0.75L6</v>
          </cell>
          <cell r="I1560" t="str">
            <v>Glenrothes V1998</v>
          </cell>
          <cell r="J1560" t="str">
            <v>Glenrothes V1998.750-6</v>
          </cell>
          <cell r="K1560">
            <v>6</v>
          </cell>
          <cell r="L1560">
            <v>0.75</v>
          </cell>
          <cell r="M1560">
            <v>0.43</v>
          </cell>
          <cell r="N1560">
            <v>13.8</v>
          </cell>
          <cell r="O1560" t="str">
            <v>FOB</v>
          </cell>
          <cell r="P1560">
            <v>284.08999999999997</v>
          </cell>
          <cell r="Q1560">
            <v>284.08999999999997</v>
          </cell>
          <cell r="R1560">
            <v>284.08999999999997</v>
          </cell>
          <cell r="S1560">
            <v>284.08999999999997</v>
          </cell>
          <cell r="T1560">
            <v>284.08999999999997</v>
          </cell>
          <cell r="U1560">
            <v>284.08999999999997</v>
          </cell>
          <cell r="V1560">
            <v>284.08999999999997</v>
          </cell>
        </row>
        <row r="1561">
          <cell r="B1561" t="str">
            <v>OklahomaGlenrothes V1998.750-6FOB</v>
          </cell>
          <cell r="C1561" t="str">
            <v>South</v>
          </cell>
          <cell r="D1561" t="str">
            <v>Open</v>
          </cell>
          <cell r="E1561" t="str">
            <v>OK</v>
          </cell>
          <cell r="F1561" t="str">
            <v>Oklahoma</v>
          </cell>
          <cell r="G1561" t="str">
            <v>4 - Glenrothes 1998 0.75L</v>
          </cell>
          <cell r="H1561" t="str">
            <v>4 - Glenrothes 1998 0.75L6</v>
          </cell>
          <cell r="I1561" t="str">
            <v>Glenrothes V1998</v>
          </cell>
          <cell r="J1561" t="str">
            <v>Glenrothes V1998.750-6</v>
          </cell>
          <cell r="K1561">
            <v>6</v>
          </cell>
          <cell r="L1561">
            <v>0.75</v>
          </cell>
          <cell r="M1561">
            <v>0.43</v>
          </cell>
          <cell r="N1561">
            <v>13.8</v>
          </cell>
          <cell r="O1561" t="str">
            <v>FOB</v>
          </cell>
          <cell r="P1561">
            <v>285</v>
          </cell>
          <cell r="Q1561">
            <v>285</v>
          </cell>
          <cell r="R1561">
            <v>285</v>
          </cell>
          <cell r="S1561">
            <v>285</v>
          </cell>
          <cell r="T1561">
            <v>285</v>
          </cell>
          <cell r="U1561">
            <v>285</v>
          </cell>
          <cell r="V1561">
            <v>285</v>
          </cell>
        </row>
        <row r="1562">
          <cell r="B1562" t="str">
            <v>Rhode IslandGlenrothes V1998.750-6FOB</v>
          </cell>
          <cell r="C1562" t="str">
            <v>Northeast</v>
          </cell>
          <cell r="D1562" t="str">
            <v>Open</v>
          </cell>
          <cell r="E1562" t="str">
            <v>RI</v>
          </cell>
          <cell r="F1562" t="str">
            <v>Rhode Island</v>
          </cell>
          <cell r="G1562" t="str">
            <v>4 - Glenrothes 1998 0.75L</v>
          </cell>
          <cell r="H1562" t="str">
            <v>4 - Glenrothes 1998 0.75L6</v>
          </cell>
          <cell r="I1562" t="str">
            <v>Glenrothes V1998</v>
          </cell>
          <cell r="J1562" t="str">
            <v>Glenrothes V1998.750-6</v>
          </cell>
          <cell r="K1562">
            <v>6</v>
          </cell>
          <cell r="L1562">
            <v>0.75</v>
          </cell>
          <cell r="M1562">
            <v>0.43</v>
          </cell>
          <cell r="N1562">
            <v>13.8</v>
          </cell>
          <cell r="O1562" t="str">
            <v>FOB</v>
          </cell>
          <cell r="P1562">
            <v>262.64999999999998</v>
          </cell>
          <cell r="Q1562">
            <v>262.64999999999998</v>
          </cell>
          <cell r="R1562">
            <v>262.64999999999998</v>
          </cell>
          <cell r="S1562">
            <v>262.64999999999998</v>
          </cell>
          <cell r="T1562">
            <v>262.64999999999998</v>
          </cell>
          <cell r="U1562">
            <v>262.64999999999998</v>
          </cell>
          <cell r="V1562">
            <v>262.64999999999998</v>
          </cell>
        </row>
        <row r="1563">
          <cell r="B1563" t="str">
            <v>South DakotaGlenrothes V1998.750-6FOB</v>
          </cell>
          <cell r="C1563" t="str">
            <v>Central</v>
          </cell>
          <cell r="D1563" t="str">
            <v>Open</v>
          </cell>
          <cell r="E1563" t="str">
            <v>SD</v>
          </cell>
          <cell r="F1563" t="str">
            <v>South Dakota</v>
          </cell>
          <cell r="G1563" t="str">
            <v>4 - Glenrothes 1998 0.75L</v>
          </cell>
          <cell r="H1563" t="str">
            <v>4 - Glenrothes 1998 0.75L6</v>
          </cell>
          <cell r="I1563" t="str">
            <v>Glenrothes V1998</v>
          </cell>
          <cell r="J1563" t="str">
            <v>Glenrothes V1998.750-6</v>
          </cell>
          <cell r="K1563">
            <v>6</v>
          </cell>
          <cell r="L1563">
            <v>0.75</v>
          </cell>
          <cell r="M1563">
            <v>0.43</v>
          </cell>
          <cell r="N1563">
            <v>13.8</v>
          </cell>
          <cell r="O1563" t="str">
            <v>FOB</v>
          </cell>
          <cell r="P1563">
            <v>282.39</v>
          </cell>
          <cell r="Q1563">
            <v>282.39</v>
          </cell>
          <cell r="R1563">
            <v>282.39</v>
          </cell>
          <cell r="S1563">
            <v>282.39</v>
          </cell>
          <cell r="T1563">
            <v>282.39</v>
          </cell>
          <cell r="U1563">
            <v>282.39</v>
          </cell>
          <cell r="V1563">
            <v>282.39</v>
          </cell>
        </row>
        <row r="1564">
          <cell r="B1564" t="str">
            <v>TennesseeGlenrothes V1998.750-6FOB</v>
          </cell>
          <cell r="C1564" t="str">
            <v>South</v>
          </cell>
          <cell r="D1564" t="str">
            <v>Open</v>
          </cell>
          <cell r="E1564" t="str">
            <v>TN</v>
          </cell>
          <cell r="F1564" t="str">
            <v>Tennessee</v>
          </cell>
          <cell r="G1564" t="str">
            <v>4 - Glenrothes 1998 0.75L</v>
          </cell>
          <cell r="H1564" t="str">
            <v>4 - Glenrothes 1998 0.75L6</v>
          </cell>
          <cell r="I1564" t="str">
            <v>Glenrothes V1998</v>
          </cell>
          <cell r="J1564" t="str">
            <v>Glenrothes V1998.750-6</v>
          </cell>
          <cell r="K1564">
            <v>6</v>
          </cell>
          <cell r="L1564">
            <v>0.75</v>
          </cell>
          <cell r="M1564">
            <v>0.43</v>
          </cell>
          <cell r="N1564">
            <v>13.8</v>
          </cell>
          <cell r="O1564" t="str">
            <v>FOB</v>
          </cell>
          <cell r="P1564">
            <v>249.99999999999901</v>
          </cell>
          <cell r="Q1564">
            <v>249.99999999999901</v>
          </cell>
          <cell r="R1564">
            <v>249.99999999999901</v>
          </cell>
          <cell r="S1564">
            <v>249.99999999999901</v>
          </cell>
          <cell r="T1564">
            <v>249.99999999999901</v>
          </cell>
          <cell r="U1564">
            <v>249.99999999999901</v>
          </cell>
          <cell r="V1564">
            <v>249.99999999999901</v>
          </cell>
        </row>
        <row r="1565">
          <cell r="B1565" t="str">
            <v>TexasGlenrothes V1998.750-6FOB</v>
          </cell>
          <cell r="C1565" t="str">
            <v>South</v>
          </cell>
          <cell r="D1565" t="str">
            <v>Open</v>
          </cell>
          <cell r="E1565" t="str">
            <v>TX</v>
          </cell>
          <cell r="F1565" t="str">
            <v>Texas</v>
          </cell>
          <cell r="G1565" t="str">
            <v>4 - Glenrothes 1998 0.75L</v>
          </cell>
          <cell r="H1565" t="str">
            <v>4 - Glenrothes 1998 0.75L6</v>
          </cell>
          <cell r="I1565" t="str">
            <v>Glenrothes V1998</v>
          </cell>
          <cell r="J1565" t="str">
            <v>Glenrothes V1998.750-6</v>
          </cell>
          <cell r="K1565">
            <v>6</v>
          </cell>
          <cell r="L1565">
            <v>0.75</v>
          </cell>
          <cell r="M1565">
            <v>0.43</v>
          </cell>
          <cell r="N1565">
            <v>13.8</v>
          </cell>
          <cell r="O1565" t="str">
            <v>FOB</v>
          </cell>
          <cell r="P1565">
            <v>278</v>
          </cell>
          <cell r="Q1565">
            <v>278</v>
          </cell>
          <cell r="R1565">
            <v>278</v>
          </cell>
          <cell r="S1565">
            <v>278</v>
          </cell>
          <cell r="T1565">
            <v>278</v>
          </cell>
          <cell r="U1565">
            <v>278</v>
          </cell>
          <cell r="V1565">
            <v>278</v>
          </cell>
        </row>
        <row r="1566">
          <cell r="B1566" t="str">
            <v>WashingtonGlenrothes V1998.750-6FOB</v>
          </cell>
          <cell r="C1566" t="str">
            <v>West</v>
          </cell>
          <cell r="D1566" t="str">
            <v>Open</v>
          </cell>
          <cell r="E1566" t="str">
            <v>WA</v>
          </cell>
          <cell r="F1566" t="str">
            <v>Washington</v>
          </cell>
          <cell r="G1566" t="str">
            <v>4 - Glenrothes 1998 0.75L</v>
          </cell>
          <cell r="H1566" t="str">
            <v>4 - Glenrothes 1998 0.75L6</v>
          </cell>
          <cell r="I1566" t="str">
            <v>Glenrothes V1998</v>
          </cell>
          <cell r="J1566" t="str">
            <v>Glenrothes V1998.750-6</v>
          </cell>
          <cell r="K1566">
            <v>6</v>
          </cell>
          <cell r="L1566">
            <v>0.75</v>
          </cell>
          <cell r="M1566">
            <v>0.43</v>
          </cell>
          <cell r="N1566">
            <v>13.8</v>
          </cell>
          <cell r="O1566" t="str">
            <v>FOB</v>
          </cell>
          <cell r="P1566">
            <v>270.45999999999998</v>
          </cell>
          <cell r="Q1566">
            <v>270.45999999999998</v>
          </cell>
          <cell r="R1566">
            <v>270.45999999999998</v>
          </cell>
          <cell r="S1566">
            <v>270.45999999999998</v>
          </cell>
          <cell r="T1566">
            <v>270.45999999999998</v>
          </cell>
          <cell r="U1566">
            <v>270.45999999999998</v>
          </cell>
          <cell r="V1566">
            <v>270.45999999999998</v>
          </cell>
        </row>
        <row r="1567">
          <cell r="B1567" t="str">
            <v>WisconsinGlenrothes V1998.750-6FOB</v>
          </cell>
          <cell r="C1567" t="str">
            <v>Central</v>
          </cell>
          <cell r="D1567" t="str">
            <v>Open</v>
          </cell>
          <cell r="E1567" t="str">
            <v>WI</v>
          </cell>
          <cell r="F1567" t="str">
            <v>Wisconsin</v>
          </cell>
          <cell r="G1567" t="str">
            <v>4 - Glenrothes 1998 0.75L</v>
          </cell>
          <cell r="H1567" t="str">
            <v>4 - Glenrothes 1998 0.75L6</v>
          </cell>
          <cell r="I1567" t="str">
            <v>Glenrothes V1998</v>
          </cell>
          <cell r="J1567" t="str">
            <v>Glenrothes V1998.750-6</v>
          </cell>
          <cell r="K1567">
            <v>6</v>
          </cell>
          <cell r="L1567">
            <v>0.75</v>
          </cell>
          <cell r="M1567">
            <v>0.43</v>
          </cell>
          <cell r="N1567">
            <v>13.8</v>
          </cell>
          <cell r="O1567" t="str">
            <v>FOB</v>
          </cell>
          <cell r="P1567">
            <v>276.2</v>
          </cell>
          <cell r="Q1567">
            <v>276.2</v>
          </cell>
          <cell r="R1567">
            <v>276.2</v>
          </cell>
          <cell r="S1567">
            <v>276.2</v>
          </cell>
          <cell r="T1567">
            <v>276.2</v>
          </cell>
          <cell r="U1567">
            <v>276.2</v>
          </cell>
          <cell r="V1567">
            <v>276.2</v>
          </cell>
        </row>
        <row r="1568">
          <cell r="B1568" t="str">
            <v>AlaskaGlenrothes V2001.750-6FOB</v>
          </cell>
          <cell r="C1568" t="str">
            <v>West</v>
          </cell>
          <cell r="D1568" t="str">
            <v>Open</v>
          </cell>
          <cell r="E1568" t="str">
            <v>AK</v>
          </cell>
          <cell r="F1568" t="str">
            <v>Alaska</v>
          </cell>
          <cell r="G1568" t="str">
            <v>4 - Glenrothes 2001 0.75L</v>
          </cell>
          <cell r="H1568" t="str">
            <v>4 - Glenrothes 2001 0.75L6</v>
          </cell>
          <cell r="I1568" t="str">
            <v>Glenrothes V2001</v>
          </cell>
          <cell r="J1568" t="str">
            <v>Glenrothes V2001.750-6</v>
          </cell>
          <cell r="K1568">
            <v>6</v>
          </cell>
          <cell r="L1568">
            <v>0.75</v>
          </cell>
          <cell r="M1568">
            <v>0.43</v>
          </cell>
          <cell r="N1568">
            <v>13.8</v>
          </cell>
          <cell r="O1568" t="str">
            <v>FOB</v>
          </cell>
          <cell r="P1568">
            <v>184.19</v>
          </cell>
          <cell r="Q1568">
            <v>184.19</v>
          </cell>
          <cell r="R1568">
            <v>184.19</v>
          </cell>
          <cell r="S1568">
            <v>184.19</v>
          </cell>
          <cell r="T1568">
            <v>184.19</v>
          </cell>
          <cell r="U1568">
            <v>184.19</v>
          </cell>
          <cell r="V1568">
            <v>184.19</v>
          </cell>
        </row>
        <row r="1569">
          <cell r="B1569" t="str">
            <v>ArizonaGlenrothes V2001.750-6FOB</v>
          </cell>
          <cell r="C1569" t="str">
            <v>West</v>
          </cell>
          <cell r="D1569" t="str">
            <v>Open</v>
          </cell>
          <cell r="E1569" t="str">
            <v>AZ</v>
          </cell>
          <cell r="F1569" t="str">
            <v>Arizona</v>
          </cell>
          <cell r="G1569" t="str">
            <v>4 - Glenrothes 2001 0.75L</v>
          </cell>
          <cell r="H1569" t="str">
            <v>4 - Glenrothes 2001 0.75L6</v>
          </cell>
          <cell r="I1569" t="str">
            <v>Glenrothes V2001</v>
          </cell>
          <cell r="J1569" t="str">
            <v>Glenrothes V2001.750-6</v>
          </cell>
          <cell r="K1569">
            <v>6</v>
          </cell>
          <cell r="L1569">
            <v>0.75</v>
          </cell>
          <cell r="M1569">
            <v>0.43</v>
          </cell>
          <cell r="N1569">
            <v>13.8</v>
          </cell>
          <cell r="O1569" t="str">
            <v>FOB</v>
          </cell>
          <cell r="P1569">
            <v>211.5</v>
          </cell>
          <cell r="Q1569">
            <v>211.5</v>
          </cell>
          <cell r="R1569">
            <v>211.5</v>
          </cell>
          <cell r="S1569">
            <v>211.5</v>
          </cell>
          <cell r="T1569">
            <v>211.5</v>
          </cell>
          <cell r="U1569">
            <v>211.5</v>
          </cell>
          <cell r="V1569">
            <v>211.5</v>
          </cell>
        </row>
        <row r="1570">
          <cell r="B1570" t="str">
            <v>ArkansasGlenrothes V2001.750-6FOB</v>
          </cell>
          <cell r="C1570" t="str">
            <v>South</v>
          </cell>
          <cell r="D1570" t="str">
            <v>Open</v>
          </cell>
          <cell r="E1570" t="str">
            <v>AR</v>
          </cell>
          <cell r="F1570" t="str">
            <v>Arkansas</v>
          </cell>
          <cell r="G1570" t="str">
            <v>4 - Glenrothes 2001 0.75L</v>
          </cell>
          <cell r="H1570" t="str">
            <v>4 - Glenrothes 2001 0.75L6</v>
          </cell>
          <cell r="I1570" t="str">
            <v>Glenrothes V2001</v>
          </cell>
          <cell r="J1570" t="str">
            <v>Glenrothes V2001.750-6</v>
          </cell>
          <cell r="K1570">
            <v>6</v>
          </cell>
          <cell r="L1570">
            <v>0.75</v>
          </cell>
          <cell r="M1570">
            <v>0.43</v>
          </cell>
          <cell r="N1570">
            <v>13.8</v>
          </cell>
          <cell r="O1570" t="str">
            <v>FOB</v>
          </cell>
          <cell r="P1570">
            <v>196</v>
          </cell>
          <cell r="Q1570">
            <v>196</v>
          </cell>
          <cell r="R1570">
            <v>196</v>
          </cell>
          <cell r="S1570">
            <v>196</v>
          </cell>
          <cell r="T1570">
            <v>196</v>
          </cell>
          <cell r="U1570">
            <v>196</v>
          </cell>
          <cell r="V1570">
            <v>196</v>
          </cell>
        </row>
        <row r="1571">
          <cell r="B1571" t="str">
            <v>CaliforniaGlenrothes V2001.750-6FOB</v>
          </cell>
          <cell r="C1571" t="str">
            <v>West</v>
          </cell>
          <cell r="D1571" t="str">
            <v>Open</v>
          </cell>
          <cell r="E1571" t="str">
            <v>CA</v>
          </cell>
          <cell r="F1571" t="str">
            <v>California</v>
          </cell>
          <cell r="G1571" t="str">
            <v>4 - Glenrothes 2001 0.75L</v>
          </cell>
          <cell r="H1571" t="str">
            <v>4 - Glenrothes 2001 0.75L6</v>
          </cell>
          <cell r="I1571" t="str">
            <v>Glenrothes V2001</v>
          </cell>
          <cell r="J1571" t="str">
            <v>Glenrothes V2001.750-6</v>
          </cell>
          <cell r="K1571">
            <v>6</v>
          </cell>
          <cell r="L1571">
            <v>0.75</v>
          </cell>
          <cell r="M1571">
            <v>0.43</v>
          </cell>
          <cell r="N1571">
            <v>13.8</v>
          </cell>
          <cell r="O1571" t="str">
            <v>FOB</v>
          </cell>
          <cell r="P1571">
            <v>204.14</v>
          </cell>
          <cell r="Q1571">
            <v>204.14</v>
          </cell>
          <cell r="R1571">
            <v>204.14</v>
          </cell>
          <cell r="S1571">
            <v>204.14</v>
          </cell>
          <cell r="T1571">
            <v>204.14</v>
          </cell>
          <cell r="U1571">
            <v>204.14</v>
          </cell>
          <cell r="V1571">
            <v>204.14</v>
          </cell>
        </row>
        <row r="1572">
          <cell r="B1572" t="str">
            <v>ColoradoGlenrothes V2001.750-6FOB</v>
          </cell>
          <cell r="C1572" t="str">
            <v>West</v>
          </cell>
          <cell r="D1572" t="str">
            <v>Open</v>
          </cell>
          <cell r="E1572" t="str">
            <v>CO</v>
          </cell>
          <cell r="F1572" t="str">
            <v>Colorado</v>
          </cell>
          <cell r="G1572" t="str">
            <v>4 - Glenrothes 2001 0.75L</v>
          </cell>
          <cell r="H1572" t="str">
            <v>4 - Glenrothes 2001 0.75L6</v>
          </cell>
          <cell r="I1572" t="str">
            <v>Glenrothes V2001</v>
          </cell>
          <cell r="J1572" t="str">
            <v>Glenrothes V2001.750-6</v>
          </cell>
          <cell r="K1572">
            <v>6</v>
          </cell>
          <cell r="L1572">
            <v>0.75</v>
          </cell>
          <cell r="M1572">
            <v>0.43</v>
          </cell>
          <cell r="N1572">
            <v>13.8</v>
          </cell>
          <cell r="O1572" t="str">
            <v>FOB</v>
          </cell>
          <cell r="P1572">
            <v>212.35</v>
          </cell>
          <cell r="Q1572">
            <v>212.35</v>
          </cell>
          <cell r="R1572">
            <v>212.35</v>
          </cell>
          <cell r="S1572">
            <v>212.35</v>
          </cell>
          <cell r="T1572">
            <v>212.35</v>
          </cell>
          <cell r="U1572">
            <v>212.35</v>
          </cell>
          <cell r="V1572">
            <v>212.35</v>
          </cell>
        </row>
        <row r="1573">
          <cell r="B1573" t="str">
            <v>DelawareGlenrothes V2001.750-6FOB</v>
          </cell>
          <cell r="C1573" t="str">
            <v>Northeast</v>
          </cell>
          <cell r="D1573" t="str">
            <v>Open</v>
          </cell>
          <cell r="E1573" t="str">
            <v>DE</v>
          </cell>
          <cell r="F1573" t="str">
            <v>Delaware</v>
          </cell>
          <cell r="G1573" t="str">
            <v>4 - Glenrothes 2001 0.75L</v>
          </cell>
          <cell r="H1573" t="str">
            <v>4 - Glenrothes 2001 0.75L6</v>
          </cell>
          <cell r="I1573" t="str">
            <v>Glenrothes V2001</v>
          </cell>
          <cell r="J1573" t="str">
            <v>Glenrothes V2001.750-6</v>
          </cell>
          <cell r="K1573">
            <v>6</v>
          </cell>
          <cell r="L1573">
            <v>0.75</v>
          </cell>
          <cell r="M1573">
            <v>0.43</v>
          </cell>
          <cell r="N1573">
            <v>13.8</v>
          </cell>
          <cell r="O1573" t="str">
            <v>FOB</v>
          </cell>
          <cell r="P1573">
            <v>203.61</v>
          </cell>
          <cell r="Q1573">
            <v>203.61</v>
          </cell>
          <cell r="R1573">
            <v>203.61</v>
          </cell>
          <cell r="S1573">
            <v>203.61</v>
          </cell>
          <cell r="T1573">
            <v>203.61</v>
          </cell>
          <cell r="U1573">
            <v>203.61</v>
          </cell>
          <cell r="V1573">
            <v>203.61</v>
          </cell>
        </row>
        <row r="1574">
          <cell r="B1574" t="str">
            <v>FloridaGlenrothes V2001.750-6FOB</v>
          </cell>
          <cell r="C1574" t="str">
            <v>South</v>
          </cell>
          <cell r="D1574" t="str">
            <v>Open</v>
          </cell>
          <cell r="E1574" t="str">
            <v>FL</v>
          </cell>
          <cell r="F1574" t="str">
            <v>Florida</v>
          </cell>
          <cell r="G1574" t="str">
            <v>4 - Glenrothes 2001 0.75L</v>
          </cell>
          <cell r="H1574" t="str">
            <v>4 - Glenrothes 2001 0.75L6</v>
          </cell>
          <cell r="I1574" t="str">
            <v>Glenrothes V2001</v>
          </cell>
          <cell r="J1574" t="str">
            <v>Glenrothes V2001.750-6</v>
          </cell>
          <cell r="K1574">
            <v>6</v>
          </cell>
          <cell r="L1574">
            <v>0.75</v>
          </cell>
          <cell r="M1574">
            <v>0.43</v>
          </cell>
          <cell r="N1574">
            <v>13.8</v>
          </cell>
          <cell r="O1574" t="str">
            <v>FOB</v>
          </cell>
          <cell r="P1574">
            <v>200.34</v>
          </cell>
          <cell r="Q1574">
            <v>200.34</v>
          </cell>
          <cell r="R1574">
            <v>200.34</v>
          </cell>
          <cell r="S1574">
            <v>200.34</v>
          </cell>
          <cell r="T1574">
            <v>200.34</v>
          </cell>
          <cell r="U1574">
            <v>200.34</v>
          </cell>
          <cell r="V1574">
            <v>200.34</v>
          </cell>
        </row>
        <row r="1575">
          <cell r="B1575" t="str">
            <v>GeorgiaGlenrothes V2001.750-6FOB</v>
          </cell>
          <cell r="C1575" t="str">
            <v>South</v>
          </cell>
          <cell r="D1575" t="str">
            <v>Open</v>
          </cell>
          <cell r="E1575" t="str">
            <v>GA</v>
          </cell>
          <cell r="F1575" t="str">
            <v>Georgia</v>
          </cell>
          <cell r="G1575" t="str">
            <v>4 - Glenrothes 2001 0.75L</v>
          </cell>
          <cell r="H1575" t="str">
            <v>4 - Glenrothes 2001 0.75L6</v>
          </cell>
          <cell r="I1575" t="str">
            <v>Glenrothes V2001</v>
          </cell>
          <cell r="J1575" t="str">
            <v>Glenrothes V2001.750-6</v>
          </cell>
          <cell r="K1575">
            <v>6</v>
          </cell>
          <cell r="L1575">
            <v>0.75</v>
          </cell>
          <cell r="M1575">
            <v>0.43</v>
          </cell>
          <cell r="N1575">
            <v>13.8</v>
          </cell>
          <cell r="O1575" t="str">
            <v>FOB</v>
          </cell>
          <cell r="P1575">
            <v>190.05999999999901</v>
          </cell>
          <cell r="Q1575">
            <v>190.05999999999901</v>
          </cell>
          <cell r="R1575">
            <v>190.05999999999901</v>
          </cell>
          <cell r="S1575">
            <v>190.05999999999901</v>
          </cell>
          <cell r="T1575">
            <v>190.05999999999901</v>
          </cell>
          <cell r="U1575">
            <v>190.05999999999901</v>
          </cell>
          <cell r="V1575">
            <v>190.05999999999901</v>
          </cell>
        </row>
        <row r="1576">
          <cell r="B1576" t="str">
            <v>IllinoisGlenrothes V2001.750-6FOB</v>
          </cell>
          <cell r="C1576" t="str">
            <v>Central</v>
          </cell>
          <cell r="D1576" t="str">
            <v>Open</v>
          </cell>
          <cell r="E1576" t="str">
            <v>IL</v>
          </cell>
          <cell r="F1576" t="str">
            <v>Illinois</v>
          </cell>
          <cell r="G1576" t="str">
            <v>4 - Glenrothes 2001 0.75L</v>
          </cell>
          <cell r="H1576" t="str">
            <v>4 - Glenrothes 2001 0.75L6</v>
          </cell>
          <cell r="I1576" t="str">
            <v>Glenrothes V2001</v>
          </cell>
          <cell r="J1576" t="str">
            <v>Glenrothes V2001.750-6</v>
          </cell>
          <cell r="K1576">
            <v>6</v>
          </cell>
          <cell r="L1576">
            <v>0.75</v>
          </cell>
          <cell r="M1576">
            <v>0.43</v>
          </cell>
          <cell r="N1576">
            <v>13.8</v>
          </cell>
          <cell r="O1576" t="str">
            <v>FOB</v>
          </cell>
          <cell r="P1576">
            <v>197.9</v>
          </cell>
          <cell r="Q1576">
            <v>197.9</v>
          </cell>
          <cell r="R1576">
            <v>197.9</v>
          </cell>
          <cell r="S1576">
            <v>197.9</v>
          </cell>
          <cell r="T1576">
            <v>197.9</v>
          </cell>
          <cell r="U1576">
            <v>197.9</v>
          </cell>
          <cell r="V1576">
            <v>197.9</v>
          </cell>
        </row>
        <row r="1577">
          <cell r="B1577" t="str">
            <v>IndianaGlenrothes V2001.750-6FOB</v>
          </cell>
          <cell r="C1577" t="str">
            <v>Central</v>
          </cell>
          <cell r="D1577" t="str">
            <v>Open</v>
          </cell>
          <cell r="E1577" t="str">
            <v>IN</v>
          </cell>
          <cell r="F1577" t="str">
            <v>Indiana</v>
          </cell>
          <cell r="G1577" t="str">
            <v>4 - Glenrothes 2001 0.75L</v>
          </cell>
          <cell r="H1577" t="str">
            <v>4 - Glenrothes 2001 0.75L6</v>
          </cell>
          <cell r="I1577" t="str">
            <v>Glenrothes V2001</v>
          </cell>
          <cell r="J1577" t="str">
            <v>Glenrothes V2001.750-6</v>
          </cell>
          <cell r="K1577">
            <v>6</v>
          </cell>
          <cell r="L1577">
            <v>0.75</v>
          </cell>
          <cell r="M1577">
            <v>0.43</v>
          </cell>
          <cell r="N1577">
            <v>13.8</v>
          </cell>
          <cell r="O1577" t="str">
            <v>FOB</v>
          </cell>
          <cell r="P1577">
            <v>204.88</v>
          </cell>
          <cell r="Q1577">
            <v>204.88</v>
          </cell>
          <cell r="R1577">
            <v>204.88</v>
          </cell>
          <cell r="S1577">
            <v>204.88</v>
          </cell>
          <cell r="T1577">
            <v>204.88</v>
          </cell>
          <cell r="U1577">
            <v>204.88</v>
          </cell>
          <cell r="V1577">
            <v>204.88</v>
          </cell>
        </row>
        <row r="1578">
          <cell r="B1578" t="str">
            <v>KansasGlenrothes V2001.750-6FOB</v>
          </cell>
          <cell r="C1578" t="str">
            <v>Central</v>
          </cell>
          <cell r="D1578" t="str">
            <v>Open</v>
          </cell>
          <cell r="E1578" t="str">
            <v>KS</v>
          </cell>
          <cell r="F1578" t="str">
            <v>Kansas</v>
          </cell>
          <cell r="G1578" t="str">
            <v>4 - Glenrothes 2001 0.75L</v>
          </cell>
          <cell r="H1578" t="str">
            <v>4 - Glenrothes 2001 0.75L6</v>
          </cell>
          <cell r="I1578" t="str">
            <v>Glenrothes V2001</v>
          </cell>
          <cell r="J1578" t="str">
            <v>Glenrothes V2001.750-6</v>
          </cell>
          <cell r="K1578">
            <v>6</v>
          </cell>
          <cell r="L1578">
            <v>0.75</v>
          </cell>
          <cell r="M1578">
            <v>0.43</v>
          </cell>
          <cell r="N1578">
            <v>13.8</v>
          </cell>
          <cell r="O1578" t="str">
            <v>FOB</v>
          </cell>
          <cell r="P1578">
            <v>205.11</v>
          </cell>
          <cell r="Q1578">
            <v>205.11</v>
          </cell>
          <cell r="R1578">
            <v>205.11</v>
          </cell>
          <cell r="S1578">
            <v>205.11</v>
          </cell>
          <cell r="T1578">
            <v>205.11</v>
          </cell>
          <cell r="U1578">
            <v>205.11</v>
          </cell>
          <cell r="V1578">
            <v>205.11</v>
          </cell>
        </row>
        <row r="1579">
          <cell r="B1579" t="str">
            <v>KentuckyGlenrothes V2001.750-6FOB</v>
          </cell>
          <cell r="C1579" t="str">
            <v>Central</v>
          </cell>
          <cell r="D1579" t="str">
            <v>Open</v>
          </cell>
          <cell r="E1579" t="str">
            <v>KY</v>
          </cell>
          <cell r="F1579" t="str">
            <v>Kentucky</v>
          </cell>
          <cell r="G1579" t="str">
            <v>4 - Glenrothes 2001 0.75L</v>
          </cell>
          <cell r="H1579" t="str">
            <v>4 - Glenrothes 2001 0.75L6</v>
          </cell>
          <cell r="I1579" t="str">
            <v>Glenrothes V2001</v>
          </cell>
          <cell r="J1579" t="str">
            <v>Glenrothes V2001.750-6</v>
          </cell>
          <cell r="K1579">
            <v>6</v>
          </cell>
          <cell r="L1579">
            <v>0.75</v>
          </cell>
          <cell r="M1579">
            <v>0.43</v>
          </cell>
          <cell r="N1579">
            <v>13.8</v>
          </cell>
          <cell r="O1579" t="str">
            <v>FOB</v>
          </cell>
          <cell r="P1579">
            <v>205.77999999999901</v>
          </cell>
          <cell r="Q1579">
            <v>205.77999999999901</v>
          </cell>
          <cell r="R1579">
            <v>205.77999999999901</v>
          </cell>
          <cell r="S1579">
            <v>205.77999999999901</v>
          </cell>
          <cell r="T1579">
            <v>205.77999999999901</v>
          </cell>
          <cell r="U1579">
            <v>205.77999999999901</v>
          </cell>
          <cell r="V1579">
            <v>205.77999999999901</v>
          </cell>
        </row>
        <row r="1580">
          <cell r="B1580" t="str">
            <v>LouisianaGlenrothes V2001.750-6FOB</v>
          </cell>
          <cell r="C1580" t="str">
            <v>South</v>
          </cell>
          <cell r="D1580" t="str">
            <v>Open</v>
          </cell>
          <cell r="E1580" t="str">
            <v>LA</v>
          </cell>
          <cell r="F1580" t="str">
            <v>Louisiana</v>
          </cell>
          <cell r="G1580" t="str">
            <v>4 - Glenrothes 2001 0.75L</v>
          </cell>
          <cell r="H1580" t="str">
            <v>4 - Glenrothes 2001 0.75L6</v>
          </cell>
          <cell r="I1580" t="str">
            <v>Glenrothes V2001</v>
          </cell>
          <cell r="J1580" t="str">
            <v>Glenrothes V2001.750-6</v>
          </cell>
          <cell r="K1580">
            <v>6</v>
          </cell>
          <cell r="L1580">
            <v>0.75</v>
          </cell>
          <cell r="M1580">
            <v>0.43</v>
          </cell>
          <cell r="N1580">
            <v>13.8</v>
          </cell>
          <cell r="O1580" t="str">
            <v>FOB</v>
          </cell>
          <cell r="P1580">
            <v>204.45999999999901</v>
          </cell>
          <cell r="Q1580">
            <v>204.45999999999901</v>
          </cell>
          <cell r="R1580">
            <v>204.45999999999901</v>
          </cell>
          <cell r="S1580">
            <v>204.45999999999901</v>
          </cell>
          <cell r="T1580">
            <v>204.45999999999901</v>
          </cell>
          <cell r="U1580">
            <v>204.45999999999901</v>
          </cell>
          <cell r="V1580">
            <v>204.45999999999901</v>
          </cell>
        </row>
        <row r="1581">
          <cell r="B1581" t="str">
            <v>Maryland (Open)Glenrothes V2001.750-6FOB</v>
          </cell>
          <cell r="C1581" t="str">
            <v>Northeast</v>
          </cell>
          <cell r="D1581" t="str">
            <v>Open</v>
          </cell>
          <cell r="E1581" t="str">
            <v>MD</v>
          </cell>
          <cell r="F1581" t="str">
            <v>Maryland (Open)</v>
          </cell>
          <cell r="G1581" t="str">
            <v>4 - Glenrothes 2001 0.75L</v>
          </cell>
          <cell r="H1581" t="str">
            <v>4 - Glenrothes 2001 0.75L6</v>
          </cell>
          <cell r="I1581" t="str">
            <v>Glenrothes V2001</v>
          </cell>
          <cell r="J1581" t="str">
            <v>Glenrothes V2001.750-6</v>
          </cell>
          <cell r="K1581">
            <v>6</v>
          </cell>
          <cell r="L1581">
            <v>0.75</v>
          </cell>
          <cell r="M1581">
            <v>0.43</v>
          </cell>
          <cell r="N1581">
            <v>13.8</v>
          </cell>
          <cell r="O1581" t="str">
            <v>FOB</v>
          </cell>
          <cell r="P1581">
            <v>210.25</v>
          </cell>
          <cell r="Q1581">
            <v>210.25</v>
          </cell>
          <cell r="R1581">
            <v>210.25</v>
          </cell>
          <cell r="S1581">
            <v>210.25</v>
          </cell>
          <cell r="T1581">
            <v>210.25</v>
          </cell>
          <cell r="U1581">
            <v>210.25</v>
          </cell>
          <cell r="V1581">
            <v>210.25</v>
          </cell>
        </row>
        <row r="1582">
          <cell r="B1582" t="str">
            <v>MassachusettsGlenrothes V2001.750-6FOB</v>
          </cell>
          <cell r="C1582" t="str">
            <v>Northeast</v>
          </cell>
          <cell r="D1582" t="str">
            <v>Open</v>
          </cell>
          <cell r="E1582" t="str">
            <v>MA</v>
          </cell>
          <cell r="F1582" t="str">
            <v>Massachusetts</v>
          </cell>
          <cell r="G1582" t="str">
            <v>4 - Glenrothes 2001 0.75L</v>
          </cell>
          <cell r="H1582" t="str">
            <v>4 - Glenrothes 2001 0.75L6</v>
          </cell>
          <cell r="I1582" t="str">
            <v>Glenrothes V2001</v>
          </cell>
          <cell r="J1582" t="str">
            <v>Glenrothes V2001.750-6</v>
          </cell>
          <cell r="K1582">
            <v>6</v>
          </cell>
          <cell r="L1582">
            <v>0.75</v>
          </cell>
          <cell r="M1582">
            <v>0.43</v>
          </cell>
          <cell r="N1582">
            <v>13.8</v>
          </cell>
          <cell r="O1582" t="str">
            <v>FOB</v>
          </cell>
          <cell r="P1582">
            <v>189.74999999999901</v>
          </cell>
          <cell r="Q1582">
            <v>189.74999999999901</v>
          </cell>
          <cell r="R1582">
            <v>189.74999999999901</v>
          </cell>
          <cell r="S1582">
            <v>189.74999999999901</v>
          </cell>
          <cell r="T1582">
            <v>189.74999999999901</v>
          </cell>
          <cell r="U1582">
            <v>189.74999999999901</v>
          </cell>
          <cell r="V1582">
            <v>189.74999999999901</v>
          </cell>
        </row>
        <row r="1583">
          <cell r="B1583" t="str">
            <v>MinnesotaGlenrothes V2001.750-6FOB</v>
          </cell>
          <cell r="C1583" t="str">
            <v>Central</v>
          </cell>
          <cell r="D1583" t="str">
            <v>Open</v>
          </cell>
          <cell r="E1583" t="str">
            <v>MN</v>
          </cell>
          <cell r="F1583" t="str">
            <v>Minnesota</v>
          </cell>
          <cell r="G1583" t="str">
            <v>4 - Glenrothes 2001 0.75L</v>
          </cell>
          <cell r="H1583" t="str">
            <v>4 - Glenrothes 2001 0.75L6</v>
          </cell>
          <cell r="I1583" t="str">
            <v>Glenrothes V2001</v>
          </cell>
          <cell r="J1583" t="str">
            <v>Glenrothes V2001.750-6</v>
          </cell>
          <cell r="K1583">
            <v>6</v>
          </cell>
          <cell r="L1583">
            <v>0.75</v>
          </cell>
          <cell r="M1583">
            <v>0.43</v>
          </cell>
          <cell r="N1583">
            <v>13.8</v>
          </cell>
          <cell r="O1583" t="str">
            <v>FOB</v>
          </cell>
          <cell r="P1583">
            <v>202.02</v>
          </cell>
          <cell r="Q1583">
            <v>202.02</v>
          </cell>
          <cell r="R1583">
            <v>202.02</v>
          </cell>
          <cell r="S1583">
            <v>202.02</v>
          </cell>
          <cell r="T1583">
            <v>202.02</v>
          </cell>
          <cell r="U1583">
            <v>202.02</v>
          </cell>
          <cell r="V1583">
            <v>202.02</v>
          </cell>
        </row>
        <row r="1584">
          <cell r="B1584" t="str">
            <v>MissouriGlenrothes V2001.750-6FOB</v>
          </cell>
          <cell r="C1584" t="str">
            <v>Central</v>
          </cell>
          <cell r="D1584" t="str">
            <v>Open</v>
          </cell>
          <cell r="E1584" t="str">
            <v>MO</v>
          </cell>
          <cell r="F1584" t="str">
            <v>Missouri</v>
          </cell>
          <cell r="G1584" t="str">
            <v>4 - Glenrothes 2001 0.75L</v>
          </cell>
          <cell r="H1584" t="str">
            <v>4 - Glenrothes 2001 0.75L6</v>
          </cell>
          <cell r="I1584" t="str">
            <v>Glenrothes V2001</v>
          </cell>
          <cell r="J1584" t="str">
            <v>Glenrothes V2001.750-6</v>
          </cell>
          <cell r="K1584">
            <v>6</v>
          </cell>
          <cell r="L1584">
            <v>0.75</v>
          </cell>
          <cell r="M1584">
            <v>0.43</v>
          </cell>
          <cell r="N1584">
            <v>13.8</v>
          </cell>
          <cell r="O1584" t="str">
            <v>FOB</v>
          </cell>
          <cell r="P1584">
            <v>205.69</v>
          </cell>
          <cell r="Q1584">
            <v>205.69</v>
          </cell>
          <cell r="R1584">
            <v>205.69</v>
          </cell>
          <cell r="S1584">
            <v>205.69</v>
          </cell>
          <cell r="T1584">
            <v>205.69</v>
          </cell>
          <cell r="U1584">
            <v>205.69</v>
          </cell>
          <cell r="V1584">
            <v>205.69</v>
          </cell>
        </row>
        <row r="1585">
          <cell r="B1585" t="str">
            <v>NebraskaGlenrothes V2001.750-6FOB</v>
          </cell>
          <cell r="C1585" t="str">
            <v>Central</v>
          </cell>
          <cell r="D1585" t="str">
            <v>Open</v>
          </cell>
          <cell r="E1585" t="str">
            <v>NE</v>
          </cell>
          <cell r="F1585" t="str">
            <v>Nebraska</v>
          </cell>
          <cell r="G1585" t="str">
            <v>4 - Glenrothes 2001 0.75L</v>
          </cell>
          <cell r="H1585" t="str">
            <v>4 - Glenrothes 2001 0.75L6</v>
          </cell>
          <cell r="I1585" t="str">
            <v>Glenrothes V2001</v>
          </cell>
          <cell r="J1585" t="str">
            <v>Glenrothes V2001.750-6</v>
          </cell>
          <cell r="K1585">
            <v>6</v>
          </cell>
          <cell r="L1585">
            <v>0.75</v>
          </cell>
          <cell r="M1585">
            <v>0.43</v>
          </cell>
          <cell r="N1585">
            <v>13.8</v>
          </cell>
          <cell r="O1585" t="str">
            <v>FOB</v>
          </cell>
          <cell r="P1585">
            <v>210.61</v>
          </cell>
          <cell r="Q1585">
            <v>210.61</v>
          </cell>
          <cell r="R1585">
            <v>210.61</v>
          </cell>
          <cell r="S1585">
            <v>210.61</v>
          </cell>
          <cell r="T1585">
            <v>210.61</v>
          </cell>
          <cell r="U1585">
            <v>210.61</v>
          </cell>
          <cell r="V1585">
            <v>210.61</v>
          </cell>
        </row>
        <row r="1586">
          <cell r="B1586" t="str">
            <v>NevadaGlenrothes V2001.750-6FOB</v>
          </cell>
          <cell r="C1586" t="str">
            <v>West</v>
          </cell>
          <cell r="D1586" t="str">
            <v>Open</v>
          </cell>
          <cell r="E1586" t="str">
            <v>NV</v>
          </cell>
          <cell r="F1586" t="str">
            <v>Nevada</v>
          </cell>
          <cell r="G1586" t="str">
            <v>4 - Glenrothes 2001 0.75L</v>
          </cell>
          <cell r="H1586" t="str">
            <v>4 - Glenrothes 2001 0.75L6</v>
          </cell>
          <cell r="I1586" t="str">
            <v>Glenrothes V2001</v>
          </cell>
          <cell r="J1586" t="str">
            <v>Glenrothes V2001.750-6</v>
          </cell>
          <cell r="K1586">
            <v>6</v>
          </cell>
          <cell r="L1586">
            <v>0.75</v>
          </cell>
          <cell r="M1586">
            <v>0.43</v>
          </cell>
          <cell r="N1586">
            <v>13.8</v>
          </cell>
          <cell r="O1586" t="str">
            <v>FOB</v>
          </cell>
          <cell r="P1586">
            <v>195.87</v>
          </cell>
          <cell r="Q1586">
            <v>195.87</v>
          </cell>
          <cell r="R1586">
            <v>195.87</v>
          </cell>
          <cell r="S1586">
            <v>195.87</v>
          </cell>
          <cell r="T1586">
            <v>195.87</v>
          </cell>
          <cell r="U1586">
            <v>195.87</v>
          </cell>
          <cell r="V1586">
            <v>195.87</v>
          </cell>
        </row>
        <row r="1587">
          <cell r="B1587" t="str">
            <v>New JerseyGlenrothes V2001.750-6FOB</v>
          </cell>
          <cell r="C1587" t="str">
            <v>Northeast</v>
          </cell>
          <cell r="D1587" t="str">
            <v>Open</v>
          </cell>
          <cell r="E1587" t="str">
            <v>NJ</v>
          </cell>
          <cell r="F1587" t="str">
            <v>New Jersey</v>
          </cell>
          <cell r="G1587" t="str">
            <v>4 - Glenrothes 2001 0.75L</v>
          </cell>
          <cell r="H1587" t="str">
            <v>4 - Glenrothes 2001 0.75L6</v>
          </cell>
          <cell r="I1587" t="str">
            <v>Glenrothes V2001</v>
          </cell>
          <cell r="J1587" t="str">
            <v>Glenrothes V2001.750-6</v>
          </cell>
          <cell r="K1587">
            <v>6</v>
          </cell>
          <cell r="L1587">
            <v>0.75</v>
          </cell>
          <cell r="M1587">
            <v>0.43</v>
          </cell>
          <cell r="N1587">
            <v>13.8</v>
          </cell>
          <cell r="O1587" t="str">
            <v>FOB</v>
          </cell>
          <cell r="P1587">
            <v>190.73</v>
          </cell>
          <cell r="Q1587">
            <v>190.73</v>
          </cell>
          <cell r="R1587">
            <v>190.73</v>
          </cell>
          <cell r="S1587">
            <v>190.73</v>
          </cell>
          <cell r="T1587">
            <v>190.73</v>
          </cell>
          <cell r="U1587">
            <v>190.73</v>
          </cell>
          <cell r="V1587">
            <v>190.73</v>
          </cell>
        </row>
        <row r="1588">
          <cell r="B1588" t="str">
            <v>New York - UpstateGlenrothes V2001.750-6FOB</v>
          </cell>
          <cell r="C1588" t="str">
            <v>Northeast</v>
          </cell>
          <cell r="D1588" t="str">
            <v>Open</v>
          </cell>
          <cell r="E1588" t="str">
            <v>NY</v>
          </cell>
          <cell r="F1588" t="str">
            <v>New York - Upstate</v>
          </cell>
          <cell r="G1588" t="str">
            <v>4 - Glenrothes 2001 0.75L</v>
          </cell>
          <cell r="H1588" t="str">
            <v>4 - Glenrothes 2001 0.75L6</v>
          </cell>
          <cell r="I1588" t="str">
            <v>Glenrothes V2001</v>
          </cell>
          <cell r="J1588" t="str">
            <v>Glenrothes V2001.750-6</v>
          </cell>
          <cell r="K1588">
            <v>6</v>
          </cell>
          <cell r="L1588">
            <v>0.75</v>
          </cell>
          <cell r="M1588">
            <v>0.43</v>
          </cell>
          <cell r="N1588">
            <v>13.8</v>
          </cell>
          <cell r="O1588" t="str">
            <v>FOB</v>
          </cell>
          <cell r="P1588">
            <v>192.31</v>
          </cell>
          <cell r="Q1588">
            <v>192.31</v>
          </cell>
          <cell r="R1588">
            <v>192.31</v>
          </cell>
          <cell r="S1588">
            <v>192.31</v>
          </cell>
          <cell r="T1588">
            <v>192.31</v>
          </cell>
          <cell r="U1588">
            <v>192.31</v>
          </cell>
          <cell r="V1588">
            <v>192.31</v>
          </cell>
        </row>
        <row r="1589">
          <cell r="B1589" t="str">
            <v>North DakotaGlenrothes V2001.750-6FOB</v>
          </cell>
          <cell r="C1589" t="str">
            <v>Central</v>
          </cell>
          <cell r="D1589" t="str">
            <v>Open</v>
          </cell>
          <cell r="E1589" t="str">
            <v>ND</v>
          </cell>
          <cell r="F1589" t="str">
            <v>North Dakota</v>
          </cell>
          <cell r="G1589" t="str">
            <v>4 - Glenrothes 2001 0.75L</v>
          </cell>
          <cell r="H1589" t="str">
            <v>4 - Glenrothes 2001 0.75L6</v>
          </cell>
          <cell r="I1589" t="str">
            <v>Glenrothes V2001</v>
          </cell>
          <cell r="J1589" t="str">
            <v>Glenrothes V2001.750-6</v>
          </cell>
          <cell r="K1589">
            <v>6</v>
          </cell>
          <cell r="L1589">
            <v>0.75</v>
          </cell>
          <cell r="M1589">
            <v>0.43</v>
          </cell>
          <cell r="N1589">
            <v>13.8</v>
          </cell>
          <cell r="O1589" t="str">
            <v>FOB</v>
          </cell>
          <cell r="P1589">
            <v>212.09</v>
          </cell>
          <cell r="Q1589">
            <v>212.09</v>
          </cell>
          <cell r="R1589">
            <v>212.09</v>
          </cell>
          <cell r="S1589">
            <v>212.09</v>
          </cell>
          <cell r="T1589">
            <v>212.09</v>
          </cell>
          <cell r="U1589">
            <v>212.09</v>
          </cell>
          <cell r="V1589">
            <v>212.09</v>
          </cell>
        </row>
        <row r="1590">
          <cell r="B1590" t="str">
            <v>Rhode IslandGlenrothes V2001.750-6FOB</v>
          </cell>
          <cell r="C1590" t="str">
            <v>Northeast</v>
          </cell>
          <cell r="D1590" t="str">
            <v>Open</v>
          </cell>
          <cell r="E1590" t="str">
            <v>RI</v>
          </cell>
          <cell r="F1590" t="str">
            <v>Rhode Island</v>
          </cell>
          <cell r="G1590" t="str">
            <v>4 - Glenrothes 2001 0.75L</v>
          </cell>
          <cell r="H1590" t="str">
            <v>4 - Glenrothes 2001 0.75L6</v>
          </cell>
          <cell r="I1590" t="str">
            <v>Glenrothes V2001</v>
          </cell>
          <cell r="J1590" t="str">
            <v>Glenrothes V2001.750-6</v>
          </cell>
          <cell r="K1590">
            <v>6</v>
          </cell>
          <cell r="L1590">
            <v>0.75</v>
          </cell>
          <cell r="M1590">
            <v>0.43</v>
          </cell>
          <cell r="N1590">
            <v>13.8</v>
          </cell>
          <cell r="O1590" t="str">
            <v>FOB</v>
          </cell>
          <cell r="P1590">
            <v>195.15</v>
          </cell>
          <cell r="Q1590">
            <v>195.15</v>
          </cell>
          <cell r="R1590">
            <v>195.15</v>
          </cell>
          <cell r="S1590">
            <v>195.15</v>
          </cell>
          <cell r="T1590">
            <v>195.15</v>
          </cell>
          <cell r="U1590">
            <v>195.15</v>
          </cell>
          <cell r="V1590">
            <v>195.15</v>
          </cell>
        </row>
        <row r="1591">
          <cell r="B1591" t="str">
            <v>South DakotaGlenrothes V2001.750-6FOB</v>
          </cell>
          <cell r="C1591" t="str">
            <v>Central</v>
          </cell>
          <cell r="D1591" t="str">
            <v>Open</v>
          </cell>
          <cell r="E1591" t="str">
            <v>SD</v>
          </cell>
          <cell r="F1591" t="str">
            <v>South Dakota</v>
          </cell>
          <cell r="G1591" t="str">
            <v>4 - Glenrothes 2001 0.75L</v>
          </cell>
          <cell r="H1591" t="str">
            <v>4 - Glenrothes 2001 0.75L6</v>
          </cell>
          <cell r="I1591" t="str">
            <v>Glenrothes V2001</v>
          </cell>
          <cell r="J1591" t="str">
            <v>Glenrothes V2001.750-6</v>
          </cell>
          <cell r="K1591">
            <v>6</v>
          </cell>
          <cell r="L1591">
            <v>0.75</v>
          </cell>
          <cell r="M1591">
            <v>0.43</v>
          </cell>
          <cell r="N1591">
            <v>13.8</v>
          </cell>
          <cell r="O1591" t="str">
            <v>FOB</v>
          </cell>
          <cell r="P1591">
            <v>210.39</v>
          </cell>
          <cell r="Q1591">
            <v>210.39</v>
          </cell>
          <cell r="R1591">
            <v>210.39</v>
          </cell>
          <cell r="S1591">
            <v>210.39</v>
          </cell>
          <cell r="T1591">
            <v>210.39</v>
          </cell>
          <cell r="U1591">
            <v>210.39</v>
          </cell>
          <cell r="V1591">
            <v>210.39</v>
          </cell>
        </row>
        <row r="1592">
          <cell r="B1592" t="str">
            <v>TennesseeGlenrothes V2001.750-6FOB</v>
          </cell>
          <cell r="C1592" t="str">
            <v>South</v>
          </cell>
          <cell r="D1592" t="str">
            <v>Open</v>
          </cell>
          <cell r="E1592" t="str">
            <v>TN</v>
          </cell>
          <cell r="F1592" t="str">
            <v>Tennessee</v>
          </cell>
          <cell r="G1592" t="str">
            <v>4 - Glenrothes 2001 0.75L</v>
          </cell>
          <cell r="H1592" t="str">
            <v>4 - Glenrothes 2001 0.75L6</v>
          </cell>
          <cell r="I1592" t="str">
            <v>Glenrothes V2001</v>
          </cell>
          <cell r="J1592" t="str">
            <v>Glenrothes V2001.750-6</v>
          </cell>
          <cell r="K1592">
            <v>6</v>
          </cell>
          <cell r="L1592">
            <v>0.75</v>
          </cell>
          <cell r="M1592">
            <v>0.43</v>
          </cell>
          <cell r="N1592">
            <v>13.8</v>
          </cell>
          <cell r="O1592" t="str">
            <v>FOB</v>
          </cell>
          <cell r="P1592">
            <v>186.99999999999901</v>
          </cell>
          <cell r="Q1592">
            <v>186.99999999999901</v>
          </cell>
          <cell r="R1592">
            <v>186.99999999999901</v>
          </cell>
          <cell r="S1592">
            <v>186.99999999999901</v>
          </cell>
          <cell r="T1592">
            <v>186.99999999999901</v>
          </cell>
          <cell r="U1592">
            <v>186.99999999999901</v>
          </cell>
          <cell r="V1592">
            <v>186.99999999999901</v>
          </cell>
        </row>
        <row r="1593">
          <cell r="B1593" t="str">
            <v>TexasGlenrothes V2001.750-6FOB</v>
          </cell>
          <cell r="C1593" t="str">
            <v>South</v>
          </cell>
          <cell r="D1593" t="str">
            <v>Open</v>
          </cell>
          <cell r="E1593" t="str">
            <v>TX</v>
          </cell>
          <cell r="F1593" t="str">
            <v>Texas</v>
          </cell>
          <cell r="G1593" t="str">
            <v>4 - Glenrothes 2001 0.75L</v>
          </cell>
          <cell r="H1593" t="str">
            <v>4 - Glenrothes 2001 0.75L6</v>
          </cell>
          <cell r="I1593" t="str">
            <v>Glenrothes V2001</v>
          </cell>
          <cell r="J1593" t="str">
            <v>Glenrothes V2001.750-6</v>
          </cell>
          <cell r="K1593">
            <v>6</v>
          </cell>
          <cell r="L1593">
            <v>0.75</v>
          </cell>
          <cell r="M1593">
            <v>0.43</v>
          </cell>
          <cell r="N1593">
            <v>13.8</v>
          </cell>
          <cell r="O1593" t="str">
            <v>FOB</v>
          </cell>
          <cell r="P1593">
            <v>206.5</v>
          </cell>
          <cell r="Q1593">
            <v>206.5</v>
          </cell>
          <cell r="R1593">
            <v>206.5</v>
          </cell>
          <cell r="S1593">
            <v>206.5</v>
          </cell>
          <cell r="T1593">
            <v>206.5</v>
          </cell>
          <cell r="U1593">
            <v>206.5</v>
          </cell>
          <cell r="V1593">
            <v>206.5</v>
          </cell>
        </row>
        <row r="1594">
          <cell r="B1594" t="str">
            <v>WashingtonGlenrothes V2001.750-6FOB</v>
          </cell>
          <cell r="C1594" t="str">
            <v>West</v>
          </cell>
          <cell r="D1594" t="str">
            <v>Open</v>
          </cell>
          <cell r="E1594" t="str">
            <v>WA</v>
          </cell>
          <cell r="F1594" t="str">
            <v>Washington</v>
          </cell>
          <cell r="G1594" t="str">
            <v>4 - Glenrothes 2001 0.75L</v>
          </cell>
          <cell r="H1594" t="str">
            <v>4 - Glenrothes 2001 0.75L6</v>
          </cell>
          <cell r="I1594" t="str">
            <v>Glenrothes V2001</v>
          </cell>
          <cell r="J1594" t="str">
            <v>Glenrothes V2001.750-6</v>
          </cell>
          <cell r="K1594">
            <v>6</v>
          </cell>
          <cell r="L1594">
            <v>0.75</v>
          </cell>
          <cell r="M1594">
            <v>0.43</v>
          </cell>
          <cell r="N1594">
            <v>13.8</v>
          </cell>
          <cell r="O1594" t="str">
            <v>FOB</v>
          </cell>
          <cell r="P1594">
            <v>198.31</v>
          </cell>
          <cell r="Q1594">
            <v>198.31</v>
          </cell>
          <cell r="R1594">
            <v>198.31</v>
          </cell>
          <cell r="S1594">
            <v>198.31</v>
          </cell>
          <cell r="T1594">
            <v>198.31</v>
          </cell>
          <cell r="U1594">
            <v>198.31</v>
          </cell>
          <cell r="V1594">
            <v>198.31</v>
          </cell>
        </row>
        <row r="1595">
          <cell r="B1595" t="str">
            <v>WisconsinGlenrothes V2001.750-6FOB</v>
          </cell>
          <cell r="C1595" t="str">
            <v>Central</v>
          </cell>
          <cell r="D1595" t="str">
            <v>Open</v>
          </cell>
          <cell r="E1595" t="str">
            <v>WI</v>
          </cell>
          <cell r="F1595" t="str">
            <v>Wisconsin</v>
          </cell>
          <cell r="G1595" t="str">
            <v>4 - Glenrothes 2001 0.75L</v>
          </cell>
          <cell r="H1595" t="str">
            <v>4 - Glenrothes 2001 0.75L6</v>
          </cell>
          <cell r="I1595" t="str">
            <v>Glenrothes V2001</v>
          </cell>
          <cell r="J1595" t="str">
            <v>Glenrothes V2001.750-6</v>
          </cell>
          <cell r="K1595">
            <v>6</v>
          </cell>
          <cell r="L1595">
            <v>0.75</v>
          </cell>
          <cell r="M1595">
            <v>0.43</v>
          </cell>
          <cell r="N1595">
            <v>13.8</v>
          </cell>
          <cell r="O1595" t="str">
            <v>FOB</v>
          </cell>
          <cell r="P1595">
            <v>204.2</v>
          </cell>
          <cell r="Q1595">
            <v>204.2</v>
          </cell>
          <cell r="R1595">
            <v>204.2</v>
          </cell>
          <cell r="S1595">
            <v>204.2</v>
          </cell>
          <cell r="T1595">
            <v>204.2</v>
          </cell>
          <cell r="U1595">
            <v>204.2</v>
          </cell>
          <cell r="V1595">
            <v>204.2</v>
          </cell>
        </row>
        <row r="1596">
          <cell r="B1596" t="str">
            <v>ALABAMAGlenrothes 25YO.750-4SHELF</v>
          </cell>
          <cell r="C1596" t="str">
            <v>South</v>
          </cell>
          <cell r="D1596" t="str">
            <v>Control</v>
          </cell>
          <cell r="E1596" t="str">
            <v>AL</v>
          </cell>
          <cell r="F1596" t="str">
            <v>ALABAMA</v>
          </cell>
          <cell r="G1596" t="str">
            <v>4 - Glenrothes 25YO 0.75L</v>
          </cell>
          <cell r="H1596" t="str">
            <v>4 - Glenrothes 25YO 0.75L4</v>
          </cell>
          <cell r="I1596" t="str">
            <v>Glenrothes 25YO</v>
          </cell>
          <cell r="J1596" t="str">
            <v>Glenrothes 25YO.750-4</v>
          </cell>
          <cell r="K1596">
            <v>4</v>
          </cell>
          <cell r="L1596">
            <v>0.75</v>
          </cell>
          <cell r="M1596">
            <v>0.43</v>
          </cell>
          <cell r="N1596">
            <v>9.1999999999999993</v>
          </cell>
          <cell r="O1596" t="str">
            <v>SHELF</v>
          </cell>
          <cell r="P1596">
            <v>529.99</v>
          </cell>
          <cell r="Q1596">
            <v>529.99</v>
          </cell>
          <cell r="R1596">
            <v>529.99</v>
          </cell>
          <cell r="S1596">
            <v>529.99</v>
          </cell>
          <cell r="T1596">
            <v>529.99</v>
          </cell>
          <cell r="U1596">
            <v>529.99</v>
          </cell>
          <cell r="V1596">
            <v>529.99</v>
          </cell>
        </row>
        <row r="1597">
          <cell r="B1597" t="str">
            <v>ALABAMAGlenrothes 25YO.750-4FOB</v>
          </cell>
          <cell r="C1597" t="str">
            <v>South</v>
          </cell>
          <cell r="D1597" t="str">
            <v>Control</v>
          </cell>
          <cell r="E1597" t="str">
            <v>AL</v>
          </cell>
          <cell r="F1597" t="str">
            <v>ALABAMA</v>
          </cell>
          <cell r="G1597" t="str">
            <v>4 - Glenrothes 25YO 0.75L</v>
          </cell>
          <cell r="H1597" t="str">
            <v>4 - Glenrothes 25YO 0.75L4</v>
          </cell>
          <cell r="I1597" t="str">
            <v>Glenrothes 25YO</v>
          </cell>
          <cell r="J1597" t="str">
            <v>Glenrothes 25YO.750-4</v>
          </cell>
          <cell r="K1597">
            <v>4</v>
          </cell>
          <cell r="L1597">
            <v>0.75</v>
          </cell>
          <cell r="M1597">
            <v>0.43</v>
          </cell>
          <cell r="N1597">
            <v>9.1999999999999993</v>
          </cell>
          <cell r="O1597" t="str">
            <v>FOB</v>
          </cell>
          <cell r="P1597">
            <v>1005.73</v>
          </cell>
          <cell r="Q1597">
            <v>1005.73</v>
          </cell>
          <cell r="R1597">
            <v>1005.73</v>
          </cell>
          <cell r="S1597">
            <v>1005.73</v>
          </cell>
          <cell r="T1597">
            <v>1005.73</v>
          </cell>
          <cell r="U1597">
            <v>1005.73</v>
          </cell>
          <cell r="V1597">
            <v>1005.73</v>
          </cell>
        </row>
        <row r="1598">
          <cell r="B1598" t="str">
            <v>ALABAMAGlenrothes 25YO.750-4DA</v>
          </cell>
          <cell r="C1598" t="str">
            <v>South</v>
          </cell>
          <cell r="D1598" t="str">
            <v>Control</v>
          </cell>
          <cell r="E1598" t="str">
            <v>AL</v>
          </cell>
          <cell r="F1598" t="str">
            <v>ALABAMA</v>
          </cell>
          <cell r="G1598" t="str">
            <v>4 - Glenrothes 25YO 0.75L</v>
          </cell>
          <cell r="H1598" t="str">
            <v>4 - Glenrothes 25YO 0.75L4</v>
          </cell>
          <cell r="I1598" t="str">
            <v>Glenrothes 25YO</v>
          </cell>
          <cell r="J1598" t="str">
            <v>Glenrothes 25YO.750-4</v>
          </cell>
          <cell r="K1598">
            <v>4</v>
          </cell>
          <cell r="L1598">
            <v>0.75</v>
          </cell>
          <cell r="M1598">
            <v>0.43</v>
          </cell>
          <cell r="N1598">
            <v>9.1999999999999993</v>
          </cell>
          <cell r="O1598" t="str">
            <v>DA</v>
          </cell>
          <cell r="P1598">
            <v>0</v>
          </cell>
          <cell r="Q1598">
            <v>0</v>
          </cell>
          <cell r="R1598">
            <v>0</v>
          </cell>
          <cell r="S1598">
            <v>0</v>
          </cell>
          <cell r="T1598">
            <v>0</v>
          </cell>
          <cell r="U1598">
            <v>0</v>
          </cell>
          <cell r="V1598">
            <v>0</v>
          </cell>
        </row>
        <row r="1599">
          <cell r="B1599" t="str">
            <v>ArizonaGlenrothes 25YO.750-4FOB</v>
          </cell>
          <cell r="C1599" t="str">
            <v>West</v>
          </cell>
          <cell r="D1599" t="str">
            <v>Open</v>
          </cell>
          <cell r="E1599" t="str">
            <v>AZ</v>
          </cell>
          <cell r="F1599" t="str">
            <v>Arizona</v>
          </cell>
          <cell r="G1599" t="str">
            <v>4 - Glenrothes 25YO 0.75L</v>
          </cell>
          <cell r="H1599" t="str">
            <v>4 - Glenrothes 25YO 0.75L4</v>
          </cell>
          <cell r="I1599" t="str">
            <v>Glenrothes 25YO</v>
          </cell>
          <cell r="J1599" t="str">
            <v>Glenrothes 25YO.750-4</v>
          </cell>
          <cell r="K1599">
            <v>4</v>
          </cell>
          <cell r="L1599">
            <v>0.75</v>
          </cell>
          <cell r="M1599">
            <v>0.43</v>
          </cell>
          <cell r="N1599">
            <v>9.1999999999999993</v>
          </cell>
          <cell r="O1599" t="str">
            <v>FOB</v>
          </cell>
          <cell r="P1599">
            <v>1114</v>
          </cell>
          <cell r="Q1599">
            <v>1114</v>
          </cell>
          <cell r="R1599">
            <v>1114</v>
          </cell>
          <cell r="S1599">
            <v>1114</v>
          </cell>
          <cell r="T1599">
            <v>1114</v>
          </cell>
          <cell r="U1599">
            <v>1114</v>
          </cell>
          <cell r="V1599">
            <v>1114</v>
          </cell>
        </row>
        <row r="1600">
          <cell r="B1600" t="str">
            <v>CaliforniaGlenrothes 25YO.750-4FOB</v>
          </cell>
          <cell r="C1600" t="str">
            <v>West</v>
          </cell>
          <cell r="D1600" t="str">
            <v>Open</v>
          </cell>
          <cell r="E1600" t="str">
            <v>CA</v>
          </cell>
          <cell r="F1600" t="str">
            <v>California</v>
          </cell>
          <cell r="G1600" t="str">
            <v>4 - Glenrothes 25YO 0.75L</v>
          </cell>
          <cell r="H1600" t="str">
            <v>4 - Glenrothes 25YO 0.75L4</v>
          </cell>
          <cell r="I1600" t="str">
            <v>Glenrothes 25YO</v>
          </cell>
          <cell r="J1600" t="str">
            <v>Glenrothes 25YO.750-4</v>
          </cell>
          <cell r="K1600">
            <v>4</v>
          </cell>
          <cell r="L1600">
            <v>0.75</v>
          </cell>
          <cell r="M1600">
            <v>0.43</v>
          </cell>
          <cell r="N1600">
            <v>9.1999999999999993</v>
          </cell>
          <cell r="O1600" t="str">
            <v>FOB</v>
          </cell>
          <cell r="P1600">
            <v>1132.6300000000001</v>
          </cell>
          <cell r="Q1600">
            <v>1132.6300000000001</v>
          </cell>
          <cell r="R1600">
            <v>1132.6300000000001</v>
          </cell>
          <cell r="S1600">
            <v>1132.6300000000001</v>
          </cell>
          <cell r="T1600">
            <v>1132.6300000000001</v>
          </cell>
          <cell r="U1600">
            <v>1132.6300000000001</v>
          </cell>
          <cell r="V1600">
            <v>1132.6300000000001</v>
          </cell>
        </row>
        <row r="1601">
          <cell r="B1601" t="str">
            <v>ColoradoGlenrothes 25YO.750-4FOB</v>
          </cell>
          <cell r="C1601" t="str">
            <v>West</v>
          </cell>
          <cell r="D1601" t="str">
            <v>Open</v>
          </cell>
          <cell r="E1601" t="str">
            <v>CO</v>
          </cell>
          <cell r="F1601" t="str">
            <v>Colorado</v>
          </cell>
          <cell r="G1601" t="str">
            <v>4 - Glenrothes 25YO 0.75L</v>
          </cell>
          <cell r="H1601" t="str">
            <v>4 - Glenrothes 25YO 0.75L4</v>
          </cell>
          <cell r="I1601" t="str">
            <v>Glenrothes 25YO</v>
          </cell>
          <cell r="J1601" t="str">
            <v>Glenrothes 25YO.750-4</v>
          </cell>
          <cell r="K1601">
            <v>4</v>
          </cell>
          <cell r="L1601">
            <v>0.75</v>
          </cell>
          <cell r="M1601">
            <v>0.43</v>
          </cell>
          <cell r="N1601">
            <v>9.1999999999999993</v>
          </cell>
          <cell r="O1601" t="str">
            <v>FOB</v>
          </cell>
          <cell r="P1601">
            <v>1070</v>
          </cell>
          <cell r="Q1601">
            <v>1070</v>
          </cell>
          <cell r="R1601">
            <v>1070</v>
          </cell>
          <cell r="S1601">
            <v>1070</v>
          </cell>
          <cell r="T1601">
            <v>1070</v>
          </cell>
          <cell r="U1601">
            <v>1070</v>
          </cell>
          <cell r="V1601">
            <v>1070</v>
          </cell>
        </row>
        <row r="1602">
          <cell r="B1602" t="str">
            <v>FloridaGlenrothes 25YO.750-4FOB</v>
          </cell>
          <cell r="C1602" t="str">
            <v>South</v>
          </cell>
          <cell r="D1602" t="str">
            <v>Open</v>
          </cell>
          <cell r="E1602" t="str">
            <v>FL</v>
          </cell>
          <cell r="F1602" t="str">
            <v>Florida</v>
          </cell>
          <cell r="G1602" t="str">
            <v>4 - Glenrothes 25YO 0.75L</v>
          </cell>
          <cell r="H1602" t="str">
            <v>4 - Glenrothes 25YO 0.75L4</v>
          </cell>
          <cell r="I1602" t="str">
            <v>Glenrothes 25YO</v>
          </cell>
          <cell r="J1602" t="str">
            <v>Glenrothes 25YO.750-4</v>
          </cell>
          <cell r="K1602">
            <v>4</v>
          </cell>
          <cell r="L1602">
            <v>0.75</v>
          </cell>
          <cell r="M1602">
            <v>0.43</v>
          </cell>
          <cell r="N1602">
            <v>9.1999999999999993</v>
          </cell>
          <cell r="O1602" t="str">
            <v>FOB</v>
          </cell>
          <cell r="P1602">
            <v>1175</v>
          </cell>
          <cell r="Q1602">
            <v>1175</v>
          </cell>
          <cell r="R1602">
            <v>1175</v>
          </cell>
          <cell r="S1602">
            <v>1175</v>
          </cell>
          <cell r="T1602">
            <v>1175</v>
          </cell>
          <cell r="U1602">
            <v>1175</v>
          </cell>
          <cell r="V1602">
            <v>1175</v>
          </cell>
        </row>
        <row r="1603">
          <cell r="B1603" t="str">
            <v>HawaiiGlenrothes 25YO.750-4FOB</v>
          </cell>
          <cell r="C1603" t="str">
            <v>West</v>
          </cell>
          <cell r="D1603" t="str">
            <v>Open</v>
          </cell>
          <cell r="E1603" t="str">
            <v>HI</v>
          </cell>
          <cell r="F1603" t="str">
            <v>Hawaii</v>
          </cell>
          <cell r="G1603" t="str">
            <v>4 - Glenrothes 25YO 0.75L</v>
          </cell>
          <cell r="H1603" t="str">
            <v>4 - Glenrothes 25YO 0.75L4</v>
          </cell>
          <cell r="I1603" t="str">
            <v>Glenrothes 25YO</v>
          </cell>
          <cell r="J1603" t="str">
            <v>Glenrothes 25YO.750-4</v>
          </cell>
          <cell r="K1603">
            <v>4</v>
          </cell>
          <cell r="L1603">
            <v>0.75</v>
          </cell>
          <cell r="M1603">
            <v>0.43</v>
          </cell>
          <cell r="N1603">
            <v>9.1999999999999993</v>
          </cell>
          <cell r="O1603" t="str">
            <v>FOB</v>
          </cell>
          <cell r="P1603">
            <v>1055</v>
          </cell>
          <cell r="Q1603">
            <v>1055</v>
          </cell>
          <cell r="R1603">
            <v>1055</v>
          </cell>
          <cell r="S1603">
            <v>1055</v>
          </cell>
          <cell r="T1603">
            <v>1055</v>
          </cell>
          <cell r="U1603">
            <v>1055</v>
          </cell>
          <cell r="V1603">
            <v>1055</v>
          </cell>
        </row>
        <row r="1604">
          <cell r="B1604" t="str">
            <v>IDAHOGlenrothes 25YO.750-4SPA</v>
          </cell>
          <cell r="C1604" t="str">
            <v>West</v>
          </cell>
          <cell r="D1604" t="str">
            <v>Control</v>
          </cell>
          <cell r="E1604" t="str">
            <v>ID</v>
          </cell>
          <cell r="F1604" t="str">
            <v>IDAHO</v>
          </cell>
          <cell r="G1604" t="str">
            <v>4 - Glenrothes 25YO 0.75L</v>
          </cell>
          <cell r="H1604" t="str">
            <v>4 - Glenrothes 25YO 0.75L4</v>
          </cell>
          <cell r="I1604" t="str">
            <v>Glenrothes 25YO</v>
          </cell>
          <cell r="J1604" t="str">
            <v>Glenrothes 25YO.750-4</v>
          </cell>
          <cell r="K1604">
            <v>4</v>
          </cell>
          <cell r="L1604">
            <v>0.75</v>
          </cell>
          <cell r="M1604">
            <v>0.43</v>
          </cell>
          <cell r="N1604">
            <v>9.1999999999999993</v>
          </cell>
          <cell r="O1604" t="str">
            <v>SPA</v>
          </cell>
          <cell r="P1604">
            <v>0</v>
          </cell>
          <cell r="Q1604">
            <v>0</v>
          </cell>
          <cell r="R1604">
            <v>0</v>
          </cell>
          <cell r="S1604">
            <v>0</v>
          </cell>
          <cell r="T1604">
            <v>0</v>
          </cell>
          <cell r="U1604">
            <v>0</v>
          </cell>
          <cell r="V1604">
            <v>0</v>
          </cell>
        </row>
        <row r="1605">
          <cell r="B1605" t="str">
            <v>IDAHOGlenrothes 25YO.750-4SHELF</v>
          </cell>
          <cell r="C1605" t="str">
            <v>West</v>
          </cell>
          <cell r="D1605" t="str">
            <v>Control</v>
          </cell>
          <cell r="E1605" t="str">
            <v>ID</v>
          </cell>
          <cell r="F1605" t="str">
            <v>IDAHO</v>
          </cell>
          <cell r="G1605" t="str">
            <v>4 - Glenrothes 25YO 0.75L</v>
          </cell>
          <cell r="H1605" t="str">
            <v>4 - Glenrothes 25YO 0.75L4</v>
          </cell>
          <cell r="I1605" t="str">
            <v>Glenrothes 25YO</v>
          </cell>
          <cell r="J1605" t="str">
            <v>Glenrothes 25YO.750-4</v>
          </cell>
          <cell r="K1605">
            <v>4</v>
          </cell>
          <cell r="L1605">
            <v>0.75</v>
          </cell>
          <cell r="M1605">
            <v>0.43</v>
          </cell>
          <cell r="N1605">
            <v>9.1999999999999993</v>
          </cell>
          <cell r="O1605" t="str">
            <v>SHELF</v>
          </cell>
          <cell r="P1605">
            <v>499.95</v>
          </cell>
          <cell r="Q1605">
            <v>499.95</v>
          </cell>
          <cell r="R1605">
            <v>499.95</v>
          </cell>
          <cell r="S1605">
            <v>499.95</v>
          </cell>
          <cell r="T1605">
            <v>499.95</v>
          </cell>
          <cell r="U1605">
            <v>499.95</v>
          </cell>
          <cell r="V1605">
            <v>499.95</v>
          </cell>
        </row>
        <row r="1606">
          <cell r="B1606" t="str">
            <v>IDAHOGlenrothes 25YO.750-4FOB</v>
          </cell>
          <cell r="C1606" t="str">
            <v>West</v>
          </cell>
          <cell r="D1606" t="str">
            <v>Control</v>
          </cell>
          <cell r="E1606" t="str">
            <v>ID</v>
          </cell>
          <cell r="F1606" t="str">
            <v>IDAHO</v>
          </cell>
          <cell r="G1606" t="str">
            <v>4 - Glenrothes 25YO 0.75L</v>
          </cell>
          <cell r="H1606" t="str">
            <v>4 - Glenrothes 25YO 0.75L4</v>
          </cell>
          <cell r="I1606" t="str">
            <v>Glenrothes 25YO</v>
          </cell>
          <cell r="J1606" t="str">
            <v>Glenrothes 25YO.750-4</v>
          </cell>
          <cell r="K1606">
            <v>4</v>
          </cell>
          <cell r="L1606">
            <v>0.75</v>
          </cell>
          <cell r="M1606">
            <v>0.43</v>
          </cell>
          <cell r="N1606">
            <v>9.1999999999999993</v>
          </cell>
          <cell r="O1606" t="str">
            <v>FOB</v>
          </cell>
          <cell r="P1606">
            <v>1129.49</v>
          </cell>
          <cell r="Q1606">
            <v>1129.49</v>
          </cell>
          <cell r="R1606">
            <v>1129.49</v>
          </cell>
          <cell r="S1606">
            <v>1129.49</v>
          </cell>
          <cell r="T1606">
            <v>1129.49</v>
          </cell>
          <cell r="U1606">
            <v>1129.49</v>
          </cell>
          <cell r="V1606">
            <v>1129.49</v>
          </cell>
        </row>
        <row r="1607">
          <cell r="B1607" t="str">
            <v>IllinoisGlenrothes 25YO.750-4FOB</v>
          </cell>
          <cell r="C1607" t="str">
            <v>Central</v>
          </cell>
          <cell r="D1607" t="str">
            <v>Open</v>
          </cell>
          <cell r="E1607" t="str">
            <v>IL</v>
          </cell>
          <cell r="F1607" t="str">
            <v>Illinois</v>
          </cell>
          <cell r="G1607" t="str">
            <v>4 - Glenrothes 25YO 0.75L</v>
          </cell>
          <cell r="H1607" t="str">
            <v>4 - Glenrothes 25YO 0.75L4</v>
          </cell>
          <cell r="I1607" t="str">
            <v>Glenrothes 25YO</v>
          </cell>
          <cell r="J1607" t="str">
            <v>Glenrothes 25YO.750-4</v>
          </cell>
          <cell r="K1607">
            <v>4</v>
          </cell>
          <cell r="L1607">
            <v>0.75</v>
          </cell>
          <cell r="M1607">
            <v>0.43</v>
          </cell>
          <cell r="N1607">
            <v>9.1999999999999993</v>
          </cell>
          <cell r="O1607" t="str">
            <v>FOB</v>
          </cell>
          <cell r="P1607">
            <v>1191.2</v>
          </cell>
          <cell r="Q1607">
            <v>1191.2</v>
          </cell>
          <cell r="R1607">
            <v>1191.2</v>
          </cell>
          <cell r="S1607">
            <v>1191.2</v>
          </cell>
          <cell r="T1607">
            <v>1191.2</v>
          </cell>
          <cell r="U1607">
            <v>1191.2</v>
          </cell>
          <cell r="V1607">
            <v>1191.2</v>
          </cell>
        </row>
        <row r="1608">
          <cell r="B1608" t="str">
            <v>IOWAGlenrothes 25YO.750-4SHELF</v>
          </cell>
          <cell r="C1608" t="str">
            <v>Central</v>
          </cell>
          <cell r="D1608" t="str">
            <v>Control</v>
          </cell>
          <cell r="E1608" t="str">
            <v>IA</v>
          </cell>
          <cell r="F1608" t="str">
            <v>IOWA</v>
          </cell>
          <cell r="G1608" t="str">
            <v>4 - Glenrothes 25YO 0.75L</v>
          </cell>
          <cell r="H1608" t="str">
            <v>4 - Glenrothes 25YO 0.75L4</v>
          </cell>
          <cell r="I1608" t="str">
            <v>Glenrothes 25YO</v>
          </cell>
          <cell r="J1608" t="str">
            <v>Glenrothes 25YO.750-4</v>
          </cell>
          <cell r="K1608">
            <v>4</v>
          </cell>
          <cell r="L1608">
            <v>0.75</v>
          </cell>
          <cell r="M1608">
            <v>0.43</v>
          </cell>
          <cell r="N1608">
            <v>9.1999999999999993</v>
          </cell>
          <cell r="O1608" t="str">
            <v>SHELF</v>
          </cell>
          <cell r="P1608">
            <v>449.99</v>
          </cell>
          <cell r="Q1608">
            <v>449.99</v>
          </cell>
          <cell r="R1608">
            <v>449.99</v>
          </cell>
          <cell r="S1608">
            <v>449.99</v>
          </cell>
          <cell r="T1608">
            <v>449.99</v>
          </cell>
          <cell r="U1608">
            <v>449.99</v>
          </cell>
          <cell r="V1608">
            <v>449.99</v>
          </cell>
        </row>
        <row r="1609">
          <cell r="B1609" t="str">
            <v>IOWAGlenrothes 25YO.750-4FOB</v>
          </cell>
          <cell r="C1609" t="str">
            <v>Central</v>
          </cell>
          <cell r="D1609" t="str">
            <v>Control</v>
          </cell>
          <cell r="E1609" t="str">
            <v>IA</v>
          </cell>
          <cell r="F1609" t="str">
            <v>IOWA</v>
          </cell>
          <cell r="G1609" t="str">
            <v>4 - Glenrothes 25YO 0.75L</v>
          </cell>
          <cell r="H1609" t="str">
            <v>4 - Glenrothes 25YO 0.75L4</v>
          </cell>
          <cell r="I1609" t="str">
            <v>Glenrothes 25YO</v>
          </cell>
          <cell r="J1609" t="str">
            <v>Glenrothes 25YO.750-4</v>
          </cell>
          <cell r="K1609">
            <v>4</v>
          </cell>
          <cell r="L1609">
            <v>0.75</v>
          </cell>
          <cell r="M1609">
            <v>0.43</v>
          </cell>
          <cell r="N1609">
            <v>9.1999999999999993</v>
          </cell>
          <cell r="O1609" t="str">
            <v>FOB</v>
          </cell>
          <cell r="P1609">
            <v>1352.28</v>
          </cell>
          <cell r="Q1609">
            <v>1352.28</v>
          </cell>
          <cell r="R1609">
            <v>1352.28</v>
          </cell>
          <cell r="S1609">
            <v>1352.28</v>
          </cell>
          <cell r="T1609">
            <v>1352.28</v>
          </cell>
          <cell r="U1609">
            <v>1352.28</v>
          </cell>
          <cell r="V1609">
            <v>1352.28</v>
          </cell>
        </row>
        <row r="1610">
          <cell r="B1610" t="str">
            <v>MICHIGANGlenrothes 25YO.750-4SHELF</v>
          </cell>
          <cell r="C1610" t="str">
            <v>Central</v>
          </cell>
          <cell r="D1610" t="str">
            <v>Control</v>
          </cell>
          <cell r="E1610" t="str">
            <v>MI</v>
          </cell>
          <cell r="F1610" t="str">
            <v>MICHIGAN</v>
          </cell>
          <cell r="G1610" t="str">
            <v>4 - Glenrothes 25YO 0.75L</v>
          </cell>
          <cell r="H1610" t="str">
            <v>4 - Glenrothes 25YO 0.75L4</v>
          </cell>
          <cell r="I1610" t="str">
            <v>Glenrothes 25YO</v>
          </cell>
          <cell r="J1610" t="str">
            <v>Glenrothes 25YO.750-4</v>
          </cell>
          <cell r="K1610">
            <v>4</v>
          </cell>
          <cell r="L1610">
            <v>0.75</v>
          </cell>
          <cell r="M1610">
            <v>0.43</v>
          </cell>
          <cell r="N1610">
            <v>9.1999999999999993</v>
          </cell>
          <cell r="O1610" t="str">
            <v>SHELF</v>
          </cell>
          <cell r="P1610">
            <v>499.99</v>
          </cell>
          <cell r="Q1610">
            <v>499.99</v>
          </cell>
          <cell r="R1610">
            <v>499.99</v>
          </cell>
          <cell r="S1610">
            <v>499.99</v>
          </cell>
          <cell r="T1610">
            <v>499.99</v>
          </cell>
          <cell r="U1610">
            <v>499.99</v>
          </cell>
          <cell r="V1610">
            <v>499.99</v>
          </cell>
        </row>
        <row r="1611">
          <cell r="B1611" t="str">
            <v>MICHIGANGlenrothes 25YO.750-4FOB</v>
          </cell>
          <cell r="C1611" t="str">
            <v>Central</v>
          </cell>
          <cell r="D1611" t="str">
            <v>Control</v>
          </cell>
          <cell r="E1611" t="str">
            <v>MI</v>
          </cell>
          <cell r="F1611" t="str">
            <v>MICHIGAN</v>
          </cell>
          <cell r="G1611" t="str">
            <v>4 - Glenrothes 25YO 0.75L</v>
          </cell>
          <cell r="H1611" t="str">
            <v>4 - Glenrothes 25YO 0.75L4</v>
          </cell>
          <cell r="I1611" t="str">
            <v>Glenrothes 25YO</v>
          </cell>
          <cell r="J1611" t="str">
            <v>Glenrothes 25YO.750-4</v>
          </cell>
          <cell r="K1611">
            <v>4</v>
          </cell>
          <cell r="L1611">
            <v>0.75</v>
          </cell>
          <cell r="M1611">
            <v>0.43</v>
          </cell>
          <cell r="N1611">
            <v>9.1999999999999993</v>
          </cell>
          <cell r="O1611" t="str">
            <v>FOB</v>
          </cell>
          <cell r="P1611">
            <v>1623.32</v>
          </cell>
          <cell r="Q1611">
            <v>1623.32</v>
          </cell>
          <cell r="R1611">
            <v>1623.32</v>
          </cell>
          <cell r="S1611">
            <v>1623.32</v>
          </cell>
          <cell r="T1611">
            <v>1623.32</v>
          </cell>
          <cell r="U1611">
            <v>1623.32</v>
          </cell>
          <cell r="V1611">
            <v>1623.32</v>
          </cell>
        </row>
        <row r="1612">
          <cell r="B1612" t="str">
            <v>MinnesotaGlenrothes 25YO.750-4FOB</v>
          </cell>
          <cell r="C1612" t="str">
            <v>Central</v>
          </cell>
          <cell r="D1612" t="str">
            <v>Open</v>
          </cell>
          <cell r="E1612" t="str">
            <v>MN</v>
          </cell>
          <cell r="F1612" t="str">
            <v>Minnesota</v>
          </cell>
          <cell r="G1612" t="str">
            <v>4 - Glenrothes 25YO 0.75L</v>
          </cell>
          <cell r="H1612" t="str">
            <v>4 - Glenrothes 25YO 0.75L4</v>
          </cell>
          <cell r="I1612" t="str">
            <v>Glenrothes 25YO</v>
          </cell>
          <cell r="J1612" t="str">
            <v>Glenrothes 25YO.750-4</v>
          </cell>
          <cell r="K1612">
            <v>4</v>
          </cell>
          <cell r="L1612">
            <v>0.75</v>
          </cell>
          <cell r="M1612">
            <v>0.43</v>
          </cell>
          <cell r="N1612">
            <v>9.1999999999999993</v>
          </cell>
          <cell r="O1612" t="str">
            <v>FOB</v>
          </cell>
          <cell r="P1612">
            <v>1193</v>
          </cell>
          <cell r="Q1612">
            <v>1193</v>
          </cell>
          <cell r="R1612">
            <v>1193</v>
          </cell>
          <cell r="S1612">
            <v>1193</v>
          </cell>
          <cell r="T1612">
            <v>1193</v>
          </cell>
          <cell r="U1612">
            <v>1193</v>
          </cell>
          <cell r="V1612">
            <v>1193</v>
          </cell>
        </row>
        <row r="1613">
          <cell r="B1613" t="str">
            <v>MONTANAGlenrothes 25YO.750-4SPA</v>
          </cell>
          <cell r="C1613" t="str">
            <v>West</v>
          </cell>
          <cell r="D1613" t="str">
            <v>Control</v>
          </cell>
          <cell r="E1613" t="str">
            <v>MT</v>
          </cell>
          <cell r="F1613" t="str">
            <v>MONTANA</v>
          </cell>
          <cell r="G1613" t="str">
            <v>4 - Glenrothes 25YO 0.75L</v>
          </cell>
          <cell r="H1613" t="str">
            <v>4 - Glenrothes 25YO 0.75L4</v>
          </cell>
          <cell r="I1613" t="str">
            <v>Glenrothes 25YO</v>
          </cell>
          <cell r="J1613" t="str">
            <v>Glenrothes 25YO.750-4</v>
          </cell>
          <cell r="K1613">
            <v>4</v>
          </cell>
          <cell r="L1613">
            <v>0.75</v>
          </cell>
          <cell r="M1613">
            <v>0.43</v>
          </cell>
          <cell r="N1613">
            <v>9.1999999999999993</v>
          </cell>
          <cell r="O1613" t="str">
            <v>SPA</v>
          </cell>
          <cell r="P1613">
            <v>0</v>
          </cell>
          <cell r="Q1613">
            <v>0</v>
          </cell>
          <cell r="R1613">
            <v>0</v>
          </cell>
          <cell r="S1613">
            <v>0</v>
          </cell>
          <cell r="T1613">
            <v>0</v>
          </cell>
          <cell r="U1613">
            <v>0</v>
          </cell>
          <cell r="V1613">
            <v>0</v>
          </cell>
        </row>
        <row r="1614">
          <cell r="B1614" t="str">
            <v>MONTANAGlenrothes 25YO.750-4SHELF</v>
          </cell>
          <cell r="C1614" t="str">
            <v>West</v>
          </cell>
          <cell r="D1614" t="str">
            <v>Control</v>
          </cell>
          <cell r="E1614" t="str">
            <v>MT</v>
          </cell>
          <cell r="F1614" t="str">
            <v>MONTANA</v>
          </cell>
          <cell r="G1614" t="str">
            <v>4 - Glenrothes 25YO 0.75L</v>
          </cell>
          <cell r="H1614" t="str">
            <v>4 - Glenrothes 25YO 0.75L4</v>
          </cell>
          <cell r="I1614" t="str">
            <v>Glenrothes 25YO</v>
          </cell>
          <cell r="J1614" t="str">
            <v>Glenrothes 25YO.750-4</v>
          </cell>
          <cell r="K1614">
            <v>4</v>
          </cell>
          <cell r="L1614">
            <v>0.75</v>
          </cell>
          <cell r="M1614">
            <v>0.43</v>
          </cell>
          <cell r="N1614">
            <v>9.1999999999999993</v>
          </cell>
          <cell r="O1614" t="str">
            <v>SHELF</v>
          </cell>
          <cell r="P1614">
            <v>499.95</v>
          </cell>
          <cell r="Q1614">
            <v>499.95</v>
          </cell>
          <cell r="R1614">
            <v>499.95</v>
          </cell>
          <cell r="S1614">
            <v>499.95</v>
          </cell>
          <cell r="T1614">
            <v>499.95</v>
          </cell>
          <cell r="U1614">
            <v>499.95</v>
          </cell>
          <cell r="V1614">
            <v>499.95</v>
          </cell>
        </row>
        <row r="1615">
          <cell r="B1615" t="str">
            <v>MONTANAGlenrothes 25YO.750-4FOB</v>
          </cell>
          <cell r="C1615" t="str">
            <v>West</v>
          </cell>
          <cell r="D1615" t="str">
            <v>Control</v>
          </cell>
          <cell r="E1615" t="str">
            <v>MT</v>
          </cell>
          <cell r="F1615" t="str">
            <v>MONTANA</v>
          </cell>
          <cell r="G1615" t="str">
            <v>4 - Glenrothes 25YO 0.75L</v>
          </cell>
          <cell r="H1615" t="str">
            <v>4 - Glenrothes 25YO 0.75L4</v>
          </cell>
          <cell r="I1615" t="str">
            <v>Glenrothes 25YO</v>
          </cell>
          <cell r="J1615" t="str">
            <v>Glenrothes 25YO.750-4</v>
          </cell>
          <cell r="K1615">
            <v>4</v>
          </cell>
          <cell r="L1615">
            <v>0.75</v>
          </cell>
          <cell r="M1615">
            <v>0.43</v>
          </cell>
          <cell r="N1615">
            <v>9.1999999999999993</v>
          </cell>
          <cell r="O1615" t="str">
            <v>FOB</v>
          </cell>
          <cell r="P1615">
            <v>1015.25</v>
          </cell>
          <cell r="Q1615">
            <v>1015.25</v>
          </cell>
          <cell r="R1615">
            <v>1015.25</v>
          </cell>
          <cell r="S1615">
            <v>1015.25</v>
          </cell>
          <cell r="T1615">
            <v>1015.25</v>
          </cell>
          <cell r="U1615">
            <v>1015.25</v>
          </cell>
          <cell r="V1615">
            <v>1015.25</v>
          </cell>
        </row>
        <row r="1616">
          <cell r="B1616" t="str">
            <v>NebraskaGlenrothes 25YO.750-4FOB</v>
          </cell>
          <cell r="C1616" t="str">
            <v>Central</v>
          </cell>
          <cell r="D1616" t="str">
            <v>Open</v>
          </cell>
          <cell r="E1616" t="str">
            <v>NE</v>
          </cell>
          <cell r="F1616" t="str">
            <v>Nebraska</v>
          </cell>
          <cell r="G1616" t="str">
            <v>4 - Glenrothes 25YO 0.75L</v>
          </cell>
          <cell r="H1616" t="str">
            <v>4 - Glenrothes 25YO 0.75L4</v>
          </cell>
          <cell r="I1616" t="str">
            <v>Glenrothes 25YO</v>
          </cell>
          <cell r="J1616" t="str">
            <v>Glenrothes 25YO.750-4</v>
          </cell>
          <cell r="K1616">
            <v>4</v>
          </cell>
          <cell r="L1616">
            <v>0.75</v>
          </cell>
          <cell r="M1616">
            <v>0.43</v>
          </cell>
          <cell r="N1616">
            <v>9.1999999999999993</v>
          </cell>
          <cell r="O1616" t="str">
            <v>FOB</v>
          </cell>
          <cell r="P1616">
            <v>1180</v>
          </cell>
          <cell r="Q1616">
            <v>1180</v>
          </cell>
          <cell r="R1616">
            <v>1180</v>
          </cell>
          <cell r="S1616">
            <v>1180</v>
          </cell>
          <cell r="T1616">
            <v>1180</v>
          </cell>
          <cell r="U1616">
            <v>1180</v>
          </cell>
          <cell r="V1616">
            <v>1180</v>
          </cell>
        </row>
        <row r="1617">
          <cell r="B1617" t="str">
            <v>NevadaGlenrothes 25YO.750-4FOB</v>
          </cell>
          <cell r="C1617" t="str">
            <v>West</v>
          </cell>
          <cell r="D1617" t="str">
            <v>Open</v>
          </cell>
          <cell r="E1617" t="str">
            <v>NV</v>
          </cell>
          <cell r="F1617" t="str">
            <v>Nevada</v>
          </cell>
          <cell r="G1617" t="str">
            <v>4 - Glenrothes 25YO 0.75L</v>
          </cell>
          <cell r="H1617" t="str">
            <v>4 - Glenrothes 25YO 0.75L4</v>
          </cell>
          <cell r="I1617" t="str">
            <v>Glenrothes 25YO</v>
          </cell>
          <cell r="J1617" t="str">
            <v>Glenrothes 25YO.750-4</v>
          </cell>
          <cell r="K1617">
            <v>4</v>
          </cell>
          <cell r="L1617">
            <v>0.75</v>
          </cell>
          <cell r="M1617">
            <v>0.43</v>
          </cell>
          <cell r="N1617">
            <v>9.1999999999999993</v>
          </cell>
          <cell r="O1617" t="str">
            <v>FOB</v>
          </cell>
          <cell r="P1617">
            <v>1041</v>
          </cell>
          <cell r="Q1617">
            <v>1041</v>
          </cell>
          <cell r="R1617">
            <v>1041</v>
          </cell>
          <cell r="S1617">
            <v>1041</v>
          </cell>
          <cell r="T1617">
            <v>1041</v>
          </cell>
          <cell r="U1617">
            <v>1041</v>
          </cell>
          <cell r="V1617">
            <v>1041</v>
          </cell>
        </row>
        <row r="1618">
          <cell r="B1618" t="str">
            <v>New JerseyGlenrothes 25YO.750-4FOB</v>
          </cell>
          <cell r="C1618" t="str">
            <v>Northeast</v>
          </cell>
          <cell r="D1618" t="str">
            <v>Open</v>
          </cell>
          <cell r="E1618" t="str">
            <v>NJ</v>
          </cell>
          <cell r="F1618" t="str">
            <v>New Jersey</v>
          </cell>
          <cell r="G1618" t="str">
            <v>4 - Glenrothes 25YO 0.75L</v>
          </cell>
          <cell r="H1618" t="str">
            <v>4 - Glenrothes 25YO 0.75L4</v>
          </cell>
          <cell r="I1618" t="str">
            <v>Glenrothes 25YO</v>
          </cell>
          <cell r="J1618" t="str">
            <v>Glenrothes 25YO.750-4</v>
          </cell>
          <cell r="K1618">
            <v>4</v>
          </cell>
          <cell r="L1618">
            <v>0.75</v>
          </cell>
          <cell r="M1618">
            <v>0.43</v>
          </cell>
          <cell r="N1618">
            <v>9.1999999999999993</v>
          </cell>
          <cell r="O1618" t="str">
            <v>FOB</v>
          </cell>
          <cell r="P1618">
            <v>1179.8900000000001</v>
          </cell>
          <cell r="Q1618">
            <v>1179.8900000000001</v>
          </cell>
          <cell r="R1618">
            <v>1179.8900000000001</v>
          </cell>
          <cell r="S1618">
            <v>1179.8900000000001</v>
          </cell>
          <cell r="T1618">
            <v>1179.8900000000001</v>
          </cell>
          <cell r="U1618">
            <v>1179.8900000000001</v>
          </cell>
          <cell r="V1618">
            <v>1179.8900000000001</v>
          </cell>
        </row>
        <row r="1619">
          <cell r="B1619" t="str">
            <v>New MexicoGlenrothes 25YO.750-4FOB</v>
          </cell>
          <cell r="C1619" t="str">
            <v>West</v>
          </cell>
          <cell r="D1619" t="str">
            <v>Open</v>
          </cell>
          <cell r="E1619" t="str">
            <v>NM</v>
          </cell>
          <cell r="F1619" t="str">
            <v>New Mexico</v>
          </cell>
          <cell r="G1619" t="str">
            <v>4 - Glenrothes 25YO 0.75L</v>
          </cell>
          <cell r="H1619" t="str">
            <v>4 - Glenrothes 25YO 0.75L4</v>
          </cell>
          <cell r="I1619" t="str">
            <v>Glenrothes 25YO</v>
          </cell>
          <cell r="J1619" t="str">
            <v>Glenrothes 25YO.750-4</v>
          </cell>
          <cell r="K1619">
            <v>4</v>
          </cell>
          <cell r="L1619">
            <v>0.75</v>
          </cell>
          <cell r="M1619">
            <v>0.43</v>
          </cell>
          <cell r="N1619">
            <v>9.1999999999999993</v>
          </cell>
          <cell r="O1619" t="str">
            <v>FOB</v>
          </cell>
          <cell r="P1619">
            <v>1065</v>
          </cell>
          <cell r="Q1619">
            <v>1065</v>
          </cell>
          <cell r="R1619">
            <v>1065</v>
          </cell>
          <cell r="S1619">
            <v>1065</v>
          </cell>
          <cell r="T1619">
            <v>1065</v>
          </cell>
          <cell r="U1619">
            <v>1065</v>
          </cell>
          <cell r="V1619">
            <v>1065</v>
          </cell>
        </row>
        <row r="1620">
          <cell r="B1620" t="str">
            <v>New York - UpstateGlenrothes 25YO.750-4FOB</v>
          </cell>
          <cell r="C1620" t="str">
            <v>Northeast</v>
          </cell>
          <cell r="D1620" t="str">
            <v>Open</v>
          </cell>
          <cell r="E1620" t="str">
            <v>NY</v>
          </cell>
          <cell r="F1620" t="str">
            <v>New York - Upstate</v>
          </cell>
          <cell r="G1620" t="str">
            <v>4 - Glenrothes 25YO 0.75L</v>
          </cell>
          <cell r="H1620" t="str">
            <v>4 - Glenrothes 25YO 0.75L4</v>
          </cell>
          <cell r="I1620" t="str">
            <v>Glenrothes 25YO</v>
          </cell>
          <cell r="J1620" t="str">
            <v>Glenrothes 25YO.750-4</v>
          </cell>
          <cell r="K1620">
            <v>4</v>
          </cell>
          <cell r="L1620">
            <v>0.75</v>
          </cell>
          <cell r="M1620">
            <v>0.43</v>
          </cell>
          <cell r="N1620">
            <v>9.1999999999999993</v>
          </cell>
          <cell r="O1620" t="str">
            <v>FOB</v>
          </cell>
          <cell r="P1620">
            <v>1200</v>
          </cell>
          <cell r="Q1620">
            <v>1200</v>
          </cell>
          <cell r="R1620">
            <v>1200</v>
          </cell>
          <cell r="S1620">
            <v>1200</v>
          </cell>
          <cell r="T1620">
            <v>1200</v>
          </cell>
          <cell r="U1620">
            <v>1200</v>
          </cell>
          <cell r="V1620">
            <v>1200</v>
          </cell>
        </row>
        <row r="1621">
          <cell r="B1621" t="str">
            <v>North DakotaGlenrothes 25YO.750-4FOB</v>
          </cell>
          <cell r="C1621" t="str">
            <v>Central</v>
          </cell>
          <cell r="D1621" t="str">
            <v>Open</v>
          </cell>
          <cell r="E1621" t="str">
            <v>ND</v>
          </cell>
          <cell r="F1621" t="str">
            <v>North Dakota</v>
          </cell>
          <cell r="G1621" t="str">
            <v>4 - Glenrothes 25YO 0.75L</v>
          </cell>
          <cell r="H1621" t="str">
            <v>4 - Glenrothes 25YO 0.75L4</v>
          </cell>
          <cell r="I1621" t="str">
            <v>Glenrothes 25YO</v>
          </cell>
          <cell r="J1621" t="str">
            <v>Glenrothes 25YO.750-4</v>
          </cell>
          <cell r="K1621">
            <v>4</v>
          </cell>
          <cell r="L1621">
            <v>0.75</v>
          </cell>
          <cell r="M1621">
            <v>0.43</v>
          </cell>
          <cell r="N1621">
            <v>9.1999999999999993</v>
          </cell>
          <cell r="O1621" t="str">
            <v>FOB</v>
          </cell>
          <cell r="P1621">
            <v>1180</v>
          </cell>
          <cell r="Q1621">
            <v>1180</v>
          </cell>
          <cell r="R1621">
            <v>1180</v>
          </cell>
          <cell r="S1621">
            <v>1180</v>
          </cell>
          <cell r="T1621">
            <v>1180</v>
          </cell>
          <cell r="U1621">
            <v>1180</v>
          </cell>
          <cell r="V1621">
            <v>1180</v>
          </cell>
        </row>
        <row r="1622">
          <cell r="B1622" t="str">
            <v>OHIOGlenrothes 25YO.750-4SHELF</v>
          </cell>
          <cell r="C1622" t="str">
            <v>Central</v>
          </cell>
          <cell r="D1622" t="str">
            <v>Control</v>
          </cell>
          <cell r="E1622" t="str">
            <v>OH</v>
          </cell>
          <cell r="F1622" t="str">
            <v>OHIO</v>
          </cell>
          <cell r="G1622" t="str">
            <v>4 - Glenrothes 25YO 0.75L</v>
          </cell>
          <cell r="H1622" t="str">
            <v>4 - Glenrothes 25YO 0.75L4</v>
          </cell>
          <cell r="I1622" t="str">
            <v>Glenrothes 25YO</v>
          </cell>
          <cell r="J1622" t="str">
            <v>Glenrothes 25YO.750-4</v>
          </cell>
          <cell r="K1622">
            <v>4</v>
          </cell>
          <cell r="L1622">
            <v>0.75</v>
          </cell>
          <cell r="M1622">
            <v>0.43</v>
          </cell>
          <cell r="N1622">
            <v>9.1999999999999993</v>
          </cell>
          <cell r="O1622" t="str">
            <v>SHELF</v>
          </cell>
          <cell r="P1622">
            <v>449.99</v>
          </cell>
          <cell r="Q1622">
            <v>449.99</v>
          </cell>
          <cell r="R1622">
            <v>449.99</v>
          </cell>
          <cell r="S1622">
            <v>449.99</v>
          </cell>
          <cell r="T1622">
            <v>449.99</v>
          </cell>
          <cell r="U1622">
            <v>449.99</v>
          </cell>
          <cell r="V1622">
            <v>449.99</v>
          </cell>
        </row>
        <row r="1623">
          <cell r="B1623" t="str">
            <v>OHIOGlenrothes 25YO.750-4FOB</v>
          </cell>
          <cell r="C1623" t="str">
            <v>Central</v>
          </cell>
          <cell r="D1623" t="str">
            <v>Control</v>
          </cell>
          <cell r="E1623" t="str">
            <v>OH</v>
          </cell>
          <cell r="F1623" t="str">
            <v>OHIO</v>
          </cell>
          <cell r="G1623" t="str">
            <v>4 - Glenrothes 25YO 0.75L</v>
          </cell>
          <cell r="H1623" t="str">
            <v>4 - Glenrothes 25YO 0.75L4</v>
          </cell>
          <cell r="I1623" t="str">
            <v>Glenrothes 25YO</v>
          </cell>
          <cell r="J1623" t="str">
            <v>Glenrothes 25YO.750-4</v>
          </cell>
          <cell r="K1623">
            <v>4</v>
          </cell>
          <cell r="L1623">
            <v>0.75</v>
          </cell>
          <cell r="M1623">
            <v>0.43</v>
          </cell>
          <cell r="N1623">
            <v>9.1999999999999993</v>
          </cell>
          <cell r="O1623" t="str">
            <v>FOB</v>
          </cell>
          <cell r="P1623">
            <v>1598.6</v>
          </cell>
          <cell r="Q1623">
            <v>1598.6</v>
          </cell>
          <cell r="R1623">
            <v>1598.6</v>
          </cell>
          <cell r="S1623">
            <v>1598.6</v>
          </cell>
          <cell r="T1623">
            <v>1598.6</v>
          </cell>
          <cell r="U1623">
            <v>1598.6</v>
          </cell>
          <cell r="V1623">
            <v>1598.6</v>
          </cell>
        </row>
        <row r="1624">
          <cell r="B1624" t="str">
            <v>OREGONGlenrothes 25YO.750-4SPA</v>
          </cell>
          <cell r="C1624" t="str">
            <v>West</v>
          </cell>
          <cell r="D1624" t="str">
            <v>Control</v>
          </cell>
          <cell r="E1624" t="str">
            <v>OR</v>
          </cell>
          <cell r="F1624" t="str">
            <v>OREGON</v>
          </cell>
          <cell r="G1624" t="str">
            <v>4 - Glenrothes 25YO 0.75L</v>
          </cell>
          <cell r="H1624" t="str">
            <v>4 - Glenrothes 25YO 0.75L4</v>
          </cell>
          <cell r="I1624" t="str">
            <v>Glenrothes 25YO</v>
          </cell>
          <cell r="J1624" t="str">
            <v>Glenrothes 25YO.750-4</v>
          </cell>
          <cell r="K1624">
            <v>4</v>
          </cell>
          <cell r="L1624">
            <v>0.75</v>
          </cell>
          <cell r="M1624">
            <v>0.43</v>
          </cell>
          <cell r="N1624">
            <v>9.1999999999999993</v>
          </cell>
          <cell r="O1624" t="str">
            <v>SPA</v>
          </cell>
          <cell r="P1624">
            <v>0</v>
          </cell>
          <cell r="Q1624">
            <v>0</v>
          </cell>
          <cell r="R1624">
            <v>0</v>
          </cell>
          <cell r="S1624">
            <v>0</v>
          </cell>
          <cell r="T1624">
            <v>0</v>
          </cell>
          <cell r="U1624">
            <v>0</v>
          </cell>
          <cell r="V1624">
            <v>0</v>
          </cell>
        </row>
        <row r="1625">
          <cell r="B1625" t="str">
            <v>OREGONGlenrothes 25YO.750-4SHELF</v>
          </cell>
          <cell r="C1625" t="str">
            <v>West</v>
          </cell>
          <cell r="D1625" t="str">
            <v>Control</v>
          </cell>
          <cell r="E1625" t="str">
            <v>OR</v>
          </cell>
          <cell r="F1625" t="str">
            <v>OREGON</v>
          </cell>
          <cell r="G1625" t="str">
            <v>4 - Glenrothes 25YO 0.75L</v>
          </cell>
          <cell r="H1625" t="str">
            <v>4 - Glenrothes 25YO 0.75L4</v>
          </cell>
          <cell r="I1625" t="str">
            <v>Glenrothes 25YO</v>
          </cell>
          <cell r="J1625" t="str">
            <v>Glenrothes 25YO.750-4</v>
          </cell>
          <cell r="K1625">
            <v>4</v>
          </cell>
          <cell r="L1625">
            <v>0.75</v>
          </cell>
          <cell r="M1625">
            <v>0.43</v>
          </cell>
          <cell r="N1625">
            <v>9.1999999999999993</v>
          </cell>
          <cell r="O1625" t="str">
            <v>SHELF</v>
          </cell>
          <cell r="P1625">
            <v>499.95</v>
          </cell>
          <cell r="Q1625">
            <v>499.95</v>
          </cell>
          <cell r="R1625">
            <v>499.95</v>
          </cell>
          <cell r="S1625">
            <v>499.95</v>
          </cell>
          <cell r="T1625">
            <v>499.95</v>
          </cell>
          <cell r="U1625">
            <v>499.95</v>
          </cell>
          <cell r="V1625">
            <v>499.95</v>
          </cell>
        </row>
        <row r="1626">
          <cell r="B1626" t="str">
            <v>OREGONGlenrothes 25YO.750-4FOB</v>
          </cell>
          <cell r="C1626" t="str">
            <v>West</v>
          </cell>
          <cell r="D1626" t="str">
            <v>Control</v>
          </cell>
          <cell r="E1626" t="str">
            <v>OR</v>
          </cell>
          <cell r="F1626" t="str">
            <v>OREGON</v>
          </cell>
          <cell r="G1626" t="str">
            <v>4 - Glenrothes 25YO 0.75L</v>
          </cell>
          <cell r="H1626" t="str">
            <v>4 - Glenrothes 25YO 0.75L4</v>
          </cell>
          <cell r="I1626" t="str">
            <v>Glenrothes 25YO</v>
          </cell>
          <cell r="J1626" t="str">
            <v>Glenrothes 25YO.750-4</v>
          </cell>
          <cell r="K1626">
            <v>4</v>
          </cell>
          <cell r="L1626">
            <v>0.75</v>
          </cell>
          <cell r="M1626">
            <v>0.43</v>
          </cell>
          <cell r="N1626">
            <v>9.1999999999999993</v>
          </cell>
          <cell r="O1626" t="str">
            <v>FOB</v>
          </cell>
          <cell r="P1626">
            <v>1089.1300000000001</v>
          </cell>
          <cell r="Q1626">
            <v>1089.1300000000001</v>
          </cell>
          <cell r="R1626">
            <v>1089.1300000000001</v>
          </cell>
          <cell r="S1626">
            <v>1089.1300000000001</v>
          </cell>
          <cell r="T1626">
            <v>1089.1300000000001</v>
          </cell>
          <cell r="U1626">
            <v>1089.1300000000001</v>
          </cell>
          <cell r="V1626">
            <v>1089.1300000000001</v>
          </cell>
        </row>
        <row r="1627">
          <cell r="B1627" t="str">
            <v>Rhode IslandGlenrothes 25YO.750-4FOB</v>
          </cell>
          <cell r="C1627" t="str">
            <v>Northeast</v>
          </cell>
          <cell r="D1627" t="str">
            <v>Open</v>
          </cell>
          <cell r="E1627" t="str">
            <v>RI</v>
          </cell>
          <cell r="F1627" t="str">
            <v>Rhode Island</v>
          </cell>
          <cell r="G1627" t="str">
            <v>4 - Glenrothes 25YO 0.75L</v>
          </cell>
          <cell r="H1627" t="str">
            <v>4 - Glenrothes 25YO 0.75L4</v>
          </cell>
          <cell r="I1627" t="str">
            <v>Glenrothes 25YO</v>
          </cell>
          <cell r="J1627" t="str">
            <v>Glenrothes 25YO.750-4</v>
          </cell>
          <cell r="K1627">
            <v>4</v>
          </cell>
          <cell r="L1627">
            <v>0.75</v>
          </cell>
          <cell r="M1627">
            <v>0.43</v>
          </cell>
          <cell r="N1627">
            <v>9.1999999999999993</v>
          </cell>
          <cell r="O1627" t="str">
            <v>FOB</v>
          </cell>
          <cell r="P1627">
            <v>1120</v>
          </cell>
          <cell r="Q1627">
            <v>1120</v>
          </cell>
          <cell r="R1627">
            <v>1120</v>
          </cell>
          <cell r="S1627">
            <v>1120</v>
          </cell>
          <cell r="T1627">
            <v>1120</v>
          </cell>
          <cell r="U1627">
            <v>1120</v>
          </cell>
          <cell r="V1627">
            <v>1120</v>
          </cell>
        </row>
        <row r="1628">
          <cell r="B1628" t="str">
            <v>South CarolinaGlenrothes 25YO.750-4FOB</v>
          </cell>
          <cell r="C1628" t="str">
            <v>Northeast</v>
          </cell>
          <cell r="D1628" t="str">
            <v>Open</v>
          </cell>
          <cell r="E1628" t="str">
            <v>SC</v>
          </cell>
          <cell r="F1628" t="str">
            <v>South Carolina</v>
          </cell>
          <cell r="G1628" t="str">
            <v>4 - Glenrothes 25YO 0.75L</v>
          </cell>
          <cell r="H1628" t="str">
            <v>4 - Glenrothes 25YO 0.75L4</v>
          </cell>
          <cell r="I1628" t="str">
            <v>Glenrothes 25YO</v>
          </cell>
          <cell r="J1628" t="str">
            <v>Glenrothes 25YO.750-4</v>
          </cell>
          <cell r="K1628">
            <v>4</v>
          </cell>
          <cell r="L1628">
            <v>0.75</v>
          </cell>
          <cell r="M1628">
            <v>0.43</v>
          </cell>
          <cell r="N1628">
            <v>9.1999999999999993</v>
          </cell>
          <cell r="O1628" t="str">
            <v>FOB</v>
          </cell>
          <cell r="P1628">
            <v>1203.3499999999999</v>
          </cell>
          <cell r="Q1628">
            <v>1203.3499999999999</v>
          </cell>
          <cell r="R1628">
            <v>1203.3499999999999</v>
          </cell>
          <cell r="S1628">
            <v>1203.3499999999999</v>
          </cell>
          <cell r="T1628">
            <v>1203.3499999999999</v>
          </cell>
          <cell r="U1628">
            <v>1203.3499999999999</v>
          </cell>
          <cell r="V1628">
            <v>1203.3499999999999</v>
          </cell>
        </row>
        <row r="1629">
          <cell r="B1629" t="str">
            <v>South DakotaGlenrothes 25YO.750-4FOB</v>
          </cell>
          <cell r="C1629" t="str">
            <v>Central</v>
          </cell>
          <cell r="D1629" t="str">
            <v>Open</v>
          </cell>
          <cell r="E1629" t="str">
            <v>SD</v>
          </cell>
          <cell r="F1629" t="str">
            <v>South Dakota</v>
          </cell>
          <cell r="G1629" t="str">
            <v>4 - Glenrothes 25YO 0.75L</v>
          </cell>
          <cell r="H1629" t="str">
            <v>4 - Glenrothes 25YO 0.75L4</v>
          </cell>
          <cell r="I1629" t="str">
            <v>Glenrothes 25YO</v>
          </cell>
          <cell r="J1629" t="str">
            <v>Glenrothes 25YO.750-4</v>
          </cell>
          <cell r="K1629">
            <v>4</v>
          </cell>
          <cell r="L1629">
            <v>0.75</v>
          </cell>
          <cell r="M1629">
            <v>0.43</v>
          </cell>
          <cell r="N1629">
            <v>9.1999999999999993</v>
          </cell>
          <cell r="O1629" t="str">
            <v>FOB</v>
          </cell>
          <cell r="P1629">
            <v>1150</v>
          </cell>
          <cell r="Q1629">
            <v>1150</v>
          </cell>
          <cell r="R1629">
            <v>1150</v>
          </cell>
          <cell r="S1629">
            <v>1150</v>
          </cell>
          <cell r="T1629">
            <v>1150</v>
          </cell>
          <cell r="U1629">
            <v>1150</v>
          </cell>
          <cell r="V1629">
            <v>1150</v>
          </cell>
        </row>
        <row r="1630">
          <cell r="B1630" t="str">
            <v>TexasGlenrothes 25YO.750-4FOB</v>
          </cell>
          <cell r="C1630" t="str">
            <v>South</v>
          </cell>
          <cell r="D1630" t="str">
            <v>Open</v>
          </cell>
          <cell r="E1630" t="str">
            <v>TX</v>
          </cell>
          <cell r="F1630" t="str">
            <v>Texas</v>
          </cell>
          <cell r="G1630" t="str">
            <v>4 - Glenrothes 25YO 0.75L</v>
          </cell>
          <cell r="H1630" t="str">
            <v>4 - Glenrothes 25YO 0.75L4</v>
          </cell>
          <cell r="I1630" t="str">
            <v>Glenrothes 25YO</v>
          </cell>
          <cell r="J1630" t="str">
            <v>Glenrothes 25YO.750-4</v>
          </cell>
          <cell r="K1630">
            <v>4</v>
          </cell>
          <cell r="L1630">
            <v>0.75</v>
          </cell>
          <cell r="M1630">
            <v>0.43</v>
          </cell>
          <cell r="N1630">
            <v>9.1999999999999993</v>
          </cell>
          <cell r="O1630" t="str">
            <v>FOB</v>
          </cell>
          <cell r="P1630">
            <v>1102.5</v>
          </cell>
          <cell r="Q1630">
            <v>1102.5</v>
          </cell>
          <cell r="R1630">
            <v>1102.5</v>
          </cell>
          <cell r="S1630">
            <v>1102.5</v>
          </cell>
          <cell r="T1630">
            <v>1102.5</v>
          </cell>
          <cell r="U1630">
            <v>1102.5</v>
          </cell>
          <cell r="V1630">
            <v>1102.5</v>
          </cell>
        </row>
        <row r="1631">
          <cell r="B1631" t="str">
            <v>UTAHGlenrothes 25YO.750-4SPA</v>
          </cell>
          <cell r="C1631" t="str">
            <v>West</v>
          </cell>
          <cell r="D1631" t="str">
            <v>Control</v>
          </cell>
          <cell r="E1631" t="str">
            <v>UT</v>
          </cell>
          <cell r="F1631" t="str">
            <v>UTAH</v>
          </cell>
          <cell r="G1631" t="str">
            <v>4 - Glenrothes 25YO 0.75L</v>
          </cell>
          <cell r="H1631" t="str">
            <v>4 - Glenrothes 25YO 0.75L4</v>
          </cell>
          <cell r="I1631" t="str">
            <v>Glenrothes 25YO</v>
          </cell>
          <cell r="J1631" t="str">
            <v>Glenrothes 25YO.750-4</v>
          </cell>
          <cell r="K1631">
            <v>4</v>
          </cell>
          <cell r="L1631">
            <v>0.75</v>
          </cell>
          <cell r="M1631">
            <v>0.43</v>
          </cell>
          <cell r="N1631">
            <v>9.1999999999999993</v>
          </cell>
          <cell r="O1631" t="str">
            <v>SPA</v>
          </cell>
          <cell r="P1631">
            <v>0</v>
          </cell>
          <cell r="Q1631">
            <v>0</v>
          </cell>
          <cell r="R1631">
            <v>0</v>
          </cell>
          <cell r="S1631">
            <v>0</v>
          </cell>
          <cell r="T1631">
            <v>0</v>
          </cell>
          <cell r="U1631">
            <v>0</v>
          </cell>
          <cell r="V1631">
            <v>0</v>
          </cell>
        </row>
        <row r="1632">
          <cell r="B1632" t="str">
            <v>UTAHGlenrothes 25YO.750-4SHELF</v>
          </cell>
          <cell r="C1632" t="str">
            <v>West</v>
          </cell>
          <cell r="D1632" t="str">
            <v>Control</v>
          </cell>
          <cell r="E1632" t="str">
            <v>UT</v>
          </cell>
          <cell r="F1632" t="str">
            <v>UTAH</v>
          </cell>
          <cell r="G1632" t="str">
            <v>4 - Glenrothes 25YO 0.75L</v>
          </cell>
          <cell r="H1632" t="str">
            <v>4 - Glenrothes 25YO 0.75L4</v>
          </cell>
          <cell r="I1632" t="str">
            <v>Glenrothes 25YO</v>
          </cell>
          <cell r="J1632" t="str">
            <v>Glenrothes 25YO.750-4</v>
          </cell>
          <cell r="K1632">
            <v>4</v>
          </cell>
          <cell r="L1632">
            <v>0.75</v>
          </cell>
          <cell r="M1632">
            <v>0.43</v>
          </cell>
          <cell r="N1632">
            <v>9.1999999999999993</v>
          </cell>
          <cell r="O1632" t="str">
            <v>SHELF</v>
          </cell>
          <cell r="P1632">
            <v>499.99</v>
          </cell>
          <cell r="Q1632">
            <v>499.99</v>
          </cell>
          <cell r="R1632">
            <v>499.99</v>
          </cell>
          <cell r="S1632">
            <v>499.99</v>
          </cell>
          <cell r="T1632">
            <v>499.99</v>
          </cell>
          <cell r="U1632">
            <v>499.99</v>
          </cell>
          <cell r="V1632">
            <v>499.99</v>
          </cell>
        </row>
        <row r="1633">
          <cell r="B1633" t="str">
            <v>UTAHGlenrothes 25YO.750-4FOB</v>
          </cell>
          <cell r="C1633" t="str">
            <v>West</v>
          </cell>
          <cell r="D1633" t="str">
            <v>Control</v>
          </cell>
          <cell r="E1633" t="str">
            <v>UT</v>
          </cell>
          <cell r="F1633" t="str">
            <v>UTAH</v>
          </cell>
          <cell r="G1633" t="str">
            <v>4 - Glenrothes 25YO 0.75L</v>
          </cell>
          <cell r="H1633" t="str">
            <v>4 - Glenrothes 25YO 0.75L4</v>
          </cell>
          <cell r="I1633" t="str">
            <v>Glenrothes 25YO</v>
          </cell>
          <cell r="J1633" t="str">
            <v>Glenrothes 25YO.750-4</v>
          </cell>
          <cell r="K1633">
            <v>4</v>
          </cell>
          <cell r="L1633">
            <v>0.75</v>
          </cell>
          <cell r="M1633">
            <v>0.43</v>
          </cell>
          <cell r="N1633">
            <v>9.1999999999999993</v>
          </cell>
          <cell r="O1633" t="str">
            <v>FOB</v>
          </cell>
          <cell r="P1633">
            <v>1062.9000000000001</v>
          </cell>
          <cell r="Q1633">
            <v>1062.9000000000001</v>
          </cell>
          <cell r="R1633">
            <v>1062.9000000000001</v>
          </cell>
          <cell r="S1633">
            <v>1062.9000000000001</v>
          </cell>
          <cell r="T1633">
            <v>1062.9000000000001</v>
          </cell>
          <cell r="U1633">
            <v>1062.9000000000001</v>
          </cell>
          <cell r="V1633">
            <v>1062.9000000000001</v>
          </cell>
        </row>
        <row r="1634">
          <cell r="B1634" t="str">
            <v>WEST VIRGINIAGlenrothes 25YO.750-4SHELF</v>
          </cell>
          <cell r="C1634" t="str">
            <v>Central</v>
          </cell>
          <cell r="D1634" t="str">
            <v>Control</v>
          </cell>
          <cell r="E1634" t="str">
            <v>WV</v>
          </cell>
          <cell r="F1634" t="str">
            <v>WEST VIRGINIA</v>
          </cell>
          <cell r="G1634" t="str">
            <v>4 - Glenrothes 25YO 0.75L</v>
          </cell>
          <cell r="H1634" t="str">
            <v>4 - Glenrothes 25YO 0.75L4</v>
          </cell>
          <cell r="I1634" t="str">
            <v>Glenrothes 25YO</v>
          </cell>
          <cell r="J1634" t="str">
            <v>Glenrothes 25YO.750-4</v>
          </cell>
          <cell r="K1634">
            <v>4</v>
          </cell>
          <cell r="L1634">
            <v>0.75</v>
          </cell>
          <cell r="M1634">
            <v>0.43</v>
          </cell>
          <cell r="N1634">
            <v>9.1999999999999993</v>
          </cell>
          <cell r="O1634" t="str">
            <v>SHELF</v>
          </cell>
          <cell r="P1634">
            <v>449.99</v>
          </cell>
          <cell r="Q1634">
            <v>449.99</v>
          </cell>
          <cell r="R1634">
            <v>449.99</v>
          </cell>
          <cell r="S1634">
            <v>449.99</v>
          </cell>
          <cell r="T1634">
            <v>449.99</v>
          </cell>
          <cell r="U1634">
            <v>449.99</v>
          </cell>
          <cell r="V1634">
            <v>449.99</v>
          </cell>
        </row>
        <row r="1635">
          <cell r="B1635" t="str">
            <v>WEST VIRGINIAGlenrothes 25YO.750-4FOB</v>
          </cell>
          <cell r="C1635" t="str">
            <v>Central</v>
          </cell>
          <cell r="D1635" t="str">
            <v>Control</v>
          </cell>
          <cell r="E1635" t="str">
            <v>WV</v>
          </cell>
          <cell r="F1635" t="str">
            <v>WEST VIRGINIA</v>
          </cell>
          <cell r="G1635" t="str">
            <v>4 - Glenrothes 25YO 0.75L</v>
          </cell>
          <cell r="H1635" t="str">
            <v>4 - Glenrothes 25YO 0.75L4</v>
          </cell>
          <cell r="I1635" t="str">
            <v>Glenrothes 25YO</v>
          </cell>
          <cell r="J1635" t="str">
            <v>Glenrothes 25YO.750-4</v>
          </cell>
          <cell r="K1635">
            <v>4</v>
          </cell>
          <cell r="L1635">
            <v>0.75</v>
          </cell>
          <cell r="M1635">
            <v>0.43</v>
          </cell>
          <cell r="N1635">
            <v>9.1999999999999993</v>
          </cell>
          <cell r="O1635" t="str">
            <v>FOB</v>
          </cell>
          <cell r="P1635">
            <v>1547.81</v>
          </cell>
          <cell r="Q1635">
            <v>1547.81</v>
          </cell>
          <cell r="R1635">
            <v>1547.81</v>
          </cell>
          <cell r="S1635">
            <v>1547.81</v>
          </cell>
          <cell r="T1635">
            <v>1547.81</v>
          </cell>
          <cell r="U1635">
            <v>1547.81</v>
          </cell>
          <cell r="V1635">
            <v>1547.81</v>
          </cell>
        </row>
        <row r="1636">
          <cell r="B1636" t="str">
            <v>WisconsinGlenrothes 25YO.750-4FOB</v>
          </cell>
          <cell r="C1636" t="str">
            <v>Central</v>
          </cell>
          <cell r="D1636" t="str">
            <v>Open</v>
          </cell>
          <cell r="E1636" t="str">
            <v>WI</v>
          </cell>
          <cell r="F1636" t="str">
            <v>Wisconsin</v>
          </cell>
          <cell r="G1636" t="str">
            <v>4 - Glenrothes 25YO 0.75L</v>
          </cell>
          <cell r="H1636" t="str">
            <v>4 - Glenrothes 25YO 0.75L4</v>
          </cell>
          <cell r="I1636" t="str">
            <v>Glenrothes 25YO</v>
          </cell>
          <cell r="J1636" t="str">
            <v>Glenrothes 25YO.750-4</v>
          </cell>
          <cell r="K1636">
            <v>4</v>
          </cell>
          <cell r="L1636">
            <v>0.75</v>
          </cell>
          <cell r="M1636">
            <v>0.43</v>
          </cell>
          <cell r="N1636">
            <v>9.1999999999999993</v>
          </cell>
          <cell r="O1636" t="str">
            <v>FOB</v>
          </cell>
          <cell r="P1636">
            <v>1195</v>
          </cell>
          <cell r="Q1636">
            <v>1195</v>
          </cell>
          <cell r="R1636">
            <v>1195</v>
          </cell>
          <cell r="S1636">
            <v>1195</v>
          </cell>
          <cell r="T1636">
            <v>1195</v>
          </cell>
          <cell r="U1636">
            <v>1195</v>
          </cell>
          <cell r="V1636">
            <v>1195</v>
          </cell>
        </row>
        <row r="1637">
          <cell r="B1637" t="str">
            <v>WYOMINGGlenrothes 25YO.750-4DA</v>
          </cell>
          <cell r="C1637" t="str">
            <v>West</v>
          </cell>
          <cell r="D1637" t="str">
            <v>Control</v>
          </cell>
          <cell r="E1637" t="str">
            <v>WY</v>
          </cell>
          <cell r="F1637" t="str">
            <v>WYOMING</v>
          </cell>
          <cell r="G1637" t="str">
            <v>4 - Glenrothes 25YO 0.75L</v>
          </cell>
          <cell r="H1637" t="str">
            <v>4 - Glenrothes 25YO 0.75L4</v>
          </cell>
          <cell r="I1637" t="str">
            <v>Glenrothes 25YO</v>
          </cell>
          <cell r="J1637" t="str">
            <v>Glenrothes 25YO.750-4</v>
          </cell>
          <cell r="K1637">
            <v>4</v>
          </cell>
          <cell r="L1637">
            <v>0.75</v>
          </cell>
          <cell r="M1637">
            <v>0.43</v>
          </cell>
          <cell r="N1637">
            <v>9.1999999999999993</v>
          </cell>
          <cell r="O1637" t="str">
            <v>DA</v>
          </cell>
          <cell r="P1637">
            <v>0</v>
          </cell>
          <cell r="Q1637">
            <v>0</v>
          </cell>
          <cell r="R1637">
            <v>0</v>
          </cell>
          <cell r="S1637">
            <v>0</v>
          </cell>
          <cell r="T1637">
            <v>0</v>
          </cell>
          <cell r="U1637">
            <v>0</v>
          </cell>
          <cell r="V1637">
            <v>0</v>
          </cell>
        </row>
        <row r="1638">
          <cell r="B1638" t="str">
            <v>ArizonaGlenrothes 40YO.750-1FOB</v>
          </cell>
          <cell r="C1638" t="str">
            <v>West</v>
          </cell>
          <cell r="D1638" t="str">
            <v>Open</v>
          </cell>
          <cell r="E1638" t="str">
            <v>AZ</v>
          </cell>
          <cell r="F1638" t="str">
            <v>Arizona</v>
          </cell>
          <cell r="G1638" t="str">
            <v>4 - Glenrothes 40YO 0.75L</v>
          </cell>
          <cell r="H1638" t="str">
            <v>4 - Glenrothes 40YO 0.75L1</v>
          </cell>
          <cell r="I1638" t="str">
            <v>Glenrothes 40YO</v>
          </cell>
          <cell r="J1638" t="str">
            <v>Glenrothes 40YO.750-1</v>
          </cell>
          <cell r="K1638">
            <v>1</v>
          </cell>
          <cell r="L1638">
            <v>0.75</v>
          </cell>
          <cell r="M1638">
            <v>0.43</v>
          </cell>
          <cell r="N1638">
            <v>2.2999999999999998</v>
          </cell>
          <cell r="O1638" t="str">
            <v>FOB</v>
          </cell>
          <cell r="P1638">
            <v>2330</v>
          </cell>
          <cell r="Q1638">
            <v>2330</v>
          </cell>
          <cell r="R1638">
            <v>2330</v>
          </cell>
          <cell r="S1638">
            <v>2330</v>
          </cell>
          <cell r="T1638">
            <v>2330</v>
          </cell>
          <cell r="U1638">
            <v>2330</v>
          </cell>
          <cell r="V1638">
            <v>2330</v>
          </cell>
        </row>
        <row r="1639">
          <cell r="B1639" t="str">
            <v>ArkansasGlenrothes 40YO.750-1FOB</v>
          </cell>
          <cell r="C1639" t="str">
            <v>South</v>
          </cell>
          <cell r="D1639" t="str">
            <v>Open</v>
          </cell>
          <cell r="E1639" t="str">
            <v>AR</v>
          </cell>
          <cell r="F1639" t="str">
            <v>Arkansas</v>
          </cell>
          <cell r="G1639" t="str">
            <v>4 - Glenrothes 40YO 0.75L</v>
          </cell>
          <cell r="H1639" t="str">
            <v>4 - Glenrothes 40YO 0.75L1</v>
          </cell>
          <cell r="I1639" t="str">
            <v>Glenrothes 40YO</v>
          </cell>
          <cell r="J1639" t="str">
            <v>Glenrothes 40YO.750-1</v>
          </cell>
          <cell r="K1639">
            <v>1</v>
          </cell>
          <cell r="L1639">
            <v>0.75</v>
          </cell>
          <cell r="M1639">
            <v>0.43</v>
          </cell>
          <cell r="N1639">
            <v>2.2999999999999998</v>
          </cell>
          <cell r="O1639" t="str">
            <v>FOB</v>
          </cell>
          <cell r="P1639">
            <v>2250</v>
          </cell>
          <cell r="Q1639">
            <v>2250</v>
          </cell>
          <cell r="R1639">
            <v>2250</v>
          </cell>
          <cell r="S1639">
            <v>2250</v>
          </cell>
          <cell r="T1639">
            <v>2250</v>
          </cell>
          <cell r="U1639">
            <v>2277.41</v>
          </cell>
          <cell r="V1639">
            <v>2277.41</v>
          </cell>
        </row>
        <row r="1640">
          <cell r="B1640" t="str">
            <v>ConnecticutGlenrothes 40YO.750-1FOB</v>
          </cell>
          <cell r="C1640" t="str">
            <v>Northeast</v>
          </cell>
          <cell r="D1640" t="str">
            <v>Open</v>
          </cell>
          <cell r="E1640" t="str">
            <v>CT</v>
          </cell>
          <cell r="F1640" t="str">
            <v>Connecticut</v>
          </cell>
          <cell r="G1640" t="str">
            <v>4 - Glenrothes 40YO 0.75L</v>
          </cell>
          <cell r="H1640" t="str">
            <v>4 - Glenrothes 40YO 0.75L1</v>
          </cell>
          <cell r="I1640" t="str">
            <v>Glenrothes 40YO</v>
          </cell>
          <cell r="J1640" t="str">
            <v>Glenrothes 40YO.750-1</v>
          </cell>
          <cell r="K1640">
            <v>1</v>
          </cell>
          <cell r="L1640">
            <v>0.75</v>
          </cell>
          <cell r="M1640">
            <v>0.43</v>
          </cell>
          <cell r="N1640">
            <v>2.2999999999999998</v>
          </cell>
          <cell r="O1640" t="str">
            <v>FOB</v>
          </cell>
          <cell r="P1640">
            <v>2246.92</v>
          </cell>
          <cell r="Q1640">
            <v>2246.92</v>
          </cell>
          <cell r="R1640">
            <v>2246.92</v>
          </cell>
          <cell r="S1640">
            <v>2246.92</v>
          </cell>
          <cell r="T1640">
            <v>2246.92</v>
          </cell>
          <cell r="U1640">
            <v>2246.92</v>
          </cell>
          <cell r="V1640">
            <v>2246.92</v>
          </cell>
        </row>
        <row r="1641">
          <cell r="B1641" t="str">
            <v>DCGlenrothes 40YO.750-1FOB</v>
          </cell>
          <cell r="C1641" t="str">
            <v>Northeast</v>
          </cell>
          <cell r="D1641" t="str">
            <v>Open</v>
          </cell>
          <cell r="E1641" t="str">
            <v>DC</v>
          </cell>
          <cell r="F1641" t="str">
            <v>DC</v>
          </cell>
          <cell r="G1641" t="str">
            <v>4 - Glenrothes 40YO 0.75L</v>
          </cell>
          <cell r="H1641" t="str">
            <v>4 - Glenrothes 40YO 0.75L1</v>
          </cell>
          <cell r="I1641" t="str">
            <v>Glenrothes 40YO</v>
          </cell>
          <cell r="J1641" t="str">
            <v>Glenrothes 40YO.750-1</v>
          </cell>
          <cell r="K1641">
            <v>1</v>
          </cell>
          <cell r="L1641">
            <v>0.75</v>
          </cell>
          <cell r="M1641">
            <v>0.43</v>
          </cell>
          <cell r="N1641">
            <v>2.2999999999999998</v>
          </cell>
          <cell r="O1641" t="str">
            <v>FOB</v>
          </cell>
          <cell r="P1641">
            <v>2461.67</v>
          </cell>
          <cell r="Q1641">
            <v>2461.67</v>
          </cell>
          <cell r="R1641">
            <v>2461.67</v>
          </cell>
          <cell r="S1641">
            <v>2461.67</v>
          </cell>
          <cell r="T1641">
            <v>2461.67</v>
          </cell>
          <cell r="U1641">
            <v>2461.67</v>
          </cell>
          <cell r="V1641">
            <v>2461.67</v>
          </cell>
        </row>
        <row r="1642">
          <cell r="B1642" t="str">
            <v>DelawareGlenrothes 40YO.750-1FOB</v>
          </cell>
          <cell r="C1642" t="str">
            <v>Northeast</v>
          </cell>
          <cell r="D1642" t="str">
            <v>Open</v>
          </cell>
          <cell r="E1642" t="str">
            <v>DE</v>
          </cell>
          <cell r="F1642" t="str">
            <v>Delaware</v>
          </cell>
          <cell r="G1642" t="str">
            <v>4 - Glenrothes 40YO 0.75L</v>
          </cell>
          <cell r="H1642" t="str">
            <v>4 - Glenrothes 40YO 0.75L1</v>
          </cell>
          <cell r="I1642" t="str">
            <v>Glenrothes 40YO</v>
          </cell>
          <cell r="J1642" t="str">
            <v>Glenrothes 40YO.750-1</v>
          </cell>
          <cell r="K1642">
            <v>1</v>
          </cell>
          <cell r="L1642">
            <v>0.75</v>
          </cell>
          <cell r="M1642">
            <v>0.43</v>
          </cell>
          <cell r="N1642">
            <v>2.2999999999999998</v>
          </cell>
          <cell r="O1642" t="str">
            <v>FOB</v>
          </cell>
          <cell r="P1642">
            <v>2461.9</v>
          </cell>
          <cell r="Q1642">
            <v>2461.9</v>
          </cell>
          <cell r="R1642">
            <v>2461.9</v>
          </cell>
          <cell r="S1642">
            <v>2461.9</v>
          </cell>
          <cell r="T1642">
            <v>2461.9</v>
          </cell>
          <cell r="U1642">
            <v>2461.9</v>
          </cell>
          <cell r="V1642">
            <v>2461.9</v>
          </cell>
        </row>
        <row r="1643">
          <cell r="B1643" t="str">
            <v>LouisianaGlenrothes 40YO.750-1FOB</v>
          </cell>
          <cell r="C1643" t="str">
            <v>South</v>
          </cell>
          <cell r="D1643" t="str">
            <v>Open</v>
          </cell>
          <cell r="E1643" t="str">
            <v>LA</v>
          </cell>
          <cell r="F1643" t="str">
            <v>Louisiana</v>
          </cell>
          <cell r="G1643" t="str">
            <v>4 - Glenrothes 40YO 0.75L</v>
          </cell>
          <cell r="H1643" t="str">
            <v>4 - Glenrothes 40YO 0.75L1</v>
          </cell>
          <cell r="I1643" t="str">
            <v>Glenrothes 40YO</v>
          </cell>
          <cell r="J1643" t="str">
            <v>Glenrothes 40YO.750-1</v>
          </cell>
          <cell r="K1643">
            <v>1</v>
          </cell>
          <cell r="L1643">
            <v>0.75</v>
          </cell>
          <cell r="M1643">
            <v>0.43</v>
          </cell>
          <cell r="N1643">
            <v>2.2999999999999998</v>
          </cell>
          <cell r="O1643" t="str">
            <v>FOB</v>
          </cell>
          <cell r="P1643">
            <v>2430</v>
          </cell>
          <cell r="Q1643">
            <v>2430</v>
          </cell>
          <cell r="R1643">
            <v>2430</v>
          </cell>
          <cell r="S1643">
            <v>2430</v>
          </cell>
          <cell r="T1643">
            <v>2430</v>
          </cell>
          <cell r="U1643">
            <v>2430</v>
          </cell>
          <cell r="V1643">
            <v>2430</v>
          </cell>
        </row>
        <row r="1644">
          <cell r="B1644" t="str">
            <v>Maryland (Open)Glenrothes 40YO.750-1FOB</v>
          </cell>
          <cell r="C1644" t="str">
            <v>Northeast</v>
          </cell>
          <cell r="D1644" t="str">
            <v>Open</v>
          </cell>
          <cell r="E1644" t="str">
            <v>MD</v>
          </cell>
          <cell r="F1644" t="str">
            <v>Maryland (Open)</v>
          </cell>
          <cell r="G1644" t="str">
            <v>4 - Glenrothes 40YO 0.75L</v>
          </cell>
          <cell r="H1644" t="str">
            <v>4 - Glenrothes 40YO 0.75L1</v>
          </cell>
          <cell r="I1644" t="str">
            <v>Glenrothes 40YO</v>
          </cell>
          <cell r="J1644" t="str">
            <v>Glenrothes 40YO.750-1</v>
          </cell>
          <cell r="K1644">
            <v>1</v>
          </cell>
          <cell r="L1644">
            <v>0.75</v>
          </cell>
          <cell r="M1644">
            <v>0.43</v>
          </cell>
          <cell r="N1644">
            <v>2.2999999999999998</v>
          </cell>
          <cell r="O1644" t="str">
            <v>FOB</v>
          </cell>
          <cell r="P1644">
            <v>2461.87</v>
          </cell>
          <cell r="Q1644">
            <v>2461.87</v>
          </cell>
          <cell r="R1644">
            <v>2461.87</v>
          </cell>
          <cell r="S1644">
            <v>2461.87</v>
          </cell>
          <cell r="T1644">
            <v>2461.87</v>
          </cell>
          <cell r="U1644">
            <v>2461.87</v>
          </cell>
          <cell r="V1644">
            <v>2461.87</v>
          </cell>
        </row>
        <row r="1645">
          <cell r="B1645" t="str">
            <v>MassachusettsGlenrothes 40YO.750-1FOB</v>
          </cell>
          <cell r="C1645" t="str">
            <v>Northeast</v>
          </cell>
          <cell r="D1645" t="str">
            <v>Open</v>
          </cell>
          <cell r="E1645" t="str">
            <v>MA</v>
          </cell>
          <cell r="F1645" t="str">
            <v>Massachusetts</v>
          </cell>
          <cell r="G1645" t="str">
            <v>4 - Glenrothes 40YO 0.75L</v>
          </cell>
          <cell r="H1645" t="str">
            <v>4 - Glenrothes 40YO 0.75L1</v>
          </cell>
          <cell r="I1645" t="str">
            <v>Glenrothes 40YO</v>
          </cell>
          <cell r="J1645" t="str">
            <v>Glenrothes 40YO.750-1</v>
          </cell>
          <cell r="K1645">
            <v>1</v>
          </cell>
          <cell r="L1645">
            <v>0.75</v>
          </cell>
          <cell r="M1645">
            <v>0.43</v>
          </cell>
          <cell r="N1645">
            <v>2.2999999999999998</v>
          </cell>
          <cell r="O1645" t="str">
            <v>FOB</v>
          </cell>
          <cell r="P1645">
            <v>2247.19</v>
          </cell>
          <cell r="Q1645">
            <v>2247.19</v>
          </cell>
          <cell r="R1645">
            <v>2247.19</v>
          </cell>
          <cell r="S1645">
            <v>2247.19</v>
          </cell>
          <cell r="T1645">
            <v>2247.19</v>
          </cell>
          <cell r="U1645">
            <v>2247.19</v>
          </cell>
          <cell r="V1645">
            <v>2247.19</v>
          </cell>
        </row>
        <row r="1646">
          <cell r="B1646" t="str">
            <v>MinnesotaGlenrothes 40YO.750-1FOB</v>
          </cell>
          <cell r="C1646" t="str">
            <v>Central</v>
          </cell>
          <cell r="D1646" t="str">
            <v>Open</v>
          </cell>
          <cell r="E1646" t="str">
            <v>MN</v>
          </cell>
          <cell r="F1646" t="str">
            <v>Minnesota</v>
          </cell>
          <cell r="G1646" t="str">
            <v>4 - Glenrothes 40YO 0.75L</v>
          </cell>
          <cell r="H1646" t="str">
            <v>4 - Glenrothes 40YO 0.75L1</v>
          </cell>
          <cell r="I1646" t="str">
            <v>Glenrothes 40YO</v>
          </cell>
          <cell r="J1646" t="str">
            <v>Glenrothes 40YO.750-1</v>
          </cell>
          <cell r="K1646">
            <v>1</v>
          </cell>
          <cell r="L1646">
            <v>0.75</v>
          </cell>
          <cell r="M1646">
            <v>0.43</v>
          </cell>
          <cell r="N1646">
            <v>2.2999999999999998</v>
          </cell>
          <cell r="O1646" t="str">
            <v>FOB</v>
          </cell>
          <cell r="P1646">
            <v>2450.46</v>
          </cell>
          <cell r="Q1646">
            <v>2450.46</v>
          </cell>
          <cell r="R1646">
            <v>2450.46</v>
          </cell>
          <cell r="S1646">
            <v>2450.46</v>
          </cell>
          <cell r="T1646">
            <v>2450.46</v>
          </cell>
          <cell r="U1646">
            <v>2450.46</v>
          </cell>
          <cell r="V1646">
            <v>2450.46</v>
          </cell>
        </row>
        <row r="1647">
          <cell r="B1647" t="str">
            <v>NevadaGlenrothes 40YO.750-1FOB</v>
          </cell>
          <cell r="C1647" t="str">
            <v>West</v>
          </cell>
          <cell r="D1647" t="str">
            <v>Open</v>
          </cell>
          <cell r="E1647" t="str">
            <v>NV</v>
          </cell>
          <cell r="F1647" t="str">
            <v>Nevada</v>
          </cell>
          <cell r="G1647" t="str">
            <v>4 - Glenrothes 40YO 0.75L</v>
          </cell>
          <cell r="H1647" t="str">
            <v>4 - Glenrothes 40YO 0.75L1</v>
          </cell>
          <cell r="I1647" t="str">
            <v>Glenrothes 40YO</v>
          </cell>
          <cell r="J1647" t="str">
            <v>Glenrothes 40YO.750-1</v>
          </cell>
          <cell r="K1647">
            <v>1</v>
          </cell>
          <cell r="L1647">
            <v>0.75</v>
          </cell>
          <cell r="M1647">
            <v>0.43</v>
          </cell>
          <cell r="N1647">
            <v>2.2999999999999998</v>
          </cell>
          <cell r="O1647" t="str">
            <v>FOB</v>
          </cell>
          <cell r="P1647">
            <v>2093</v>
          </cell>
          <cell r="Q1647">
            <v>2093</v>
          </cell>
          <cell r="R1647">
            <v>2093</v>
          </cell>
          <cell r="S1647">
            <v>2093</v>
          </cell>
          <cell r="T1647">
            <v>2093</v>
          </cell>
          <cell r="U1647">
            <v>2093</v>
          </cell>
          <cell r="V1647">
            <v>2093</v>
          </cell>
        </row>
        <row r="1648">
          <cell r="B1648" t="str">
            <v>New JerseyGlenrothes 40YO.750-1FOB</v>
          </cell>
          <cell r="C1648" t="str">
            <v>Northeast</v>
          </cell>
          <cell r="D1648" t="str">
            <v>Open</v>
          </cell>
          <cell r="E1648" t="str">
            <v>NJ</v>
          </cell>
          <cell r="F1648" t="str">
            <v>New Jersey</v>
          </cell>
          <cell r="G1648" t="str">
            <v>4 - Glenrothes 40YO 0.75L</v>
          </cell>
          <cell r="H1648" t="str">
            <v>4 - Glenrothes 40YO 0.75L1</v>
          </cell>
          <cell r="I1648" t="str">
            <v>Glenrothes 40YO</v>
          </cell>
          <cell r="J1648" t="str">
            <v>Glenrothes 40YO.750-1</v>
          </cell>
          <cell r="K1648">
            <v>1</v>
          </cell>
          <cell r="L1648">
            <v>0.75</v>
          </cell>
          <cell r="M1648">
            <v>0.43</v>
          </cell>
          <cell r="N1648">
            <v>2.2999999999999998</v>
          </cell>
          <cell r="O1648" t="str">
            <v>FOB</v>
          </cell>
          <cell r="P1648">
            <v>2368.1</v>
          </cell>
          <cell r="Q1648">
            <v>2368.1</v>
          </cell>
          <cell r="R1648">
            <v>2368.1</v>
          </cell>
          <cell r="S1648">
            <v>2368.1</v>
          </cell>
          <cell r="T1648">
            <v>2368.1</v>
          </cell>
          <cell r="U1648">
            <v>2368.1</v>
          </cell>
          <cell r="V1648">
            <v>2368.1</v>
          </cell>
        </row>
        <row r="1649">
          <cell r="B1649" t="str">
            <v>New York - UpstateGlenrothes 40YO.750-1FOB</v>
          </cell>
          <cell r="C1649" t="str">
            <v>Northeast</v>
          </cell>
          <cell r="D1649" t="str">
            <v>Open</v>
          </cell>
          <cell r="E1649" t="str">
            <v>NY</v>
          </cell>
          <cell r="F1649" t="str">
            <v>New York - Upstate</v>
          </cell>
          <cell r="G1649" t="str">
            <v>4 - Glenrothes 40YO 0.75L</v>
          </cell>
          <cell r="H1649" t="str">
            <v>4 - Glenrothes 40YO 0.75L1</v>
          </cell>
          <cell r="I1649" t="str">
            <v>Glenrothes 40YO</v>
          </cell>
          <cell r="J1649" t="str">
            <v>Glenrothes 40YO.750-1</v>
          </cell>
          <cell r="K1649">
            <v>1</v>
          </cell>
          <cell r="L1649">
            <v>0.75</v>
          </cell>
          <cell r="M1649">
            <v>0.43</v>
          </cell>
          <cell r="N1649">
            <v>2.2999999999999998</v>
          </cell>
          <cell r="O1649" t="str">
            <v>FOB</v>
          </cell>
          <cell r="P1649">
            <v>2396.7199999999998</v>
          </cell>
          <cell r="Q1649">
            <v>2396.7199999999998</v>
          </cell>
          <cell r="R1649">
            <v>2396.7199999999998</v>
          </cell>
          <cell r="S1649">
            <v>2396.7199999999998</v>
          </cell>
          <cell r="T1649">
            <v>2396.7199999999998</v>
          </cell>
          <cell r="U1649">
            <v>2396.7199999999998</v>
          </cell>
          <cell r="V1649">
            <v>2396.7199999999998</v>
          </cell>
        </row>
        <row r="1650">
          <cell r="B1650" t="str">
            <v>TennesseeGlenrothes 40YO.750-1FOB</v>
          </cell>
          <cell r="C1650" t="str">
            <v>South</v>
          </cell>
          <cell r="D1650" t="str">
            <v>Open</v>
          </cell>
          <cell r="E1650" t="str">
            <v>TN</v>
          </cell>
          <cell r="F1650" t="str">
            <v>Tennessee</v>
          </cell>
          <cell r="G1650" t="str">
            <v>4 - Glenrothes 40YO 0.75L</v>
          </cell>
          <cell r="H1650" t="str">
            <v>4 - Glenrothes 40YO 0.75L1</v>
          </cell>
          <cell r="I1650" t="str">
            <v>Glenrothes 40YO</v>
          </cell>
          <cell r="J1650" t="str">
            <v>Glenrothes 40YO.750-1</v>
          </cell>
          <cell r="K1650">
            <v>1</v>
          </cell>
          <cell r="L1650">
            <v>0.75</v>
          </cell>
          <cell r="M1650">
            <v>0.43</v>
          </cell>
          <cell r="N1650">
            <v>2.2999999999999998</v>
          </cell>
          <cell r="O1650" t="str">
            <v>FOB</v>
          </cell>
          <cell r="P1650">
            <v>2200</v>
          </cell>
          <cell r="Q1650">
            <v>2200</v>
          </cell>
          <cell r="R1650">
            <v>2200</v>
          </cell>
          <cell r="S1650">
            <v>2200</v>
          </cell>
          <cell r="T1650">
            <v>2200</v>
          </cell>
          <cell r="U1650">
            <v>2200</v>
          </cell>
          <cell r="V1650">
            <v>2200</v>
          </cell>
        </row>
        <row r="1651">
          <cell r="B1651" t="str">
            <v>TexasGlenrothes 40YO.750-1FOB</v>
          </cell>
          <cell r="C1651" t="str">
            <v>South</v>
          </cell>
          <cell r="D1651" t="str">
            <v>Open</v>
          </cell>
          <cell r="E1651" t="str">
            <v>TX</v>
          </cell>
          <cell r="F1651" t="str">
            <v>Texas</v>
          </cell>
          <cell r="G1651" t="str">
            <v>4 - Glenrothes 40YO 0.75L</v>
          </cell>
          <cell r="H1651" t="str">
            <v>4 - Glenrothes 40YO 0.75L1</v>
          </cell>
          <cell r="I1651" t="str">
            <v>Glenrothes 40YO</v>
          </cell>
          <cell r="J1651" t="str">
            <v>Glenrothes 40YO.750-1</v>
          </cell>
          <cell r="K1651">
            <v>1</v>
          </cell>
          <cell r="L1651">
            <v>0.75</v>
          </cell>
          <cell r="M1651">
            <v>0.43</v>
          </cell>
          <cell r="N1651">
            <v>2.2999999999999998</v>
          </cell>
          <cell r="O1651" t="str">
            <v>FOB</v>
          </cell>
          <cell r="P1651">
            <v>2277.5</v>
          </cell>
          <cell r="Q1651">
            <v>2277.5</v>
          </cell>
          <cell r="R1651">
            <v>2277.5</v>
          </cell>
          <cell r="S1651">
            <v>2277.5</v>
          </cell>
          <cell r="T1651">
            <v>2277.5</v>
          </cell>
          <cell r="U1651">
            <v>2277.5</v>
          </cell>
          <cell r="V1651">
            <v>2277.5</v>
          </cell>
        </row>
        <row r="1652">
          <cell r="B1652" t="str">
            <v>ALABAMAGlenrothes Bourbon Reserve.750-6SHELF</v>
          </cell>
          <cell r="C1652" t="str">
            <v>South</v>
          </cell>
          <cell r="D1652" t="str">
            <v>Control</v>
          </cell>
          <cell r="E1652" t="str">
            <v>AL</v>
          </cell>
          <cell r="F1652" t="str">
            <v>ALABAMA</v>
          </cell>
          <cell r="G1652" t="str">
            <v>4 - Glenrothes Bourbon Reserve 0.75L</v>
          </cell>
          <cell r="H1652" t="str">
            <v>4 - Glenrothes Bourbon Reserve 0.75L6</v>
          </cell>
          <cell r="I1652" t="str">
            <v>Glenrothes Bourbon Reserve</v>
          </cell>
          <cell r="J1652" t="str">
            <v>Glenrothes Bourbon Reserve.750-6</v>
          </cell>
          <cell r="K1652">
            <v>6</v>
          </cell>
          <cell r="L1652">
            <v>0.75</v>
          </cell>
          <cell r="M1652">
            <v>0.4</v>
          </cell>
          <cell r="N1652">
            <v>12.84</v>
          </cell>
          <cell r="O1652" t="str">
            <v>SHELF</v>
          </cell>
          <cell r="P1652">
            <v>35.99</v>
          </cell>
          <cell r="Q1652">
            <v>39.99</v>
          </cell>
          <cell r="R1652">
            <v>39.99</v>
          </cell>
          <cell r="S1652">
            <v>35.99</v>
          </cell>
          <cell r="T1652">
            <v>35.99</v>
          </cell>
          <cell r="U1652">
            <v>39.99</v>
          </cell>
          <cell r="V1652">
            <v>39.99</v>
          </cell>
        </row>
        <row r="1653">
          <cell r="B1653" t="str">
            <v>ALABAMAGlenrothes Bourbon Reserve.750-6FOB</v>
          </cell>
          <cell r="C1653" t="str">
            <v>South</v>
          </cell>
          <cell r="D1653" t="str">
            <v>Control</v>
          </cell>
          <cell r="E1653" t="str">
            <v>AL</v>
          </cell>
          <cell r="F1653" t="str">
            <v>ALABAMA</v>
          </cell>
          <cell r="G1653" t="str">
            <v>4 - Glenrothes Bourbon Reserve 0.75L</v>
          </cell>
          <cell r="H1653" t="str">
            <v>4 - Glenrothes Bourbon Reserve 0.75L6</v>
          </cell>
          <cell r="I1653" t="str">
            <v>Glenrothes Bourbon Reserve</v>
          </cell>
          <cell r="J1653" t="str">
            <v>Glenrothes Bourbon Reserve.750-6</v>
          </cell>
          <cell r="K1653">
            <v>6</v>
          </cell>
          <cell r="L1653">
            <v>0.75</v>
          </cell>
          <cell r="M1653">
            <v>0.4</v>
          </cell>
          <cell r="N1653">
            <v>12.84</v>
          </cell>
          <cell r="O1653" t="str">
            <v>FOB</v>
          </cell>
          <cell r="P1653">
            <v>113.03</v>
          </cell>
          <cell r="Q1653">
            <v>113.03</v>
          </cell>
          <cell r="R1653">
            <v>113.03</v>
          </cell>
          <cell r="S1653">
            <v>113.03</v>
          </cell>
          <cell r="T1653">
            <v>113.03</v>
          </cell>
          <cell r="U1653">
            <v>113.03</v>
          </cell>
          <cell r="V1653">
            <v>113.03</v>
          </cell>
        </row>
        <row r="1654">
          <cell r="B1654" t="str">
            <v>ALABAMAGlenrothes Bourbon Reserve.750-6DA</v>
          </cell>
          <cell r="C1654" t="str">
            <v>South</v>
          </cell>
          <cell r="D1654" t="str">
            <v>Control</v>
          </cell>
          <cell r="E1654" t="str">
            <v>AL</v>
          </cell>
          <cell r="F1654" t="str">
            <v>ALABAMA</v>
          </cell>
          <cell r="G1654" t="str">
            <v>4 - Glenrothes Bourbon Reserve 0.75L</v>
          </cell>
          <cell r="H1654" t="str">
            <v>4 - Glenrothes Bourbon Reserve 0.75L6</v>
          </cell>
          <cell r="I1654" t="str">
            <v>Glenrothes Bourbon Reserve</v>
          </cell>
          <cell r="J1654" t="str">
            <v>Glenrothes Bourbon Reserve.750-6</v>
          </cell>
          <cell r="K1654">
            <v>6</v>
          </cell>
          <cell r="L1654">
            <v>0.75</v>
          </cell>
          <cell r="M1654">
            <v>0.4</v>
          </cell>
          <cell r="N1654">
            <v>12.84</v>
          </cell>
          <cell r="O1654" t="str">
            <v>DA</v>
          </cell>
          <cell r="P1654">
            <v>24</v>
          </cell>
          <cell r="Q1654">
            <v>0</v>
          </cell>
          <cell r="R1654">
            <v>0</v>
          </cell>
          <cell r="S1654">
            <v>24</v>
          </cell>
          <cell r="T1654">
            <v>24</v>
          </cell>
          <cell r="U1654">
            <v>0</v>
          </cell>
          <cell r="V1654">
            <v>0</v>
          </cell>
        </row>
        <row r="1655">
          <cell r="B1655" t="str">
            <v>AlaskaGlenrothes Bourbon Reserve.750-6FOB</v>
          </cell>
          <cell r="C1655" t="str">
            <v>West</v>
          </cell>
          <cell r="D1655" t="str">
            <v>Open</v>
          </cell>
          <cell r="E1655" t="str">
            <v>AK</v>
          </cell>
          <cell r="F1655" t="str">
            <v>Alaska</v>
          </cell>
          <cell r="G1655" t="str">
            <v>4 - Glenrothes Bourbon Reserve 0.75L</v>
          </cell>
          <cell r="H1655" t="str">
            <v>4 - Glenrothes Bourbon Reserve 0.75L6</v>
          </cell>
          <cell r="I1655" t="str">
            <v>Glenrothes Bourbon Reserve</v>
          </cell>
          <cell r="J1655" t="str">
            <v>Glenrothes Bourbon Reserve.750-6</v>
          </cell>
          <cell r="K1655">
            <v>6</v>
          </cell>
          <cell r="L1655">
            <v>0.75</v>
          </cell>
          <cell r="M1655">
            <v>0.4</v>
          </cell>
          <cell r="N1655">
            <v>12.84</v>
          </cell>
          <cell r="O1655" t="str">
            <v>FOB</v>
          </cell>
          <cell r="P1655">
            <v>118.15</v>
          </cell>
          <cell r="Q1655">
            <v>118.15</v>
          </cell>
          <cell r="R1655">
            <v>118.15</v>
          </cell>
          <cell r="S1655">
            <v>118.15</v>
          </cell>
          <cell r="T1655">
            <v>118.15</v>
          </cell>
          <cell r="U1655">
            <v>118.15</v>
          </cell>
          <cell r="V1655">
            <v>118.15</v>
          </cell>
        </row>
        <row r="1656">
          <cell r="B1656" t="str">
            <v>ArizonaGlenrothes Bourbon Reserve.750-6FOB</v>
          </cell>
          <cell r="C1656" t="str">
            <v>West</v>
          </cell>
          <cell r="D1656" t="str">
            <v>Open</v>
          </cell>
          <cell r="E1656" t="str">
            <v>AZ</v>
          </cell>
          <cell r="F1656" t="str">
            <v>Arizona</v>
          </cell>
          <cell r="G1656" t="str">
            <v>4 - Glenrothes Bourbon Reserve 0.75L</v>
          </cell>
          <cell r="H1656" t="str">
            <v>4 - Glenrothes Bourbon Reserve 0.75L6</v>
          </cell>
          <cell r="I1656" t="str">
            <v>Glenrothes Bourbon Reserve</v>
          </cell>
          <cell r="J1656" t="str">
            <v>Glenrothes Bourbon Reserve.750-6</v>
          </cell>
          <cell r="K1656">
            <v>6</v>
          </cell>
          <cell r="L1656">
            <v>0.75</v>
          </cell>
          <cell r="M1656">
            <v>0.4</v>
          </cell>
          <cell r="N1656">
            <v>12.84</v>
          </cell>
          <cell r="O1656" t="str">
            <v>FOB</v>
          </cell>
          <cell r="P1656">
            <v>139.5</v>
          </cell>
          <cell r="Q1656">
            <v>139.5</v>
          </cell>
          <cell r="R1656">
            <v>139.5</v>
          </cell>
          <cell r="S1656">
            <v>139.5</v>
          </cell>
          <cell r="T1656">
            <v>139.5</v>
          </cell>
          <cell r="U1656">
            <v>139.5</v>
          </cell>
          <cell r="V1656">
            <v>139.5</v>
          </cell>
        </row>
        <row r="1657">
          <cell r="B1657" t="str">
            <v>ArkansasGlenrothes Bourbon Reserve.750-6FOB</v>
          </cell>
          <cell r="C1657" t="str">
            <v>South</v>
          </cell>
          <cell r="D1657" t="str">
            <v>Open</v>
          </cell>
          <cell r="E1657" t="str">
            <v>AR</v>
          </cell>
          <cell r="F1657" t="str">
            <v>Arkansas</v>
          </cell>
          <cell r="G1657" t="str">
            <v>4 - Glenrothes Bourbon Reserve 0.75L</v>
          </cell>
          <cell r="H1657" t="str">
            <v>4 - Glenrothes Bourbon Reserve 0.75L6</v>
          </cell>
          <cell r="I1657" t="str">
            <v>Glenrothes Bourbon Reserve</v>
          </cell>
          <cell r="J1657" t="str">
            <v>Glenrothes Bourbon Reserve.750-6</v>
          </cell>
          <cell r="K1657">
            <v>6</v>
          </cell>
          <cell r="L1657">
            <v>0.75</v>
          </cell>
          <cell r="M1657">
            <v>0.4</v>
          </cell>
          <cell r="N1657">
            <v>12.84</v>
          </cell>
          <cell r="O1657" t="str">
            <v>FOB</v>
          </cell>
          <cell r="P1657">
            <v>128.36999999999901</v>
          </cell>
          <cell r="Q1657">
            <v>128.36999999999901</v>
          </cell>
          <cell r="R1657">
            <v>128.36999999999901</v>
          </cell>
          <cell r="S1657">
            <v>128.36999999999901</v>
          </cell>
          <cell r="T1657">
            <v>128.36999999999901</v>
          </cell>
          <cell r="U1657">
            <v>128.36999999999901</v>
          </cell>
          <cell r="V1657">
            <v>128.36999999999901</v>
          </cell>
        </row>
        <row r="1658">
          <cell r="B1658" t="str">
            <v>CaliforniaGlenrothes Bourbon Reserve.750-6FOB</v>
          </cell>
          <cell r="C1658" t="str">
            <v>West</v>
          </cell>
          <cell r="D1658" t="str">
            <v>Open</v>
          </cell>
          <cell r="E1658" t="str">
            <v>CA</v>
          </cell>
          <cell r="F1658" t="str">
            <v>California</v>
          </cell>
          <cell r="G1658" t="str">
            <v>4 - Glenrothes Bourbon Reserve 0.75L</v>
          </cell>
          <cell r="H1658" t="str">
            <v>4 - Glenrothes Bourbon Reserve 0.75L6</v>
          </cell>
          <cell r="I1658" t="str">
            <v>Glenrothes Bourbon Reserve</v>
          </cell>
          <cell r="J1658" t="str">
            <v>Glenrothes Bourbon Reserve.750-6</v>
          </cell>
          <cell r="K1658">
            <v>6</v>
          </cell>
          <cell r="L1658">
            <v>0.75</v>
          </cell>
          <cell r="M1658">
            <v>0.4</v>
          </cell>
          <cell r="N1658">
            <v>12.84</v>
          </cell>
          <cell r="O1658" t="str">
            <v>FOB</v>
          </cell>
          <cell r="P1658">
            <v>132.13</v>
          </cell>
          <cell r="Q1658">
            <v>132.13</v>
          </cell>
          <cell r="R1658">
            <v>132.13</v>
          </cell>
          <cell r="S1658">
            <v>132.13</v>
          </cell>
          <cell r="T1658">
            <v>132.13</v>
          </cell>
          <cell r="U1658">
            <v>132.13</v>
          </cell>
          <cell r="V1658">
            <v>132.13</v>
          </cell>
        </row>
        <row r="1659">
          <cell r="B1659" t="str">
            <v>ColoradoGlenrothes Bourbon Reserve.750-6FOB</v>
          </cell>
          <cell r="C1659" t="str">
            <v>West</v>
          </cell>
          <cell r="D1659" t="str">
            <v>Open</v>
          </cell>
          <cell r="E1659" t="str">
            <v>CO</v>
          </cell>
          <cell r="F1659" t="str">
            <v>Colorado</v>
          </cell>
          <cell r="G1659" t="str">
            <v>4 - Glenrothes Bourbon Reserve 0.75L</v>
          </cell>
          <cell r="H1659" t="str">
            <v>4 - Glenrothes Bourbon Reserve 0.75L6</v>
          </cell>
          <cell r="I1659" t="str">
            <v>Glenrothes Bourbon Reserve</v>
          </cell>
          <cell r="J1659" t="str">
            <v>Glenrothes Bourbon Reserve.750-6</v>
          </cell>
          <cell r="K1659">
            <v>6</v>
          </cell>
          <cell r="L1659">
            <v>0.75</v>
          </cell>
          <cell r="M1659">
            <v>0.4</v>
          </cell>
          <cell r="N1659">
            <v>12.84</v>
          </cell>
          <cell r="O1659" t="str">
            <v>FOB</v>
          </cell>
          <cell r="P1659">
            <v>128</v>
          </cell>
          <cell r="Q1659">
            <v>128</v>
          </cell>
          <cell r="R1659">
            <v>128</v>
          </cell>
          <cell r="S1659">
            <v>128</v>
          </cell>
          <cell r="T1659">
            <v>128</v>
          </cell>
          <cell r="U1659">
            <v>128</v>
          </cell>
          <cell r="V1659">
            <v>128</v>
          </cell>
        </row>
        <row r="1660">
          <cell r="B1660" t="str">
            <v>ConnecticutGlenrothes Bourbon Reserve.750-6FOB</v>
          </cell>
          <cell r="C1660" t="str">
            <v>Northeast</v>
          </cell>
          <cell r="D1660" t="str">
            <v>Open</v>
          </cell>
          <cell r="E1660" t="str">
            <v>CT</v>
          </cell>
          <cell r="F1660" t="str">
            <v>Connecticut</v>
          </cell>
          <cell r="G1660" t="str">
            <v>4 - Glenrothes Bourbon Reserve 0.75L</v>
          </cell>
          <cell r="H1660" t="str">
            <v>4 - Glenrothes Bourbon Reserve 0.75L6</v>
          </cell>
          <cell r="I1660" t="str">
            <v>Glenrothes Bourbon Reserve</v>
          </cell>
          <cell r="J1660" t="str">
            <v>Glenrothes Bourbon Reserve.750-6</v>
          </cell>
          <cell r="K1660">
            <v>6</v>
          </cell>
          <cell r="L1660">
            <v>0.75</v>
          </cell>
          <cell r="M1660">
            <v>0.4</v>
          </cell>
          <cell r="N1660">
            <v>12.84</v>
          </cell>
          <cell r="O1660" t="str">
            <v>FOB</v>
          </cell>
          <cell r="P1660">
            <v>121.37</v>
          </cell>
          <cell r="Q1660">
            <v>121.37</v>
          </cell>
          <cell r="R1660">
            <v>121.37</v>
          </cell>
          <cell r="S1660">
            <v>121.37</v>
          </cell>
          <cell r="T1660">
            <v>121.37</v>
          </cell>
          <cell r="U1660">
            <v>121.37</v>
          </cell>
          <cell r="V1660">
            <v>121.37</v>
          </cell>
        </row>
        <row r="1661">
          <cell r="B1661" t="str">
            <v>DCGlenrothes Bourbon Reserve.750-6FOB</v>
          </cell>
          <cell r="C1661" t="str">
            <v>Northeast</v>
          </cell>
          <cell r="D1661" t="str">
            <v>Open</v>
          </cell>
          <cell r="E1661" t="str">
            <v>DC</v>
          </cell>
          <cell r="F1661" t="str">
            <v>DC</v>
          </cell>
          <cell r="G1661" t="str">
            <v>4 - Glenrothes Bourbon Reserve 0.75L</v>
          </cell>
          <cell r="H1661" t="str">
            <v>4 - Glenrothes Bourbon Reserve 0.75L6</v>
          </cell>
          <cell r="I1661" t="str">
            <v>Glenrothes Bourbon Reserve</v>
          </cell>
          <cell r="J1661" t="str">
            <v>Glenrothes Bourbon Reserve.750-6</v>
          </cell>
          <cell r="K1661">
            <v>6</v>
          </cell>
          <cell r="L1661">
            <v>0.75</v>
          </cell>
          <cell r="M1661">
            <v>0.4</v>
          </cell>
          <cell r="N1661">
            <v>12.84</v>
          </cell>
          <cell r="O1661" t="str">
            <v>FOB</v>
          </cell>
          <cell r="P1661">
            <v>134.28</v>
          </cell>
          <cell r="Q1661">
            <v>134.28</v>
          </cell>
          <cell r="R1661">
            <v>134.28</v>
          </cell>
          <cell r="S1661">
            <v>134.28</v>
          </cell>
          <cell r="T1661">
            <v>134.28</v>
          </cell>
          <cell r="U1661">
            <v>134.28</v>
          </cell>
          <cell r="V1661">
            <v>134.28</v>
          </cell>
        </row>
        <row r="1662">
          <cell r="B1662" t="str">
            <v>DelawareGlenrothes Bourbon Reserve.750-6FOB</v>
          </cell>
          <cell r="C1662" t="str">
            <v>Northeast</v>
          </cell>
          <cell r="D1662" t="str">
            <v>Open</v>
          </cell>
          <cell r="E1662" t="str">
            <v>DE</v>
          </cell>
          <cell r="F1662" t="str">
            <v>Delaware</v>
          </cell>
          <cell r="G1662" t="str">
            <v>4 - Glenrothes Bourbon Reserve 0.75L</v>
          </cell>
          <cell r="H1662" t="str">
            <v>4 - Glenrothes Bourbon Reserve 0.75L6</v>
          </cell>
          <cell r="I1662" t="str">
            <v>Glenrothes Bourbon Reserve</v>
          </cell>
          <cell r="J1662" t="str">
            <v>Glenrothes Bourbon Reserve.750-6</v>
          </cell>
          <cell r="K1662">
            <v>6</v>
          </cell>
          <cell r="L1662">
            <v>0.75</v>
          </cell>
          <cell r="M1662">
            <v>0.4</v>
          </cell>
          <cell r="N1662">
            <v>12.84</v>
          </cell>
          <cell r="O1662" t="str">
            <v>FOB</v>
          </cell>
          <cell r="P1662">
            <v>131.61000000000001</v>
          </cell>
          <cell r="Q1662">
            <v>131.61000000000001</v>
          </cell>
          <cell r="R1662">
            <v>131.61000000000001</v>
          </cell>
          <cell r="S1662">
            <v>131.61000000000001</v>
          </cell>
          <cell r="T1662">
            <v>131.61000000000001</v>
          </cell>
          <cell r="U1662">
            <v>131.61000000000001</v>
          </cell>
          <cell r="V1662">
            <v>131.61000000000001</v>
          </cell>
        </row>
        <row r="1663">
          <cell r="B1663" t="str">
            <v>FloridaGlenrothes Bourbon Reserve.750-6FOB</v>
          </cell>
          <cell r="C1663" t="str">
            <v>South</v>
          </cell>
          <cell r="D1663" t="str">
            <v>Open</v>
          </cell>
          <cell r="E1663" t="str">
            <v>FL</v>
          </cell>
          <cell r="F1663" t="str">
            <v>Florida</v>
          </cell>
          <cell r="G1663" t="str">
            <v>4 - Glenrothes Bourbon Reserve 0.75L</v>
          </cell>
          <cell r="H1663" t="str">
            <v>4 - Glenrothes Bourbon Reserve 0.75L6</v>
          </cell>
          <cell r="I1663" t="str">
            <v>Glenrothes Bourbon Reserve</v>
          </cell>
          <cell r="J1663" t="str">
            <v>Glenrothes Bourbon Reserve.750-6</v>
          </cell>
          <cell r="K1663">
            <v>6</v>
          </cell>
          <cell r="L1663">
            <v>0.75</v>
          </cell>
          <cell r="M1663">
            <v>0.4</v>
          </cell>
          <cell r="N1663">
            <v>12.84</v>
          </cell>
          <cell r="O1663" t="str">
            <v>FOB</v>
          </cell>
          <cell r="P1663">
            <v>128.34</v>
          </cell>
          <cell r="Q1663">
            <v>128.34</v>
          </cell>
          <cell r="R1663">
            <v>128.34</v>
          </cell>
          <cell r="S1663">
            <v>128.34</v>
          </cell>
          <cell r="T1663">
            <v>128.34</v>
          </cell>
          <cell r="U1663">
            <v>128.34</v>
          </cell>
          <cell r="V1663">
            <v>128.34</v>
          </cell>
        </row>
        <row r="1664">
          <cell r="B1664" t="str">
            <v>GeorgiaGlenrothes Bourbon Reserve.750-6FOB</v>
          </cell>
          <cell r="C1664" t="str">
            <v>South</v>
          </cell>
          <cell r="D1664" t="str">
            <v>Open</v>
          </cell>
          <cell r="E1664" t="str">
            <v>GA</v>
          </cell>
          <cell r="F1664" t="str">
            <v>Georgia</v>
          </cell>
          <cell r="G1664" t="str">
            <v>4 - Glenrothes Bourbon Reserve 0.75L</v>
          </cell>
          <cell r="H1664" t="str">
            <v>4 - Glenrothes Bourbon Reserve 0.75L6</v>
          </cell>
          <cell r="I1664" t="str">
            <v>Glenrothes Bourbon Reserve</v>
          </cell>
          <cell r="J1664" t="str">
            <v>Glenrothes Bourbon Reserve.750-6</v>
          </cell>
          <cell r="K1664">
            <v>6</v>
          </cell>
          <cell r="L1664">
            <v>0.75</v>
          </cell>
          <cell r="M1664">
            <v>0.4</v>
          </cell>
          <cell r="N1664">
            <v>12.84</v>
          </cell>
          <cell r="O1664" t="str">
            <v>FOB</v>
          </cell>
          <cell r="P1664">
            <v>122.56</v>
          </cell>
          <cell r="Q1664">
            <v>122.56</v>
          </cell>
          <cell r="R1664">
            <v>122.56</v>
          </cell>
          <cell r="S1664">
            <v>122.56</v>
          </cell>
          <cell r="T1664">
            <v>122.56</v>
          </cell>
          <cell r="U1664">
            <v>122.56</v>
          </cell>
          <cell r="V1664">
            <v>122.56</v>
          </cell>
        </row>
        <row r="1665">
          <cell r="B1665" t="str">
            <v>HawaiiGlenrothes Bourbon Reserve.750-6FOB</v>
          </cell>
          <cell r="C1665" t="str">
            <v>West</v>
          </cell>
          <cell r="D1665" t="str">
            <v>Open</v>
          </cell>
          <cell r="E1665" t="str">
            <v>HI</v>
          </cell>
          <cell r="F1665" t="str">
            <v>Hawaii</v>
          </cell>
          <cell r="G1665" t="str">
            <v>4 - Glenrothes Bourbon Reserve 0.75L</v>
          </cell>
          <cell r="H1665" t="str">
            <v>4 - Glenrothes Bourbon Reserve 0.75L6</v>
          </cell>
          <cell r="I1665" t="str">
            <v>Glenrothes Bourbon Reserve</v>
          </cell>
          <cell r="J1665" t="str">
            <v>Glenrothes Bourbon Reserve.750-6</v>
          </cell>
          <cell r="K1665">
            <v>6</v>
          </cell>
          <cell r="L1665">
            <v>0.75</v>
          </cell>
          <cell r="M1665">
            <v>0.4</v>
          </cell>
          <cell r="N1665">
            <v>12.84</v>
          </cell>
          <cell r="O1665" t="str">
            <v>FOB</v>
          </cell>
          <cell r="P1665">
            <v>125.16</v>
          </cell>
          <cell r="Q1665">
            <v>125.16</v>
          </cell>
          <cell r="R1665">
            <v>125.16</v>
          </cell>
          <cell r="S1665">
            <v>125.16</v>
          </cell>
          <cell r="T1665">
            <v>125.16</v>
          </cell>
          <cell r="U1665">
            <v>125.16</v>
          </cell>
          <cell r="V1665">
            <v>125.16</v>
          </cell>
        </row>
        <row r="1666">
          <cell r="B1666" t="str">
            <v>IDAHOGlenrothes Bourbon Reserve.750-6SPA</v>
          </cell>
          <cell r="C1666" t="str">
            <v>West</v>
          </cell>
          <cell r="D1666" t="str">
            <v>Control</v>
          </cell>
          <cell r="E1666" t="str">
            <v>ID</v>
          </cell>
          <cell r="F1666" t="str">
            <v>IDAHO</v>
          </cell>
          <cell r="G1666" t="str">
            <v>4 - Glenrothes Bourbon Reserve 0.75L</v>
          </cell>
          <cell r="H1666" t="str">
            <v>4 - Glenrothes Bourbon Reserve 0.75L6</v>
          </cell>
          <cell r="I1666" t="str">
            <v>Glenrothes Bourbon Reserve</v>
          </cell>
          <cell r="J1666" t="str">
            <v>Glenrothes Bourbon Reserve.750-6</v>
          </cell>
          <cell r="K1666">
            <v>6</v>
          </cell>
          <cell r="L1666">
            <v>0.75</v>
          </cell>
          <cell r="M1666">
            <v>0.4</v>
          </cell>
          <cell r="N1666">
            <v>12.84</v>
          </cell>
          <cell r="O1666" t="str">
            <v>SPA</v>
          </cell>
          <cell r="P1666">
            <v>0</v>
          </cell>
          <cell r="Q1666">
            <v>0</v>
          </cell>
          <cell r="R1666">
            <v>0</v>
          </cell>
          <cell r="S1666">
            <v>0</v>
          </cell>
          <cell r="T1666">
            <v>0</v>
          </cell>
          <cell r="U1666">
            <v>0</v>
          </cell>
          <cell r="V1666">
            <v>0</v>
          </cell>
        </row>
        <row r="1667">
          <cell r="B1667" t="str">
            <v>IDAHOGlenrothes Bourbon Reserve.750-6SHELF</v>
          </cell>
          <cell r="C1667" t="str">
            <v>West</v>
          </cell>
          <cell r="D1667" t="str">
            <v>Control</v>
          </cell>
          <cell r="E1667" t="str">
            <v>ID</v>
          </cell>
          <cell r="F1667" t="str">
            <v>IDAHO</v>
          </cell>
          <cell r="G1667" t="str">
            <v>4 - Glenrothes Bourbon Reserve 0.75L</v>
          </cell>
          <cell r="H1667" t="str">
            <v>4 - Glenrothes Bourbon Reserve 0.75L6</v>
          </cell>
          <cell r="I1667" t="str">
            <v>Glenrothes Bourbon Reserve</v>
          </cell>
          <cell r="J1667" t="str">
            <v>Glenrothes Bourbon Reserve.750-6</v>
          </cell>
          <cell r="K1667">
            <v>6</v>
          </cell>
          <cell r="L1667">
            <v>0.75</v>
          </cell>
          <cell r="M1667">
            <v>0.4</v>
          </cell>
          <cell r="N1667">
            <v>12.84</v>
          </cell>
          <cell r="O1667" t="str">
            <v>SHELF</v>
          </cell>
          <cell r="P1667">
            <v>39.950000000000003</v>
          </cell>
          <cell r="Q1667">
            <v>39.950000000000003</v>
          </cell>
          <cell r="R1667">
            <v>39.950000000000003</v>
          </cell>
          <cell r="S1667">
            <v>39.950000000000003</v>
          </cell>
          <cell r="T1667">
            <v>39.950000000000003</v>
          </cell>
          <cell r="U1667">
            <v>39.950000000000003</v>
          </cell>
          <cell r="V1667">
            <v>39.950000000000003</v>
          </cell>
        </row>
        <row r="1668">
          <cell r="B1668" t="str">
            <v>IDAHOGlenrothes Bourbon Reserve.750-6FOB</v>
          </cell>
          <cell r="C1668" t="str">
            <v>West</v>
          </cell>
          <cell r="D1668" t="str">
            <v>Control</v>
          </cell>
          <cell r="E1668" t="str">
            <v>ID</v>
          </cell>
          <cell r="F1668" t="str">
            <v>IDAHO</v>
          </cell>
          <cell r="G1668" t="str">
            <v>4 - Glenrothes Bourbon Reserve 0.75L</v>
          </cell>
          <cell r="H1668" t="str">
            <v>4 - Glenrothes Bourbon Reserve 0.75L6</v>
          </cell>
          <cell r="I1668" t="str">
            <v>Glenrothes Bourbon Reserve</v>
          </cell>
          <cell r="J1668" t="str">
            <v>Glenrothes Bourbon Reserve.750-6</v>
          </cell>
          <cell r="K1668">
            <v>6</v>
          </cell>
          <cell r="L1668">
            <v>0.75</v>
          </cell>
          <cell r="M1668">
            <v>0.4</v>
          </cell>
          <cell r="N1668">
            <v>12.84</v>
          </cell>
          <cell r="O1668" t="str">
            <v>FOB</v>
          </cell>
          <cell r="P1668">
            <v>131.66</v>
          </cell>
          <cell r="Q1668">
            <v>131.66</v>
          </cell>
          <cell r="R1668">
            <v>131.66</v>
          </cell>
          <cell r="S1668">
            <v>131.66</v>
          </cell>
          <cell r="T1668">
            <v>131.66</v>
          </cell>
          <cell r="U1668">
            <v>131.66</v>
          </cell>
          <cell r="V1668">
            <v>131.66</v>
          </cell>
        </row>
        <row r="1669">
          <cell r="B1669" t="str">
            <v>IllinoisGlenrothes Bourbon Reserve.750-6FOB</v>
          </cell>
          <cell r="C1669" t="str">
            <v>Central</v>
          </cell>
          <cell r="D1669" t="str">
            <v>Open</v>
          </cell>
          <cell r="E1669" t="str">
            <v>IL</v>
          </cell>
          <cell r="F1669" t="str">
            <v>Illinois</v>
          </cell>
          <cell r="G1669" t="str">
            <v>4 - Glenrothes Bourbon Reserve 0.75L</v>
          </cell>
          <cell r="H1669" t="str">
            <v>4 - Glenrothes Bourbon Reserve 0.75L6</v>
          </cell>
          <cell r="I1669" t="str">
            <v>Glenrothes Bourbon Reserve</v>
          </cell>
          <cell r="J1669" t="str">
            <v>Glenrothes Bourbon Reserve.750-6</v>
          </cell>
          <cell r="K1669">
            <v>6</v>
          </cell>
          <cell r="L1669">
            <v>0.75</v>
          </cell>
          <cell r="M1669">
            <v>0.4</v>
          </cell>
          <cell r="N1669">
            <v>12.84</v>
          </cell>
          <cell r="O1669" t="str">
            <v>FOB</v>
          </cell>
          <cell r="P1669">
            <v>125.9</v>
          </cell>
          <cell r="Q1669">
            <v>125.9</v>
          </cell>
          <cell r="R1669">
            <v>125.9</v>
          </cell>
          <cell r="S1669">
            <v>125.9</v>
          </cell>
          <cell r="T1669">
            <v>125.9</v>
          </cell>
          <cell r="U1669">
            <v>125.9</v>
          </cell>
          <cell r="V1669">
            <v>125.9</v>
          </cell>
        </row>
        <row r="1670">
          <cell r="B1670" t="str">
            <v>IndianaGlenrothes Bourbon Reserve.750-6FOB</v>
          </cell>
          <cell r="C1670" t="str">
            <v>Central</v>
          </cell>
          <cell r="D1670" t="str">
            <v>Open</v>
          </cell>
          <cell r="E1670" t="str">
            <v>IN</v>
          </cell>
          <cell r="F1670" t="str">
            <v>Indiana</v>
          </cell>
          <cell r="G1670" t="str">
            <v>4 - Glenrothes Bourbon Reserve 0.75L</v>
          </cell>
          <cell r="H1670" t="str">
            <v>4 - Glenrothes Bourbon Reserve 0.75L6</v>
          </cell>
          <cell r="I1670" t="str">
            <v>Glenrothes Bourbon Reserve</v>
          </cell>
          <cell r="J1670" t="str">
            <v>Glenrothes Bourbon Reserve.750-6</v>
          </cell>
          <cell r="K1670">
            <v>6</v>
          </cell>
          <cell r="L1670">
            <v>0.75</v>
          </cell>
          <cell r="M1670">
            <v>0.4</v>
          </cell>
          <cell r="N1670">
            <v>12.84</v>
          </cell>
          <cell r="O1670" t="str">
            <v>FOB</v>
          </cell>
          <cell r="P1670">
            <v>132.88</v>
          </cell>
          <cell r="Q1670">
            <v>132.88</v>
          </cell>
          <cell r="R1670">
            <v>132.88</v>
          </cell>
          <cell r="S1670">
            <v>132.88</v>
          </cell>
          <cell r="T1670">
            <v>132.88</v>
          </cell>
          <cell r="U1670">
            <v>132.88</v>
          </cell>
          <cell r="V1670">
            <v>132.88</v>
          </cell>
        </row>
        <row r="1671">
          <cell r="B1671" t="str">
            <v>KansasGlenrothes Bourbon Reserve.750-6FOB</v>
          </cell>
          <cell r="C1671" t="str">
            <v>Central</v>
          </cell>
          <cell r="D1671" t="str">
            <v>Open</v>
          </cell>
          <cell r="E1671" t="str">
            <v>KS</v>
          </cell>
          <cell r="F1671" t="str">
            <v>Kansas</v>
          </cell>
          <cell r="G1671" t="str">
            <v>4 - Glenrothes Bourbon Reserve 0.75L</v>
          </cell>
          <cell r="H1671" t="str">
            <v>4 - Glenrothes Bourbon Reserve 0.75L6</v>
          </cell>
          <cell r="I1671" t="str">
            <v>Glenrothes Bourbon Reserve</v>
          </cell>
          <cell r="J1671" t="str">
            <v>Glenrothes Bourbon Reserve.750-6</v>
          </cell>
          <cell r="K1671">
            <v>6</v>
          </cell>
          <cell r="L1671">
            <v>0.75</v>
          </cell>
          <cell r="M1671">
            <v>0.4</v>
          </cell>
          <cell r="N1671">
            <v>12.84</v>
          </cell>
          <cell r="O1671" t="str">
            <v>FOB</v>
          </cell>
          <cell r="P1671">
            <v>133.21</v>
          </cell>
          <cell r="Q1671">
            <v>133.21</v>
          </cell>
          <cell r="R1671">
            <v>133.21</v>
          </cell>
          <cell r="S1671">
            <v>133.21</v>
          </cell>
          <cell r="T1671">
            <v>133.21</v>
          </cell>
          <cell r="U1671">
            <v>133.21</v>
          </cell>
          <cell r="V1671">
            <v>133.21</v>
          </cell>
        </row>
        <row r="1672">
          <cell r="B1672" t="str">
            <v>KentuckyGlenrothes Bourbon Reserve.750-6FOB</v>
          </cell>
          <cell r="C1672" t="str">
            <v>Central</v>
          </cell>
          <cell r="D1672" t="str">
            <v>Open</v>
          </cell>
          <cell r="E1672" t="str">
            <v>KY</v>
          </cell>
          <cell r="F1672" t="str">
            <v>Kentucky</v>
          </cell>
          <cell r="G1672" t="str">
            <v>4 - Glenrothes Bourbon Reserve 0.75L</v>
          </cell>
          <cell r="H1672" t="str">
            <v>4 - Glenrothes Bourbon Reserve 0.75L6</v>
          </cell>
          <cell r="I1672" t="str">
            <v>Glenrothes Bourbon Reserve</v>
          </cell>
          <cell r="J1672" t="str">
            <v>Glenrothes Bourbon Reserve.750-6</v>
          </cell>
          <cell r="K1672">
            <v>6</v>
          </cell>
          <cell r="L1672">
            <v>0.75</v>
          </cell>
          <cell r="M1672">
            <v>0.4</v>
          </cell>
          <cell r="N1672">
            <v>12.84</v>
          </cell>
          <cell r="O1672" t="str">
            <v>FOB</v>
          </cell>
          <cell r="P1672">
            <v>133.78</v>
          </cell>
          <cell r="Q1672">
            <v>133.78</v>
          </cell>
          <cell r="R1672">
            <v>133.78</v>
          </cell>
          <cell r="S1672">
            <v>133.78</v>
          </cell>
          <cell r="T1672">
            <v>133.78</v>
          </cell>
          <cell r="U1672">
            <v>133.78</v>
          </cell>
          <cell r="V1672">
            <v>133.78</v>
          </cell>
        </row>
        <row r="1673">
          <cell r="B1673" t="str">
            <v>LouisianaGlenrothes Bourbon Reserve.750-6FOB</v>
          </cell>
          <cell r="C1673" t="str">
            <v>South</v>
          </cell>
          <cell r="D1673" t="str">
            <v>Open</v>
          </cell>
          <cell r="E1673" t="str">
            <v>LA</v>
          </cell>
          <cell r="F1673" t="str">
            <v>Louisiana</v>
          </cell>
          <cell r="G1673" t="str">
            <v>4 - Glenrothes Bourbon Reserve 0.75L</v>
          </cell>
          <cell r="H1673" t="str">
            <v>4 - Glenrothes Bourbon Reserve 0.75L6</v>
          </cell>
          <cell r="I1673" t="str">
            <v>Glenrothes Bourbon Reserve</v>
          </cell>
          <cell r="J1673" t="str">
            <v>Glenrothes Bourbon Reserve.750-6</v>
          </cell>
          <cell r="K1673">
            <v>6</v>
          </cell>
          <cell r="L1673">
            <v>0.75</v>
          </cell>
          <cell r="M1673">
            <v>0.4</v>
          </cell>
          <cell r="N1673">
            <v>12.84</v>
          </cell>
          <cell r="O1673" t="str">
            <v>FOB</v>
          </cell>
          <cell r="P1673">
            <v>132.45999999999901</v>
          </cell>
          <cell r="Q1673">
            <v>132.45999999999901</v>
          </cell>
          <cell r="R1673">
            <v>132.45999999999901</v>
          </cell>
          <cell r="S1673">
            <v>132.45999999999901</v>
          </cell>
          <cell r="T1673">
            <v>132.45999999999901</v>
          </cell>
          <cell r="U1673">
            <v>132.45999999999901</v>
          </cell>
          <cell r="V1673">
            <v>132.45999999999901</v>
          </cell>
        </row>
        <row r="1674">
          <cell r="B1674" t="str">
            <v>MAINEGlenrothes Bourbon Reserve.750-6SPA</v>
          </cell>
          <cell r="C1674" t="str">
            <v>Northeast</v>
          </cell>
          <cell r="D1674" t="str">
            <v>Control</v>
          </cell>
          <cell r="E1674" t="str">
            <v>ME</v>
          </cell>
          <cell r="F1674" t="str">
            <v>MAINE</v>
          </cell>
          <cell r="G1674" t="str">
            <v>4 - Glenrothes Bourbon Reserve 0.75L</v>
          </cell>
          <cell r="H1674" t="str">
            <v>4 - Glenrothes Bourbon Reserve 0.75L6</v>
          </cell>
          <cell r="I1674" t="str">
            <v>Glenrothes Bourbon Reserve</v>
          </cell>
          <cell r="J1674" t="str">
            <v>Glenrothes Bourbon Reserve.750-6</v>
          </cell>
          <cell r="K1674">
            <v>6</v>
          </cell>
          <cell r="L1674">
            <v>0.75</v>
          </cell>
          <cell r="M1674">
            <v>0.4</v>
          </cell>
          <cell r="N1674">
            <v>12.84</v>
          </cell>
          <cell r="O1674" t="str">
            <v>SPA</v>
          </cell>
          <cell r="P1674">
            <v>0</v>
          </cell>
          <cell r="Q1674">
            <v>0</v>
          </cell>
          <cell r="R1674">
            <v>18</v>
          </cell>
          <cell r="S1674">
            <v>0</v>
          </cell>
          <cell r="T1674">
            <v>0</v>
          </cell>
          <cell r="U1674">
            <v>18</v>
          </cell>
          <cell r="V1674">
            <v>0</v>
          </cell>
        </row>
        <row r="1675">
          <cell r="B1675" t="str">
            <v>MAINEGlenrothes Bourbon Reserve.750-6SHELF</v>
          </cell>
          <cell r="C1675" t="str">
            <v>Northeast</v>
          </cell>
          <cell r="D1675" t="str">
            <v>Control</v>
          </cell>
          <cell r="E1675" t="str">
            <v>ME</v>
          </cell>
          <cell r="F1675" t="str">
            <v>MAINE</v>
          </cell>
          <cell r="G1675" t="str">
            <v>4 - Glenrothes Bourbon Reserve 0.75L</v>
          </cell>
          <cell r="H1675" t="str">
            <v>4 - Glenrothes Bourbon Reserve 0.75L6</v>
          </cell>
          <cell r="I1675" t="str">
            <v>Glenrothes Bourbon Reserve</v>
          </cell>
          <cell r="J1675" t="str">
            <v>Glenrothes Bourbon Reserve.750-6</v>
          </cell>
          <cell r="K1675">
            <v>6</v>
          </cell>
          <cell r="L1675">
            <v>0.75</v>
          </cell>
          <cell r="M1675">
            <v>0.4</v>
          </cell>
          <cell r="N1675">
            <v>12.84</v>
          </cell>
          <cell r="O1675" t="str">
            <v>SHELF</v>
          </cell>
          <cell r="P1675">
            <v>39.99</v>
          </cell>
          <cell r="Q1675">
            <v>39.99</v>
          </cell>
          <cell r="R1675">
            <v>36.99</v>
          </cell>
          <cell r="S1675">
            <v>39.99</v>
          </cell>
          <cell r="T1675">
            <v>39.99</v>
          </cell>
          <cell r="U1675">
            <v>36.99</v>
          </cell>
          <cell r="V1675">
            <v>39.99</v>
          </cell>
        </row>
        <row r="1676">
          <cell r="B1676" t="str">
            <v>MAINEGlenrothes Bourbon Reserve.750-6FOB</v>
          </cell>
          <cell r="C1676" t="str">
            <v>Northeast</v>
          </cell>
          <cell r="D1676" t="str">
            <v>Control</v>
          </cell>
          <cell r="E1676" t="str">
            <v>ME</v>
          </cell>
          <cell r="F1676" t="str">
            <v>MAINE</v>
          </cell>
          <cell r="G1676" t="str">
            <v>4 - Glenrothes Bourbon Reserve 0.75L</v>
          </cell>
          <cell r="H1676" t="str">
            <v>4 - Glenrothes Bourbon Reserve 0.75L6</v>
          </cell>
          <cell r="I1676" t="str">
            <v>Glenrothes Bourbon Reserve</v>
          </cell>
          <cell r="J1676" t="str">
            <v>Glenrothes Bourbon Reserve.750-6</v>
          </cell>
          <cell r="K1676">
            <v>6</v>
          </cell>
          <cell r="L1676">
            <v>0.75</v>
          </cell>
          <cell r="M1676">
            <v>0.4</v>
          </cell>
          <cell r="N1676">
            <v>12.84</v>
          </cell>
          <cell r="O1676" t="str">
            <v>FOB</v>
          </cell>
          <cell r="P1676">
            <v>202.8</v>
          </cell>
          <cell r="Q1676">
            <v>202.8</v>
          </cell>
          <cell r="R1676">
            <v>202.8</v>
          </cell>
          <cell r="S1676">
            <v>202.8</v>
          </cell>
          <cell r="T1676">
            <v>202.8</v>
          </cell>
          <cell r="U1676">
            <v>202.8</v>
          </cell>
          <cell r="V1676">
            <v>202.8</v>
          </cell>
        </row>
        <row r="1677">
          <cell r="B1677" t="str">
            <v>Maryland (Open)Glenrothes Bourbon Reserve.750-6FOB</v>
          </cell>
          <cell r="C1677" t="str">
            <v>Northeast</v>
          </cell>
          <cell r="D1677" t="str">
            <v>Open</v>
          </cell>
          <cell r="E1677" t="str">
            <v>MD</v>
          </cell>
          <cell r="F1677" t="str">
            <v>Maryland (Open)</v>
          </cell>
          <cell r="G1677" t="str">
            <v>4 - Glenrothes Bourbon Reserve 0.75L</v>
          </cell>
          <cell r="H1677" t="str">
            <v>4 - Glenrothes Bourbon Reserve 0.75L6</v>
          </cell>
          <cell r="I1677" t="str">
            <v>Glenrothes Bourbon Reserve</v>
          </cell>
          <cell r="J1677" t="str">
            <v>Glenrothes Bourbon Reserve.750-6</v>
          </cell>
          <cell r="K1677">
            <v>6</v>
          </cell>
          <cell r="L1677">
            <v>0.75</v>
          </cell>
          <cell r="M1677">
            <v>0.4</v>
          </cell>
          <cell r="N1677">
            <v>12.84</v>
          </cell>
          <cell r="O1677" t="str">
            <v>FOB</v>
          </cell>
          <cell r="P1677">
            <v>138</v>
          </cell>
          <cell r="Q1677">
            <v>138</v>
          </cell>
          <cell r="R1677">
            <v>138</v>
          </cell>
          <cell r="S1677">
            <v>138</v>
          </cell>
          <cell r="T1677">
            <v>138</v>
          </cell>
          <cell r="U1677">
            <v>138</v>
          </cell>
          <cell r="V1677">
            <v>138</v>
          </cell>
        </row>
        <row r="1678">
          <cell r="B1678" t="str">
            <v>MassachusettsGlenrothes Bourbon Reserve.750-6FOB</v>
          </cell>
          <cell r="C1678" t="str">
            <v>Northeast</v>
          </cell>
          <cell r="D1678" t="str">
            <v>Open</v>
          </cell>
          <cell r="E1678" t="str">
            <v>MA</v>
          </cell>
          <cell r="F1678" t="str">
            <v>Massachusetts</v>
          </cell>
          <cell r="G1678" t="str">
            <v>4 - Glenrothes Bourbon Reserve 0.75L</v>
          </cell>
          <cell r="H1678" t="str">
            <v>4 - Glenrothes Bourbon Reserve 0.75L6</v>
          </cell>
          <cell r="I1678" t="str">
            <v>Glenrothes Bourbon Reserve</v>
          </cell>
          <cell r="J1678" t="str">
            <v>Glenrothes Bourbon Reserve.750-6</v>
          </cell>
          <cell r="K1678">
            <v>6</v>
          </cell>
          <cell r="L1678">
            <v>0.75</v>
          </cell>
          <cell r="M1678">
            <v>0.4</v>
          </cell>
          <cell r="N1678">
            <v>12.84</v>
          </cell>
          <cell r="O1678" t="str">
            <v>FOB</v>
          </cell>
          <cell r="P1678">
            <v>122.25</v>
          </cell>
          <cell r="Q1678">
            <v>122.25</v>
          </cell>
          <cell r="R1678">
            <v>122.25</v>
          </cell>
          <cell r="S1678">
            <v>122.25</v>
          </cell>
          <cell r="T1678">
            <v>122.25</v>
          </cell>
          <cell r="U1678">
            <v>122.25</v>
          </cell>
          <cell r="V1678">
            <v>122.25</v>
          </cell>
        </row>
        <row r="1679">
          <cell r="B1679" t="str">
            <v>MICHIGANGlenrothes Bourbon Reserve.750-6SHELF</v>
          </cell>
          <cell r="C1679" t="str">
            <v>Central</v>
          </cell>
          <cell r="D1679" t="str">
            <v>Control</v>
          </cell>
          <cell r="E1679" t="str">
            <v>MI</v>
          </cell>
          <cell r="F1679" t="str">
            <v>MICHIGAN</v>
          </cell>
          <cell r="G1679" t="str">
            <v>4 - Glenrothes Bourbon Reserve 0.75L</v>
          </cell>
          <cell r="H1679" t="str">
            <v>4 - Glenrothes Bourbon Reserve 0.75L6</v>
          </cell>
          <cell r="I1679" t="str">
            <v>Glenrothes Bourbon Reserve</v>
          </cell>
          <cell r="J1679" t="str">
            <v>Glenrothes Bourbon Reserve.750-6</v>
          </cell>
          <cell r="K1679">
            <v>6</v>
          </cell>
          <cell r="L1679">
            <v>0.75</v>
          </cell>
          <cell r="M1679">
            <v>0.4</v>
          </cell>
          <cell r="N1679">
            <v>12.84</v>
          </cell>
          <cell r="O1679" t="str">
            <v>SHELF</v>
          </cell>
          <cell r="P1679">
            <v>39.99</v>
          </cell>
          <cell r="Q1679">
            <v>39.99</v>
          </cell>
          <cell r="R1679">
            <v>39.99</v>
          </cell>
          <cell r="S1679">
            <v>39.99</v>
          </cell>
          <cell r="T1679">
            <v>39.99</v>
          </cell>
          <cell r="U1679">
            <v>39.99</v>
          </cell>
          <cell r="V1679">
            <v>39.99</v>
          </cell>
        </row>
        <row r="1680">
          <cell r="B1680" t="str">
            <v>MICHIGANGlenrothes Bourbon Reserve.750-6FOB</v>
          </cell>
          <cell r="C1680" t="str">
            <v>Central</v>
          </cell>
          <cell r="D1680" t="str">
            <v>Control</v>
          </cell>
          <cell r="E1680" t="str">
            <v>MI</v>
          </cell>
          <cell r="F1680" t="str">
            <v>MICHIGAN</v>
          </cell>
          <cell r="G1680" t="str">
            <v>4 - Glenrothes Bourbon Reserve 0.75L</v>
          </cell>
          <cell r="H1680" t="str">
            <v>4 - Glenrothes Bourbon Reserve 0.75L6</v>
          </cell>
          <cell r="I1680" t="str">
            <v>Glenrothes Bourbon Reserve</v>
          </cell>
          <cell r="J1680" t="str">
            <v>Glenrothes Bourbon Reserve.750-6</v>
          </cell>
          <cell r="K1680">
            <v>6</v>
          </cell>
          <cell r="L1680">
            <v>0.75</v>
          </cell>
          <cell r="M1680">
            <v>0.4</v>
          </cell>
          <cell r="N1680">
            <v>12.84</v>
          </cell>
          <cell r="O1680" t="str">
            <v>FOB</v>
          </cell>
          <cell r="P1680">
            <v>129.83000000000001</v>
          </cell>
          <cell r="Q1680">
            <v>129.83000000000001</v>
          </cell>
          <cell r="R1680">
            <v>129.83000000000001</v>
          </cell>
          <cell r="S1680">
            <v>129.83000000000001</v>
          </cell>
          <cell r="T1680">
            <v>129.83000000000001</v>
          </cell>
          <cell r="U1680">
            <v>129.83000000000001</v>
          </cell>
          <cell r="V1680">
            <v>129.83000000000001</v>
          </cell>
        </row>
        <row r="1681">
          <cell r="B1681" t="str">
            <v>MinnesotaGlenrothes Bourbon Reserve.750-6FOB</v>
          </cell>
          <cell r="C1681" t="str">
            <v>Central</v>
          </cell>
          <cell r="D1681" t="str">
            <v>Open</v>
          </cell>
          <cell r="E1681" t="str">
            <v>MN</v>
          </cell>
          <cell r="F1681" t="str">
            <v>Minnesota</v>
          </cell>
          <cell r="G1681" t="str">
            <v>4 - Glenrothes Bourbon Reserve 0.75L</v>
          </cell>
          <cell r="H1681" t="str">
            <v>4 - Glenrothes Bourbon Reserve 0.75L6</v>
          </cell>
          <cell r="I1681" t="str">
            <v>Glenrothes Bourbon Reserve</v>
          </cell>
          <cell r="J1681" t="str">
            <v>Glenrothes Bourbon Reserve.750-6</v>
          </cell>
          <cell r="K1681">
            <v>6</v>
          </cell>
          <cell r="L1681">
            <v>0.75</v>
          </cell>
          <cell r="M1681">
            <v>0.4</v>
          </cell>
          <cell r="N1681">
            <v>12.84</v>
          </cell>
          <cell r="O1681" t="str">
            <v>FOB</v>
          </cell>
          <cell r="P1681">
            <v>130.02000000000001</v>
          </cell>
          <cell r="Q1681">
            <v>130.02000000000001</v>
          </cell>
          <cell r="R1681">
            <v>130.02000000000001</v>
          </cell>
          <cell r="S1681">
            <v>130.02000000000001</v>
          </cell>
          <cell r="T1681">
            <v>130.02000000000001</v>
          </cell>
          <cell r="U1681">
            <v>130.02000000000001</v>
          </cell>
          <cell r="V1681">
            <v>130.02000000000001</v>
          </cell>
        </row>
        <row r="1682">
          <cell r="B1682" t="str">
            <v>MISSISSIPPIGlenrothes Bourbon Reserve.750-6SPA</v>
          </cell>
          <cell r="C1682" t="str">
            <v>South</v>
          </cell>
          <cell r="D1682" t="str">
            <v>Control</v>
          </cell>
          <cell r="E1682" t="str">
            <v>MS</v>
          </cell>
          <cell r="F1682" t="str">
            <v>MISSISSIPPI</v>
          </cell>
          <cell r="G1682" t="str">
            <v>4 - Glenrothes Bourbon Reserve 0.75L</v>
          </cell>
          <cell r="H1682" t="str">
            <v>4 - Glenrothes Bourbon Reserve 0.75L6</v>
          </cell>
          <cell r="I1682" t="str">
            <v>Glenrothes Bourbon Reserve</v>
          </cell>
          <cell r="J1682" t="str">
            <v>Glenrothes Bourbon Reserve.750-6</v>
          </cell>
          <cell r="K1682">
            <v>6</v>
          </cell>
          <cell r="L1682">
            <v>0.75</v>
          </cell>
          <cell r="M1682">
            <v>0.4</v>
          </cell>
          <cell r="N1682">
            <v>12.84</v>
          </cell>
          <cell r="O1682" t="str">
            <v>SPA</v>
          </cell>
          <cell r="P1682">
            <v>0</v>
          </cell>
          <cell r="Q1682">
            <v>0</v>
          </cell>
          <cell r="R1682">
            <v>0</v>
          </cell>
          <cell r="S1682">
            <v>0</v>
          </cell>
          <cell r="T1682">
            <v>0</v>
          </cell>
          <cell r="U1682">
            <v>0</v>
          </cell>
          <cell r="V1682">
            <v>0</v>
          </cell>
        </row>
        <row r="1683">
          <cell r="B1683" t="str">
            <v>MISSISSIPPIGlenrothes Bourbon Reserve.750-6SHELF</v>
          </cell>
          <cell r="C1683" t="str">
            <v>South</v>
          </cell>
          <cell r="D1683" t="str">
            <v>Control</v>
          </cell>
          <cell r="E1683" t="str">
            <v>MS</v>
          </cell>
          <cell r="F1683" t="str">
            <v>MISSISSIPPI</v>
          </cell>
          <cell r="G1683" t="str">
            <v>4 - Glenrothes Bourbon Reserve 0.75L</v>
          </cell>
          <cell r="H1683" t="str">
            <v>4 - Glenrothes Bourbon Reserve 0.75L6</v>
          </cell>
          <cell r="I1683" t="str">
            <v>Glenrothes Bourbon Reserve</v>
          </cell>
          <cell r="J1683" t="str">
            <v>Glenrothes Bourbon Reserve.750-6</v>
          </cell>
          <cell r="K1683">
            <v>6</v>
          </cell>
          <cell r="L1683">
            <v>0.75</v>
          </cell>
          <cell r="M1683">
            <v>0.4</v>
          </cell>
          <cell r="N1683">
            <v>12.84</v>
          </cell>
          <cell r="O1683" t="str">
            <v>SHELF</v>
          </cell>
          <cell r="P1683">
            <v>39.99</v>
          </cell>
          <cell r="Q1683">
            <v>39.99</v>
          </cell>
          <cell r="R1683">
            <v>39.99</v>
          </cell>
          <cell r="S1683">
            <v>39.99</v>
          </cell>
          <cell r="T1683">
            <v>39.99</v>
          </cell>
          <cell r="U1683">
            <v>39.99</v>
          </cell>
          <cell r="V1683">
            <v>39.99</v>
          </cell>
        </row>
        <row r="1684">
          <cell r="B1684" t="str">
            <v>MISSISSIPPIGlenrothes Bourbon Reserve.750-6FOB</v>
          </cell>
          <cell r="C1684" t="str">
            <v>South</v>
          </cell>
          <cell r="D1684" t="str">
            <v>Control</v>
          </cell>
          <cell r="E1684" t="str">
            <v>MS</v>
          </cell>
          <cell r="F1684" t="str">
            <v>MISSISSIPPI</v>
          </cell>
          <cell r="G1684" t="str">
            <v>4 - Glenrothes Bourbon Reserve 0.75L</v>
          </cell>
          <cell r="H1684" t="str">
            <v>4 - Glenrothes Bourbon Reserve 0.75L6</v>
          </cell>
          <cell r="I1684" t="str">
            <v>Glenrothes Bourbon Reserve</v>
          </cell>
          <cell r="J1684" t="str">
            <v>Glenrothes Bourbon Reserve.750-6</v>
          </cell>
          <cell r="K1684">
            <v>6</v>
          </cell>
          <cell r="L1684">
            <v>0.75</v>
          </cell>
          <cell r="M1684">
            <v>0.4</v>
          </cell>
          <cell r="N1684">
            <v>12.84</v>
          </cell>
          <cell r="O1684" t="str">
            <v>FOB</v>
          </cell>
          <cell r="P1684">
            <v>144.30000000000001</v>
          </cell>
          <cell r="Q1684">
            <v>144.30000000000001</v>
          </cell>
          <cell r="R1684">
            <v>144.30000000000001</v>
          </cell>
          <cell r="S1684">
            <v>144.30000000000001</v>
          </cell>
          <cell r="T1684">
            <v>144.30000000000001</v>
          </cell>
          <cell r="U1684">
            <v>144.30000000000001</v>
          </cell>
          <cell r="V1684">
            <v>144.30000000000001</v>
          </cell>
        </row>
        <row r="1685">
          <cell r="B1685" t="str">
            <v>MissouriGlenrothes Bourbon Reserve.750-6FOB</v>
          </cell>
          <cell r="C1685" t="str">
            <v>Central</v>
          </cell>
          <cell r="D1685" t="str">
            <v>Open</v>
          </cell>
          <cell r="E1685" t="str">
            <v>MO</v>
          </cell>
          <cell r="F1685" t="str">
            <v>Missouri</v>
          </cell>
          <cell r="G1685" t="str">
            <v>4 - Glenrothes Bourbon Reserve 0.75L</v>
          </cell>
          <cell r="H1685" t="str">
            <v>4 - Glenrothes Bourbon Reserve 0.75L6</v>
          </cell>
          <cell r="I1685" t="str">
            <v>Glenrothes Bourbon Reserve</v>
          </cell>
          <cell r="J1685" t="str">
            <v>Glenrothes Bourbon Reserve.750-6</v>
          </cell>
          <cell r="K1685">
            <v>6</v>
          </cell>
          <cell r="L1685">
            <v>0.75</v>
          </cell>
          <cell r="M1685">
            <v>0.4</v>
          </cell>
          <cell r="N1685">
            <v>12.84</v>
          </cell>
          <cell r="O1685" t="str">
            <v>FOB</v>
          </cell>
          <cell r="P1685">
            <v>133.689999999999</v>
          </cell>
          <cell r="Q1685">
            <v>133.689999999999</v>
          </cell>
          <cell r="R1685">
            <v>133.689999999999</v>
          </cell>
          <cell r="S1685">
            <v>133.689999999999</v>
          </cell>
          <cell r="T1685">
            <v>133.689999999999</v>
          </cell>
          <cell r="U1685">
            <v>133.689999999999</v>
          </cell>
          <cell r="V1685">
            <v>133.689999999999</v>
          </cell>
        </row>
        <row r="1686">
          <cell r="B1686" t="str">
            <v>MONTANAGlenrothes Bourbon Reserve.750-6SPA</v>
          </cell>
          <cell r="C1686" t="str">
            <v>West</v>
          </cell>
          <cell r="D1686" t="str">
            <v>Control</v>
          </cell>
          <cell r="E1686" t="str">
            <v>MT</v>
          </cell>
          <cell r="F1686" t="str">
            <v>MONTANA</v>
          </cell>
          <cell r="G1686" t="str">
            <v>4 - Glenrothes Bourbon Reserve 0.75L</v>
          </cell>
          <cell r="H1686" t="str">
            <v>4 - Glenrothes Bourbon Reserve 0.75L6</v>
          </cell>
          <cell r="I1686" t="str">
            <v>Glenrothes Bourbon Reserve</v>
          </cell>
          <cell r="J1686" t="str">
            <v>Glenrothes Bourbon Reserve.750-6</v>
          </cell>
          <cell r="K1686">
            <v>6</v>
          </cell>
          <cell r="L1686">
            <v>0.75</v>
          </cell>
          <cell r="M1686">
            <v>0.4</v>
          </cell>
          <cell r="N1686">
            <v>12.84</v>
          </cell>
          <cell r="O1686" t="str">
            <v>SPA</v>
          </cell>
          <cell r="P1686">
            <v>0</v>
          </cell>
          <cell r="Q1686">
            <v>0</v>
          </cell>
          <cell r="R1686">
            <v>0</v>
          </cell>
          <cell r="S1686">
            <v>0</v>
          </cell>
          <cell r="T1686">
            <v>0</v>
          </cell>
          <cell r="U1686">
            <v>0</v>
          </cell>
          <cell r="V1686">
            <v>0</v>
          </cell>
        </row>
        <row r="1687">
          <cell r="B1687" t="str">
            <v>MONTANAGlenrothes Bourbon Reserve.750-6SHELF</v>
          </cell>
          <cell r="C1687" t="str">
            <v>West</v>
          </cell>
          <cell r="D1687" t="str">
            <v>Control</v>
          </cell>
          <cell r="E1687" t="str">
            <v>MT</v>
          </cell>
          <cell r="F1687" t="str">
            <v>MONTANA</v>
          </cell>
          <cell r="G1687" t="str">
            <v>4 - Glenrothes Bourbon Reserve 0.75L</v>
          </cell>
          <cell r="H1687" t="str">
            <v>4 - Glenrothes Bourbon Reserve 0.75L6</v>
          </cell>
          <cell r="I1687" t="str">
            <v>Glenrothes Bourbon Reserve</v>
          </cell>
          <cell r="J1687" t="str">
            <v>Glenrothes Bourbon Reserve.750-6</v>
          </cell>
          <cell r="K1687">
            <v>6</v>
          </cell>
          <cell r="L1687">
            <v>0.75</v>
          </cell>
          <cell r="M1687">
            <v>0.4</v>
          </cell>
          <cell r="N1687">
            <v>12.84</v>
          </cell>
          <cell r="O1687" t="str">
            <v>SHELF</v>
          </cell>
          <cell r="P1687">
            <v>39.950000000000003</v>
          </cell>
          <cell r="Q1687">
            <v>39.950000000000003</v>
          </cell>
          <cell r="R1687">
            <v>39.950000000000003</v>
          </cell>
          <cell r="S1687">
            <v>39.950000000000003</v>
          </cell>
          <cell r="T1687">
            <v>39.950000000000003</v>
          </cell>
          <cell r="U1687">
            <v>39.950000000000003</v>
          </cell>
          <cell r="V1687">
            <v>39.950000000000003</v>
          </cell>
        </row>
        <row r="1688">
          <cell r="B1688" t="str">
            <v>MONTANAGlenrothes Bourbon Reserve.750-6FOB</v>
          </cell>
          <cell r="C1688" t="str">
            <v>West</v>
          </cell>
          <cell r="D1688" t="str">
            <v>Control</v>
          </cell>
          <cell r="E1688" t="str">
            <v>MT</v>
          </cell>
          <cell r="F1688" t="str">
            <v>MONTANA</v>
          </cell>
          <cell r="G1688" t="str">
            <v>4 - Glenrothes Bourbon Reserve 0.75L</v>
          </cell>
          <cell r="H1688" t="str">
            <v>4 - Glenrothes Bourbon Reserve 0.75L6</v>
          </cell>
          <cell r="I1688" t="str">
            <v>Glenrothes Bourbon Reserve</v>
          </cell>
          <cell r="J1688" t="str">
            <v>Glenrothes Bourbon Reserve.750-6</v>
          </cell>
          <cell r="K1688">
            <v>6</v>
          </cell>
          <cell r="L1688">
            <v>0.75</v>
          </cell>
          <cell r="M1688">
            <v>0.4</v>
          </cell>
          <cell r="N1688">
            <v>12.84</v>
          </cell>
          <cell r="O1688" t="str">
            <v>FOB</v>
          </cell>
          <cell r="P1688">
            <v>120.44</v>
          </cell>
          <cell r="Q1688">
            <v>120.44</v>
          </cell>
          <cell r="R1688">
            <v>120.44</v>
          </cell>
          <cell r="S1688">
            <v>120.44</v>
          </cell>
          <cell r="T1688">
            <v>120.44</v>
          </cell>
          <cell r="U1688">
            <v>120.44</v>
          </cell>
          <cell r="V1688">
            <v>120.44</v>
          </cell>
        </row>
        <row r="1689">
          <cell r="B1689" t="str">
            <v>NebraskaGlenrothes Bourbon Reserve.750-6FOB</v>
          </cell>
          <cell r="C1689" t="str">
            <v>Central</v>
          </cell>
          <cell r="D1689" t="str">
            <v>Open</v>
          </cell>
          <cell r="E1689" t="str">
            <v>NE</v>
          </cell>
          <cell r="F1689" t="str">
            <v>Nebraska</v>
          </cell>
          <cell r="G1689" t="str">
            <v>4 - Glenrothes Bourbon Reserve 0.75L</v>
          </cell>
          <cell r="H1689" t="str">
            <v>4 - Glenrothes Bourbon Reserve 0.75L6</v>
          </cell>
          <cell r="I1689" t="str">
            <v>Glenrothes Bourbon Reserve</v>
          </cell>
          <cell r="J1689" t="str">
            <v>Glenrothes Bourbon Reserve.750-6</v>
          </cell>
          <cell r="K1689">
            <v>6</v>
          </cell>
          <cell r="L1689">
            <v>0.75</v>
          </cell>
          <cell r="M1689">
            <v>0.4</v>
          </cell>
          <cell r="N1689">
            <v>12.84</v>
          </cell>
          <cell r="O1689" t="str">
            <v>FOB</v>
          </cell>
          <cell r="P1689">
            <v>138.61000000000001</v>
          </cell>
          <cell r="Q1689">
            <v>138.61000000000001</v>
          </cell>
          <cell r="R1689">
            <v>138.61000000000001</v>
          </cell>
          <cell r="S1689">
            <v>138.61000000000001</v>
          </cell>
          <cell r="T1689">
            <v>138.61000000000001</v>
          </cell>
          <cell r="U1689">
            <v>138.61000000000001</v>
          </cell>
          <cell r="V1689">
            <v>138.61000000000001</v>
          </cell>
        </row>
        <row r="1690">
          <cell r="B1690" t="str">
            <v>NevadaGlenrothes Bourbon Reserve.750-6FOB</v>
          </cell>
          <cell r="C1690" t="str">
            <v>West</v>
          </cell>
          <cell r="D1690" t="str">
            <v>Open</v>
          </cell>
          <cell r="E1690" t="str">
            <v>NV</v>
          </cell>
          <cell r="F1690" t="str">
            <v>Nevada</v>
          </cell>
          <cell r="G1690" t="str">
            <v>4 - Glenrothes Bourbon Reserve 0.75L</v>
          </cell>
          <cell r="H1690" t="str">
            <v>4 - Glenrothes Bourbon Reserve 0.75L6</v>
          </cell>
          <cell r="I1690" t="str">
            <v>Glenrothes Bourbon Reserve</v>
          </cell>
          <cell r="J1690" t="str">
            <v>Glenrothes Bourbon Reserve.750-6</v>
          </cell>
          <cell r="K1690">
            <v>6</v>
          </cell>
          <cell r="L1690">
            <v>0.75</v>
          </cell>
          <cell r="M1690">
            <v>0.4</v>
          </cell>
          <cell r="N1690">
            <v>12.84</v>
          </cell>
          <cell r="O1690" t="str">
            <v>FOB</v>
          </cell>
          <cell r="P1690">
            <v>128.37</v>
          </cell>
          <cell r="Q1690">
            <v>128.37</v>
          </cell>
          <cell r="R1690">
            <v>128.37</v>
          </cell>
          <cell r="S1690">
            <v>128.37</v>
          </cell>
          <cell r="T1690">
            <v>128.37</v>
          </cell>
          <cell r="U1690">
            <v>128.37</v>
          </cell>
          <cell r="V1690">
            <v>128.37</v>
          </cell>
        </row>
        <row r="1691">
          <cell r="B1691" t="str">
            <v>NEW HAMPSHIREGlenrothes Bourbon Reserve.750-6SPA</v>
          </cell>
          <cell r="C1691" t="str">
            <v>Northeast</v>
          </cell>
          <cell r="D1691" t="str">
            <v>Control</v>
          </cell>
          <cell r="E1691" t="str">
            <v>NH</v>
          </cell>
          <cell r="F1691" t="str">
            <v>NEW HAMPSHIRE</v>
          </cell>
          <cell r="G1691" t="str">
            <v>4 - Glenrothes Bourbon Reserve 0.75L</v>
          </cell>
          <cell r="H1691" t="str">
            <v>4 - Glenrothes Bourbon Reserve 0.75L6</v>
          </cell>
          <cell r="I1691" t="str">
            <v>Glenrothes Bourbon Reserve</v>
          </cell>
          <cell r="J1691" t="str">
            <v>Glenrothes Bourbon Reserve.750-6</v>
          </cell>
          <cell r="K1691">
            <v>6</v>
          </cell>
          <cell r="L1691">
            <v>0.75</v>
          </cell>
          <cell r="M1691">
            <v>0.4</v>
          </cell>
          <cell r="N1691">
            <v>12.84</v>
          </cell>
          <cell r="O1691" t="str">
            <v>SPA</v>
          </cell>
          <cell r="P1691">
            <v>18</v>
          </cell>
          <cell r="Q1691">
            <v>18</v>
          </cell>
          <cell r="R1691">
            <v>18</v>
          </cell>
          <cell r="S1691">
            <v>18</v>
          </cell>
          <cell r="T1691">
            <v>18</v>
          </cell>
          <cell r="U1691">
            <v>0</v>
          </cell>
          <cell r="V1691">
            <v>18</v>
          </cell>
        </row>
        <row r="1692">
          <cell r="B1692" t="str">
            <v>NEW HAMPSHIREGlenrothes Bourbon Reserve.750-6SHELF</v>
          </cell>
          <cell r="C1692" t="str">
            <v>Northeast</v>
          </cell>
          <cell r="D1692" t="str">
            <v>Control</v>
          </cell>
          <cell r="E1692" t="str">
            <v>NH</v>
          </cell>
          <cell r="F1692" t="str">
            <v>NEW HAMPSHIRE</v>
          </cell>
          <cell r="G1692" t="str">
            <v>4 - Glenrothes Bourbon Reserve 0.75L</v>
          </cell>
          <cell r="H1692" t="str">
            <v>4 - Glenrothes Bourbon Reserve 0.75L6</v>
          </cell>
          <cell r="I1692" t="str">
            <v>Glenrothes Bourbon Reserve</v>
          </cell>
          <cell r="J1692" t="str">
            <v>Glenrothes Bourbon Reserve.750-6</v>
          </cell>
          <cell r="K1692">
            <v>6</v>
          </cell>
          <cell r="L1692">
            <v>0.75</v>
          </cell>
          <cell r="M1692">
            <v>0.4</v>
          </cell>
          <cell r="N1692">
            <v>12.84</v>
          </cell>
          <cell r="O1692" t="str">
            <v>SHELF</v>
          </cell>
          <cell r="P1692">
            <v>36.99</v>
          </cell>
          <cell r="Q1692">
            <v>36.99</v>
          </cell>
          <cell r="R1692">
            <v>36.99</v>
          </cell>
          <cell r="S1692">
            <v>36.99</v>
          </cell>
          <cell r="T1692">
            <v>36.99</v>
          </cell>
          <cell r="U1692">
            <v>39.99</v>
          </cell>
          <cell r="V1692">
            <v>36.99</v>
          </cell>
        </row>
        <row r="1693">
          <cell r="B1693" t="str">
            <v>NEW HAMPSHIREGlenrothes Bourbon Reserve.750-6FOB</v>
          </cell>
          <cell r="C1693" t="str">
            <v>Northeast</v>
          </cell>
          <cell r="D1693" t="str">
            <v>Control</v>
          </cell>
          <cell r="E1693" t="str">
            <v>NH</v>
          </cell>
          <cell r="F1693" t="str">
            <v>NEW HAMPSHIRE</v>
          </cell>
          <cell r="G1693" t="str">
            <v>4 - Glenrothes Bourbon Reserve 0.75L</v>
          </cell>
          <cell r="H1693" t="str">
            <v>4 - Glenrothes Bourbon Reserve 0.75L6</v>
          </cell>
          <cell r="I1693" t="str">
            <v>Glenrothes Bourbon Reserve</v>
          </cell>
          <cell r="J1693" t="str">
            <v>Glenrothes Bourbon Reserve.750-6</v>
          </cell>
          <cell r="K1693">
            <v>6</v>
          </cell>
          <cell r="L1693">
            <v>0.75</v>
          </cell>
          <cell r="M1693">
            <v>0.4</v>
          </cell>
          <cell r="N1693">
            <v>12.84</v>
          </cell>
          <cell r="O1693" t="str">
            <v>FOB</v>
          </cell>
          <cell r="P1693">
            <v>162.66999999999999</v>
          </cell>
          <cell r="Q1693">
            <v>162.66999999999999</v>
          </cell>
          <cell r="R1693">
            <v>162.66999999999999</v>
          </cell>
          <cell r="S1693">
            <v>162.66999999999999</v>
          </cell>
          <cell r="T1693">
            <v>162.66999999999999</v>
          </cell>
          <cell r="U1693">
            <v>162.66999999999999</v>
          </cell>
          <cell r="V1693">
            <v>162.66999999999999</v>
          </cell>
        </row>
        <row r="1694">
          <cell r="B1694" t="str">
            <v>New JerseyGlenrothes Bourbon Reserve.750-6FOB</v>
          </cell>
          <cell r="C1694" t="str">
            <v>Northeast</v>
          </cell>
          <cell r="D1694" t="str">
            <v>Open</v>
          </cell>
          <cell r="E1694" t="str">
            <v>NJ</v>
          </cell>
          <cell r="F1694" t="str">
            <v>New Jersey</v>
          </cell>
          <cell r="G1694" t="str">
            <v>4 - Glenrothes Bourbon Reserve 0.75L</v>
          </cell>
          <cell r="H1694" t="str">
            <v>4 - Glenrothes Bourbon Reserve 0.75L6</v>
          </cell>
          <cell r="I1694" t="str">
            <v>Glenrothes Bourbon Reserve</v>
          </cell>
          <cell r="J1694" t="str">
            <v>Glenrothes Bourbon Reserve.750-6</v>
          </cell>
          <cell r="K1694">
            <v>6</v>
          </cell>
          <cell r="L1694">
            <v>0.75</v>
          </cell>
          <cell r="M1694">
            <v>0.4</v>
          </cell>
          <cell r="N1694">
            <v>12.84</v>
          </cell>
          <cell r="O1694" t="str">
            <v>FOB</v>
          </cell>
          <cell r="P1694">
            <v>128.22999999999999</v>
          </cell>
          <cell r="Q1694">
            <v>128.22999999999999</v>
          </cell>
          <cell r="R1694">
            <v>128.22999999999999</v>
          </cell>
          <cell r="S1694">
            <v>128.22999999999999</v>
          </cell>
          <cell r="T1694">
            <v>128.22999999999999</v>
          </cell>
          <cell r="U1694">
            <v>128.22999999999999</v>
          </cell>
          <cell r="V1694">
            <v>128.22999999999999</v>
          </cell>
        </row>
        <row r="1695">
          <cell r="B1695" t="str">
            <v>New York - UpstateGlenrothes Bourbon Reserve.750-6FOB</v>
          </cell>
          <cell r="C1695" t="str">
            <v>Northeast</v>
          </cell>
          <cell r="D1695" t="str">
            <v>Open</v>
          </cell>
          <cell r="E1695" t="str">
            <v>NY</v>
          </cell>
          <cell r="F1695" t="str">
            <v>New York - Upstate</v>
          </cell>
          <cell r="G1695" t="str">
            <v>4 - Glenrothes Bourbon Reserve 0.75L</v>
          </cell>
          <cell r="H1695" t="str">
            <v>4 - Glenrothes Bourbon Reserve 0.75L6</v>
          </cell>
          <cell r="I1695" t="str">
            <v>Glenrothes Bourbon Reserve</v>
          </cell>
          <cell r="J1695" t="str">
            <v>Glenrothes Bourbon Reserve.750-6</v>
          </cell>
          <cell r="K1695">
            <v>6</v>
          </cell>
          <cell r="L1695">
            <v>0.75</v>
          </cell>
          <cell r="M1695">
            <v>0.4</v>
          </cell>
          <cell r="N1695">
            <v>12.84</v>
          </cell>
          <cell r="O1695" t="str">
            <v>FOB</v>
          </cell>
          <cell r="P1695">
            <v>123.01</v>
          </cell>
          <cell r="Q1695">
            <v>123.01</v>
          </cell>
          <cell r="R1695">
            <v>123.01</v>
          </cell>
          <cell r="S1695">
            <v>123.01</v>
          </cell>
          <cell r="T1695">
            <v>123.01</v>
          </cell>
          <cell r="U1695">
            <v>123.01</v>
          </cell>
          <cell r="V1695">
            <v>123.01</v>
          </cell>
        </row>
        <row r="1696">
          <cell r="B1696" t="str">
            <v>NORTH CAROLINAGlenrothes Bourbon Reserve.750-6SPA</v>
          </cell>
          <cell r="C1696" t="str">
            <v>South</v>
          </cell>
          <cell r="D1696" t="str">
            <v>Control</v>
          </cell>
          <cell r="E1696" t="str">
            <v>NC</v>
          </cell>
          <cell r="F1696" t="str">
            <v>NORTH CAROLINA</v>
          </cell>
          <cell r="G1696" t="str">
            <v>4 - Glenrothes Bourbon Reserve 0.75L</v>
          </cell>
          <cell r="H1696" t="str">
            <v>4 - Glenrothes Bourbon Reserve 0.75L6</v>
          </cell>
          <cell r="I1696" t="str">
            <v>Glenrothes Bourbon Reserve</v>
          </cell>
          <cell r="J1696" t="str">
            <v>Glenrothes Bourbon Reserve.750-6</v>
          </cell>
          <cell r="K1696">
            <v>6</v>
          </cell>
          <cell r="L1696">
            <v>0.75</v>
          </cell>
          <cell r="M1696">
            <v>0.4</v>
          </cell>
          <cell r="N1696">
            <v>12.84</v>
          </cell>
          <cell r="O1696" t="str">
            <v>SPA</v>
          </cell>
          <cell r="P1696">
            <v>0</v>
          </cell>
          <cell r="Q1696">
            <v>0</v>
          </cell>
          <cell r="R1696">
            <v>0</v>
          </cell>
          <cell r="S1696">
            <v>0</v>
          </cell>
          <cell r="T1696">
            <v>0</v>
          </cell>
          <cell r="U1696">
            <v>0</v>
          </cell>
          <cell r="V1696">
            <v>0</v>
          </cell>
        </row>
        <row r="1697">
          <cell r="B1697" t="str">
            <v>NORTH CAROLINAGlenrothes Bourbon Reserve.750-6SHELF</v>
          </cell>
          <cell r="C1697" t="str">
            <v>South</v>
          </cell>
          <cell r="D1697" t="str">
            <v>Control</v>
          </cell>
          <cell r="E1697" t="str">
            <v>NC</v>
          </cell>
          <cell r="F1697" t="str">
            <v>NORTH CAROLINA</v>
          </cell>
          <cell r="G1697" t="str">
            <v>4 - Glenrothes Bourbon Reserve 0.75L</v>
          </cell>
          <cell r="H1697" t="str">
            <v>4 - Glenrothes Bourbon Reserve 0.75L6</v>
          </cell>
          <cell r="I1697" t="str">
            <v>Glenrothes Bourbon Reserve</v>
          </cell>
          <cell r="J1697" t="str">
            <v>Glenrothes Bourbon Reserve.750-6</v>
          </cell>
          <cell r="K1697">
            <v>6</v>
          </cell>
          <cell r="L1697">
            <v>0.75</v>
          </cell>
          <cell r="M1697">
            <v>0.4</v>
          </cell>
          <cell r="N1697">
            <v>12.84</v>
          </cell>
          <cell r="O1697" t="str">
            <v>SHELF</v>
          </cell>
          <cell r="P1697">
            <v>39.950000000000003</v>
          </cell>
          <cell r="Q1697">
            <v>39.950000000000003</v>
          </cell>
          <cell r="R1697">
            <v>39.950000000000003</v>
          </cell>
          <cell r="S1697">
            <v>39.950000000000003</v>
          </cell>
          <cell r="T1697">
            <v>39.950000000000003</v>
          </cell>
          <cell r="U1697">
            <v>39.950000000000003</v>
          </cell>
          <cell r="V1697">
            <v>39.950000000000003</v>
          </cell>
        </row>
        <row r="1698">
          <cell r="B1698" t="str">
            <v>NORTH CAROLINAGlenrothes Bourbon Reserve.750-6FOB</v>
          </cell>
          <cell r="C1698" t="str">
            <v>South</v>
          </cell>
          <cell r="D1698" t="str">
            <v>Control</v>
          </cell>
          <cell r="E1698" t="str">
            <v>NC</v>
          </cell>
          <cell r="F1698" t="str">
            <v>NORTH CAROLINA</v>
          </cell>
          <cell r="G1698" t="str">
            <v>4 - Glenrothes Bourbon Reserve 0.75L</v>
          </cell>
          <cell r="H1698" t="str">
            <v>4 - Glenrothes Bourbon Reserve 0.75L6</v>
          </cell>
          <cell r="I1698" t="str">
            <v>Glenrothes Bourbon Reserve</v>
          </cell>
          <cell r="J1698" t="str">
            <v>Glenrothes Bourbon Reserve.750-6</v>
          </cell>
          <cell r="K1698">
            <v>6</v>
          </cell>
          <cell r="L1698">
            <v>0.75</v>
          </cell>
          <cell r="M1698">
            <v>0.4</v>
          </cell>
          <cell r="N1698">
            <v>12.84</v>
          </cell>
          <cell r="O1698" t="str">
            <v>FOB</v>
          </cell>
          <cell r="P1698">
            <v>126.21</v>
          </cell>
          <cell r="Q1698">
            <v>126.21</v>
          </cell>
          <cell r="R1698">
            <v>126.21</v>
          </cell>
          <cell r="S1698">
            <v>126.21</v>
          </cell>
          <cell r="T1698">
            <v>126.21</v>
          </cell>
          <cell r="U1698">
            <v>126.21</v>
          </cell>
          <cell r="V1698">
            <v>126.21</v>
          </cell>
        </row>
        <row r="1699">
          <cell r="B1699" t="str">
            <v>North DakotaGlenrothes Bourbon Reserve.750-6FOB</v>
          </cell>
          <cell r="C1699" t="str">
            <v>Central</v>
          </cell>
          <cell r="D1699" t="str">
            <v>Open</v>
          </cell>
          <cell r="E1699" t="str">
            <v>ND</v>
          </cell>
          <cell r="F1699" t="str">
            <v>North Dakota</v>
          </cell>
          <cell r="G1699" t="str">
            <v>4 - Glenrothes Bourbon Reserve 0.75L</v>
          </cell>
          <cell r="H1699" t="str">
            <v>4 - Glenrothes Bourbon Reserve 0.75L6</v>
          </cell>
          <cell r="I1699" t="str">
            <v>Glenrothes Bourbon Reserve</v>
          </cell>
          <cell r="J1699" t="str">
            <v>Glenrothes Bourbon Reserve.750-6</v>
          </cell>
          <cell r="K1699">
            <v>6</v>
          </cell>
          <cell r="L1699">
            <v>0.75</v>
          </cell>
          <cell r="M1699">
            <v>0.4</v>
          </cell>
          <cell r="N1699">
            <v>12.84</v>
          </cell>
          <cell r="O1699" t="str">
            <v>FOB</v>
          </cell>
          <cell r="P1699">
            <v>140.09</v>
          </cell>
          <cell r="Q1699">
            <v>140.09</v>
          </cell>
          <cell r="R1699">
            <v>140.09</v>
          </cell>
          <cell r="S1699">
            <v>140.09</v>
          </cell>
          <cell r="T1699">
            <v>140.09</v>
          </cell>
          <cell r="U1699">
            <v>140.09</v>
          </cell>
          <cell r="V1699">
            <v>140.09</v>
          </cell>
        </row>
        <row r="1700">
          <cell r="B1700" t="str">
            <v>OHIOGlenrothes Bourbon Reserve.750-6SHELF</v>
          </cell>
          <cell r="C1700" t="str">
            <v>Central</v>
          </cell>
          <cell r="D1700" t="str">
            <v>Control</v>
          </cell>
          <cell r="E1700" t="str">
            <v>OH</v>
          </cell>
          <cell r="F1700" t="str">
            <v>OHIO</v>
          </cell>
          <cell r="G1700" t="str">
            <v>4 - Glenrothes Bourbon Reserve 0.75L</v>
          </cell>
          <cell r="H1700" t="str">
            <v>4 - Glenrothes Bourbon Reserve 0.75L6</v>
          </cell>
          <cell r="I1700" t="str">
            <v>Glenrothes Bourbon Reserve</v>
          </cell>
          <cell r="J1700" t="str">
            <v>Glenrothes Bourbon Reserve.750-6</v>
          </cell>
          <cell r="K1700">
            <v>6</v>
          </cell>
          <cell r="L1700">
            <v>0.75</v>
          </cell>
          <cell r="M1700">
            <v>0.4</v>
          </cell>
          <cell r="N1700">
            <v>12.84</v>
          </cell>
          <cell r="O1700" t="str">
            <v>SHELF</v>
          </cell>
          <cell r="P1700">
            <v>39.99</v>
          </cell>
          <cell r="Q1700">
            <v>39.99</v>
          </cell>
          <cell r="R1700">
            <v>39.99</v>
          </cell>
          <cell r="S1700">
            <v>39.99</v>
          </cell>
          <cell r="T1700">
            <v>39.99</v>
          </cell>
          <cell r="U1700">
            <v>39.99</v>
          </cell>
          <cell r="V1700">
            <v>39.99</v>
          </cell>
        </row>
        <row r="1701">
          <cell r="B1701" t="str">
            <v>OHIOGlenrothes Bourbon Reserve.750-6FOB</v>
          </cell>
          <cell r="C1701" t="str">
            <v>Central</v>
          </cell>
          <cell r="D1701" t="str">
            <v>Control</v>
          </cell>
          <cell r="E1701" t="str">
            <v>OH</v>
          </cell>
          <cell r="F1701" t="str">
            <v>OHIO</v>
          </cell>
          <cell r="G1701" t="str">
            <v>4 - Glenrothes Bourbon Reserve 0.75L</v>
          </cell>
          <cell r="H1701" t="str">
            <v>4 - Glenrothes Bourbon Reserve 0.75L6</v>
          </cell>
          <cell r="I1701" t="str">
            <v>Glenrothes Bourbon Reserve</v>
          </cell>
          <cell r="J1701" t="str">
            <v>Glenrothes Bourbon Reserve.750-6</v>
          </cell>
          <cell r="K1701">
            <v>6</v>
          </cell>
          <cell r="L1701">
            <v>0.75</v>
          </cell>
          <cell r="M1701">
            <v>0.4</v>
          </cell>
          <cell r="N1701">
            <v>12.84</v>
          </cell>
          <cell r="O1701" t="str">
            <v>FOB</v>
          </cell>
          <cell r="P1701">
            <v>138.88</v>
          </cell>
          <cell r="Q1701">
            <v>138.88</v>
          </cell>
          <cell r="R1701">
            <v>138.88</v>
          </cell>
          <cell r="S1701">
            <v>138.88</v>
          </cell>
          <cell r="T1701">
            <v>138.88</v>
          </cell>
          <cell r="U1701">
            <v>138.88</v>
          </cell>
          <cell r="V1701">
            <v>138.88</v>
          </cell>
        </row>
        <row r="1702">
          <cell r="B1702" t="str">
            <v>OklahomaGlenrothes Bourbon Reserve.750-6FOB</v>
          </cell>
          <cell r="C1702" t="str">
            <v>South</v>
          </cell>
          <cell r="D1702" t="str">
            <v>Open</v>
          </cell>
          <cell r="E1702" t="str">
            <v>OK</v>
          </cell>
          <cell r="F1702" t="str">
            <v>Oklahoma</v>
          </cell>
          <cell r="G1702" t="str">
            <v>4 - Glenrothes Bourbon Reserve 0.75L</v>
          </cell>
          <cell r="H1702" t="str">
            <v>4 - Glenrothes Bourbon Reserve 0.75L6</v>
          </cell>
          <cell r="I1702" t="str">
            <v>Glenrothes Bourbon Reserve</v>
          </cell>
          <cell r="J1702" t="str">
            <v>Glenrothes Bourbon Reserve.750-6</v>
          </cell>
          <cell r="K1702">
            <v>6</v>
          </cell>
          <cell r="L1702">
            <v>0.75</v>
          </cell>
          <cell r="M1702">
            <v>0.4</v>
          </cell>
          <cell r="N1702">
            <v>12.84</v>
          </cell>
          <cell r="O1702" t="str">
            <v>FOB</v>
          </cell>
          <cell r="P1702">
            <v>132.18</v>
          </cell>
          <cell r="Q1702">
            <v>132.18</v>
          </cell>
          <cell r="R1702">
            <v>132.18</v>
          </cell>
          <cell r="S1702">
            <v>132.18</v>
          </cell>
          <cell r="T1702">
            <v>132.18</v>
          </cell>
          <cell r="U1702">
            <v>132.18</v>
          </cell>
          <cell r="V1702">
            <v>132.18</v>
          </cell>
        </row>
        <row r="1703">
          <cell r="B1703" t="str">
            <v>OREGONGlenrothes Bourbon Reserve.750-6SPA</v>
          </cell>
          <cell r="C1703" t="str">
            <v>West</v>
          </cell>
          <cell r="D1703" t="str">
            <v>Control</v>
          </cell>
          <cell r="E1703" t="str">
            <v>OR</v>
          </cell>
          <cell r="F1703" t="str">
            <v>OREGON</v>
          </cell>
          <cell r="G1703" t="str">
            <v>4 - Glenrothes Bourbon Reserve 0.75L</v>
          </cell>
          <cell r="H1703" t="str">
            <v>4 - Glenrothes Bourbon Reserve 0.75L6</v>
          </cell>
          <cell r="I1703" t="str">
            <v>Glenrothes Bourbon Reserve</v>
          </cell>
          <cell r="J1703" t="str">
            <v>Glenrothes Bourbon Reserve.750-6</v>
          </cell>
          <cell r="K1703">
            <v>6</v>
          </cell>
          <cell r="L1703">
            <v>0.75</v>
          </cell>
          <cell r="M1703">
            <v>0.4</v>
          </cell>
          <cell r="N1703">
            <v>12.84</v>
          </cell>
          <cell r="O1703" t="str">
            <v>SPA</v>
          </cell>
          <cell r="P1703">
            <v>0</v>
          </cell>
          <cell r="Q1703">
            <v>0</v>
          </cell>
          <cell r="R1703">
            <v>0</v>
          </cell>
          <cell r="S1703">
            <v>0</v>
          </cell>
          <cell r="T1703">
            <v>0</v>
          </cell>
          <cell r="U1703">
            <v>0</v>
          </cell>
          <cell r="V1703">
            <v>0</v>
          </cell>
        </row>
        <row r="1704">
          <cell r="B1704" t="str">
            <v>OREGONGlenrothes Bourbon Reserve.750-6SHELF</v>
          </cell>
          <cell r="C1704" t="str">
            <v>West</v>
          </cell>
          <cell r="D1704" t="str">
            <v>Control</v>
          </cell>
          <cell r="E1704" t="str">
            <v>OR</v>
          </cell>
          <cell r="F1704" t="str">
            <v>OREGON</v>
          </cell>
          <cell r="G1704" t="str">
            <v>4 - Glenrothes Bourbon Reserve 0.75L</v>
          </cell>
          <cell r="H1704" t="str">
            <v>4 - Glenrothes Bourbon Reserve 0.75L6</v>
          </cell>
          <cell r="I1704" t="str">
            <v>Glenrothes Bourbon Reserve</v>
          </cell>
          <cell r="J1704" t="str">
            <v>Glenrothes Bourbon Reserve.750-6</v>
          </cell>
          <cell r="K1704">
            <v>6</v>
          </cell>
          <cell r="L1704">
            <v>0.75</v>
          </cell>
          <cell r="M1704">
            <v>0.4</v>
          </cell>
          <cell r="N1704">
            <v>12.84</v>
          </cell>
          <cell r="O1704" t="str">
            <v>SHELF</v>
          </cell>
          <cell r="P1704">
            <v>39.950000000000003</v>
          </cell>
          <cell r="Q1704">
            <v>39.950000000000003</v>
          </cell>
          <cell r="R1704">
            <v>39.950000000000003</v>
          </cell>
          <cell r="S1704">
            <v>39.950000000000003</v>
          </cell>
          <cell r="T1704">
            <v>39.950000000000003</v>
          </cell>
          <cell r="U1704">
            <v>39.950000000000003</v>
          </cell>
          <cell r="V1704">
            <v>39.950000000000003</v>
          </cell>
        </row>
        <row r="1705">
          <cell r="B1705" t="str">
            <v>OREGONGlenrothes Bourbon Reserve.750-6FOB</v>
          </cell>
          <cell r="C1705" t="str">
            <v>West</v>
          </cell>
          <cell r="D1705" t="str">
            <v>Control</v>
          </cell>
          <cell r="E1705" t="str">
            <v>OR</v>
          </cell>
          <cell r="F1705" t="str">
            <v>OREGON</v>
          </cell>
          <cell r="G1705" t="str">
            <v>4 - Glenrothes Bourbon Reserve 0.75L</v>
          </cell>
          <cell r="H1705" t="str">
            <v>4 - Glenrothes Bourbon Reserve 0.75L6</v>
          </cell>
          <cell r="I1705" t="str">
            <v>Glenrothes Bourbon Reserve</v>
          </cell>
          <cell r="J1705" t="str">
            <v>Glenrothes Bourbon Reserve.750-6</v>
          </cell>
          <cell r="K1705">
            <v>6</v>
          </cell>
          <cell r="L1705">
            <v>0.75</v>
          </cell>
          <cell r="M1705">
            <v>0.4</v>
          </cell>
          <cell r="N1705">
            <v>12.84</v>
          </cell>
          <cell r="O1705" t="str">
            <v>FOB</v>
          </cell>
          <cell r="P1705">
            <v>109.66</v>
          </cell>
          <cell r="Q1705">
            <v>109.66</v>
          </cell>
          <cell r="R1705">
            <v>109.66</v>
          </cell>
          <cell r="S1705">
            <v>109.66</v>
          </cell>
          <cell r="T1705">
            <v>109.66</v>
          </cell>
          <cell r="U1705">
            <v>109.66</v>
          </cell>
          <cell r="V1705">
            <v>109.66</v>
          </cell>
        </row>
        <row r="1706">
          <cell r="B1706" t="str">
            <v>PENNSYLVANIA (PLCB)Glenrothes Bourbon Reserve.750-6SPA</v>
          </cell>
          <cell r="C1706" t="str">
            <v>Northeast</v>
          </cell>
          <cell r="D1706" t="str">
            <v>Control</v>
          </cell>
          <cell r="E1706" t="str">
            <v>PLCB</v>
          </cell>
          <cell r="F1706" t="str">
            <v>PENNSYLVANIA (PLCB)</v>
          </cell>
          <cell r="G1706" t="str">
            <v>4 - Glenrothes Bourbon Reserve 0.75L</v>
          </cell>
          <cell r="H1706" t="str">
            <v>4 - Glenrothes Bourbon Reserve 0.75L6</v>
          </cell>
          <cell r="I1706" t="str">
            <v>Glenrothes Bourbon Reserve</v>
          </cell>
          <cell r="J1706" t="str">
            <v>Glenrothes Bourbon Reserve.750-6</v>
          </cell>
          <cell r="K1706">
            <v>6</v>
          </cell>
          <cell r="L1706">
            <v>0.75</v>
          </cell>
          <cell r="M1706">
            <v>0.4</v>
          </cell>
          <cell r="N1706">
            <v>12.84</v>
          </cell>
          <cell r="O1706" t="str">
            <v>SPA</v>
          </cell>
          <cell r="P1706">
            <v>0</v>
          </cell>
          <cell r="Q1706">
            <v>0</v>
          </cell>
          <cell r="R1706">
            <v>0</v>
          </cell>
          <cell r="S1706">
            <v>0</v>
          </cell>
          <cell r="T1706">
            <v>0</v>
          </cell>
          <cell r="U1706">
            <v>0</v>
          </cell>
          <cell r="V1706">
            <v>0</v>
          </cell>
        </row>
        <row r="1707">
          <cell r="B1707" t="str">
            <v>PENNSYLVANIA (PLCB)Glenrothes Bourbon Reserve.750-6SHELF</v>
          </cell>
          <cell r="C1707" t="str">
            <v>Northeast</v>
          </cell>
          <cell r="D1707" t="str">
            <v>Control</v>
          </cell>
          <cell r="E1707" t="str">
            <v>PLCB</v>
          </cell>
          <cell r="F1707" t="str">
            <v>PENNSYLVANIA (PLCB)</v>
          </cell>
          <cell r="G1707" t="str">
            <v>4 - Glenrothes Bourbon Reserve 0.75L</v>
          </cell>
          <cell r="H1707" t="str">
            <v>4 - Glenrothes Bourbon Reserve 0.75L6</v>
          </cell>
          <cell r="I1707" t="str">
            <v>Glenrothes Bourbon Reserve</v>
          </cell>
          <cell r="J1707" t="str">
            <v>Glenrothes Bourbon Reserve.750-6</v>
          </cell>
          <cell r="K1707">
            <v>6</v>
          </cell>
          <cell r="L1707">
            <v>0.75</v>
          </cell>
          <cell r="M1707">
            <v>0.4</v>
          </cell>
          <cell r="N1707">
            <v>12.84</v>
          </cell>
          <cell r="O1707" t="str">
            <v>SHELF</v>
          </cell>
          <cell r="P1707">
            <v>39.99</v>
          </cell>
          <cell r="Q1707">
            <v>39.99</v>
          </cell>
          <cell r="R1707">
            <v>39.99</v>
          </cell>
          <cell r="S1707">
            <v>39.99</v>
          </cell>
          <cell r="T1707">
            <v>39.99</v>
          </cell>
          <cell r="U1707">
            <v>39.99</v>
          </cell>
          <cell r="V1707">
            <v>39.99</v>
          </cell>
        </row>
        <row r="1708">
          <cell r="B1708" t="str">
            <v>PENNSYLVANIA (PLCB)Glenrothes Bourbon Reserve.750-6FOB</v>
          </cell>
          <cell r="C1708" t="str">
            <v>Northeast</v>
          </cell>
          <cell r="D1708" t="str">
            <v>Control</v>
          </cell>
          <cell r="E1708" t="str">
            <v>PLCB</v>
          </cell>
          <cell r="F1708" t="str">
            <v>PENNSYLVANIA (PLCB)</v>
          </cell>
          <cell r="G1708" t="str">
            <v>4 - Glenrothes Bourbon Reserve 0.75L</v>
          </cell>
          <cell r="H1708" t="str">
            <v>4 - Glenrothes Bourbon Reserve 0.75L6</v>
          </cell>
          <cell r="I1708" t="str">
            <v>Glenrothes Bourbon Reserve</v>
          </cell>
          <cell r="J1708" t="str">
            <v>Glenrothes Bourbon Reserve.750-6</v>
          </cell>
          <cell r="K1708">
            <v>6</v>
          </cell>
          <cell r="L1708">
            <v>0.75</v>
          </cell>
          <cell r="M1708">
            <v>0.4</v>
          </cell>
          <cell r="N1708">
            <v>12.84</v>
          </cell>
          <cell r="O1708" t="str">
            <v>FOB</v>
          </cell>
          <cell r="P1708">
            <v>150.84</v>
          </cell>
          <cell r="Q1708">
            <v>150.84</v>
          </cell>
          <cell r="R1708">
            <v>150.84</v>
          </cell>
          <cell r="S1708">
            <v>150.84</v>
          </cell>
          <cell r="T1708">
            <v>150.84</v>
          </cell>
          <cell r="U1708">
            <v>150.84</v>
          </cell>
          <cell r="V1708">
            <v>150.84</v>
          </cell>
        </row>
        <row r="1709">
          <cell r="B1709" t="str">
            <v>Rhode IslandGlenrothes Bourbon Reserve.750-6FOB</v>
          </cell>
          <cell r="C1709" t="str">
            <v>Northeast</v>
          </cell>
          <cell r="D1709" t="str">
            <v>Open</v>
          </cell>
          <cell r="E1709" t="str">
            <v>RI</v>
          </cell>
          <cell r="F1709" t="str">
            <v>Rhode Island</v>
          </cell>
          <cell r="G1709" t="str">
            <v>4 - Glenrothes Bourbon Reserve 0.75L</v>
          </cell>
          <cell r="H1709" t="str">
            <v>4 - Glenrothes Bourbon Reserve 0.75L6</v>
          </cell>
          <cell r="I1709" t="str">
            <v>Glenrothes Bourbon Reserve</v>
          </cell>
          <cell r="J1709" t="str">
            <v>Glenrothes Bourbon Reserve.750-6</v>
          </cell>
          <cell r="K1709">
            <v>6</v>
          </cell>
          <cell r="L1709">
            <v>0.75</v>
          </cell>
          <cell r="M1709">
            <v>0.4</v>
          </cell>
          <cell r="N1709">
            <v>12.84</v>
          </cell>
          <cell r="O1709" t="str">
            <v>FOB</v>
          </cell>
          <cell r="P1709">
            <v>127.649999999999</v>
          </cell>
          <cell r="Q1709">
            <v>127.649999999999</v>
          </cell>
          <cell r="R1709">
            <v>127.649999999999</v>
          </cell>
          <cell r="S1709">
            <v>127.649999999999</v>
          </cell>
          <cell r="T1709">
            <v>127.649999999999</v>
          </cell>
          <cell r="U1709">
            <v>127.649999999999</v>
          </cell>
          <cell r="V1709">
            <v>127.649999999999</v>
          </cell>
        </row>
        <row r="1710">
          <cell r="B1710" t="str">
            <v>South CarolinaGlenrothes Bourbon Reserve.750-6FOB</v>
          </cell>
          <cell r="C1710" t="str">
            <v>Northeast</v>
          </cell>
          <cell r="D1710" t="str">
            <v>Open</v>
          </cell>
          <cell r="E1710" t="str">
            <v>SC</v>
          </cell>
          <cell r="F1710" t="str">
            <v>South Carolina</v>
          </cell>
          <cell r="G1710" t="str">
            <v>4 - Glenrothes Bourbon Reserve 0.75L</v>
          </cell>
          <cell r="H1710" t="str">
            <v>4 - Glenrothes Bourbon Reserve 0.75L6</v>
          </cell>
          <cell r="I1710" t="str">
            <v>Glenrothes Bourbon Reserve</v>
          </cell>
          <cell r="J1710" t="str">
            <v>Glenrothes Bourbon Reserve.750-6</v>
          </cell>
          <cell r="K1710">
            <v>6</v>
          </cell>
          <cell r="L1710">
            <v>0.75</v>
          </cell>
          <cell r="M1710">
            <v>0.4</v>
          </cell>
          <cell r="N1710">
            <v>12.84</v>
          </cell>
          <cell r="O1710" t="str">
            <v>FOB</v>
          </cell>
          <cell r="P1710">
            <v>126.7</v>
          </cell>
          <cell r="Q1710">
            <v>126.7</v>
          </cell>
          <cell r="R1710">
            <v>126.7</v>
          </cell>
          <cell r="S1710">
            <v>126.7</v>
          </cell>
          <cell r="T1710">
            <v>126.7</v>
          </cell>
          <cell r="U1710">
            <v>126.7</v>
          </cell>
          <cell r="V1710">
            <v>126.7</v>
          </cell>
        </row>
        <row r="1711">
          <cell r="B1711" t="str">
            <v>South DakotaGlenrothes Bourbon Reserve.750-6FOB</v>
          </cell>
          <cell r="C1711" t="str">
            <v>Central</v>
          </cell>
          <cell r="D1711" t="str">
            <v>Open</v>
          </cell>
          <cell r="E1711" t="str">
            <v>SD</v>
          </cell>
          <cell r="F1711" t="str">
            <v>South Dakota</v>
          </cell>
          <cell r="G1711" t="str">
            <v>4 - Glenrothes Bourbon Reserve 0.75L</v>
          </cell>
          <cell r="H1711" t="str">
            <v>4 - Glenrothes Bourbon Reserve 0.75L6</v>
          </cell>
          <cell r="I1711" t="str">
            <v>Glenrothes Bourbon Reserve</v>
          </cell>
          <cell r="J1711" t="str">
            <v>Glenrothes Bourbon Reserve.750-6</v>
          </cell>
          <cell r="K1711">
            <v>6</v>
          </cell>
          <cell r="L1711">
            <v>0.75</v>
          </cell>
          <cell r="M1711">
            <v>0.4</v>
          </cell>
          <cell r="N1711">
            <v>12.84</v>
          </cell>
          <cell r="O1711" t="str">
            <v>FOB</v>
          </cell>
          <cell r="P1711">
            <v>138.38999999999999</v>
          </cell>
          <cell r="Q1711">
            <v>138.38999999999999</v>
          </cell>
          <cell r="R1711">
            <v>138.38999999999999</v>
          </cell>
          <cell r="S1711">
            <v>138.38999999999999</v>
          </cell>
          <cell r="T1711">
            <v>138.38999999999999</v>
          </cell>
          <cell r="U1711">
            <v>138.38999999999999</v>
          </cell>
          <cell r="V1711">
            <v>138.38999999999999</v>
          </cell>
        </row>
        <row r="1712">
          <cell r="B1712" t="str">
            <v>TennesseeGlenrothes Bourbon Reserve.750-6FOB</v>
          </cell>
          <cell r="C1712" t="str">
            <v>South</v>
          </cell>
          <cell r="D1712" t="str">
            <v>Open</v>
          </cell>
          <cell r="E1712" t="str">
            <v>TN</v>
          </cell>
          <cell r="F1712" t="str">
            <v>Tennessee</v>
          </cell>
          <cell r="G1712" t="str">
            <v>4 - Glenrothes Bourbon Reserve 0.75L</v>
          </cell>
          <cell r="H1712" t="str">
            <v>4 - Glenrothes Bourbon Reserve 0.75L6</v>
          </cell>
          <cell r="I1712" t="str">
            <v>Glenrothes Bourbon Reserve</v>
          </cell>
          <cell r="J1712" t="str">
            <v>Glenrothes Bourbon Reserve.750-6</v>
          </cell>
          <cell r="K1712">
            <v>6</v>
          </cell>
          <cell r="L1712">
            <v>0.75</v>
          </cell>
          <cell r="M1712">
            <v>0.4</v>
          </cell>
          <cell r="N1712">
            <v>12.84</v>
          </cell>
          <cell r="O1712" t="str">
            <v>FOB</v>
          </cell>
          <cell r="P1712">
            <v>118</v>
          </cell>
          <cell r="Q1712">
            <v>118</v>
          </cell>
          <cell r="R1712">
            <v>118</v>
          </cell>
          <cell r="S1712">
            <v>118</v>
          </cell>
          <cell r="T1712">
            <v>118</v>
          </cell>
          <cell r="U1712">
            <v>118</v>
          </cell>
          <cell r="V1712">
            <v>118</v>
          </cell>
        </row>
        <row r="1713">
          <cell r="B1713" t="str">
            <v>TexasGlenrothes Bourbon Reserve.750-6FOB</v>
          </cell>
          <cell r="C1713" t="str">
            <v>South</v>
          </cell>
          <cell r="D1713" t="str">
            <v>Open</v>
          </cell>
          <cell r="E1713" t="str">
            <v>TX</v>
          </cell>
          <cell r="F1713" t="str">
            <v>Texas</v>
          </cell>
          <cell r="G1713" t="str">
            <v>4 - Glenrothes Bourbon Reserve 0.75L</v>
          </cell>
          <cell r="H1713" t="str">
            <v>4 - Glenrothes Bourbon Reserve 0.75L6</v>
          </cell>
          <cell r="I1713" t="str">
            <v>Glenrothes Bourbon Reserve</v>
          </cell>
          <cell r="J1713" t="str">
            <v>Glenrothes Bourbon Reserve.750-6</v>
          </cell>
          <cell r="K1713">
            <v>6</v>
          </cell>
          <cell r="L1713">
            <v>0.75</v>
          </cell>
          <cell r="M1713">
            <v>0.4</v>
          </cell>
          <cell r="N1713">
            <v>12.84</v>
          </cell>
          <cell r="O1713" t="str">
            <v>FOB</v>
          </cell>
          <cell r="P1713">
            <v>130</v>
          </cell>
          <cell r="Q1713">
            <v>130</v>
          </cell>
          <cell r="R1713">
            <v>130</v>
          </cell>
          <cell r="S1713">
            <v>130</v>
          </cell>
          <cell r="T1713">
            <v>130</v>
          </cell>
          <cell r="U1713">
            <v>130</v>
          </cell>
          <cell r="V1713">
            <v>130</v>
          </cell>
        </row>
        <row r="1714">
          <cell r="B1714" t="str">
            <v>UTAHGlenrothes Bourbon Reserve.750-6SPA</v>
          </cell>
          <cell r="C1714" t="str">
            <v>West</v>
          </cell>
          <cell r="D1714" t="str">
            <v>Control</v>
          </cell>
          <cell r="E1714" t="str">
            <v>UT</v>
          </cell>
          <cell r="F1714" t="str">
            <v>UTAH</v>
          </cell>
          <cell r="G1714" t="str">
            <v>4 - Glenrothes Bourbon Reserve 0.75L</v>
          </cell>
          <cell r="H1714" t="str">
            <v>4 - Glenrothes Bourbon Reserve 0.75L6</v>
          </cell>
          <cell r="I1714" t="str">
            <v>Glenrothes Bourbon Reserve</v>
          </cell>
          <cell r="J1714" t="str">
            <v>Glenrothes Bourbon Reserve.750-6</v>
          </cell>
          <cell r="K1714">
            <v>6</v>
          </cell>
          <cell r="L1714">
            <v>0.75</v>
          </cell>
          <cell r="M1714">
            <v>0.4</v>
          </cell>
          <cell r="N1714">
            <v>12.84</v>
          </cell>
          <cell r="O1714" t="str">
            <v>SPA</v>
          </cell>
          <cell r="P1714">
            <v>0</v>
          </cell>
          <cell r="Q1714">
            <v>0</v>
          </cell>
          <cell r="R1714">
            <v>0</v>
          </cell>
          <cell r="S1714">
            <v>0</v>
          </cell>
          <cell r="T1714">
            <v>0</v>
          </cell>
          <cell r="U1714">
            <v>0</v>
          </cell>
          <cell r="V1714">
            <v>0</v>
          </cell>
        </row>
        <row r="1715">
          <cell r="B1715" t="str">
            <v>UTAHGlenrothes Bourbon Reserve.750-6SHELF</v>
          </cell>
          <cell r="C1715" t="str">
            <v>West</v>
          </cell>
          <cell r="D1715" t="str">
            <v>Control</v>
          </cell>
          <cell r="E1715" t="str">
            <v>UT</v>
          </cell>
          <cell r="F1715" t="str">
            <v>UTAH</v>
          </cell>
          <cell r="G1715" t="str">
            <v>4 - Glenrothes Bourbon Reserve 0.75L</v>
          </cell>
          <cell r="H1715" t="str">
            <v>4 - Glenrothes Bourbon Reserve 0.75L6</v>
          </cell>
          <cell r="I1715" t="str">
            <v>Glenrothes Bourbon Reserve</v>
          </cell>
          <cell r="J1715" t="str">
            <v>Glenrothes Bourbon Reserve.750-6</v>
          </cell>
          <cell r="K1715">
            <v>6</v>
          </cell>
          <cell r="L1715">
            <v>0.75</v>
          </cell>
          <cell r="M1715">
            <v>0.4</v>
          </cell>
          <cell r="N1715">
            <v>12.84</v>
          </cell>
          <cell r="O1715" t="str">
            <v>SHELF</v>
          </cell>
          <cell r="P1715">
            <v>39.99</v>
          </cell>
          <cell r="Q1715">
            <v>39.99</v>
          </cell>
          <cell r="R1715">
            <v>39.99</v>
          </cell>
          <cell r="S1715">
            <v>39.99</v>
          </cell>
          <cell r="T1715">
            <v>39.99</v>
          </cell>
          <cell r="U1715">
            <v>39.99</v>
          </cell>
          <cell r="V1715">
            <v>39.99</v>
          </cell>
        </row>
        <row r="1716">
          <cell r="B1716" t="str">
            <v>UTAHGlenrothes Bourbon Reserve.750-6FOB</v>
          </cell>
          <cell r="C1716" t="str">
            <v>West</v>
          </cell>
          <cell r="D1716" t="str">
            <v>Control</v>
          </cell>
          <cell r="E1716" t="str">
            <v>UT</v>
          </cell>
          <cell r="F1716" t="str">
            <v>UTAH</v>
          </cell>
          <cell r="G1716" t="str">
            <v>4 - Glenrothes Bourbon Reserve 0.75L</v>
          </cell>
          <cell r="H1716" t="str">
            <v>4 - Glenrothes Bourbon Reserve 0.75L6</v>
          </cell>
          <cell r="I1716" t="str">
            <v>Glenrothes Bourbon Reserve</v>
          </cell>
          <cell r="J1716" t="str">
            <v>Glenrothes Bourbon Reserve.750-6</v>
          </cell>
          <cell r="K1716">
            <v>6</v>
          </cell>
          <cell r="L1716">
            <v>0.75</v>
          </cell>
          <cell r="M1716">
            <v>0.4</v>
          </cell>
          <cell r="N1716">
            <v>12.84</v>
          </cell>
          <cell r="O1716" t="str">
            <v>FOB</v>
          </cell>
          <cell r="P1716">
            <v>126.72</v>
          </cell>
          <cell r="Q1716">
            <v>126.72</v>
          </cell>
          <cell r="R1716">
            <v>126.72</v>
          </cell>
          <cell r="S1716">
            <v>126.72</v>
          </cell>
          <cell r="T1716">
            <v>126.72</v>
          </cell>
          <cell r="U1716">
            <v>126.72</v>
          </cell>
          <cell r="V1716">
            <v>126.72</v>
          </cell>
        </row>
        <row r="1717">
          <cell r="B1717" t="str">
            <v>VERMONTGlenrothes Bourbon Reserve.750-6SHELF</v>
          </cell>
          <cell r="C1717" t="str">
            <v>Northeast</v>
          </cell>
          <cell r="D1717" t="str">
            <v>Control</v>
          </cell>
          <cell r="E1717" t="str">
            <v>VT</v>
          </cell>
          <cell r="F1717" t="str">
            <v>VERMONT</v>
          </cell>
          <cell r="G1717" t="str">
            <v>4 - Glenrothes Bourbon Reserve 0.75L</v>
          </cell>
          <cell r="H1717" t="str">
            <v>4 - Glenrothes Bourbon Reserve 0.75L6</v>
          </cell>
          <cell r="I1717" t="str">
            <v>Glenrothes Bourbon Reserve</v>
          </cell>
          <cell r="J1717" t="str">
            <v>Glenrothes Bourbon Reserve.750-6</v>
          </cell>
          <cell r="K1717">
            <v>6</v>
          </cell>
          <cell r="L1717">
            <v>0.75</v>
          </cell>
          <cell r="M1717">
            <v>0.4</v>
          </cell>
          <cell r="N1717">
            <v>12.84</v>
          </cell>
          <cell r="O1717" t="str">
            <v>SHELF</v>
          </cell>
          <cell r="P1717">
            <v>39.99</v>
          </cell>
          <cell r="Q1717">
            <v>39.99</v>
          </cell>
          <cell r="R1717">
            <v>36.99</v>
          </cell>
          <cell r="S1717">
            <v>39.99</v>
          </cell>
          <cell r="T1717">
            <v>39.99</v>
          </cell>
          <cell r="U1717">
            <v>36.99</v>
          </cell>
          <cell r="V1717">
            <v>39.99</v>
          </cell>
        </row>
        <row r="1718">
          <cell r="B1718" t="str">
            <v>VERMONTGlenrothes Bourbon Reserve.750-6FOB</v>
          </cell>
          <cell r="C1718" t="str">
            <v>Northeast</v>
          </cell>
          <cell r="D1718" t="str">
            <v>Control</v>
          </cell>
          <cell r="E1718" t="str">
            <v>VT</v>
          </cell>
          <cell r="F1718" t="str">
            <v>VERMONT</v>
          </cell>
          <cell r="G1718" t="str">
            <v>4 - Glenrothes Bourbon Reserve 0.75L</v>
          </cell>
          <cell r="H1718" t="str">
            <v>4 - Glenrothes Bourbon Reserve 0.75L6</v>
          </cell>
          <cell r="I1718" t="str">
            <v>Glenrothes Bourbon Reserve</v>
          </cell>
          <cell r="J1718" t="str">
            <v>Glenrothes Bourbon Reserve.750-6</v>
          </cell>
          <cell r="K1718">
            <v>6</v>
          </cell>
          <cell r="L1718">
            <v>0.75</v>
          </cell>
          <cell r="M1718">
            <v>0.4</v>
          </cell>
          <cell r="N1718">
            <v>12.84</v>
          </cell>
          <cell r="O1718" t="str">
            <v>FOB</v>
          </cell>
          <cell r="P1718">
            <v>145.12</v>
          </cell>
          <cell r="Q1718">
            <v>145.12</v>
          </cell>
          <cell r="R1718">
            <v>145.12</v>
          </cell>
          <cell r="S1718">
            <v>145.12</v>
          </cell>
          <cell r="T1718">
            <v>145.12</v>
          </cell>
          <cell r="U1718">
            <v>145.12</v>
          </cell>
          <cell r="V1718">
            <v>145.12</v>
          </cell>
        </row>
        <row r="1719">
          <cell r="B1719" t="str">
            <v>VERMONTGlenrothes Bourbon Reserve.750-6DA</v>
          </cell>
          <cell r="C1719" t="str">
            <v>Northeast</v>
          </cell>
          <cell r="D1719" t="str">
            <v>Control</v>
          </cell>
          <cell r="E1719" t="str">
            <v>VT</v>
          </cell>
          <cell r="F1719" t="str">
            <v>VERMONT</v>
          </cell>
          <cell r="G1719" t="str">
            <v>4 - Glenrothes Bourbon Reserve 0.75L</v>
          </cell>
          <cell r="H1719" t="str">
            <v>4 - Glenrothes Bourbon Reserve 0.75L6</v>
          </cell>
          <cell r="I1719" t="str">
            <v>Glenrothes Bourbon Reserve</v>
          </cell>
          <cell r="J1719" t="str">
            <v>Glenrothes Bourbon Reserve.750-6</v>
          </cell>
          <cell r="K1719">
            <v>6</v>
          </cell>
          <cell r="L1719">
            <v>0.75</v>
          </cell>
          <cell r="M1719">
            <v>0.4</v>
          </cell>
          <cell r="N1719">
            <v>12.84</v>
          </cell>
          <cell r="O1719" t="str">
            <v>DA</v>
          </cell>
          <cell r="P1719">
            <v>0</v>
          </cell>
          <cell r="Q1719">
            <v>0</v>
          </cell>
          <cell r="R1719">
            <v>18</v>
          </cell>
          <cell r="S1719">
            <v>0</v>
          </cell>
          <cell r="T1719">
            <v>0</v>
          </cell>
          <cell r="U1719">
            <v>18</v>
          </cell>
          <cell r="V1719">
            <v>0</v>
          </cell>
        </row>
        <row r="1720">
          <cell r="B1720" t="str">
            <v>VIRGINIAGlenrothes Bourbon Reserve.750-6SHELF</v>
          </cell>
          <cell r="C1720" t="str">
            <v>South</v>
          </cell>
          <cell r="D1720" t="str">
            <v>Control</v>
          </cell>
          <cell r="E1720" t="str">
            <v>VA</v>
          </cell>
          <cell r="F1720" t="str">
            <v>VIRGINIA</v>
          </cell>
          <cell r="G1720" t="str">
            <v>4 - Glenrothes Bourbon Reserve 0.75L</v>
          </cell>
          <cell r="H1720" t="str">
            <v>4 - Glenrothes Bourbon Reserve 0.75L6</v>
          </cell>
          <cell r="I1720" t="str">
            <v>Glenrothes Bourbon Reserve</v>
          </cell>
          <cell r="J1720" t="str">
            <v>Glenrothes Bourbon Reserve.750-6</v>
          </cell>
          <cell r="K1720">
            <v>6</v>
          </cell>
          <cell r="L1720">
            <v>0.75</v>
          </cell>
          <cell r="M1720">
            <v>0.4</v>
          </cell>
          <cell r="N1720">
            <v>12.84</v>
          </cell>
          <cell r="O1720" t="str">
            <v>SHELF</v>
          </cell>
          <cell r="P1720">
            <v>39.99</v>
          </cell>
          <cell r="Q1720">
            <v>39.99</v>
          </cell>
          <cell r="R1720">
            <v>36.99</v>
          </cell>
          <cell r="S1720">
            <v>39.99</v>
          </cell>
          <cell r="T1720">
            <v>39.99</v>
          </cell>
          <cell r="U1720">
            <v>36.99</v>
          </cell>
          <cell r="V1720">
            <v>39.99</v>
          </cell>
        </row>
        <row r="1721">
          <cell r="B1721" t="str">
            <v>VIRGINIAGlenrothes Bourbon Reserve.750-6FOB</v>
          </cell>
          <cell r="C1721" t="str">
            <v>South</v>
          </cell>
          <cell r="D1721" t="str">
            <v>Control</v>
          </cell>
          <cell r="E1721" t="str">
            <v>VA</v>
          </cell>
          <cell r="F1721" t="str">
            <v>VIRGINIA</v>
          </cell>
          <cell r="G1721" t="str">
            <v>4 - Glenrothes Bourbon Reserve 0.75L</v>
          </cell>
          <cell r="H1721" t="str">
            <v>4 - Glenrothes Bourbon Reserve 0.75L6</v>
          </cell>
          <cell r="I1721" t="str">
            <v>Glenrothes Bourbon Reserve</v>
          </cell>
          <cell r="J1721" t="str">
            <v>Glenrothes Bourbon Reserve.750-6</v>
          </cell>
          <cell r="K1721">
            <v>6</v>
          </cell>
          <cell r="L1721">
            <v>0.75</v>
          </cell>
          <cell r="M1721">
            <v>0.4</v>
          </cell>
          <cell r="N1721">
            <v>12.84</v>
          </cell>
          <cell r="O1721" t="str">
            <v>FOB</v>
          </cell>
          <cell r="P1721">
            <v>116.22</v>
          </cell>
          <cell r="Q1721">
            <v>116.22</v>
          </cell>
          <cell r="R1721">
            <v>116.22</v>
          </cell>
          <cell r="S1721">
            <v>116.22</v>
          </cell>
          <cell r="T1721">
            <v>116.22</v>
          </cell>
          <cell r="U1721">
            <v>116.22</v>
          </cell>
          <cell r="V1721">
            <v>116.22</v>
          </cell>
        </row>
        <row r="1722">
          <cell r="B1722" t="str">
            <v>VIRGINIAGlenrothes Bourbon Reserve.750-6DA</v>
          </cell>
          <cell r="C1722" t="str">
            <v>South</v>
          </cell>
          <cell r="D1722" t="str">
            <v>Control</v>
          </cell>
          <cell r="E1722" t="str">
            <v>VA</v>
          </cell>
          <cell r="F1722" t="str">
            <v>VIRGINIA</v>
          </cell>
          <cell r="G1722" t="str">
            <v>4 - Glenrothes Bourbon Reserve 0.75L</v>
          </cell>
          <cell r="H1722" t="str">
            <v>4 - Glenrothes Bourbon Reserve 0.75L6</v>
          </cell>
          <cell r="I1722" t="str">
            <v>Glenrothes Bourbon Reserve</v>
          </cell>
          <cell r="J1722" t="str">
            <v>Glenrothes Bourbon Reserve.750-6</v>
          </cell>
          <cell r="K1722">
            <v>6</v>
          </cell>
          <cell r="L1722">
            <v>0.75</v>
          </cell>
          <cell r="M1722">
            <v>0.4</v>
          </cell>
          <cell r="N1722">
            <v>12.84</v>
          </cell>
          <cell r="O1722" t="str">
            <v>DA</v>
          </cell>
          <cell r="P1722">
            <v>0</v>
          </cell>
          <cell r="Q1722">
            <v>0</v>
          </cell>
          <cell r="R1722">
            <v>14.85</v>
          </cell>
          <cell r="S1722">
            <v>0</v>
          </cell>
          <cell r="T1722">
            <v>0</v>
          </cell>
          <cell r="U1722">
            <v>14.85</v>
          </cell>
          <cell r="V1722">
            <v>0</v>
          </cell>
        </row>
        <row r="1723">
          <cell r="B1723" t="str">
            <v>WashingtonGlenrothes Bourbon Reserve.750-6FOB</v>
          </cell>
          <cell r="C1723" t="str">
            <v>West</v>
          </cell>
          <cell r="D1723" t="str">
            <v>Open</v>
          </cell>
          <cell r="E1723" t="str">
            <v>WA</v>
          </cell>
          <cell r="F1723" t="str">
            <v>Washington</v>
          </cell>
          <cell r="G1723" t="str">
            <v>4 - Glenrothes Bourbon Reserve 0.75L</v>
          </cell>
          <cell r="H1723" t="str">
            <v>4 - Glenrothes Bourbon Reserve 0.75L6</v>
          </cell>
          <cell r="I1723" t="str">
            <v>Glenrothes Bourbon Reserve</v>
          </cell>
          <cell r="J1723" t="str">
            <v>Glenrothes Bourbon Reserve.750-6</v>
          </cell>
          <cell r="K1723">
            <v>6</v>
          </cell>
          <cell r="L1723">
            <v>0.75</v>
          </cell>
          <cell r="M1723">
            <v>0.4</v>
          </cell>
          <cell r="N1723">
            <v>12.84</v>
          </cell>
          <cell r="O1723" t="str">
            <v>FOB</v>
          </cell>
          <cell r="P1723">
            <v>126.18</v>
          </cell>
          <cell r="Q1723">
            <v>126.18</v>
          </cell>
          <cell r="R1723">
            <v>126.18</v>
          </cell>
          <cell r="S1723">
            <v>126.18</v>
          </cell>
          <cell r="T1723">
            <v>126.18</v>
          </cell>
          <cell r="U1723">
            <v>126.18</v>
          </cell>
          <cell r="V1723">
            <v>126.18</v>
          </cell>
        </row>
        <row r="1724">
          <cell r="B1724" t="str">
            <v>WisconsinGlenrothes Bourbon Reserve.750-6FOB</v>
          </cell>
          <cell r="C1724" t="str">
            <v>Central</v>
          </cell>
          <cell r="D1724" t="str">
            <v>Open</v>
          </cell>
          <cell r="E1724" t="str">
            <v>WI</v>
          </cell>
          <cell r="F1724" t="str">
            <v>Wisconsin</v>
          </cell>
          <cell r="G1724" t="str">
            <v>4 - Glenrothes Bourbon Reserve 0.75L</v>
          </cell>
          <cell r="H1724" t="str">
            <v>4 - Glenrothes Bourbon Reserve 0.75L6</v>
          </cell>
          <cell r="I1724" t="str">
            <v>Glenrothes Bourbon Reserve</v>
          </cell>
          <cell r="J1724" t="str">
            <v>Glenrothes Bourbon Reserve.750-6</v>
          </cell>
          <cell r="K1724">
            <v>6</v>
          </cell>
          <cell r="L1724">
            <v>0.75</v>
          </cell>
          <cell r="M1724">
            <v>0.4</v>
          </cell>
          <cell r="N1724">
            <v>12.84</v>
          </cell>
          <cell r="O1724" t="str">
            <v>FOB</v>
          </cell>
          <cell r="P1724">
            <v>132.19999999999999</v>
          </cell>
          <cell r="Q1724">
            <v>132.19999999999999</v>
          </cell>
          <cell r="R1724">
            <v>132.19999999999999</v>
          </cell>
          <cell r="S1724">
            <v>132.19999999999999</v>
          </cell>
          <cell r="T1724">
            <v>132.19999999999999</v>
          </cell>
          <cell r="U1724">
            <v>132.19999999999999</v>
          </cell>
          <cell r="V1724">
            <v>132.19999999999999</v>
          </cell>
        </row>
        <row r="1725">
          <cell r="B1725" t="str">
            <v>WYOMINGGlenrothes Bourbon Reserve.750-6SHELF</v>
          </cell>
          <cell r="C1725" t="str">
            <v>West</v>
          </cell>
          <cell r="D1725" t="str">
            <v>Control</v>
          </cell>
          <cell r="E1725" t="str">
            <v>WY</v>
          </cell>
          <cell r="F1725" t="str">
            <v>WYOMING</v>
          </cell>
          <cell r="G1725" t="str">
            <v>4 - Glenrothes Bourbon Reserve 0.75L</v>
          </cell>
          <cell r="H1725" t="str">
            <v>4 - Glenrothes Bourbon Reserve 0.75L6</v>
          </cell>
          <cell r="I1725" t="str">
            <v>Glenrothes Bourbon Reserve</v>
          </cell>
          <cell r="J1725" t="str">
            <v>Glenrothes Bourbon Reserve.750-6</v>
          </cell>
          <cell r="K1725">
            <v>6</v>
          </cell>
          <cell r="L1725">
            <v>0.75</v>
          </cell>
          <cell r="M1725">
            <v>0.4</v>
          </cell>
          <cell r="N1725">
            <v>12.84</v>
          </cell>
          <cell r="O1725" t="str">
            <v>SHELF</v>
          </cell>
          <cell r="P1725">
            <v>39.99</v>
          </cell>
          <cell r="Q1725">
            <v>39.99</v>
          </cell>
          <cell r="R1725">
            <v>39.99</v>
          </cell>
          <cell r="S1725">
            <v>39.99</v>
          </cell>
          <cell r="T1725">
            <v>39.99</v>
          </cell>
          <cell r="U1725">
            <v>39.99</v>
          </cell>
          <cell r="V1725">
            <v>39.99</v>
          </cell>
        </row>
        <row r="1726">
          <cell r="B1726" t="str">
            <v>WYOMINGGlenrothes Bourbon Reserve.750-6FOB</v>
          </cell>
          <cell r="C1726" t="str">
            <v>West</v>
          </cell>
          <cell r="D1726" t="str">
            <v>Control</v>
          </cell>
          <cell r="E1726" t="str">
            <v>WY</v>
          </cell>
          <cell r="F1726" t="str">
            <v>WYOMING</v>
          </cell>
          <cell r="G1726" t="str">
            <v>4 - Glenrothes Bourbon Reserve 0.75L</v>
          </cell>
          <cell r="H1726" t="str">
            <v>4 - Glenrothes Bourbon Reserve 0.75L6</v>
          </cell>
          <cell r="I1726" t="str">
            <v>Glenrothes Bourbon Reserve</v>
          </cell>
          <cell r="J1726" t="str">
            <v>Glenrothes Bourbon Reserve.750-6</v>
          </cell>
          <cell r="K1726">
            <v>6</v>
          </cell>
          <cell r="L1726">
            <v>0.75</v>
          </cell>
          <cell r="M1726">
            <v>0.4</v>
          </cell>
          <cell r="N1726">
            <v>12.84</v>
          </cell>
          <cell r="O1726" t="str">
            <v>FOB</v>
          </cell>
          <cell r="P1726">
            <v>116.87</v>
          </cell>
          <cell r="Q1726">
            <v>116.87</v>
          </cell>
          <cell r="R1726">
            <v>116.87</v>
          </cell>
          <cell r="S1726">
            <v>116.87</v>
          </cell>
          <cell r="T1726">
            <v>116.87</v>
          </cell>
          <cell r="U1726">
            <v>116.87</v>
          </cell>
          <cell r="V1726">
            <v>116.87</v>
          </cell>
        </row>
        <row r="1727">
          <cell r="B1727" t="str">
            <v>WYOMINGGlenrothes Bourbon Reserve.750-6DA</v>
          </cell>
          <cell r="C1727" t="str">
            <v>West</v>
          </cell>
          <cell r="D1727" t="str">
            <v>Control</v>
          </cell>
          <cell r="E1727" t="str">
            <v>WY</v>
          </cell>
          <cell r="F1727" t="str">
            <v>WYOMING</v>
          </cell>
          <cell r="G1727" t="str">
            <v>4 - Glenrothes Bourbon Reserve 0.75L</v>
          </cell>
          <cell r="H1727" t="str">
            <v>4 - Glenrothes Bourbon Reserve 0.75L6</v>
          </cell>
          <cell r="I1727" t="str">
            <v>Glenrothes Bourbon Reserve</v>
          </cell>
          <cell r="J1727" t="str">
            <v>Glenrothes Bourbon Reserve.750-6</v>
          </cell>
          <cell r="K1727">
            <v>6</v>
          </cell>
          <cell r="L1727">
            <v>0.75</v>
          </cell>
          <cell r="M1727">
            <v>0.4</v>
          </cell>
          <cell r="N1727">
            <v>12.84</v>
          </cell>
          <cell r="O1727" t="str">
            <v>DA</v>
          </cell>
          <cell r="P1727">
            <v>0</v>
          </cell>
          <cell r="Q1727">
            <v>0</v>
          </cell>
          <cell r="R1727">
            <v>0</v>
          </cell>
          <cell r="S1727">
            <v>0</v>
          </cell>
          <cell r="T1727">
            <v>0</v>
          </cell>
          <cell r="U1727">
            <v>0</v>
          </cell>
          <cell r="V1727">
            <v>0</v>
          </cell>
        </row>
        <row r="1728">
          <cell r="B1728" t="str">
            <v>ArizonaGlenrothes Peated Cask Reserve.750-6FOB</v>
          </cell>
          <cell r="C1728" t="str">
            <v>West</v>
          </cell>
          <cell r="D1728" t="str">
            <v>Open</v>
          </cell>
          <cell r="E1728" t="str">
            <v>AZ</v>
          </cell>
          <cell r="F1728" t="str">
            <v>Arizona</v>
          </cell>
          <cell r="G1728" t="str">
            <v>4 - Glenrothes Peated Cask Reserve 0.75L</v>
          </cell>
          <cell r="H1728" t="str">
            <v>4 - Glenrothes Peated Cask Reserve 0.75L6</v>
          </cell>
          <cell r="I1728" t="str">
            <v>Glenrothes Peated Cask Reserve</v>
          </cell>
          <cell r="J1728" t="str">
            <v>Glenrothes Peated Cask Reserve.750-6</v>
          </cell>
          <cell r="K1728">
            <v>6</v>
          </cell>
          <cell r="L1728">
            <v>0.75</v>
          </cell>
          <cell r="M1728">
            <v>0.4</v>
          </cell>
          <cell r="N1728">
            <v>12.84</v>
          </cell>
          <cell r="O1728" t="str">
            <v>FOB</v>
          </cell>
          <cell r="P1728">
            <v>139.5</v>
          </cell>
          <cell r="Q1728">
            <v>139.5</v>
          </cell>
          <cell r="R1728">
            <v>139.5</v>
          </cell>
          <cell r="S1728">
            <v>139.5</v>
          </cell>
          <cell r="T1728">
            <v>139.5</v>
          </cell>
          <cell r="U1728">
            <v>139.5</v>
          </cell>
          <cell r="V1728">
            <v>139.5</v>
          </cell>
        </row>
        <row r="1729">
          <cell r="B1729" t="str">
            <v>ArkansasGlenrothes Peated Cask Reserve.750-6FOB</v>
          </cell>
          <cell r="C1729" t="str">
            <v>South</v>
          </cell>
          <cell r="D1729" t="str">
            <v>Open</v>
          </cell>
          <cell r="E1729" t="str">
            <v>AR</v>
          </cell>
          <cell r="F1729" t="str">
            <v>Arkansas</v>
          </cell>
          <cell r="G1729" t="str">
            <v>4 - Glenrothes Peated Cask Reserve 0.75L</v>
          </cell>
          <cell r="H1729" t="str">
            <v>4 - Glenrothes Peated Cask Reserve 0.75L6</v>
          </cell>
          <cell r="I1729" t="str">
            <v>Glenrothes Peated Cask Reserve</v>
          </cell>
          <cell r="J1729" t="str">
            <v>Glenrothes Peated Cask Reserve.750-6</v>
          </cell>
          <cell r="K1729">
            <v>6</v>
          </cell>
          <cell r="L1729">
            <v>0.75</v>
          </cell>
          <cell r="M1729">
            <v>0.4</v>
          </cell>
          <cell r="N1729">
            <v>12.84</v>
          </cell>
          <cell r="O1729" t="str">
            <v>FOB</v>
          </cell>
          <cell r="P1729">
            <v>128.36999999999901</v>
          </cell>
          <cell r="Q1729">
            <v>128.36999999999901</v>
          </cell>
          <cell r="R1729">
            <v>128.36999999999901</v>
          </cell>
          <cell r="S1729">
            <v>128.36999999999901</v>
          </cell>
          <cell r="T1729">
            <v>128.36999999999901</v>
          </cell>
          <cell r="U1729">
            <v>128.36999999999901</v>
          </cell>
          <cell r="V1729">
            <v>128.36999999999901</v>
          </cell>
        </row>
        <row r="1730">
          <cell r="B1730" t="str">
            <v>CaliforniaGlenrothes Peated Cask Reserve.750-6FOB</v>
          </cell>
          <cell r="C1730" t="str">
            <v>West</v>
          </cell>
          <cell r="D1730" t="str">
            <v>Open</v>
          </cell>
          <cell r="E1730" t="str">
            <v>CA</v>
          </cell>
          <cell r="F1730" t="str">
            <v>California</v>
          </cell>
          <cell r="G1730" t="str">
            <v>4 - Glenrothes Peated Cask Reserve 0.75L</v>
          </cell>
          <cell r="H1730" t="str">
            <v>4 - Glenrothes Peated Cask Reserve 0.75L6</v>
          </cell>
          <cell r="I1730" t="str">
            <v>Glenrothes Peated Cask Reserve</v>
          </cell>
          <cell r="J1730" t="str">
            <v>Glenrothes Peated Cask Reserve.750-6</v>
          </cell>
          <cell r="K1730">
            <v>6</v>
          </cell>
          <cell r="L1730">
            <v>0.75</v>
          </cell>
          <cell r="M1730">
            <v>0.4</v>
          </cell>
          <cell r="N1730">
            <v>12.84</v>
          </cell>
          <cell r="O1730" t="str">
            <v>FOB</v>
          </cell>
          <cell r="P1730">
            <v>132.13</v>
          </cell>
          <cell r="Q1730">
            <v>132.13</v>
          </cell>
          <cell r="R1730">
            <v>132.13</v>
          </cell>
          <cell r="S1730">
            <v>132.13</v>
          </cell>
          <cell r="T1730">
            <v>132.13</v>
          </cell>
          <cell r="U1730">
            <v>132.13</v>
          </cell>
          <cell r="V1730">
            <v>132.13</v>
          </cell>
        </row>
        <row r="1731">
          <cell r="B1731" t="str">
            <v>ColoradoGlenrothes Peated Cask Reserve.750-6FOB</v>
          </cell>
          <cell r="C1731" t="str">
            <v>West</v>
          </cell>
          <cell r="D1731" t="str">
            <v>Open</v>
          </cell>
          <cell r="E1731" t="str">
            <v>CO</v>
          </cell>
          <cell r="F1731" t="str">
            <v>Colorado</v>
          </cell>
          <cell r="G1731" t="str">
            <v>4 - Glenrothes Peated Cask Reserve 0.75L</v>
          </cell>
          <cell r="H1731" t="str">
            <v>4 - Glenrothes Peated Cask Reserve 0.75L6</v>
          </cell>
          <cell r="I1731" t="str">
            <v>Glenrothes Peated Cask Reserve</v>
          </cell>
          <cell r="J1731" t="str">
            <v>Glenrothes Peated Cask Reserve.750-6</v>
          </cell>
          <cell r="K1731">
            <v>6</v>
          </cell>
          <cell r="L1731">
            <v>0.75</v>
          </cell>
          <cell r="M1731">
            <v>0.4</v>
          </cell>
          <cell r="N1731">
            <v>12.84</v>
          </cell>
          <cell r="O1731" t="str">
            <v>FOB</v>
          </cell>
          <cell r="P1731">
            <v>128</v>
          </cell>
          <cell r="Q1731">
            <v>128</v>
          </cell>
          <cell r="R1731">
            <v>128</v>
          </cell>
          <cell r="S1731">
            <v>128</v>
          </cell>
          <cell r="T1731">
            <v>128</v>
          </cell>
          <cell r="U1731">
            <v>128</v>
          </cell>
          <cell r="V1731">
            <v>128</v>
          </cell>
        </row>
        <row r="1732">
          <cell r="B1732" t="str">
            <v>ConnecticutGlenrothes Peated Cask Reserve.750-6FOB</v>
          </cell>
          <cell r="C1732" t="str">
            <v>Northeast</v>
          </cell>
          <cell r="D1732" t="str">
            <v>Open</v>
          </cell>
          <cell r="E1732" t="str">
            <v>CT</v>
          </cell>
          <cell r="F1732" t="str">
            <v>Connecticut</v>
          </cell>
          <cell r="G1732" t="str">
            <v>4 - Glenrothes Peated Cask Reserve 0.75L</v>
          </cell>
          <cell r="H1732" t="str">
            <v>4 - Glenrothes Peated Cask Reserve 0.75L6</v>
          </cell>
          <cell r="I1732" t="str">
            <v>Glenrothes Peated Cask Reserve</v>
          </cell>
          <cell r="J1732" t="str">
            <v>Glenrothes Peated Cask Reserve.750-6</v>
          </cell>
          <cell r="K1732">
            <v>6</v>
          </cell>
          <cell r="L1732">
            <v>0.75</v>
          </cell>
          <cell r="M1732">
            <v>0.4</v>
          </cell>
          <cell r="N1732">
            <v>12.84</v>
          </cell>
          <cell r="O1732" t="str">
            <v>FOB</v>
          </cell>
          <cell r="P1732">
            <v>121.37</v>
          </cell>
          <cell r="Q1732">
            <v>121.37</v>
          </cell>
          <cell r="R1732">
            <v>121.37</v>
          </cell>
          <cell r="S1732">
            <v>121.37</v>
          </cell>
          <cell r="T1732">
            <v>121.37</v>
          </cell>
          <cell r="U1732">
            <v>121.37</v>
          </cell>
          <cell r="V1732">
            <v>121.37</v>
          </cell>
        </row>
        <row r="1733">
          <cell r="B1733" t="str">
            <v>DCGlenrothes Peated Cask Reserve.750-6FOB</v>
          </cell>
          <cell r="C1733" t="str">
            <v>Northeast</v>
          </cell>
          <cell r="D1733" t="str">
            <v>Open</v>
          </cell>
          <cell r="E1733" t="str">
            <v>DC</v>
          </cell>
          <cell r="F1733" t="str">
            <v>DC</v>
          </cell>
          <cell r="G1733" t="str">
            <v>4 - Glenrothes Peated Cask Reserve 0.75L</v>
          </cell>
          <cell r="H1733" t="str">
            <v>4 - Glenrothes Peated Cask Reserve 0.75L6</v>
          </cell>
          <cell r="I1733" t="str">
            <v>Glenrothes Peated Cask Reserve</v>
          </cell>
          <cell r="J1733" t="str">
            <v>Glenrothes Peated Cask Reserve.750-6</v>
          </cell>
          <cell r="K1733">
            <v>6</v>
          </cell>
          <cell r="L1733">
            <v>0.75</v>
          </cell>
          <cell r="M1733">
            <v>0.4</v>
          </cell>
          <cell r="N1733">
            <v>12.84</v>
          </cell>
          <cell r="O1733" t="str">
            <v>FOB</v>
          </cell>
          <cell r="P1733">
            <v>134.28</v>
          </cell>
          <cell r="Q1733">
            <v>134.28</v>
          </cell>
          <cell r="R1733">
            <v>134.28</v>
          </cell>
          <cell r="S1733">
            <v>134.28</v>
          </cell>
          <cell r="T1733">
            <v>134.28</v>
          </cell>
          <cell r="U1733">
            <v>134.28</v>
          </cell>
          <cell r="V1733">
            <v>134.28</v>
          </cell>
        </row>
        <row r="1734">
          <cell r="B1734" t="str">
            <v>DelawareGlenrothes Peated Cask Reserve.750-6FOB</v>
          </cell>
          <cell r="C1734" t="str">
            <v>Northeast</v>
          </cell>
          <cell r="D1734" t="str">
            <v>Open</v>
          </cell>
          <cell r="E1734" t="str">
            <v>DE</v>
          </cell>
          <cell r="F1734" t="str">
            <v>Delaware</v>
          </cell>
          <cell r="G1734" t="str">
            <v>4 - Glenrothes Peated Cask Reserve 0.75L</v>
          </cell>
          <cell r="H1734" t="str">
            <v>4 - Glenrothes Peated Cask Reserve 0.75L6</v>
          </cell>
          <cell r="I1734" t="str">
            <v>Glenrothes Peated Cask Reserve</v>
          </cell>
          <cell r="J1734" t="str">
            <v>Glenrothes Peated Cask Reserve.750-6</v>
          </cell>
          <cell r="K1734">
            <v>6</v>
          </cell>
          <cell r="L1734">
            <v>0.75</v>
          </cell>
          <cell r="M1734">
            <v>0.4</v>
          </cell>
          <cell r="N1734">
            <v>12.84</v>
          </cell>
          <cell r="O1734" t="str">
            <v>FOB</v>
          </cell>
          <cell r="P1734">
            <v>138</v>
          </cell>
          <cell r="Q1734">
            <v>138</v>
          </cell>
          <cell r="R1734">
            <v>138</v>
          </cell>
          <cell r="S1734">
            <v>138</v>
          </cell>
          <cell r="T1734">
            <v>138</v>
          </cell>
          <cell r="U1734">
            <v>138</v>
          </cell>
          <cell r="V1734">
            <v>138</v>
          </cell>
        </row>
        <row r="1735">
          <cell r="B1735" t="str">
            <v>FloridaGlenrothes Peated Cask Reserve.750-6FOB</v>
          </cell>
          <cell r="C1735" t="str">
            <v>South</v>
          </cell>
          <cell r="D1735" t="str">
            <v>Open</v>
          </cell>
          <cell r="E1735" t="str">
            <v>FL</v>
          </cell>
          <cell r="F1735" t="str">
            <v>Florida</v>
          </cell>
          <cell r="G1735" t="str">
            <v>4 - Glenrothes Peated Cask Reserve 0.75L</v>
          </cell>
          <cell r="H1735" t="str">
            <v>4 - Glenrothes Peated Cask Reserve 0.75L6</v>
          </cell>
          <cell r="I1735" t="str">
            <v>Glenrothes Peated Cask Reserve</v>
          </cell>
          <cell r="J1735" t="str">
            <v>Glenrothes Peated Cask Reserve.750-6</v>
          </cell>
          <cell r="K1735">
            <v>6</v>
          </cell>
          <cell r="L1735">
            <v>0.75</v>
          </cell>
          <cell r="M1735">
            <v>0.4</v>
          </cell>
          <cell r="N1735">
            <v>12.84</v>
          </cell>
          <cell r="O1735" t="str">
            <v>FOB</v>
          </cell>
          <cell r="P1735">
            <v>128.34</v>
          </cell>
          <cell r="Q1735">
            <v>128.34</v>
          </cell>
          <cell r="R1735">
            <v>128.34</v>
          </cell>
          <cell r="S1735">
            <v>128.34</v>
          </cell>
          <cell r="T1735">
            <v>128.34</v>
          </cell>
          <cell r="U1735">
            <v>128.34</v>
          </cell>
          <cell r="V1735">
            <v>128.34</v>
          </cell>
        </row>
        <row r="1736">
          <cell r="B1736" t="str">
            <v>GeorgiaGlenrothes Peated Cask Reserve.750-6FOB</v>
          </cell>
          <cell r="C1736" t="str">
            <v>South</v>
          </cell>
          <cell r="D1736" t="str">
            <v>Open</v>
          </cell>
          <cell r="E1736" t="str">
            <v>GA</v>
          </cell>
          <cell r="F1736" t="str">
            <v>Georgia</v>
          </cell>
          <cell r="G1736" t="str">
            <v>4 - Glenrothes Peated Cask Reserve 0.75L</v>
          </cell>
          <cell r="H1736" t="str">
            <v>4 - Glenrothes Peated Cask Reserve 0.75L6</v>
          </cell>
          <cell r="I1736" t="str">
            <v>Glenrothes Peated Cask Reserve</v>
          </cell>
          <cell r="J1736" t="str">
            <v>Glenrothes Peated Cask Reserve.750-6</v>
          </cell>
          <cell r="K1736">
            <v>6</v>
          </cell>
          <cell r="L1736">
            <v>0.75</v>
          </cell>
          <cell r="M1736">
            <v>0.4</v>
          </cell>
          <cell r="N1736">
            <v>12.84</v>
          </cell>
          <cell r="O1736" t="str">
            <v>FOB</v>
          </cell>
          <cell r="P1736">
            <v>122.56</v>
          </cell>
          <cell r="Q1736">
            <v>122.56</v>
          </cell>
          <cell r="R1736">
            <v>122.56</v>
          </cell>
          <cell r="S1736">
            <v>122.56</v>
          </cell>
          <cell r="T1736">
            <v>122.56</v>
          </cell>
          <cell r="U1736">
            <v>122.56</v>
          </cell>
          <cell r="V1736">
            <v>122.56</v>
          </cell>
        </row>
        <row r="1737">
          <cell r="B1737" t="str">
            <v>HawaiiGlenrothes Peated Cask Reserve.750-6FOB</v>
          </cell>
          <cell r="C1737" t="str">
            <v>West</v>
          </cell>
          <cell r="D1737" t="str">
            <v>Open</v>
          </cell>
          <cell r="E1737" t="str">
            <v>HI</v>
          </cell>
          <cell r="F1737" t="str">
            <v>Hawaii</v>
          </cell>
          <cell r="G1737" t="str">
            <v>4 - Glenrothes Peated Cask Reserve 0.75L</v>
          </cell>
          <cell r="H1737" t="str">
            <v>4 - Glenrothes Peated Cask Reserve 0.75L6</v>
          </cell>
          <cell r="I1737" t="str">
            <v>Glenrothes Peated Cask Reserve</v>
          </cell>
          <cell r="J1737" t="str">
            <v>Glenrothes Peated Cask Reserve.750-6</v>
          </cell>
          <cell r="K1737">
            <v>6</v>
          </cell>
          <cell r="L1737">
            <v>0.75</v>
          </cell>
          <cell r="M1737">
            <v>0.4</v>
          </cell>
          <cell r="N1737">
            <v>12.84</v>
          </cell>
          <cell r="O1737" t="str">
            <v>FOB</v>
          </cell>
          <cell r="P1737">
            <v>125.16</v>
          </cell>
          <cell r="Q1737">
            <v>125.16</v>
          </cell>
          <cell r="R1737">
            <v>125.16</v>
          </cell>
          <cell r="S1737">
            <v>125.16</v>
          </cell>
          <cell r="T1737">
            <v>125.16</v>
          </cell>
          <cell r="U1737">
            <v>125.16</v>
          </cell>
          <cell r="V1737">
            <v>125.16</v>
          </cell>
        </row>
        <row r="1738">
          <cell r="B1738" t="str">
            <v>IllinoisGlenrothes Peated Cask Reserve.750-6FOB</v>
          </cell>
          <cell r="C1738" t="str">
            <v>Central</v>
          </cell>
          <cell r="D1738" t="str">
            <v>Open</v>
          </cell>
          <cell r="E1738" t="str">
            <v>IL</v>
          </cell>
          <cell r="F1738" t="str">
            <v>Illinois</v>
          </cell>
          <cell r="G1738" t="str">
            <v>4 - Glenrothes Peated Cask Reserve 0.75L</v>
          </cell>
          <cell r="H1738" t="str">
            <v>4 - Glenrothes Peated Cask Reserve 0.75L6</v>
          </cell>
          <cell r="I1738" t="str">
            <v>Glenrothes Peated Cask Reserve</v>
          </cell>
          <cell r="J1738" t="str">
            <v>Glenrothes Peated Cask Reserve.750-6</v>
          </cell>
          <cell r="K1738">
            <v>6</v>
          </cell>
          <cell r="L1738">
            <v>0.75</v>
          </cell>
          <cell r="M1738">
            <v>0.4</v>
          </cell>
          <cell r="N1738">
            <v>12.84</v>
          </cell>
          <cell r="O1738" t="str">
            <v>FOB</v>
          </cell>
          <cell r="P1738">
            <v>125.9</v>
          </cell>
          <cell r="Q1738">
            <v>125.9</v>
          </cell>
          <cell r="R1738">
            <v>125.9</v>
          </cell>
          <cell r="S1738">
            <v>125.9</v>
          </cell>
          <cell r="T1738">
            <v>125.9</v>
          </cell>
          <cell r="U1738">
            <v>125.9</v>
          </cell>
          <cell r="V1738">
            <v>125.9</v>
          </cell>
        </row>
        <row r="1739">
          <cell r="B1739" t="str">
            <v>IndianaGlenrothes Peated Cask Reserve.750-6FOB</v>
          </cell>
          <cell r="C1739" t="str">
            <v>Central</v>
          </cell>
          <cell r="D1739" t="str">
            <v>Open</v>
          </cell>
          <cell r="E1739" t="str">
            <v>IN</v>
          </cell>
          <cell r="F1739" t="str">
            <v>Indiana</v>
          </cell>
          <cell r="G1739" t="str">
            <v>4 - Glenrothes Peated Cask Reserve 0.75L</v>
          </cell>
          <cell r="H1739" t="str">
            <v>4 - Glenrothes Peated Cask Reserve 0.75L6</v>
          </cell>
          <cell r="I1739" t="str">
            <v>Glenrothes Peated Cask Reserve</v>
          </cell>
          <cell r="J1739" t="str">
            <v>Glenrothes Peated Cask Reserve.750-6</v>
          </cell>
          <cell r="K1739">
            <v>6</v>
          </cell>
          <cell r="L1739">
            <v>0.75</v>
          </cell>
          <cell r="M1739">
            <v>0.4</v>
          </cell>
          <cell r="N1739">
            <v>12.84</v>
          </cell>
          <cell r="O1739" t="str">
            <v>FOB</v>
          </cell>
          <cell r="P1739">
            <v>132.88</v>
          </cell>
          <cell r="Q1739">
            <v>132.88</v>
          </cell>
          <cell r="R1739">
            <v>132.88</v>
          </cell>
          <cell r="S1739">
            <v>132.88</v>
          </cell>
          <cell r="T1739">
            <v>132.88</v>
          </cell>
          <cell r="U1739">
            <v>132.88</v>
          </cell>
          <cell r="V1739">
            <v>132.88</v>
          </cell>
        </row>
        <row r="1740">
          <cell r="B1740" t="str">
            <v>KansasGlenrothes Peated Cask Reserve.750-6FOB</v>
          </cell>
          <cell r="C1740" t="str">
            <v>Central</v>
          </cell>
          <cell r="D1740" t="str">
            <v>Open</v>
          </cell>
          <cell r="E1740" t="str">
            <v>KS</v>
          </cell>
          <cell r="F1740" t="str">
            <v>Kansas</v>
          </cell>
          <cell r="G1740" t="str">
            <v>4 - Glenrothes Peated Cask Reserve 0.75L</v>
          </cell>
          <cell r="H1740" t="str">
            <v>4 - Glenrothes Peated Cask Reserve 0.75L6</v>
          </cell>
          <cell r="I1740" t="str">
            <v>Glenrothes Peated Cask Reserve</v>
          </cell>
          <cell r="J1740" t="str">
            <v>Glenrothes Peated Cask Reserve.750-6</v>
          </cell>
          <cell r="K1740">
            <v>6</v>
          </cell>
          <cell r="L1740">
            <v>0.75</v>
          </cell>
          <cell r="M1740">
            <v>0.4</v>
          </cell>
          <cell r="N1740">
            <v>12.84</v>
          </cell>
          <cell r="O1740" t="str">
            <v>FOB</v>
          </cell>
          <cell r="P1740">
            <v>133.21</v>
          </cell>
          <cell r="Q1740">
            <v>133.21</v>
          </cell>
          <cell r="R1740">
            <v>133.21</v>
          </cell>
          <cell r="S1740">
            <v>133.21</v>
          </cell>
          <cell r="T1740">
            <v>133.21</v>
          </cell>
          <cell r="U1740">
            <v>133.21</v>
          </cell>
          <cell r="V1740">
            <v>133.21</v>
          </cell>
        </row>
        <row r="1741">
          <cell r="B1741" t="str">
            <v>KentuckyGlenrothes Peated Cask Reserve.750-6FOB</v>
          </cell>
          <cell r="C1741" t="str">
            <v>Central</v>
          </cell>
          <cell r="D1741" t="str">
            <v>Open</v>
          </cell>
          <cell r="E1741" t="str">
            <v>KY</v>
          </cell>
          <cell r="F1741" t="str">
            <v>Kentucky</v>
          </cell>
          <cell r="G1741" t="str">
            <v>4 - Glenrothes Peated Cask Reserve 0.75L</v>
          </cell>
          <cell r="H1741" t="str">
            <v>4 - Glenrothes Peated Cask Reserve 0.75L6</v>
          </cell>
          <cell r="I1741" t="str">
            <v>Glenrothes Peated Cask Reserve</v>
          </cell>
          <cell r="J1741" t="str">
            <v>Glenrothes Peated Cask Reserve.750-6</v>
          </cell>
          <cell r="K1741">
            <v>6</v>
          </cell>
          <cell r="L1741">
            <v>0.75</v>
          </cell>
          <cell r="M1741">
            <v>0.4</v>
          </cell>
          <cell r="N1741">
            <v>12.84</v>
          </cell>
          <cell r="O1741" t="str">
            <v>FOB</v>
          </cell>
          <cell r="P1741">
            <v>133.78</v>
          </cell>
          <cell r="Q1741">
            <v>133.78</v>
          </cell>
          <cell r="R1741">
            <v>133.78</v>
          </cell>
          <cell r="S1741">
            <v>133.78</v>
          </cell>
          <cell r="T1741">
            <v>133.78</v>
          </cell>
          <cell r="U1741">
            <v>133.78</v>
          </cell>
          <cell r="V1741">
            <v>133.78</v>
          </cell>
        </row>
        <row r="1742">
          <cell r="B1742" t="str">
            <v>LouisianaGlenrothes Peated Cask Reserve.750-6FOB</v>
          </cell>
          <cell r="C1742" t="str">
            <v>South</v>
          </cell>
          <cell r="D1742" t="str">
            <v>Open</v>
          </cell>
          <cell r="E1742" t="str">
            <v>LA</v>
          </cell>
          <cell r="F1742" t="str">
            <v>Louisiana</v>
          </cell>
          <cell r="G1742" t="str">
            <v>4 - Glenrothes Peated Cask Reserve 0.75L</v>
          </cell>
          <cell r="H1742" t="str">
            <v>4 - Glenrothes Peated Cask Reserve 0.75L6</v>
          </cell>
          <cell r="I1742" t="str">
            <v>Glenrothes Peated Cask Reserve</v>
          </cell>
          <cell r="J1742" t="str">
            <v>Glenrothes Peated Cask Reserve.750-6</v>
          </cell>
          <cell r="K1742">
            <v>6</v>
          </cell>
          <cell r="L1742">
            <v>0.75</v>
          </cell>
          <cell r="M1742">
            <v>0.4</v>
          </cell>
          <cell r="N1742">
            <v>12.84</v>
          </cell>
          <cell r="O1742" t="str">
            <v>FOB</v>
          </cell>
          <cell r="P1742">
            <v>132.45999999999901</v>
          </cell>
          <cell r="Q1742">
            <v>132.45999999999901</v>
          </cell>
          <cell r="R1742">
            <v>132.45999999999901</v>
          </cell>
          <cell r="S1742">
            <v>132.45999999999901</v>
          </cell>
          <cell r="T1742">
            <v>132.45999999999901</v>
          </cell>
          <cell r="U1742">
            <v>132.45999999999901</v>
          </cell>
          <cell r="V1742">
            <v>132.45999999999901</v>
          </cell>
        </row>
        <row r="1743">
          <cell r="B1743" t="str">
            <v>Maryland (Open)Glenrothes Peated Cask Reserve.750-6FOB</v>
          </cell>
          <cell r="C1743" t="str">
            <v>Northeast</v>
          </cell>
          <cell r="D1743" t="str">
            <v>Open</v>
          </cell>
          <cell r="E1743" t="str">
            <v>MD</v>
          </cell>
          <cell r="F1743" t="str">
            <v>Maryland (Open)</v>
          </cell>
          <cell r="G1743" t="str">
            <v>4 - Glenrothes Peated Cask Reserve 0.75L</v>
          </cell>
          <cell r="H1743" t="str">
            <v>4 - Glenrothes Peated Cask Reserve 0.75L6</v>
          </cell>
          <cell r="I1743" t="str">
            <v>Glenrothes Peated Cask Reserve</v>
          </cell>
          <cell r="J1743" t="str">
            <v>Glenrothes Peated Cask Reserve.750-6</v>
          </cell>
          <cell r="K1743">
            <v>6</v>
          </cell>
          <cell r="L1743">
            <v>0.75</v>
          </cell>
          <cell r="M1743">
            <v>0.4</v>
          </cell>
          <cell r="N1743">
            <v>12.84</v>
          </cell>
          <cell r="O1743" t="str">
            <v>FOB</v>
          </cell>
          <cell r="P1743">
            <v>138</v>
          </cell>
          <cell r="Q1743">
            <v>138</v>
          </cell>
          <cell r="R1743">
            <v>138</v>
          </cell>
          <cell r="S1743">
            <v>138</v>
          </cell>
          <cell r="T1743">
            <v>138</v>
          </cell>
          <cell r="U1743">
            <v>138</v>
          </cell>
          <cell r="V1743">
            <v>138</v>
          </cell>
        </row>
        <row r="1744">
          <cell r="B1744" t="str">
            <v>MassachusettsGlenrothes Peated Cask Reserve.750-6FOB</v>
          </cell>
          <cell r="C1744" t="str">
            <v>Northeast</v>
          </cell>
          <cell r="D1744" t="str">
            <v>Open</v>
          </cell>
          <cell r="E1744" t="str">
            <v>MA</v>
          </cell>
          <cell r="F1744" t="str">
            <v>Massachusetts</v>
          </cell>
          <cell r="G1744" t="str">
            <v>4 - Glenrothes Peated Cask Reserve 0.75L</v>
          </cell>
          <cell r="H1744" t="str">
            <v>4 - Glenrothes Peated Cask Reserve 0.75L6</v>
          </cell>
          <cell r="I1744" t="str">
            <v>Glenrothes Peated Cask Reserve</v>
          </cell>
          <cell r="J1744" t="str">
            <v>Glenrothes Peated Cask Reserve.750-6</v>
          </cell>
          <cell r="K1744">
            <v>6</v>
          </cell>
          <cell r="L1744">
            <v>0.75</v>
          </cell>
          <cell r="M1744">
            <v>0.4</v>
          </cell>
          <cell r="N1744">
            <v>12.84</v>
          </cell>
          <cell r="O1744" t="str">
            <v>FOB</v>
          </cell>
          <cell r="P1744">
            <v>122.25</v>
          </cell>
          <cell r="Q1744">
            <v>122.25</v>
          </cell>
          <cell r="R1744">
            <v>122.25</v>
          </cell>
          <cell r="S1744">
            <v>122.25</v>
          </cell>
          <cell r="T1744">
            <v>122.25</v>
          </cell>
          <cell r="U1744">
            <v>122.25</v>
          </cell>
          <cell r="V1744">
            <v>122.25</v>
          </cell>
        </row>
        <row r="1745">
          <cell r="B1745" t="str">
            <v>MICHIGANGlenrothes Peated Cask Reserve.750-6SHELF</v>
          </cell>
          <cell r="C1745" t="str">
            <v>Central</v>
          </cell>
          <cell r="D1745" t="str">
            <v>Control</v>
          </cell>
          <cell r="E1745" t="str">
            <v>MI</v>
          </cell>
          <cell r="F1745" t="str">
            <v>MICHIGAN</v>
          </cell>
          <cell r="G1745" t="str">
            <v>4 - Glenrothes Peated Cask Reserve 0.75L</v>
          </cell>
          <cell r="H1745" t="str">
            <v>4 - Glenrothes Peated Cask Reserve 0.75L6</v>
          </cell>
          <cell r="I1745" t="str">
            <v>Glenrothes Peated Cask Reserve</v>
          </cell>
          <cell r="J1745" t="str">
            <v>Glenrothes Peated Cask Reserve.750-6</v>
          </cell>
          <cell r="K1745">
            <v>6</v>
          </cell>
          <cell r="L1745">
            <v>0.75</v>
          </cell>
          <cell r="M1745">
            <v>0.4</v>
          </cell>
          <cell r="N1745">
            <v>12.84</v>
          </cell>
          <cell r="O1745" t="str">
            <v>SHELF</v>
          </cell>
          <cell r="P1745">
            <v>39.99</v>
          </cell>
          <cell r="Q1745">
            <v>39.99</v>
          </cell>
          <cell r="R1745">
            <v>39.99</v>
          </cell>
          <cell r="S1745">
            <v>39.99</v>
          </cell>
          <cell r="T1745">
            <v>39.99</v>
          </cell>
          <cell r="U1745">
            <v>39.99</v>
          </cell>
          <cell r="V1745">
            <v>39.99</v>
          </cell>
        </row>
        <row r="1746">
          <cell r="B1746" t="str">
            <v>MICHIGANGlenrothes Peated Cask Reserve.750-6FOB</v>
          </cell>
          <cell r="C1746" t="str">
            <v>Central</v>
          </cell>
          <cell r="D1746" t="str">
            <v>Control</v>
          </cell>
          <cell r="E1746" t="str">
            <v>MI</v>
          </cell>
          <cell r="F1746" t="str">
            <v>MICHIGAN</v>
          </cell>
          <cell r="G1746" t="str">
            <v>4 - Glenrothes Peated Cask Reserve 0.75L</v>
          </cell>
          <cell r="H1746" t="str">
            <v>4 - Glenrothes Peated Cask Reserve 0.75L6</v>
          </cell>
          <cell r="I1746" t="str">
            <v>Glenrothes Peated Cask Reserve</v>
          </cell>
          <cell r="J1746" t="str">
            <v>Glenrothes Peated Cask Reserve.750-6</v>
          </cell>
          <cell r="K1746">
            <v>6</v>
          </cell>
          <cell r="L1746">
            <v>0.75</v>
          </cell>
          <cell r="M1746">
            <v>0.4</v>
          </cell>
          <cell r="N1746">
            <v>12.84</v>
          </cell>
          <cell r="O1746" t="str">
            <v>FOB</v>
          </cell>
          <cell r="P1746">
            <v>129.83000000000001</v>
          </cell>
          <cell r="Q1746">
            <v>129.83000000000001</v>
          </cell>
          <cell r="R1746">
            <v>129.83000000000001</v>
          </cell>
          <cell r="S1746">
            <v>129.83000000000001</v>
          </cell>
          <cell r="T1746">
            <v>129.83000000000001</v>
          </cell>
          <cell r="U1746">
            <v>129.83000000000001</v>
          </cell>
          <cell r="V1746">
            <v>129.83000000000001</v>
          </cell>
        </row>
        <row r="1747">
          <cell r="B1747" t="str">
            <v>MinnesotaGlenrothes Peated Cask Reserve.750-6FOB</v>
          </cell>
          <cell r="C1747" t="str">
            <v>Central</v>
          </cell>
          <cell r="D1747" t="str">
            <v>Open</v>
          </cell>
          <cell r="E1747" t="str">
            <v>MN</v>
          </cell>
          <cell r="F1747" t="str">
            <v>Minnesota</v>
          </cell>
          <cell r="G1747" t="str">
            <v>4 - Glenrothes Peated Cask Reserve 0.75L</v>
          </cell>
          <cell r="H1747" t="str">
            <v>4 - Glenrothes Peated Cask Reserve 0.75L6</v>
          </cell>
          <cell r="I1747" t="str">
            <v>Glenrothes Peated Cask Reserve</v>
          </cell>
          <cell r="J1747" t="str">
            <v>Glenrothes Peated Cask Reserve.750-6</v>
          </cell>
          <cell r="K1747">
            <v>6</v>
          </cell>
          <cell r="L1747">
            <v>0.75</v>
          </cell>
          <cell r="M1747">
            <v>0.4</v>
          </cell>
          <cell r="N1747">
            <v>12.84</v>
          </cell>
          <cell r="O1747" t="str">
            <v>FOB</v>
          </cell>
          <cell r="P1747">
            <v>130.02000000000001</v>
          </cell>
          <cell r="Q1747">
            <v>130.02000000000001</v>
          </cell>
          <cell r="R1747">
            <v>130.02000000000001</v>
          </cell>
          <cell r="S1747">
            <v>130.02000000000001</v>
          </cell>
          <cell r="T1747">
            <v>130.02000000000001</v>
          </cell>
          <cell r="U1747">
            <v>130.02000000000001</v>
          </cell>
          <cell r="V1747">
            <v>130.02000000000001</v>
          </cell>
        </row>
        <row r="1748">
          <cell r="B1748" t="str">
            <v>MissouriGlenrothes Peated Cask Reserve.750-6FOB</v>
          </cell>
          <cell r="C1748" t="str">
            <v>Central</v>
          </cell>
          <cell r="D1748" t="str">
            <v>Open</v>
          </cell>
          <cell r="E1748" t="str">
            <v>MO</v>
          </cell>
          <cell r="F1748" t="str">
            <v>Missouri</v>
          </cell>
          <cell r="G1748" t="str">
            <v>4 - Glenrothes Peated Cask Reserve 0.75L</v>
          </cell>
          <cell r="H1748" t="str">
            <v>4 - Glenrothes Peated Cask Reserve 0.75L6</v>
          </cell>
          <cell r="I1748" t="str">
            <v>Glenrothes Peated Cask Reserve</v>
          </cell>
          <cell r="J1748" t="str">
            <v>Glenrothes Peated Cask Reserve.750-6</v>
          </cell>
          <cell r="K1748">
            <v>6</v>
          </cell>
          <cell r="L1748">
            <v>0.75</v>
          </cell>
          <cell r="M1748">
            <v>0.4</v>
          </cell>
          <cell r="N1748">
            <v>12.84</v>
          </cell>
          <cell r="O1748" t="str">
            <v>FOB</v>
          </cell>
          <cell r="P1748">
            <v>133.689999999999</v>
          </cell>
          <cell r="Q1748">
            <v>133.689999999999</v>
          </cell>
          <cell r="R1748">
            <v>133.689999999999</v>
          </cell>
          <cell r="S1748">
            <v>133.689999999999</v>
          </cell>
          <cell r="T1748">
            <v>133.689999999999</v>
          </cell>
          <cell r="U1748">
            <v>133.689999999999</v>
          </cell>
          <cell r="V1748">
            <v>133.689999999999</v>
          </cell>
        </row>
        <row r="1749">
          <cell r="B1749" t="str">
            <v>NebraskaGlenrothes Peated Cask Reserve.750-6FOB</v>
          </cell>
          <cell r="C1749" t="str">
            <v>Central</v>
          </cell>
          <cell r="D1749" t="str">
            <v>Open</v>
          </cell>
          <cell r="E1749" t="str">
            <v>NE</v>
          </cell>
          <cell r="F1749" t="str">
            <v>Nebraska</v>
          </cell>
          <cell r="G1749" t="str">
            <v>4 - Glenrothes Peated Cask Reserve 0.75L</v>
          </cell>
          <cell r="H1749" t="str">
            <v>4 - Glenrothes Peated Cask Reserve 0.75L6</v>
          </cell>
          <cell r="I1749" t="str">
            <v>Glenrothes Peated Cask Reserve</v>
          </cell>
          <cell r="J1749" t="str">
            <v>Glenrothes Peated Cask Reserve.750-6</v>
          </cell>
          <cell r="K1749">
            <v>6</v>
          </cell>
          <cell r="L1749">
            <v>0.75</v>
          </cell>
          <cell r="M1749">
            <v>0.4</v>
          </cell>
          <cell r="N1749">
            <v>12.84</v>
          </cell>
          <cell r="O1749" t="str">
            <v>FOB</v>
          </cell>
          <cell r="P1749">
            <v>138.61000000000001</v>
          </cell>
          <cell r="Q1749">
            <v>138.61000000000001</v>
          </cell>
          <cell r="R1749">
            <v>138.61000000000001</v>
          </cell>
          <cell r="S1749">
            <v>138.61000000000001</v>
          </cell>
          <cell r="T1749">
            <v>138.61000000000001</v>
          </cell>
          <cell r="U1749">
            <v>138.61000000000001</v>
          </cell>
          <cell r="V1749">
            <v>138.61000000000001</v>
          </cell>
        </row>
        <row r="1750">
          <cell r="B1750" t="str">
            <v>New York - UpstateGlenrothes Peated Cask Reserve.750-6FOB</v>
          </cell>
          <cell r="C1750" t="str">
            <v>Northeast</v>
          </cell>
          <cell r="D1750" t="str">
            <v>Open</v>
          </cell>
          <cell r="E1750" t="str">
            <v>NY</v>
          </cell>
          <cell r="F1750" t="str">
            <v>New York - Upstate</v>
          </cell>
          <cell r="G1750" t="str">
            <v>4 - Glenrothes Peated Cask Reserve 0.75L</v>
          </cell>
          <cell r="H1750" t="str">
            <v>4 - Glenrothes Peated Cask Reserve 0.75L6</v>
          </cell>
          <cell r="I1750" t="str">
            <v>Glenrothes Peated Cask Reserve</v>
          </cell>
          <cell r="J1750" t="str">
            <v>Glenrothes Peated Cask Reserve.750-6</v>
          </cell>
          <cell r="K1750">
            <v>6</v>
          </cell>
          <cell r="L1750">
            <v>0.75</v>
          </cell>
          <cell r="M1750">
            <v>0.4</v>
          </cell>
          <cell r="N1750">
            <v>12.84</v>
          </cell>
          <cell r="O1750" t="str">
            <v>FOB</v>
          </cell>
          <cell r="P1750">
            <v>123.01</v>
          </cell>
          <cell r="Q1750">
            <v>123.01</v>
          </cell>
          <cell r="R1750">
            <v>123.01</v>
          </cell>
          <cell r="S1750">
            <v>123.01</v>
          </cell>
          <cell r="T1750">
            <v>123.01</v>
          </cell>
          <cell r="U1750">
            <v>123.01</v>
          </cell>
          <cell r="V1750">
            <v>123.01</v>
          </cell>
        </row>
        <row r="1751">
          <cell r="B1751" t="str">
            <v>North DakotaGlenrothes Peated Cask Reserve.750-6FOB</v>
          </cell>
          <cell r="C1751" t="str">
            <v>Central</v>
          </cell>
          <cell r="D1751" t="str">
            <v>Open</v>
          </cell>
          <cell r="E1751" t="str">
            <v>ND</v>
          </cell>
          <cell r="F1751" t="str">
            <v>North Dakota</v>
          </cell>
          <cell r="G1751" t="str">
            <v>4 - Glenrothes Peated Cask Reserve 0.75L</v>
          </cell>
          <cell r="H1751" t="str">
            <v>4 - Glenrothes Peated Cask Reserve 0.75L6</v>
          </cell>
          <cell r="I1751" t="str">
            <v>Glenrothes Peated Cask Reserve</v>
          </cell>
          <cell r="J1751" t="str">
            <v>Glenrothes Peated Cask Reserve.750-6</v>
          </cell>
          <cell r="K1751">
            <v>6</v>
          </cell>
          <cell r="L1751">
            <v>0.75</v>
          </cell>
          <cell r="M1751">
            <v>0.4</v>
          </cell>
          <cell r="N1751">
            <v>12.84</v>
          </cell>
          <cell r="O1751" t="str">
            <v>FOB</v>
          </cell>
          <cell r="P1751">
            <v>140.09</v>
          </cell>
          <cell r="Q1751">
            <v>140.09</v>
          </cell>
          <cell r="R1751">
            <v>140.09</v>
          </cell>
          <cell r="S1751">
            <v>140.09</v>
          </cell>
          <cell r="T1751">
            <v>140.09</v>
          </cell>
          <cell r="U1751">
            <v>140.09</v>
          </cell>
          <cell r="V1751">
            <v>140.09</v>
          </cell>
        </row>
        <row r="1752">
          <cell r="B1752" t="str">
            <v>Rhode IslandGlenrothes Peated Cask Reserve.750-6FOB</v>
          </cell>
          <cell r="C1752" t="str">
            <v>Northeast</v>
          </cell>
          <cell r="D1752" t="str">
            <v>Open</v>
          </cell>
          <cell r="E1752" t="str">
            <v>RI</v>
          </cell>
          <cell r="F1752" t="str">
            <v>Rhode Island</v>
          </cell>
          <cell r="G1752" t="str">
            <v>4 - Glenrothes Peated Cask Reserve 0.75L</v>
          </cell>
          <cell r="H1752" t="str">
            <v>4 - Glenrothes Peated Cask Reserve 0.75L6</v>
          </cell>
          <cell r="I1752" t="str">
            <v>Glenrothes Peated Cask Reserve</v>
          </cell>
          <cell r="J1752" t="str">
            <v>Glenrothes Peated Cask Reserve.750-6</v>
          </cell>
          <cell r="K1752">
            <v>6</v>
          </cell>
          <cell r="L1752">
            <v>0.75</v>
          </cell>
          <cell r="M1752">
            <v>0.4</v>
          </cell>
          <cell r="N1752">
            <v>12.84</v>
          </cell>
          <cell r="O1752" t="str">
            <v>FOB</v>
          </cell>
          <cell r="P1752">
            <v>127.649999999999</v>
          </cell>
          <cell r="Q1752">
            <v>127.649999999999</v>
          </cell>
          <cell r="R1752">
            <v>127.649999999999</v>
          </cell>
          <cell r="S1752">
            <v>127.649999999999</v>
          </cell>
          <cell r="T1752">
            <v>127.649999999999</v>
          </cell>
          <cell r="U1752">
            <v>127.649999999999</v>
          </cell>
          <cell r="V1752">
            <v>127.649999999999</v>
          </cell>
        </row>
        <row r="1753">
          <cell r="B1753" t="str">
            <v>South DakotaGlenrothes Peated Cask Reserve.750-6FOB</v>
          </cell>
          <cell r="C1753" t="str">
            <v>Central</v>
          </cell>
          <cell r="D1753" t="str">
            <v>Open</v>
          </cell>
          <cell r="E1753" t="str">
            <v>SD</v>
          </cell>
          <cell r="F1753" t="str">
            <v>South Dakota</v>
          </cell>
          <cell r="G1753" t="str">
            <v>4 - Glenrothes Peated Cask Reserve 0.75L</v>
          </cell>
          <cell r="H1753" t="str">
            <v>4 - Glenrothes Peated Cask Reserve 0.75L6</v>
          </cell>
          <cell r="I1753" t="str">
            <v>Glenrothes Peated Cask Reserve</v>
          </cell>
          <cell r="J1753" t="str">
            <v>Glenrothes Peated Cask Reserve.750-6</v>
          </cell>
          <cell r="K1753">
            <v>6</v>
          </cell>
          <cell r="L1753">
            <v>0.75</v>
          </cell>
          <cell r="M1753">
            <v>0.4</v>
          </cell>
          <cell r="N1753">
            <v>12.84</v>
          </cell>
          <cell r="O1753" t="str">
            <v>FOB</v>
          </cell>
          <cell r="P1753">
            <v>138.38999999999999</v>
          </cell>
          <cell r="Q1753">
            <v>138.38999999999999</v>
          </cell>
          <cell r="R1753">
            <v>138.38999999999999</v>
          </cell>
          <cell r="S1753">
            <v>138.38999999999999</v>
          </cell>
          <cell r="T1753">
            <v>138.38999999999999</v>
          </cell>
          <cell r="U1753">
            <v>138.38999999999999</v>
          </cell>
          <cell r="V1753">
            <v>138.38999999999999</v>
          </cell>
        </row>
        <row r="1754">
          <cell r="B1754" t="str">
            <v>TennesseeGlenrothes Peated Cask Reserve.750-6FOB</v>
          </cell>
          <cell r="C1754" t="str">
            <v>South</v>
          </cell>
          <cell r="D1754" t="str">
            <v>Open</v>
          </cell>
          <cell r="E1754" t="str">
            <v>TN</v>
          </cell>
          <cell r="F1754" t="str">
            <v>Tennessee</v>
          </cell>
          <cell r="G1754" t="str">
            <v>4 - Glenrothes Peated Cask Reserve 0.75L</v>
          </cell>
          <cell r="H1754" t="str">
            <v>4 - Glenrothes Peated Cask Reserve 0.75L6</v>
          </cell>
          <cell r="I1754" t="str">
            <v>Glenrothes Peated Cask Reserve</v>
          </cell>
          <cell r="J1754" t="str">
            <v>Glenrothes Peated Cask Reserve.750-6</v>
          </cell>
          <cell r="K1754">
            <v>6</v>
          </cell>
          <cell r="L1754">
            <v>0.75</v>
          </cell>
          <cell r="M1754">
            <v>0.4</v>
          </cell>
          <cell r="N1754">
            <v>12.84</v>
          </cell>
          <cell r="O1754" t="str">
            <v>FOB</v>
          </cell>
          <cell r="P1754">
            <v>118</v>
          </cell>
          <cell r="Q1754">
            <v>118</v>
          </cell>
          <cell r="R1754">
            <v>118</v>
          </cell>
          <cell r="S1754">
            <v>118</v>
          </cell>
          <cell r="T1754">
            <v>118</v>
          </cell>
          <cell r="U1754">
            <v>118</v>
          </cell>
          <cell r="V1754">
            <v>118</v>
          </cell>
        </row>
        <row r="1755">
          <cell r="B1755" t="str">
            <v>TexasGlenrothes Peated Cask Reserve.750-6FOB</v>
          </cell>
          <cell r="C1755" t="str">
            <v>South</v>
          </cell>
          <cell r="D1755" t="str">
            <v>Open</v>
          </cell>
          <cell r="E1755" t="str">
            <v>TX</v>
          </cell>
          <cell r="F1755" t="str">
            <v>Texas</v>
          </cell>
          <cell r="G1755" t="str">
            <v>4 - Glenrothes Peated Cask Reserve 0.75L</v>
          </cell>
          <cell r="H1755" t="str">
            <v>4 - Glenrothes Peated Cask Reserve 0.75L6</v>
          </cell>
          <cell r="I1755" t="str">
            <v>Glenrothes Peated Cask Reserve</v>
          </cell>
          <cell r="J1755" t="str">
            <v>Glenrothes Peated Cask Reserve.750-6</v>
          </cell>
          <cell r="K1755">
            <v>6</v>
          </cell>
          <cell r="L1755">
            <v>0.75</v>
          </cell>
          <cell r="M1755">
            <v>0.4</v>
          </cell>
          <cell r="N1755">
            <v>12.84</v>
          </cell>
          <cell r="O1755" t="str">
            <v>FOB</v>
          </cell>
          <cell r="P1755">
            <v>130</v>
          </cell>
          <cell r="Q1755">
            <v>130</v>
          </cell>
          <cell r="R1755">
            <v>130</v>
          </cell>
          <cell r="S1755">
            <v>130</v>
          </cell>
          <cell r="T1755">
            <v>130</v>
          </cell>
          <cell r="U1755">
            <v>130</v>
          </cell>
          <cell r="V1755">
            <v>130</v>
          </cell>
        </row>
        <row r="1756">
          <cell r="B1756" t="str">
            <v>WashingtonGlenrothes Peated Cask Reserve.750-6FOB</v>
          </cell>
          <cell r="C1756" t="str">
            <v>West</v>
          </cell>
          <cell r="D1756" t="str">
            <v>Open</v>
          </cell>
          <cell r="E1756" t="str">
            <v>WA</v>
          </cell>
          <cell r="F1756" t="str">
            <v>Washington</v>
          </cell>
          <cell r="G1756" t="str">
            <v>4 - Glenrothes Peated Cask Reserve 0.75L</v>
          </cell>
          <cell r="H1756" t="str">
            <v>4 - Glenrothes Peated Cask Reserve 0.75L6</v>
          </cell>
          <cell r="I1756" t="str">
            <v>Glenrothes Peated Cask Reserve</v>
          </cell>
          <cell r="J1756" t="str">
            <v>Glenrothes Peated Cask Reserve.750-6</v>
          </cell>
          <cell r="K1756">
            <v>6</v>
          </cell>
          <cell r="L1756">
            <v>0.75</v>
          </cell>
          <cell r="M1756">
            <v>0.4</v>
          </cell>
          <cell r="N1756">
            <v>12.84</v>
          </cell>
          <cell r="O1756" t="str">
            <v>FOB</v>
          </cell>
          <cell r="P1756">
            <v>126.18</v>
          </cell>
          <cell r="Q1756">
            <v>126.18</v>
          </cell>
          <cell r="R1756">
            <v>126.18</v>
          </cell>
          <cell r="S1756">
            <v>126.18</v>
          </cell>
          <cell r="T1756">
            <v>126.18</v>
          </cell>
          <cell r="U1756">
            <v>126.18</v>
          </cell>
          <cell r="V1756">
            <v>126.18</v>
          </cell>
        </row>
        <row r="1757">
          <cell r="B1757" t="str">
            <v>WisconsinGlenrothes Peated Cask Reserve.750-6FOB</v>
          </cell>
          <cell r="C1757" t="str">
            <v>Central</v>
          </cell>
          <cell r="D1757" t="str">
            <v>Open</v>
          </cell>
          <cell r="E1757" t="str">
            <v>WI</v>
          </cell>
          <cell r="F1757" t="str">
            <v>Wisconsin</v>
          </cell>
          <cell r="G1757" t="str">
            <v>4 - Glenrothes Peated Cask Reserve 0.75L</v>
          </cell>
          <cell r="H1757" t="str">
            <v>4 - Glenrothes Peated Cask Reserve 0.75L6</v>
          </cell>
          <cell r="I1757" t="str">
            <v>Glenrothes Peated Cask Reserve</v>
          </cell>
          <cell r="J1757" t="str">
            <v>Glenrothes Peated Cask Reserve.750-6</v>
          </cell>
          <cell r="K1757">
            <v>6</v>
          </cell>
          <cell r="L1757">
            <v>0.75</v>
          </cell>
          <cell r="M1757">
            <v>0.4</v>
          </cell>
          <cell r="N1757">
            <v>12.84</v>
          </cell>
          <cell r="O1757" t="str">
            <v>FOB</v>
          </cell>
          <cell r="P1757">
            <v>132.19999999999999</v>
          </cell>
          <cell r="Q1757">
            <v>132.19999999999999</v>
          </cell>
          <cell r="R1757">
            <v>132.19999999999999</v>
          </cell>
          <cell r="S1757">
            <v>132.19999999999999</v>
          </cell>
          <cell r="T1757">
            <v>132.19999999999999</v>
          </cell>
          <cell r="U1757">
            <v>132.19999999999999</v>
          </cell>
          <cell r="V1757">
            <v>132.19999999999999</v>
          </cell>
        </row>
        <row r="1758">
          <cell r="B1758" t="str">
            <v>FloridaGlenrothes Select Reserve.750-6FOB</v>
          </cell>
          <cell r="C1758" t="str">
            <v>South</v>
          </cell>
          <cell r="D1758" t="str">
            <v>Open</v>
          </cell>
          <cell r="E1758" t="str">
            <v>FL</v>
          </cell>
          <cell r="F1758" t="str">
            <v>Florida</v>
          </cell>
          <cell r="G1758" t="str">
            <v>4 - Glenrothes Select Reserve 0.75L</v>
          </cell>
          <cell r="H1758" t="str">
            <v>4 - Glenrothes Select Reserve 0.75L6</v>
          </cell>
          <cell r="I1758" t="str">
            <v>Glenrothes Select Reserve</v>
          </cell>
          <cell r="J1758" t="str">
            <v>Glenrothes Select Reserve.750-6</v>
          </cell>
          <cell r="K1758">
            <v>6</v>
          </cell>
          <cell r="L1758">
            <v>0.75</v>
          </cell>
          <cell r="M1758">
            <v>0.4</v>
          </cell>
          <cell r="N1758">
            <v>12.84</v>
          </cell>
          <cell r="O1758" t="str">
            <v>FOB</v>
          </cell>
          <cell r="P1758">
            <v>128.34</v>
          </cell>
          <cell r="Q1758">
            <v>128.34</v>
          </cell>
          <cell r="R1758">
            <v>128.34</v>
          </cell>
          <cell r="S1758">
            <v>128.34</v>
          </cell>
          <cell r="T1758">
            <v>128.34</v>
          </cell>
          <cell r="U1758">
            <v>128.34</v>
          </cell>
          <cell r="V1758">
            <v>128.34</v>
          </cell>
        </row>
        <row r="1759">
          <cell r="B1759" t="str">
            <v>New York - UpstateGlenrothes Select Reserve.750-6FOB</v>
          </cell>
          <cell r="C1759" t="str">
            <v>Northeast</v>
          </cell>
          <cell r="D1759" t="str">
            <v>Open</v>
          </cell>
          <cell r="E1759" t="str">
            <v>NY</v>
          </cell>
          <cell r="F1759" t="str">
            <v>New York - Upstate</v>
          </cell>
          <cell r="G1759" t="str">
            <v>4 - Glenrothes Select Reserve 0.75L</v>
          </cell>
          <cell r="H1759" t="str">
            <v>4 - Glenrothes Select Reserve 0.75L6</v>
          </cell>
          <cell r="I1759" t="str">
            <v>Glenrothes Select Reserve</v>
          </cell>
          <cell r="J1759" t="str">
            <v>Glenrothes Select Reserve.750-6</v>
          </cell>
          <cell r="K1759">
            <v>6</v>
          </cell>
          <cell r="L1759">
            <v>0.75</v>
          </cell>
          <cell r="M1759">
            <v>0.4</v>
          </cell>
          <cell r="N1759">
            <v>12.84</v>
          </cell>
          <cell r="O1759" t="str">
            <v>FOB</v>
          </cell>
          <cell r="P1759">
            <v>184</v>
          </cell>
          <cell r="Q1759">
            <v>184</v>
          </cell>
          <cell r="R1759">
            <v>184</v>
          </cell>
          <cell r="S1759">
            <v>184</v>
          </cell>
          <cell r="T1759">
            <v>184</v>
          </cell>
          <cell r="U1759">
            <v>184</v>
          </cell>
          <cell r="V1759">
            <v>184</v>
          </cell>
        </row>
        <row r="1760">
          <cell r="B1760" t="str">
            <v>OHIOGlenrothes Select Reserve.750-6SHELF</v>
          </cell>
          <cell r="C1760" t="str">
            <v>Central</v>
          </cell>
          <cell r="D1760" t="str">
            <v>Control</v>
          </cell>
          <cell r="E1760" t="str">
            <v>OH</v>
          </cell>
          <cell r="F1760" t="str">
            <v>OHIO</v>
          </cell>
          <cell r="G1760" t="str">
            <v>4 - Glenrothes Select Reserve 0.75L</v>
          </cell>
          <cell r="H1760" t="str">
            <v>4 - Glenrothes Select Reserve 0.75L6</v>
          </cell>
          <cell r="I1760" t="str">
            <v>Glenrothes Select Reserve</v>
          </cell>
          <cell r="J1760" t="str">
            <v>Glenrothes Select Reserve.750-6</v>
          </cell>
          <cell r="K1760">
            <v>6</v>
          </cell>
          <cell r="L1760">
            <v>0.75</v>
          </cell>
          <cell r="M1760">
            <v>0.4</v>
          </cell>
          <cell r="N1760">
            <v>12.84</v>
          </cell>
          <cell r="O1760" t="str">
            <v>SHELF</v>
          </cell>
          <cell r="P1760">
            <v>54.99</v>
          </cell>
          <cell r="Q1760">
            <v>54.99</v>
          </cell>
          <cell r="R1760">
            <v>54.99</v>
          </cell>
          <cell r="S1760">
            <v>54.99</v>
          </cell>
          <cell r="T1760">
            <v>54.99</v>
          </cell>
          <cell r="U1760">
            <v>54.99</v>
          </cell>
          <cell r="V1760">
            <v>54.99</v>
          </cell>
        </row>
        <row r="1761">
          <cell r="B1761" t="str">
            <v>OHIOGlenrothes Select Reserve.750-6FOB</v>
          </cell>
          <cell r="C1761" t="str">
            <v>Central</v>
          </cell>
          <cell r="D1761" t="str">
            <v>Control</v>
          </cell>
          <cell r="E1761" t="str">
            <v>OH</v>
          </cell>
          <cell r="F1761" t="str">
            <v>OHIO</v>
          </cell>
          <cell r="G1761" t="str">
            <v>4 - Glenrothes Select Reserve 0.75L</v>
          </cell>
          <cell r="H1761" t="str">
            <v>4 - Glenrothes Select Reserve 0.75L6</v>
          </cell>
          <cell r="I1761" t="str">
            <v>Glenrothes Select Reserve</v>
          </cell>
          <cell r="J1761" t="str">
            <v>Glenrothes Select Reserve.750-6</v>
          </cell>
          <cell r="K1761">
            <v>6</v>
          </cell>
          <cell r="L1761">
            <v>0.75</v>
          </cell>
          <cell r="M1761">
            <v>0.4</v>
          </cell>
          <cell r="N1761">
            <v>12.84</v>
          </cell>
          <cell r="O1761" t="str">
            <v>FOB</v>
          </cell>
          <cell r="P1761">
            <v>192.29</v>
          </cell>
          <cell r="Q1761">
            <v>192.29</v>
          </cell>
          <cell r="R1761">
            <v>192.29</v>
          </cell>
          <cell r="S1761">
            <v>192.29</v>
          </cell>
          <cell r="T1761">
            <v>192.29</v>
          </cell>
          <cell r="U1761">
            <v>192.29</v>
          </cell>
          <cell r="V1761">
            <v>192.29</v>
          </cell>
        </row>
        <row r="1762">
          <cell r="B1762" t="str">
            <v>AlaskaGlenrothes Sherry Cask Reserve.750-6FOB</v>
          </cell>
          <cell r="C1762" t="str">
            <v>West</v>
          </cell>
          <cell r="D1762" t="str">
            <v>Open</v>
          </cell>
          <cell r="E1762" t="str">
            <v>AK</v>
          </cell>
          <cell r="F1762" t="str">
            <v>Alaska</v>
          </cell>
          <cell r="G1762" t="str">
            <v>4 - Glenrothes Sherry Cask Reserve 0.75L</v>
          </cell>
          <cell r="H1762" t="str">
            <v>4 - Glenrothes Sherry Cask Reserve 0.75L6</v>
          </cell>
          <cell r="I1762" t="str">
            <v>Glenrothes Sherry Cask Reserve</v>
          </cell>
          <cell r="J1762" t="str">
            <v>Glenrothes Sherry Cask Reserve.750-6</v>
          </cell>
          <cell r="K1762">
            <v>6</v>
          </cell>
          <cell r="L1762">
            <v>0.75</v>
          </cell>
          <cell r="M1762">
            <v>0.4</v>
          </cell>
          <cell r="N1762">
            <v>12.84</v>
          </cell>
          <cell r="O1762" t="str">
            <v>FOB</v>
          </cell>
          <cell r="P1762">
            <v>118.15</v>
          </cell>
          <cell r="Q1762">
            <v>118.15</v>
          </cell>
          <cell r="R1762">
            <v>118.15</v>
          </cell>
          <cell r="S1762">
            <v>118.15</v>
          </cell>
          <cell r="T1762">
            <v>118.15</v>
          </cell>
          <cell r="U1762">
            <v>118.15</v>
          </cell>
          <cell r="V1762">
            <v>118.15</v>
          </cell>
        </row>
        <row r="1763">
          <cell r="B1763" t="str">
            <v>ArizonaGlenrothes Sherry Cask Reserve.750-6FOB</v>
          </cell>
          <cell r="C1763" t="str">
            <v>West</v>
          </cell>
          <cell r="D1763" t="str">
            <v>Open</v>
          </cell>
          <cell r="E1763" t="str">
            <v>AZ</v>
          </cell>
          <cell r="F1763" t="str">
            <v>Arizona</v>
          </cell>
          <cell r="G1763" t="str">
            <v>4 - Glenrothes Sherry Cask Reserve 0.75L</v>
          </cell>
          <cell r="H1763" t="str">
            <v>4 - Glenrothes Sherry Cask Reserve 0.75L6</v>
          </cell>
          <cell r="I1763" t="str">
            <v>Glenrothes Sherry Cask Reserve</v>
          </cell>
          <cell r="J1763" t="str">
            <v>Glenrothes Sherry Cask Reserve.750-6</v>
          </cell>
          <cell r="K1763">
            <v>6</v>
          </cell>
          <cell r="L1763">
            <v>0.75</v>
          </cell>
          <cell r="M1763">
            <v>0.4</v>
          </cell>
          <cell r="N1763">
            <v>12.84</v>
          </cell>
          <cell r="O1763" t="str">
            <v>FOB</v>
          </cell>
          <cell r="P1763">
            <v>139.5</v>
          </cell>
          <cell r="Q1763">
            <v>139.5</v>
          </cell>
          <cell r="R1763">
            <v>139.5</v>
          </cell>
          <cell r="S1763">
            <v>139.5</v>
          </cell>
          <cell r="T1763">
            <v>139.5</v>
          </cell>
          <cell r="U1763">
            <v>139.5</v>
          </cell>
          <cell r="V1763">
            <v>139.5</v>
          </cell>
        </row>
        <row r="1764">
          <cell r="B1764" t="str">
            <v>ArkansasGlenrothes Sherry Cask Reserve.750-6FOB</v>
          </cell>
          <cell r="C1764" t="str">
            <v>South</v>
          </cell>
          <cell r="D1764" t="str">
            <v>Open</v>
          </cell>
          <cell r="E1764" t="str">
            <v>AR</v>
          </cell>
          <cell r="F1764" t="str">
            <v>Arkansas</v>
          </cell>
          <cell r="G1764" t="str">
            <v>4 - Glenrothes Sherry Cask Reserve 0.75L</v>
          </cell>
          <cell r="H1764" t="str">
            <v>4 - Glenrothes Sherry Cask Reserve 0.75L6</v>
          </cell>
          <cell r="I1764" t="str">
            <v>Glenrothes Sherry Cask Reserve</v>
          </cell>
          <cell r="J1764" t="str">
            <v>Glenrothes Sherry Cask Reserve.750-6</v>
          </cell>
          <cell r="K1764">
            <v>6</v>
          </cell>
          <cell r="L1764">
            <v>0.75</v>
          </cell>
          <cell r="M1764">
            <v>0.4</v>
          </cell>
          <cell r="N1764">
            <v>12.84</v>
          </cell>
          <cell r="O1764" t="str">
            <v>FOB</v>
          </cell>
          <cell r="P1764">
            <v>128.36999999999901</v>
          </cell>
          <cell r="Q1764">
            <v>128.36999999999901</v>
          </cell>
          <cell r="R1764">
            <v>128.36999999999901</v>
          </cell>
          <cell r="S1764">
            <v>128.36999999999901</v>
          </cell>
          <cell r="T1764">
            <v>128.36999999999901</v>
          </cell>
          <cell r="U1764">
            <v>128.36999999999901</v>
          </cell>
          <cell r="V1764">
            <v>128.36999999999901</v>
          </cell>
        </row>
        <row r="1765">
          <cell r="B1765" t="str">
            <v>CaliforniaGlenrothes Sherry Cask Reserve.750-6FOB</v>
          </cell>
          <cell r="C1765" t="str">
            <v>West</v>
          </cell>
          <cell r="D1765" t="str">
            <v>Open</v>
          </cell>
          <cell r="E1765" t="str">
            <v>CA</v>
          </cell>
          <cell r="F1765" t="str">
            <v>California</v>
          </cell>
          <cell r="G1765" t="str">
            <v>4 - Glenrothes Sherry Cask Reserve 0.75L</v>
          </cell>
          <cell r="H1765" t="str">
            <v>4 - Glenrothes Sherry Cask Reserve 0.75L6</v>
          </cell>
          <cell r="I1765" t="str">
            <v>Glenrothes Sherry Cask Reserve</v>
          </cell>
          <cell r="J1765" t="str">
            <v>Glenrothes Sherry Cask Reserve.750-6</v>
          </cell>
          <cell r="K1765">
            <v>6</v>
          </cell>
          <cell r="L1765">
            <v>0.75</v>
          </cell>
          <cell r="M1765">
            <v>0.4</v>
          </cell>
          <cell r="N1765">
            <v>12.84</v>
          </cell>
          <cell r="O1765" t="str">
            <v>FOB</v>
          </cell>
          <cell r="P1765">
            <v>132.13</v>
          </cell>
          <cell r="Q1765">
            <v>132.13</v>
          </cell>
          <cell r="R1765">
            <v>132.13</v>
          </cell>
          <cell r="S1765">
            <v>132.13</v>
          </cell>
          <cell r="T1765">
            <v>132.13</v>
          </cell>
          <cell r="U1765">
            <v>132.13</v>
          </cell>
          <cell r="V1765">
            <v>132.13</v>
          </cell>
        </row>
        <row r="1766">
          <cell r="B1766" t="str">
            <v>ColoradoGlenrothes Sherry Cask Reserve.750-6FOB</v>
          </cell>
          <cell r="C1766" t="str">
            <v>West</v>
          </cell>
          <cell r="D1766" t="str">
            <v>Open</v>
          </cell>
          <cell r="E1766" t="str">
            <v>CO</v>
          </cell>
          <cell r="F1766" t="str">
            <v>Colorado</v>
          </cell>
          <cell r="G1766" t="str">
            <v>4 - Glenrothes Sherry Cask Reserve 0.75L</v>
          </cell>
          <cell r="H1766" t="str">
            <v>4 - Glenrothes Sherry Cask Reserve 0.75L6</v>
          </cell>
          <cell r="I1766" t="str">
            <v>Glenrothes Sherry Cask Reserve</v>
          </cell>
          <cell r="J1766" t="str">
            <v>Glenrothes Sherry Cask Reserve.750-6</v>
          </cell>
          <cell r="K1766">
            <v>6</v>
          </cell>
          <cell r="L1766">
            <v>0.75</v>
          </cell>
          <cell r="M1766">
            <v>0.4</v>
          </cell>
          <cell r="N1766">
            <v>12.84</v>
          </cell>
          <cell r="O1766" t="str">
            <v>FOB</v>
          </cell>
          <cell r="P1766">
            <v>128</v>
          </cell>
          <cell r="Q1766">
            <v>128</v>
          </cell>
          <cell r="R1766">
            <v>128</v>
          </cell>
          <cell r="S1766">
            <v>128</v>
          </cell>
          <cell r="T1766">
            <v>128</v>
          </cell>
          <cell r="U1766">
            <v>128</v>
          </cell>
          <cell r="V1766">
            <v>128</v>
          </cell>
        </row>
        <row r="1767">
          <cell r="B1767" t="str">
            <v>DCGlenrothes Sherry Cask Reserve.750-6FOB</v>
          </cell>
          <cell r="C1767" t="str">
            <v>Northeast</v>
          </cell>
          <cell r="D1767" t="str">
            <v>Open</v>
          </cell>
          <cell r="E1767" t="str">
            <v>DC</v>
          </cell>
          <cell r="F1767" t="str">
            <v>DC</v>
          </cell>
          <cell r="G1767" t="str">
            <v>4 - Glenrothes Sherry Cask Reserve 0.75L</v>
          </cell>
          <cell r="H1767" t="str">
            <v>4 - Glenrothes Sherry Cask Reserve 0.75L6</v>
          </cell>
          <cell r="I1767" t="str">
            <v>Glenrothes Sherry Cask Reserve</v>
          </cell>
          <cell r="J1767" t="str">
            <v>Glenrothes Sherry Cask Reserve.750-6</v>
          </cell>
          <cell r="K1767">
            <v>6</v>
          </cell>
          <cell r="L1767">
            <v>0.75</v>
          </cell>
          <cell r="M1767">
            <v>0.4</v>
          </cell>
          <cell r="N1767">
            <v>12.84</v>
          </cell>
          <cell r="O1767" t="str">
            <v>FOB</v>
          </cell>
          <cell r="P1767">
            <v>134.28</v>
          </cell>
          <cell r="Q1767">
            <v>134.28</v>
          </cell>
          <cell r="R1767">
            <v>134.28</v>
          </cell>
          <cell r="S1767">
            <v>134.28</v>
          </cell>
          <cell r="T1767">
            <v>134.28</v>
          </cell>
          <cell r="U1767">
            <v>134.28</v>
          </cell>
          <cell r="V1767">
            <v>134.28</v>
          </cell>
        </row>
        <row r="1768">
          <cell r="B1768" t="str">
            <v>DelawareGlenrothes Sherry Cask Reserve.750-6FOB</v>
          </cell>
          <cell r="C1768" t="str">
            <v>Northeast</v>
          </cell>
          <cell r="D1768" t="str">
            <v>Open</v>
          </cell>
          <cell r="E1768" t="str">
            <v>DE</v>
          </cell>
          <cell r="F1768" t="str">
            <v>Delaware</v>
          </cell>
          <cell r="G1768" t="str">
            <v>4 - Glenrothes Sherry Cask Reserve 0.75L</v>
          </cell>
          <cell r="H1768" t="str">
            <v>4 - Glenrothes Sherry Cask Reserve 0.75L6</v>
          </cell>
          <cell r="I1768" t="str">
            <v>Glenrothes Sherry Cask Reserve</v>
          </cell>
          <cell r="J1768" t="str">
            <v>Glenrothes Sherry Cask Reserve.750-6</v>
          </cell>
          <cell r="K1768">
            <v>6</v>
          </cell>
          <cell r="L1768">
            <v>0.75</v>
          </cell>
          <cell r="M1768">
            <v>0.4</v>
          </cell>
          <cell r="N1768">
            <v>12.84</v>
          </cell>
          <cell r="O1768" t="str">
            <v>FOB</v>
          </cell>
          <cell r="P1768">
            <v>131.61000000000001</v>
          </cell>
          <cell r="Q1768">
            <v>131.61000000000001</v>
          </cell>
          <cell r="R1768">
            <v>131.61000000000001</v>
          </cell>
          <cell r="S1768">
            <v>131.61000000000001</v>
          </cell>
          <cell r="T1768">
            <v>131.61000000000001</v>
          </cell>
          <cell r="U1768">
            <v>131.61000000000001</v>
          </cell>
          <cell r="V1768">
            <v>131.61000000000001</v>
          </cell>
        </row>
        <row r="1769">
          <cell r="B1769" t="str">
            <v>FloridaGlenrothes Sherry Cask Reserve.750-6FOB</v>
          </cell>
          <cell r="C1769" t="str">
            <v>South</v>
          </cell>
          <cell r="D1769" t="str">
            <v>Open</v>
          </cell>
          <cell r="E1769" t="str">
            <v>FL</v>
          </cell>
          <cell r="F1769" t="str">
            <v>Florida</v>
          </cell>
          <cell r="G1769" t="str">
            <v>4 - Glenrothes Sherry Cask Reserve 0.75L</v>
          </cell>
          <cell r="H1769" t="str">
            <v>4 - Glenrothes Sherry Cask Reserve 0.75L6</v>
          </cell>
          <cell r="I1769" t="str">
            <v>Glenrothes Sherry Cask Reserve</v>
          </cell>
          <cell r="J1769" t="str">
            <v>Glenrothes Sherry Cask Reserve.750-6</v>
          </cell>
          <cell r="K1769">
            <v>6</v>
          </cell>
          <cell r="L1769">
            <v>0.75</v>
          </cell>
          <cell r="M1769">
            <v>0.4</v>
          </cell>
          <cell r="N1769">
            <v>12.84</v>
          </cell>
          <cell r="O1769" t="str">
            <v>FOB</v>
          </cell>
          <cell r="P1769">
            <v>128.34</v>
          </cell>
          <cell r="Q1769">
            <v>128.34</v>
          </cell>
          <cell r="R1769">
            <v>128.34</v>
          </cell>
          <cell r="S1769">
            <v>128.34</v>
          </cell>
          <cell r="T1769">
            <v>128.34</v>
          </cell>
          <cell r="U1769">
            <v>128.34</v>
          </cell>
          <cell r="V1769">
            <v>128.34</v>
          </cell>
        </row>
        <row r="1770">
          <cell r="B1770" t="str">
            <v>GeorgiaGlenrothes Sherry Cask Reserve.750-6FOB</v>
          </cell>
          <cell r="C1770" t="str">
            <v>South</v>
          </cell>
          <cell r="D1770" t="str">
            <v>Open</v>
          </cell>
          <cell r="E1770" t="str">
            <v>GA</v>
          </cell>
          <cell r="F1770" t="str">
            <v>Georgia</v>
          </cell>
          <cell r="G1770" t="str">
            <v>4 - Glenrothes Sherry Cask Reserve 0.75L</v>
          </cell>
          <cell r="H1770" t="str">
            <v>4 - Glenrothes Sherry Cask Reserve 0.75L6</v>
          </cell>
          <cell r="I1770" t="str">
            <v>Glenrothes Sherry Cask Reserve</v>
          </cell>
          <cell r="J1770" t="str">
            <v>Glenrothes Sherry Cask Reserve.750-6</v>
          </cell>
          <cell r="K1770">
            <v>6</v>
          </cell>
          <cell r="L1770">
            <v>0.75</v>
          </cell>
          <cell r="M1770">
            <v>0.4</v>
          </cell>
          <cell r="N1770">
            <v>12.84</v>
          </cell>
          <cell r="O1770" t="str">
            <v>FOB</v>
          </cell>
          <cell r="P1770">
            <v>122.56</v>
          </cell>
          <cell r="Q1770">
            <v>122.56</v>
          </cell>
          <cell r="R1770">
            <v>122.56</v>
          </cell>
          <cell r="S1770">
            <v>122.56</v>
          </cell>
          <cell r="T1770">
            <v>122.56</v>
          </cell>
          <cell r="U1770">
            <v>122.56</v>
          </cell>
          <cell r="V1770">
            <v>122.56</v>
          </cell>
        </row>
        <row r="1771">
          <cell r="B1771" t="str">
            <v>HawaiiGlenrothes Sherry Cask Reserve.750-6FOB</v>
          </cell>
          <cell r="C1771" t="str">
            <v>West</v>
          </cell>
          <cell r="D1771" t="str">
            <v>Open</v>
          </cell>
          <cell r="E1771" t="str">
            <v>HI</v>
          </cell>
          <cell r="F1771" t="str">
            <v>Hawaii</v>
          </cell>
          <cell r="G1771" t="str">
            <v>4 - Glenrothes Sherry Cask Reserve 0.75L</v>
          </cell>
          <cell r="H1771" t="str">
            <v>4 - Glenrothes Sherry Cask Reserve 0.75L6</v>
          </cell>
          <cell r="I1771" t="str">
            <v>Glenrothes Sherry Cask Reserve</v>
          </cell>
          <cell r="J1771" t="str">
            <v>Glenrothes Sherry Cask Reserve.750-6</v>
          </cell>
          <cell r="K1771">
            <v>6</v>
          </cell>
          <cell r="L1771">
            <v>0.75</v>
          </cell>
          <cell r="M1771">
            <v>0.4</v>
          </cell>
          <cell r="N1771">
            <v>12.84</v>
          </cell>
          <cell r="O1771" t="str">
            <v>FOB</v>
          </cell>
          <cell r="P1771">
            <v>125.16</v>
          </cell>
          <cell r="Q1771">
            <v>125.16</v>
          </cell>
          <cell r="R1771">
            <v>125.16</v>
          </cell>
          <cell r="S1771">
            <v>125.16</v>
          </cell>
          <cell r="T1771">
            <v>125.16</v>
          </cell>
          <cell r="U1771">
            <v>125.16</v>
          </cell>
          <cell r="V1771">
            <v>125.16</v>
          </cell>
        </row>
        <row r="1772">
          <cell r="B1772" t="str">
            <v>IllinoisGlenrothes Sherry Cask Reserve.750-6FOB</v>
          </cell>
          <cell r="C1772" t="str">
            <v>Central</v>
          </cell>
          <cell r="D1772" t="str">
            <v>Open</v>
          </cell>
          <cell r="E1772" t="str">
            <v>IL</v>
          </cell>
          <cell r="F1772" t="str">
            <v>Illinois</v>
          </cell>
          <cell r="G1772" t="str">
            <v>4 - Glenrothes Sherry Cask Reserve 0.75L</v>
          </cell>
          <cell r="H1772" t="str">
            <v>4 - Glenrothes Sherry Cask Reserve 0.75L6</v>
          </cell>
          <cell r="I1772" t="str">
            <v>Glenrothes Sherry Cask Reserve</v>
          </cell>
          <cell r="J1772" t="str">
            <v>Glenrothes Sherry Cask Reserve.750-6</v>
          </cell>
          <cell r="K1772">
            <v>6</v>
          </cell>
          <cell r="L1772">
            <v>0.75</v>
          </cell>
          <cell r="M1772">
            <v>0.4</v>
          </cell>
          <cell r="N1772">
            <v>12.84</v>
          </cell>
          <cell r="O1772" t="str">
            <v>FOB</v>
          </cell>
          <cell r="P1772">
            <v>125.9</v>
          </cell>
          <cell r="Q1772">
            <v>125.9</v>
          </cell>
          <cell r="R1772">
            <v>125.9</v>
          </cell>
          <cell r="S1772">
            <v>125.9</v>
          </cell>
          <cell r="T1772">
            <v>125.9</v>
          </cell>
          <cell r="U1772">
            <v>125.9</v>
          </cell>
          <cell r="V1772">
            <v>125.9</v>
          </cell>
        </row>
        <row r="1773">
          <cell r="B1773" t="str">
            <v>IndianaGlenrothes Sherry Cask Reserve.750-6FOB</v>
          </cell>
          <cell r="C1773" t="str">
            <v>Central</v>
          </cell>
          <cell r="D1773" t="str">
            <v>Open</v>
          </cell>
          <cell r="E1773" t="str">
            <v>IN</v>
          </cell>
          <cell r="F1773" t="str">
            <v>Indiana</v>
          </cell>
          <cell r="G1773" t="str">
            <v>4 - Glenrothes Sherry Cask Reserve 0.75L</v>
          </cell>
          <cell r="H1773" t="str">
            <v>4 - Glenrothes Sherry Cask Reserve 0.75L6</v>
          </cell>
          <cell r="I1773" t="str">
            <v>Glenrothes Sherry Cask Reserve</v>
          </cell>
          <cell r="J1773" t="str">
            <v>Glenrothes Sherry Cask Reserve.750-6</v>
          </cell>
          <cell r="K1773">
            <v>6</v>
          </cell>
          <cell r="L1773">
            <v>0.75</v>
          </cell>
          <cell r="M1773">
            <v>0.4</v>
          </cell>
          <cell r="N1773">
            <v>12.84</v>
          </cell>
          <cell r="O1773" t="str">
            <v>FOB</v>
          </cell>
          <cell r="P1773">
            <v>132.88</v>
          </cell>
          <cell r="Q1773">
            <v>132.88</v>
          </cell>
          <cell r="R1773">
            <v>132.88</v>
          </cell>
          <cell r="S1773">
            <v>132.88</v>
          </cell>
          <cell r="T1773">
            <v>132.88</v>
          </cell>
          <cell r="U1773">
            <v>132.88</v>
          </cell>
          <cell r="V1773">
            <v>132.88</v>
          </cell>
        </row>
        <row r="1774">
          <cell r="B1774" t="str">
            <v>KansasGlenrothes Sherry Cask Reserve.750-6FOB</v>
          </cell>
          <cell r="C1774" t="str">
            <v>Central</v>
          </cell>
          <cell r="D1774" t="str">
            <v>Open</v>
          </cell>
          <cell r="E1774" t="str">
            <v>KS</v>
          </cell>
          <cell r="F1774" t="str">
            <v>Kansas</v>
          </cell>
          <cell r="G1774" t="str">
            <v>4 - Glenrothes Sherry Cask Reserve 0.75L</v>
          </cell>
          <cell r="H1774" t="str">
            <v>4 - Glenrothes Sherry Cask Reserve 0.75L6</v>
          </cell>
          <cell r="I1774" t="str">
            <v>Glenrothes Sherry Cask Reserve</v>
          </cell>
          <cell r="J1774" t="str">
            <v>Glenrothes Sherry Cask Reserve.750-6</v>
          </cell>
          <cell r="K1774">
            <v>6</v>
          </cell>
          <cell r="L1774">
            <v>0.75</v>
          </cell>
          <cell r="M1774">
            <v>0.4</v>
          </cell>
          <cell r="N1774">
            <v>12.84</v>
          </cell>
          <cell r="O1774" t="str">
            <v>FOB</v>
          </cell>
          <cell r="P1774">
            <v>133.21</v>
          </cell>
          <cell r="Q1774">
            <v>133.21</v>
          </cell>
          <cell r="R1774">
            <v>133.21</v>
          </cell>
          <cell r="S1774">
            <v>133.21</v>
          </cell>
          <cell r="T1774">
            <v>133.21</v>
          </cell>
          <cell r="U1774">
            <v>133.21</v>
          </cell>
          <cell r="V1774">
            <v>133.21</v>
          </cell>
        </row>
        <row r="1775">
          <cell r="B1775" t="str">
            <v>KentuckyGlenrothes Sherry Cask Reserve.750-6FOB</v>
          </cell>
          <cell r="C1775" t="str">
            <v>Central</v>
          </cell>
          <cell r="D1775" t="str">
            <v>Open</v>
          </cell>
          <cell r="E1775" t="str">
            <v>KY</v>
          </cell>
          <cell r="F1775" t="str">
            <v>Kentucky</v>
          </cell>
          <cell r="G1775" t="str">
            <v>4 - Glenrothes Sherry Cask Reserve 0.75L</v>
          </cell>
          <cell r="H1775" t="str">
            <v>4 - Glenrothes Sherry Cask Reserve 0.75L6</v>
          </cell>
          <cell r="I1775" t="str">
            <v>Glenrothes Sherry Cask Reserve</v>
          </cell>
          <cell r="J1775" t="str">
            <v>Glenrothes Sherry Cask Reserve.750-6</v>
          </cell>
          <cell r="K1775">
            <v>6</v>
          </cell>
          <cell r="L1775">
            <v>0.75</v>
          </cell>
          <cell r="M1775">
            <v>0.4</v>
          </cell>
          <cell r="N1775">
            <v>12.84</v>
          </cell>
          <cell r="O1775" t="str">
            <v>FOB</v>
          </cell>
          <cell r="P1775">
            <v>133.78</v>
          </cell>
          <cell r="Q1775">
            <v>133.78</v>
          </cell>
          <cell r="R1775">
            <v>133.78</v>
          </cell>
          <cell r="S1775">
            <v>133.78</v>
          </cell>
          <cell r="T1775">
            <v>133.78</v>
          </cell>
          <cell r="U1775">
            <v>133.78</v>
          </cell>
          <cell r="V1775">
            <v>133.78</v>
          </cell>
        </row>
        <row r="1776">
          <cell r="B1776" t="str">
            <v>LouisianaGlenrothes Sherry Cask Reserve.750-6FOB</v>
          </cell>
          <cell r="C1776" t="str">
            <v>South</v>
          </cell>
          <cell r="D1776" t="str">
            <v>Open</v>
          </cell>
          <cell r="E1776" t="str">
            <v>LA</v>
          </cell>
          <cell r="F1776" t="str">
            <v>Louisiana</v>
          </cell>
          <cell r="G1776" t="str">
            <v>4 - Glenrothes Sherry Cask Reserve 0.75L</v>
          </cell>
          <cell r="H1776" t="str">
            <v>4 - Glenrothes Sherry Cask Reserve 0.75L6</v>
          </cell>
          <cell r="I1776" t="str">
            <v>Glenrothes Sherry Cask Reserve</v>
          </cell>
          <cell r="J1776" t="str">
            <v>Glenrothes Sherry Cask Reserve.750-6</v>
          </cell>
          <cell r="K1776">
            <v>6</v>
          </cell>
          <cell r="L1776">
            <v>0.75</v>
          </cell>
          <cell r="M1776">
            <v>0.4</v>
          </cell>
          <cell r="N1776">
            <v>12.84</v>
          </cell>
          <cell r="O1776" t="str">
            <v>FOB</v>
          </cell>
          <cell r="P1776">
            <v>132.45999999999901</v>
          </cell>
          <cell r="Q1776">
            <v>132.45999999999901</v>
          </cell>
          <cell r="R1776">
            <v>132.45999999999901</v>
          </cell>
          <cell r="S1776">
            <v>132.45999999999901</v>
          </cell>
          <cell r="T1776">
            <v>132.45999999999901</v>
          </cell>
          <cell r="U1776">
            <v>132.45999999999901</v>
          </cell>
          <cell r="V1776">
            <v>132.45999999999901</v>
          </cell>
        </row>
        <row r="1777">
          <cell r="B1777" t="str">
            <v>Maryland (Open)Glenrothes Sherry Cask Reserve.750-6FOB</v>
          </cell>
          <cell r="C1777" t="str">
            <v>Northeast</v>
          </cell>
          <cell r="D1777" t="str">
            <v>Open</v>
          </cell>
          <cell r="E1777" t="str">
            <v>MD</v>
          </cell>
          <cell r="F1777" t="str">
            <v>Maryland (Open)</v>
          </cell>
          <cell r="G1777" t="str">
            <v>4 - Glenrothes Sherry Cask Reserve 0.75L</v>
          </cell>
          <cell r="H1777" t="str">
            <v>4 - Glenrothes Sherry Cask Reserve 0.75L6</v>
          </cell>
          <cell r="I1777" t="str">
            <v>Glenrothes Sherry Cask Reserve</v>
          </cell>
          <cell r="J1777" t="str">
            <v>Glenrothes Sherry Cask Reserve.750-6</v>
          </cell>
          <cell r="K1777">
            <v>6</v>
          </cell>
          <cell r="L1777">
            <v>0.75</v>
          </cell>
          <cell r="M1777">
            <v>0.4</v>
          </cell>
          <cell r="N1777">
            <v>12.84</v>
          </cell>
          <cell r="O1777" t="str">
            <v>FOB</v>
          </cell>
          <cell r="P1777">
            <v>138</v>
          </cell>
          <cell r="Q1777">
            <v>138</v>
          </cell>
          <cell r="R1777">
            <v>138</v>
          </cell>
          <cell r="S1777">
            <v>138</v>
          </cell>
          <cell r="T1777">
            <v>138</v>
          </cell>
          <cell r="U1777">
            <v>138</v>
          </cell>
          <cell r="V1777">
            <v>138</v>
          </cell>
        </row>
        <row r="1778">
          <cell r="B1778" t="str">
            <v>MassachusettsGlenrothes Sherry Cask Reserve.750-6FOB</v>
          </cell>
          <cell r="C1778" t="str">
            <v>Northeast</v>
          </cell>
          <cell r="D1778" t="str">
            <v>Open</v>
          </cell>
          <cell r="E1778" t="str">
            <v>MA</v>
          </cell>
          <cell r="F1778" t="str">
            <v>Massachusetts</v>
          </cell>
          <cell r="G1778" t="str">
            <v>4 - Glenrothes Sherry Cask Reserve 0.75L</v>
          </cell>
          <cell r="H1778" t="str">
            <v>4 - Glenrothes Sherry Cask Reserve 0.75L6</v>
          </cell>
          <cell r="I1778" t="str">
            <v>Glenrothes Sherry Cask Reserve</v>
          </cell>
          <cell r="J1778" t="str">
            <v>Glenrothes Sherry Cask Reserve.750-6</v>
          </cell>
          <cell r="K1778">
            <v>6</v>
          </cell>
          <cell r="L1778">
            <v>0.75</v>
          </cell>
          <cell r="M1778">
            <v>0.4</v>
          </cell>
          <cell r="N1778">
            <v>12.84</v>
          </cell>
          <cell r="O1778" t="str">
            <v>FOB</v>
          </cell>
          <cell r="P1778">
            <v>122.25</v>
          </cell>
          <cell r="Q1778">
            <v>122.25</v>
          </cell>
          <cell r="R1778">
            <v>122.25</v>
          </cell>
          <cell r="S1778">
            <v>122.25</v>
          </cell>
          <cell r="T1778">
            <v>122.25</v>
          </cell>
          <cell r="U1778">
            <v>122.25</v>
          </cell>
          <cell r="V1778">
            <v>122.25</v>
          </cell>
        </row>
        <row r="1779">
          <cell r="B1779" t="str">
            <v>MICHIGANGlenrothes Sherry Cask Reserve.750-6SHELF</v>
          </cell>
          <cell r="C1779" t="str">
            <v>Central</v>
          </cell>
          <cell r="D1779" t="str">
            <v>Control</v>
          </cell>
          <cell r="E1779" t="str">
            <v>MI</v>
          </cell>
          <cell r="F1779" t="str">
            <v>MICHIGAN</v>
          </cell>
          <cell r="G1779" t="str">
            <v>4 - Glenrothes Sherry Cask Reserve 0.75L</v>
          </cell>
          <cell r="H1779" t="str">
            <v>4 - Glenrothes Sherry Cask Reserve 0.75L6</v>
          </cell>
          <cell r="I1779" t="str">
            <v>Glenrothes Sherry Cask Reserve</v>
          </cell>
          <cell r="J1779" t="str">
            <v>Glenrothes Sherry Cask Reserve.750-6</v>
          </cell>
          <cell r="K1779">
            <v>6</v>
          </cell>
          <cell r="L1779">
            <v>0.75</v>
          </cell>
          <cell r="M1779">
            <v>0.4</v>
          </cell>
          <cell r="N1779">
            <v>12.84</v>
          </cell>
          <cell r="O1779" t="str">
            <v>SHELF</v>
          </cell>
          <cell r="P1779">
            <v>39.99</v>
          </cell>
          <cell r="Q1779">
            <v>39.99</v>
          </cell>
          <cell r="R1779">
            <v>39.99</v>
          </cell>
          <cell r="S1779">
            <v>39.99</v>
          </cell>
          <cell r="T1779">
            <v>39.99</v>
          </cell>
          <cell r="U1779">
            <v>39.99</v>
          </cell>
          <cell r="V1779">
            <v>39.99</v>
          </cell>
        </row>
        <row r="1780">
          <cell r="B1780" t="str">
            <v>MICHIGANGlenrothes Sherry Cask Reserve.750-6FOB</v>
          </cell>
          <cell r="C1780" t="str">
            <v>Central</v>
          </cell>
          <cell r="D1780" t="str">
            <v>Control</v>
          </cell>
          <cell r="E1780" t="str">
            <v>MI</v>
          </cell>
          <cell r="F1780" t="str">
            <v>MICHIGAN</v>
          </cell>
          <cell r="G1780" t="str">
            <v>4 - Glenrothes Sherry Cask Reserve 0.75L</v>
          </cell>
          <cell r="H1780" t="str">
            <v>4 - Glenrothes Sherry Cask Reserve 0.75L6</v>
          </cell>
          <cell r="I1780" t="str">
            <v>Glenrothes Sherry Cask Reserve</v>
          </cell>
          <cell r="J1780" t="str">
            <v>Glenrothes Sherry Cask Reserve.750-6</v>
          </cell>
          <cell r="K1780">
            <v>6</v>
          </cell>
          <cell r="L1780">
            <v>0.75</v>
          </cell>
          <cell r="M1780">
            <v>0.4</v>
          </cell>
          <cell r="N1780">
            <v>12.84</v>
          </cell>
          <cell r="O1780" t="str">
            <v>FOB</v>
          </cell>
          <cell r="P1780">
            <v>129.83000000000001</v>
          </cell>
          <cell r="Q1780">
            <v>129.83000000000001</v>
          </cell>
          <cell r="R1780">
            <v>129.83000000000001</v>
          </cell>
          <cell r="S1780">
            <v>129.83000000000001</v>
          </cell>
          <cell r="T1780">
            <v>129.83000000000001</v>
          </cell>
          <cell r="U1780">
            <v>129.83000000000001</v>
          </cell>
          <cell r="V1780">
            <v>129.83000000000001</v>
          </cell>
        </row>
        <row r="1781">
          <cell r="B1781" t="str">
            <v>MinnesotaGlenrothes Sherry Cask Reserve.750-6FOB</v>
          </cell>
          <cell r="C1781" t="str">
            <v>Central</v>
          </cell>
          <cell r="D1781" t="str">
            <v>Open</v>
          </cell>
          <cell r="E1781" t="str">
            <v>MN</v>
          </cell>
          <cell r="F1781" t="str">
            <v>Minnesota</v>
          </cell>
          <cell r="G1781" t="str">
            <v>4 - Glenrothes Sherry Cask Reserve 0.75L</v>
          </cell>
          <cell r="H1781" t="str">
            <v>4 - Glenrothes Sherry Cask Reserve 0.75L6</v>
          </cell>
          <cell r="I1781" t="str">
            <v>Glenrothes Sherry Cask Reserve</v>
          </cell>
          <cell r="J1781" t="str">
            <v>Glenrothes Sherry Cask Reserve.750-6</v>
          </cell>
          <cell r="K1781">
            <v>6</v>
          </cell>
          <cell r="L1781">
            <v>0.75</v>
          </cell>
          <cell r="M1781">
            <v>0.4</v>
          </cell>
          <cell r="N1781">
            <v>12.84</v>
          </cell>
          <cell r="O1781" t="str">
            <v>FOB</v>
          </cell>
          <cell r="P1781">
            <v>130.02000000000001</v>
          </cell>
          <cell r="Q1781">
            <v>130.02000000000001</v>
          </cell>
          <cell r="R1781">
            <v>130.02000000000001</v>
          </cell>
          <cell r="S1781">
            <v>130.02000000000001</v>
          </cell>
          <cell r="T1781">
            <v>130.02000000000001</v>
          </cell>
          <cell r="U1781">
            <v>130.02000000000001</v>
          </cell>
          <cell r="V1781">
            <v>130.02000000000001</v>
          </cell>
        </row>
        <row r="1782">
          <cell r="B1782" t="str">
            <v>MissouriGlenrothes Sherry Cask Reserve.750-6FOB</v>
          </cell>
          <cell r="C1782" t="str">
            <v>Central</v>
          </cell>
          <cell r="D1782" t="str">
            <v>Open</v>
          </cell>
          <cell r="E1782" t="str">
            <v>MO</v>
          </cell>
          <cell r="F1782" t="str">
            <v>Missouri</v>
          </cell>
          <cell r="G1782" t="str">
            <v>4 - Glenrothes Sherry Cask Reserve 0.75L</v>
          </cell>
          <cell r="H1782" t="str">
            <v>4 - Glenrothes Sherry Cask Reserve 0.75L6</v>
          </cell>
          <cell r="I1782" t="str">
            <v>Glenrothes Sherry Cask Reserve</v>
          </cell>
          <cell r="J1782" t="str">
            <v>Glenrothes Sherry Cask Reserve.750-6</v>
          </cell>
          <cell r="K1782">
            <v>6</v>
          </cell>
          <cell r="L1782">
            <v>0.75</v>
          </cell>
          <cell r="M1782">
            <v>0.4</v>
          </cell>
          <cell r="N1782">
            <v>12.84</v>
          </cell>
          <cell r="O1782" t="str">
            <v>FOB</v>
          </cell>
          <cell r="P1782">
            <v>133.689999999999</v>
          </cell>
          <cell r="Q1782">
            <v>133.689999999999</v>
          </cell>
          <cell r="R1782">
            <v>133.689999999999</v>
          </cell>
          <cell r="S1782">
            <v>133.689999999999</v>
          </cell>
          <cell r="T1782">
            <v>133.689999999999</v>
          </cell>
          <cell r="U1782">
            <v>133.689999999999</v>
          </cell>
          <cell r="V1782">
            <v>133.689999999999</v>
          </cell>
        </row>
        <row r="1783">
          <cell r="B1783" t="str">
            <v>NebraskaGlenrothes Sherry Cask Reserve.750-6FOB</v>
          </cell>
          <cell r="C1783" t="str">
            <v>Central</v>
          </cell>
          <cell r="D1783" t="str">
            <v>Open</v>
          </cell>
          <cell r="E1783" t="str">
            <v>NE</v>
          </cell>
          <cell r="F1783" t="str">
            <v>Nebraska</v>
          </cell>
          <cell r="G1783" t="str">
            <v>4 - Glenrothes Sherry Cask Reserve 0.75L</v>
          </cell>
          <cell r="H1783" t="str">
            <v>4 - Glenrothes Sherry Cask Reserve 0.75L6</v>
          </cell>
          <cell r="I1783" t="str">
            <v>Glenrothes Sherry Cask Reserve</v>
          </cell>
          <cell r="J1783" t="str">
            <v>Glenrothes Sherry Cask Reserve.750-6</v>
          </cell>
          <cell r="K1783">
            <v>6</v>
          </cell>
          <cell r="L1783">
            <v>0.75</v>
          </cell>
          <cell r="M1783">
            <v>0.4</v>
          </cell>
          <cell r="N1783">
            <v>12.84</v>
          </cell>
          <cell r="O1783" t="str">
            <v>FOB</v>
          </cell>
          <cell r="P1783">
            <v>138.61000000000001</v>
          </cell>
          <cell r="Q1783">
            <v>138.61000000000001</v>
          </cell>
          <cell r="R1783">
            <v>138.61000000000001</v>
          </cell>
          <cell r="S1783">
            <v>138.61000000000001</v>
          </cell>
          <cell r="T1783">
            <v>138.61000000000001</v>
          </cell>
          <cell r="U1783">
            <v>138.61000000000001</v>
          </cell>
          <cell r="V1783">
            <v>138.61000000000001</v>
          </cell>
        </row>
        <row r="1784">
          <cell r="B1784" t="str">
            <v>NevadaGlenrothes Sherry Cask Reserve.750-6FOB</v>
          </cell>
          <cell r="C1784" t="str">
            <v>West</v>
          </cell>
          <cell r="D1784" t="str">
            <v>Open</v>
          </cell>
          <cell r="E1784" t="str">
            <v>NV</v>
          </cell>
          <cell r="F1784" t="str">
            <v>Nevada</v>
          </cell>
          <cell r="G1784" t="str">
            <v>4 - Glenrothes Sherry Cask Reserve 0.75L</v>
          </cell>
          <cell r="H1784" t="str">
            <v>4 - Glenrothes Sherry Cask Reserve 0.75L6</v>
          </cell>
          <cell r="I1784" t="str">
            <v>Glenrothes Sherry Cask Reserve</v>
          </cell>
          <cell r="J1784" t="str">
            <v>Glenrothes Sherry Cask Reserve.750-6</v>
          </cell>
          <cell r="K1784">
            <v>6</v>
          </cell>
          <cell r="L1784">
            <v>0.75</v>
          </cell>
          <cell r="M1784">
            <v>0.4</v>
          </cell>
          <cell r="N1784">
            <v>12.84</v>
          </cell>
          <cell r="O1784" t="str">
            <v>FOB</v>
          </cell>
          <cell r="P1784">
            <v>128.37</v>
          </cell>
          <cell r="Q1784">
            <v>128.37</v>
          </cell>
          <cell r="R1784">
            <v>128.37</v>
          </cell>
          <cell r="S1784">
            <v>128.37</v>
          </cell>
          <cell r="T1784">
            <v>128.37</v>
          </cell>
          <cell r="U1784">
            <v>128.37</v>
          </cell>
          <cell r="V1784">
            <v>128.37</v>
          </cell>
        </row>
        <row r="1785">
          <cell r="B1785" t="str">
            <v>NEW HAMPSHIREGlenrothes Sherry Cask Reserve.750-6SPA</v>
          </cell>
          <cell r="C1785" t="str">
            <v>Northeast</v>
          </cell>
          <cell r="D1785" t="str">
            <v>Control</v>
          </cell>
          <cell r="E1785" t="str">
            <v>NH</v>
          </cell>
          <cell r="F1785" t="str">
            <v>NEW HAMPSHIRE</v>
          </cell>
          <cell r="G1785" t="str">
            <v>4 - Glenrothes Sherry Cask Reserve 0.75L</v>
          </cell>
          <cell r="H1785" t="str">
            <v>4 - Glenrothes Sherry Cask Reserve 0.75L6</v>
          </cell>
          <cell r="I1785" t="str">
            <v>Glenrothes Sherry Cask Reserve</v>
          </cell>
          <cell r="J1785" t="str">
            <v>Glenrothes Sherry Cask Reserve.750-6</v>
          </cell>
          <cell r="K1785">
            <v>6</v>
          </cell>
          <cell r="L1785">
            <v>0.75</v>
          </cell>
          <cell r="M1785">
            <v>0.4</v>
          </cell>
          <cell r="N1785">
            <v>12.84</v>
          </cell>
          <cell r="O1785" t="str">
            <v>SPA</v>
          </cell>
          <cell r="P1785">
            <v>0</v>
          </cell>
          <cell r="Q1785">
            <v>0</v>
          </cell>
          <cell r="R1785">
            <v>0</v>
          </cell>
          <cell r="S1785">
            <v>0</v>
          </cell>
          <cell r="T1785">
            <v>0</v>
          </cell>
          <cell r="U1785">
            <v>0</v>
          </cell>
          <cell r="V1785">
            <v>0</v>
          </cell>
        </row>
        <row r="1786">
          <cell r="B1786" t="str">
            <v>NEW HAMPSHIREGlenrothes Sherry Cask Reserve.750-6SHELF</v>
          </cell>
          <cell r="C1786" t="str">
            <v>Northeast</v>
          </cell>
          <cell r="D1786" t="str">
            <v>Control</v>
          </cell>
          <cell r="E1786" t="str">
            <v>NH</v>
          </cell>
          <cell r="F1786" t="str">
            <v>NEW HAMPSHIRE</v>
          </cell>
          <cell r="G1786" t="str">
            <v>4 - Glenrothes Sherry Cask Reserve 0.75L</v>
          </cell>
          <cell r="H1786" t="str">
            <v>4 - Glenrothes Sherry Cask Reserve 0.75L6</v>
          </cell>
          <cell r="I1786" t="str">
            <v>Glenrothes Sherry Cask Reserve</v>
          </cell>
          <cell r="J1786" t="str">
            <v>Glenrothes Sherry Cask Reserve.750-6</v>
          </cell>
          <cell r="K1786">
            <v>6</v>
          </cell>
          <cell r="L1786">
            <v>0.75</v>
          </cell>
          <cell r="M1786">
            <v>0.4</v>
          </cell>
          <cell r="N1786">
            <v>12.84</v>
          </cell>
          <cell r="O1786" t="str">
            <v>SHELF</v>
          </cell>
          <cell r="P1786">
            <v>39.99</v>
          </cell>
          <cell r="Q1786">
            <v>39.99</v>
          </cell>
          <cell r="R1786">
            <v>39.99</v>
          </cell>
          <cell r="S1786">
            <v>39.99</v>
          </cell>
          <cell r="T1786">
            <v>39.99</v>
          </cell>
          <cell r="U1786">
            <v>39.99</v>
          </cell>
          <cell r="V1786">
            <v>39.99</v>
          </cell>
        </row>
        <row r="1787">
          <cell r="B1787" t="str">
            <v>NEW HAMPSHIREGlenrothes Sherry Cask Reserve.750-6FOB</v>
          </cell>
          <cell r="C1787" t="str">
            <v>Northeast</v>
          </cell>
          <cell r="D1787" t="str">
            <v>Control</v>
          </cell>
          <cell r="E1787" t="str">
            <v>NH</v>
          </cell>
          <cell r="F1787" t="str">
            <v>NEW HAMPSHIRE</v>
          </cell>
          <cell r="G1787" t="str">
            <v>4 - Glenrothes Sherry Cask Reserve 0.75L</v>
          </cell>
          <cell r="H1787" t="str">
            <v>4 - Glenrothes Sherry Cask Reserve 0.75L6</v>
          </cell>
          <cell r="I1787" t="str">
            <v>Glenrothes Sherry Cask Reserve</v>
          </cell>
          <cell r="J1787" t="str">
            <v>Glenrothes Sherry Cask Reserve.750-6</v>
          </cell>
          <cell r="K1787">
            <v>6</v>
          </cell>
          <cell r="L1787">
            <v>0.75</v>
          </cell>
          <cell r="M1787">
            <v>0.4</v>
          </cell>
          <cell r="N1787">
            <v>12.84</v>
          </cell>
          <cell r="O1787" t="str">
            <v>FOB</v>
          </cell>
          <cell r="P1787">
            <v>162.66999999999999</v>
          </cell>
          <cell r="Q1787">
            <v>162.66999999999999</v>
          </cell>
          <cell r="R1787">
            <v>162.66999999999999</v>
          </cell>
          <cell r="S1787">
            <v>162.66999999999999</v>
          </cell>
          <cell r="T1787">
            <v>162.66999999999999</v>
          </cell>
          <cell r="U1787">
            <v>162.66999999999999</v>
          </cell>
          <cell r="V1787">
            <v>162.66999999999999</v>
          </cell>
        </row>
        <row r="1788">
          <cell r="B1788" t="str">
            <v>New York - UpstateGlenrothes Sherry Cask Reserve.750-6FOB</v>
          </cell>
          <cell r="C1788" t="str">
            <v>Northeast</v>
          </cell>
          <cell r="D1788" t="str">
            <v>Open</v>
          </cell>
          <cell r="E1788" t="str">
            <v>NY</v>
          </cell>
          <cell r="F1788" t="str">
            <v>New York - Upstate</v>
          </cell>
          <cell r="G1788" t="str">
            <v>4 - Glenrothes Sherry Cask Reserve 0.75L</v>
          </cell>
          <cell r="H1788" t="str">
            <v>4 - Glenrothes Sherry Cask Reserve 0.75L6</v>
          </cell>
          <cell r="I1788" t="str">
            <v>Glenrothes Sherry Cask Reserve</v>
          </cell>
          <cell r="J1788" t="str">
            <v>Glenrothes Sherry Cask Reserve.750-6</v>
          </cell>
          <cell r="K1788">
            <v>6</v>
          </cell>
          <cell r="L1788">
            <v>0.75</v>
          </cell>
          <cell r="M1788">
            <v>0.4</v>
          </cell>
          <cell r="N1788">
            <v>12.84</v>
          </cell>
          <cell r="O1788" t="str">
            <v>FOB</v>
          </cell>
          <cell r="P1788">
            <v>123.01</v>
          </cell>
          <cell r="Q1788">
            <v>123.01</v>
          </cell>
          <cell r="R1788">
            <v>123.01</v>
          </cell>
          <cell r="S1788">
            <v>123.01</v>
          </cell>
          <cell r="T1788">
            <v>123.01</v>
          </cell>
          <cell r="U1788">
            <v>123.01</v>
          </cell>
          <cell r="V1788">
            <v>123.01</v>
          </cell>
        </row>
        <row r="1789">
          <cell r="B1789" t="str">
            <v>North DakotaGlenrothes Sherry Cask Reserve.750-6FOB</v>
          </cell>
          <cell r="C1789" t="str">
            <v>Central</v>
          </cell>
          <cell r="D1789" t="str">
            <v>Open</v>
          </cell>
          <cell r="E1789" t="str">
            <v>ND</v>
          </cell>
          <cell r="F1789" t="str">
            <v>North Dakota</v>
          </cell>
          <cell r="G1789" t="str">
            <v>4 - Glenrothes Sherry Cask Reserve 0.75L</v>
          </cell>
          <cell r="H1789" t="str">
            <v>4 - Glenrothes Sherry Cask Reserve 0.75L6</v>
          </cell>
          <cell r="I1789" t="str">
            <v>Glenrothes Sherry Cask Reserve</v>
          </cell>
          <cell r="J1789" t="str">
            <v>Glenrothes Sherry Cask Reserve.750-6</v>
          </cell>
          <cell r="K1789">
            <v>6</v>
          </cell>
          <cell r="L1789">
            <v>0.75</v>
          </cell>
          <cell r="M1789">
            <v>0.4</v>
          </cell>
          <cell r="N1789">
            <v>12.84</v>
          </cell>
          <cell r="O1789" t="str">
            <v>FOB</v>
          </cell>
          <cell r="P1789">
            <v>140.09</v>
          </cell>
          <cell r="Q1789">
            <v>140.09</v>
          </cell>
          <cell r="R1789">
            <v>140.09</v>
          </cell>
          <cell r="S1789">
            <v>140.09</v>
          </cell>
          <cell r="T1789">
            <v>140.09</v>
          </cell>
          <cell r="U1789">
            <v>140.09</v>
          </cell>
          <cell r="V1789">
            <v>140.09</v>
          </cell>
        </row>
        <row r="1790">
          <cell r="B1790" t="str">
            <v>OHIOGlenrothes Sherry Cask Reserve.750-6SHELF</v>
          </cell>
          <cell r="C1790" t="str">
            <v>Central</v>
          </cell>
          <cell r="D1790" t="str">
            <v>Control</v>
          </cell>
          <cell r="E1790" t="str">
            <v>OH</v>
          </cell>
          <cell r="F1790" t="str">
            <v>OHIO</v>
          </cell>
          <cell r="G1790" t="str">
            <v>4 - Glenrothes Sherry Cask Reserve 0.75L</v>
          </cell>
          <cell r="H1790" t="str">
            <v>4 - Glenrothes Sherry Cask Reserve 0.75L6</v>
          </cell>
          <cell r="I1790" t="str">
            <v>Glenrothes Sherry Cask Reserve</v>
          </cell>
          <cell r="J1790" t="str">
            <v>Glenrothes Sherry Cask Reserve.750-6</v>
          </cell>
          <cell r="K1790">
            <v>6</v>
          </cell>
          <cell r="L1790">
            <v>0.75</v>
          </cell>
          <cell r="M1790">
            <v>0.4</v>
          </cell>
          <cell r="N1790">
            <v>12.84</v>
          </cell>
          <cell r="O1790" t="str">
            <v>SHELF</v>
          </cell>
          <cell r="P1790">
            <v>39.99</v>
          </cell>
          <cell r="Q1790">
            <v>39.99</v>
          </cell>
          <cell r="R1790">
            <v>39.99</v>
          </cell>
          <cell r="S1790">
            <v>39.99</v>
          </cell>
          <cell r="T1790">
            <v>39.99</v>
          </cell>
          <cell r="U1790">
            <v>39.99</v>
          </cell>
          <cell r="V1790">
            <v>39.99</v>
          </cell>
        </row>
        <row r="1791">
          <cell r="B1791" t="str">
            <v>OHIOGlenrothes Sherry Cask Reserve.750-6FOB</v>
          </cell>
          <cell r="C1791" t="str">
            <v>Central</v>
          </cell>
          <cell r="D1791" t="str">
            <v>Control</v>
          </cell>
          <cell r="E1791" t="str">
            <v>OH</v>
          </cell>
          <cell r="F1791" t="str">
            <v>OHIO</v>
          </cell>
          <cell r="G1791" t="str">
            <v>4 - Glenrothes Sherry Cask Reserve 0.75L</v>
          </cell>
          <cell r="H1791" t="str">
            <v>4 - Glenrothes Sherry Cask Reserve 0.75L6</v>
          </cell>
          <cell r="I1791" t="str">
            <v>Glenrothes Sherry Cask Reserve</v>
          </cell>
          <cell r="J1791" t="str">
            <v>Glenrothes Sherry Cask Reserve.750-6</v>
          </cell>
          <cell r="K1791">
            <v>6</v>
          </cell>
          <cell r="L1791">
            <v>0.75</v>
          </cell>
          <cell r="M1791">
            <v>0.4</v>
          </cell>
          <cell r="N1791">
            <v>12.84</v>
          </cell>
          <cell r="O1791" t="str">
            <v>FOB</v>
          </cell>
          <cell r="P1791">
            <v>138.88</v>
          </cell>
          <cell r="Q1791">
            <v>138.88</v>
          </cell>
          <cell r="R1791">
            <v>138.88</v>
          </cell>
          <cell r="S1791">
            <v>138.88</v>
          </cell>
          <cell r="T1791">
            <v>138.88</v>
          </cell>
          <cell r="U1791">
            <v>138.88</v>
          </cell>
          <cell r="V1791">
            <v>138.88</v>
          </cell>
        </row>
        <row r="1792">
          <cell r="B1792" t="str">
            <v>OklahomaGlenrothes Sherry Cask Reserve.750-6FOB</v>
          </cell>
          <cell r="C1792" t="str">
            <v>South</v>
          </cell>
          <cell r="D1792" t="str">
            <v>Open</v>
          </cell>
          <cell r="E1792" t="str">
            <v>OK</v>
          </cell>
          <cell r="F1792" t="str">
            <v>Oklahoma</v>
          </cell>
          <cell r="G1792" t="str">
            <v>4 - Glenrothes Sherry Cask Reserve 0.75L</v>
          </cell>
          <cell r="H1792" t="str">
            <v>4 - Glenrothes Sherry Cask Reserve 0.75L6</v>
          </cell>
          <cell r="I1792" t="str">
            <v>Glenrothes Sherry Cask Reserve</v>
          </cell>
          <cell r="J1792" t="str">
            <v>Glenrothes Sherry Cask Reserve.750-6</v>
          </cell>
          <cell r="K1792">
            <v>6</v>
          </cell>
          <cell r="L1792">
            <v>0.75</v>
          </cell>
          <cell r="M1792">
            <v>0.4</v>
          </cell>
          <cell r="N1792">
            <v>12.84</v>
          </cell>
          <cell r="O1792" t="str">
            <v>FOB</v>
          </cell>
          <cell r="P1792">
            <v>140</v>
          </cell>
          <cell r="Q1792">
            <v>140</v>
          </cell>
          <cell r="R1792">
            <v>140</v>
          </cell>
          <cell r="S1792">
            <v>140</v>
          </cell>
          <cell r="T1792">
            <v>140</v>
          </cell>
          <cell r="U1792">
            <v>140</v>
          </cell>
          <cell r="V1792">
            <v>140</v>
          </cell>
        </row>
        <row r="1793">
          <cell r="B1793" t="str">
            <v>Rhode IslandGlenrothes Sherry Cask Reserve.750-6FOB</v>
          </cell>
          <cell r="C1793" t="str">
            <v>Northeast</v>
          </cell>
          <cell r="D1793" t="str">
            <v>Open</v>
          </cell>
          <cell r="E1793" t="str">
            <v>RI</v>
          </cell>
          <cell r="F1793" t="str">
            <v>Rhode Island</v>
          </cell>
          <cell r="G1793" t="str">
            <v>4 - Glenrothes Sherry Cask Reserve 0.75L</v>
          </cell>
          <cell r="H1793" t="str">
            <v>4 - Glenrothes Sherry Cask Reserve 0.75L6</v>
          </cell>
          <cell r="I1793" t="str">
            <v>Glenrothes Sherry Cask Reserve</v>
          </cell>
          <cell r="J1793" t="str">
            <v>Glenrothes Sherry Cask Reserve.750-6</v>
          </cell>
          <cell r="K1793">
            <v>6</v>
          </cell>
          <cell r="L1793">
            <v>0.75</v>
          </cell>
          <cell r="M1793">
            <v>0.4</v>
          </cell>
          <cell r="N1793">
            <v>12.84</v>
          </cell>
          <cell r="O1793" t="str">
            <v>FOB</v>
          </cell>
          <cell r="P1793">
            <v>127.649999999999</v>
          </cell>
          <cell r="Q1793">
            <v>127.649999999999</v>
          </cell>
          <cell r="R1793">
            <v>127.649999999999</v>
          </cell>
          <cell r="S1793">
            <v>127.649999999999</v>
          </cell>
          <cell r="T1793">
            <v>127.649999999999</v>
          </cell>
          <cell r="U1793">
            <v>127.649999999999</v>
          </cell>
          <cell r="V1793">
            <v>127.649999999999</v>
          </cell>
        </row>
        <row r="1794">
          <cell r="B1794" t="str">
            <v>South DakotaGlenrothes Sherry Cask Reserve.750-6FOB</v>
          </cell>
          <cell r="C1794" t="str">
            <v>Central</v>
          </cell>
          <cell r="D1794" t="str">
            <v>Open</v>
          </cell>
          <cell r="E1794" t="str">
            <v>SD</v>
          </cell>
          <cell r="F1794" t="str">
            <v>South Dakota</v>
          </cell>
          <cell r="G1794" t="str">
            <v>4 - Glenrothes Sherry Cask Reserve 0.75L</v>
          </cell>
          <cell r="H1794" t="str">
            <v>4 - Glenrothes Sherry Cask Reserve 0.75L6</v>
          </cell>
          <cell r="I1794" t="str">
            <v>Glenrothes Sherry Cask Reserve</v>
          </cell>
          <cell r="J1794" t="str">
            <v>Glenrothes Sherry Cask Reserve.750-6</v>
          </cell>
          <cell r="K1794">
            <v>6</v>
          </cell>
          <cell r="L1794">
            <v>0.75</v>
          </cell>
          <cell r="M1794">
            <v>0.4</v>
          </cell>
          <cell r="N1794">
            <v>12.84</v>
          </cell>
          <cell r="O1794" t="str">
            <v>FOB</v>
          </cell>
          <cell r="P1794">
            <v>138.38999999999999</v>
          </cell>
          <cell r="Q1794">
            <v>138.38999999999999</v>
          </cell>
          <cell r="R1794">
            <v>138.38999999999999</v>
          </cell>
          <cell r="S1794">
            <v>138.38999999999999</v>
          </cell>
          <cell r="T1794">
            <v>138.38999999999999</v>
          </cell>
          <cell r="U1794">
            <v>138.38999999999999</v>
          </cell>
          <cell r="V1794">
            <v>138.38999999999999</v>
          </cell>
        </row>
        <row r="1795">
          <cell r="B1795" t="str">
            <v>TennesseeGlenrothes Sherry Cask Reserve.750-6FOB</v>
          </cell>
          <cell r="C1795" t="str">
            <v>South</v>
          </cell>
          <cell r="D1795" t="str">
            <v>Open</v>
          </cell>
          <cell r="E1795" t="str">
            <v>TN</v>
          </cell>
          <cell r="F1795" t="str">
            <v>Tennessee</v>
          </cell>
          <cell r="G1795" t="str">
            <v>4 - Glenrothes Sherry Cask Reserve 0.75L</v>
          </cell>
          <cell r="H1795" t="str">
            <v>4 - Glenrothes Sherry Cask Reserve 0.75L6</v>
          </cell>
          <cell r="I1795" t="str">
            <v>Glenrothes Sherry Cask Reserve</v>
          </cell>
          <cell r="J1795" t="str">
            <v>Glenrothes Sherry Cask Reserve.750-6</v>
          </cell>
          <cell r="K1795">
            <v>6</v>
          </cell>
          <cell r="L1795">
            <v>0.75</v>
          </cell>
          <cell r="M1795">
            <v>0.4</v>
          </cell>
          <cell r="N1795">
            <v>12.84</v>
          </cell>
          <cell r="O1795" t="str">
            <v>FOB</v>
          </cell>
          <cell r="P1795">
            <v>118</v>
          </cell>
          <cell r="Q1795">
            <v>118</v>
          </cell>
          <cell r="R1795">
            <v>118</v>
          </cell>
          <cell r="S1795">
            <v>118</v>
          </cell>
          <cell r="T1795">
            <v>118</v>
          </cell>
          <cell r="U1795">
            <v>118</v>
          </cell>
          <cell r="V1795">
            <v>118</v>
          </cell>
        </row>
        <row r="1796">
          <cell r="B1796" t="str">
            <v>TexasGlenrothes Sherry Cask Reserve.750-6FOB</v>
          </cell>
          <cell r="C1796" t="str">
            <v>South</v>
          </cell>
          <cell r="D1796" t="str">
            <v>Open</v>
          </cell>
          <cell r="E1796" t="str">
            <v>TX</v>
          </cell>
          <cell r="F1796" t="str">
            <v>Texas</v>
          </cell>
          <cell r="G1796" t="str">
            <v>4 - Glenrothes Sherry Cask Reserve 0.75L</v>
          </cell>
          <cell r="H1796" t="str">
            <v>4 - Glenrothes Sherry Cask Reserve 0.75L6</v>
          </cell>
          <cell r="I1796" t="str">
            <v>Glenrothes Sherry Cask Reserve</v>
          </cell>
          <cell r="J1796" t="str">
            <v>Glenrothes Sherry Cask Reserve.750-6</v>
          </cell>
          <cell r="K1796">
            <v>6</v>
          </cell>
          <cell r="L1796">
            <v>0.75</v>
          </cell>
          <cell r="M1796">
            <v>0.4</v>
          </cell>
          <cell r="N1796">
            <v>12.84</v>
          </cell>
          <cell r="O1796" t="str">
            <v>FOB</v>
          </cell>
          <cell r="P1796">
            <v>130</v>
          </cell>
          <cell r="Q1796">
            <v>130</v>
          </cell>
          <cell r="R1796">
            <v>130</v>
          </cell>
          <cell r="S1796">
            <v>130</v>
          </cell>
          <cell r="T1796">
            <v>130</v>
          </cell>
          <cell r="U1796">
            <v>130</v>
          </cell>
          <cell r="V1796">
            <v>130</v>
          </cell>
        </row>
        <row r="1797">
          <cell r="B1797" t="str">
            <v>WashingtonGlenrothes Sherry Cask Reserve.750-6FOB</v>
          </cell>
          <cell r="C1797" t="str">
            <v>West</v>
          </cell>
          <cell r="D1797" t="str">
            <v>Open</v>
          </cell>
          <cell r="E1797" t="str">
            <v>WA</v>
          </cell>
          <cell r="F1797" t="str">
            <v>Washington</v>
          </cell>
          <cell r="G1797" t="str">
            <v>4 - Glenrothes Sherry Cask Reserve 0.75L</v>
          </cell>
          <cell r="H1797" t="str">
            <v>4 - Glenrothes Sherry Cask Reserve 0.75L6</v>
          </cell>
          <cell r="I1797" t="str">
            <v>Glenrothes Sherry Cask Reserve</v>
          </cell>
          <cell r="J1797" t="str">
            <v>Glenrothes Sherry Cask Reserve.750-6</v>
          </cell>
          <cell r="K1797">
            <v>6</v>
          </cell>
          <cell r="L1797">
            <v>0.75</v>
          </cell>
          <cell r="M1797">
            <v>0.4</v>
          </cell>
          <cell r="N1797">
            <v>12.84</v>
          </cell>
          <cell r="O1797" t="str">
            <v>FOB</v>
          </cell>
          <cell r="P1797">
            <v>126.18</v>
          </cell>
          <cell r="Q1797">
            <v>126.18</v>
          </cell>
          <cell r="R1797">
            <v>126.18</v>
          </cell>
          <cell r="S1797">
            <v>126.18</v>
          </cell>
          <cell r="T1797">
            <v>126.18</v>
          </cell>
          <cell r="U1797">
            <v>126.18</v>
          </cell>
          <cell r="V1797">
            <v>126.18</v>
          </cell>
        </row>
        <row r="1798">
          <cell r="B1798" t="str">
            <v>WisconsinGlenrothes Sherry Cask Reserve.750-6FOB</v>
          </cell>
          <cell r="C1798" t="str">
            <v>Central</v>
          </cell>
          <cell r="D1798" t="str">
            <v>Open</v>
          </cell>
          <cell r="E1798" t="str">
            <v>WI</v>
          </cell>
          <cell r="F1798" t="str">
            <v>Wisconsin</v>
          </cell>
          <cell r="G1798" t="str">
            <v>4 - Glenrothes Sherry Cask Reserve 0.75L</v>
          </cell>
          <cell r="H1798" t="str">
            <v>4 - Glenrothes Sherry Cask Reserve 0.75L6</v>
          </cell>
          <cell r="I1798" t="str">
            <v>Glenrothes Sherry Cask Reserve</v>
          </cell>
          <cell r="J1798" t="str">
            <v>Glenrothes Sherry Cask Reserve.750-6</v>
          </cell>
          <cell r="K1798">
            <v>6</v>
          </cell>
          <cell r="L1798">
            <v>0.75</v>
          </cell>
          <cell r="M1798">
            <v>0.4</v>
          </cell>
          <cell r="N1798">
            <v>12.84</v>
          </cell>
          <cell r="O1798" t="str">
            <v>FOB</v>
          </cell>
          <cell r="P1798">
            <v>132.19999999999999</v>
          </cell>
          <cell r="Q1798">
            <v>132.19999999999999</v>
          </cell>
          <cell r="R1798">
            <v>132.19999999999999</v>
          </cell>
          <cell r="S1798">
            <v>132.19999999999999</v>
          </cell>
          <cell r="T1798">
            <v>132.19999999999999</v>
          </cell>
          <cell r="U1798">
            <v>132.19999999999999</v>
          </cell>
          <cell r="V1798">
            <v>132.19999999999999</v>
          </cell>
        </row>
        <row r="1799">
          <cell r="B1799" t="str">
            <v>ArkansasGlenrothes Variety Pack 2 Vin/Shry/Bour.300-12FOB</v>
          </cell>
          <cell r="C1799" t="str">
            <v>South</v>
          </cell>
          <cell r="D1799" t="str">
            <v>Open</v>
          </cell>
          <cell r="E1799" t="str">
            <v>AR</v>
          </cell>
          <cell r="F1799" t="str">
            <v>Arkansas</v>
          </cell>
          <cell r="G1799" t="str">
            <v>4 - Glenrothes Variety Pack 2 Vin/Shry/Bour 0.3L</v>
          </cell>
          <cell r="H1799" t="str">
            <v>4 - Glenrothes Variety Pack 2 Vin/Shry/Bour 0.3L12</v>
          </cell>
          <cell r="I1799" t="str">
            <v>Glenrothes Variety Pack 2 Vin/Shry/Bour</v>
          </cell>
          <cell r="J1799" t="str">
            <v>Glenrothes Variety Pack 2 Vin/Shry/Bour.300-12</v>
          </cell>
          <cell r="K1799">
            <v>12</v>
          </cell>
          <cell r="L1799">
            <v>0.3</v>
          </cell>
          <cell r="M1799">
            <v>0.4</v>
          </cell>
          <cell r="N1799">
            <v>10.27</v>
          </cell>
          <cell r="O1799" t="str">
            <v>FOB</v>
          </cell>
          <cell r="P1799">
            <v>130</v>
          </cell>
          <cell r="Q1799">
            <v>130</v>
          </cell>
          <cell r="R1799">
            <v>130</v>
          </cell>
          <cell r="S1799">
            <v>130</v>
          </cell>
          <cell r="T1799">
            <v>130</v>
          </cell>
          <cell r="U1799">
            <v>130</v>
          </cell>
          <cell r="V1799">
            <v>130</v>
          </cell>
        </row>
        <row r="1800">
          <cell r="B1800" t="str">
            <v>DelawareGlenrothes Variety Pack 2 Vin/Shry/Bour.300-12FOB</v>
          </cell>
          <cell r="C1800" t="str">
            <v>Northeast</v>
          </cell>
          <cell r="D1800" t="str">
            <v>Open</v>
          </cell>
          <cell r="E1800" t="str">
            <v>DE</v>
          </cell>
          <cell r="F1800" t="str">
            <v>Delaware</v>
          </cell>
          <cell r="G1800" t="str">
            <v>4 - Glenrothes Variety Pack 2 Vin/Shry/Bour 0.3L</v>
          </cell>
          <cell r="H1800" t="str">
            <v>4 - Glenrothes Variety Pack 2 Vin/Shry/Bour 0.3L12</v>
          </cell>
          <cell r="I1800" t="str">
            <v>Glenrothes Variety Pack 2 Vin/Shry/Bour</v>
          </cell>
          <cell r="J1800" t="str">
            <v>Glenrothes Variety Pack 2 Vin/Shry/Bour.300-12</v>
          </cell>
          <cell r="K1800">
            <v>12</v>
          </cell>
          <cell r="L1800">
            <v>0.3</v>
          </cell>
          <cell r="M1800">
            <v>0.4</v>
          </cell>
          <cell r="N1800">
            <v>10.27</v>
          </cell>
          <cell r="O1800" t="str">
            <v>FOB</v>
          </cell>
          <cell r="P1800">
            <v>140.36000000000001</v>
          </cell>
          <cell r="Q1800">
            <v>140.36000000000001</v>
          </cell>
          <cell r="R1800">
            <v>140.36000000000001</v>
          </cell>
          <cell r="S1800">
            <v>140.36000000000001</v>
          </cell>
          <cell r="T1800">
            <v>140.36000000000001</v>
          </cell>
          <cell r="U1800">
            <v>140.36000000000001</v>
          </cell>
          <cell r="V1800">
            <v>140.36000000000001</v>
          </cell>
        </row>
        <row r="1801">
          <cell r="B1801" t="str">
            <v>GeorgiaGlenrothes Variety Pack 2 Vin/Shry/Bour.300-12FOB</v>
          </cell>
          <cell r="C1801" t="str">
            <v>South</v>
          </cell>
          <cell r="D1801" t="str">
            <v>Open</v>
          </cell>
          <cell r="E1801" t="str">
            <v>GA</v>
          </cell>
          <cell r="F1801" t="str">
            <v>Georgia</v>
          </cell>
          <cell r="G1801" t="str">
            <v>4 - Glenrothes Variety Pack 2 Vin/Shry/Bour 0.3L</v>
          </cell>
          <cell r="H1801" t="str">
            <v>4 - Glenrothes Variety Pack 2 Vin/Shry/Bour 0.3L12</v>
          </cell>
          <cell r="I1801" t="str">
            <v>Glenrothes Variety Pack 2 Vin/Shry/Bour</v>
          </cell>
          <cell r="J1801" t="str">
            <v>Glenrothes Variety Pack 2 Vin/Shry/Bour.300-12</v>
          </cell>
          <cell r="K1801">
            <v>12</v>
          </cell>
          <cell r="L1801">
            <v>0.3</v>
          </cell>
          <cell r="M1801">
            <v>0.4</v>
          </cell>
          <cell r="N1801">
            <v>10.27</v>
          </cell>
          <cell r="O1801" t="str">
            <v>FOB</v>
          </cell>
          <cell r="P1801">
            <v>122.53</v>
          </cell>
          <cell r="Q1801">
            <v>122.53</v>
          </cell>
          <cell r="R1801">
            <v>122.53</v>
          </cell>
          <cell r="S1801">
            <v>122.53</v>
          </cell>
          <cell r="T1801">
            <v>122.53</v>
          </cell>
          <cell r="U1801">
            <v>122.53</v>
          </cell>
          <cell r="V1801">
            <v>122.53</v>
          </cell>
        </row>
        <row r="1802">
          <cell r="B1802" t="str">
            <v>IndianaGlenrothes Variety Pack 2 Vin/Shry/Bour.300-12FOB</v>
          </cell>
          <cell r="C1802" t="str">
            <v>Central</v>
          </cell>
          <cell r="D1802" t="str">
            <v>Open</v>
          </cell>
          <cell r="E1802" t="str">
            <v>IN</v>
          </cell>
          <cell r="F1802" t="str">
            <v>Indiana</v>
          </cell>
          <cell r="G1802" t="str">
            <v>4 - Glenrothes Variety Pack 2 Vin/Shry/Bour 0.3L</v>
          </cell>
          <cell r="H1802" t="str">
            <v>4 - Glenrothes Variety Pack 2 Vin/Shry/Bour 0.3L12</v>
          </cell>
          <cell r="I1802" t="str">
            <v>Glenrothes Variety Pack 2 Vin/Shry/Bour</v>
          </cell>
          <cell r="J1802" t="str">
            <v>Glenrothes Variety Pack 2 Vin/Shry/Bour.300-12</v>
          </cell>
          <cell r="K1802">
            <v>12</v>
          </cell>
          <cell r="L1802">
            <v>0.3</v>
          </cell>
          <cell r="M1802">
            <v>0.4</v>
          </cell>
          <cell r="N1802">
            <v>10.27</v>
          </cell>
          <cell r="O1802" t="str">
            <v>FOB</v>
          </cell>
          <cell r="P1802">
            <v>132.58000000000001</v>
          </cell>
          <cell r="Q1802">
            <v>132.58000000000001</v>
          </cell>
          <cell r="R1802">
            <v>132.58000000000001</v>
          </cell>
          <cell r="S1802">
            <v>132.58000000000001</v>
          </cell>
          <cell r="T1802">
            <v>132.58000000000001</v>
          </cell>
          <cell r="U1802">
            <v>132.58000000000001</v>
          </cell>
          <cell r="V1802">
            <v>132.58000000000001</v>
          </cell>
        </row>
        <row r="1803">
          <cell r="B1803" t="str">
            <v>KansasGlenrothes Variety Pack 2 Vin/Shry/Bour.300-12FOB</v>
          </cell>
          <cell r="C1803" t="str">
            <v>Central</v>
          </cell>
          <cell r="D1803" t="str">
            <v>Open</v>
          </cell>
          <cell r="E1803" t="str">
            <v>KS</v>
          </cell>
          <cell r="F1803" t="str">
            <v>Kansas</v>
          </cell>
          <cell r="G1803" t="str">
            <v>4 - Glenrothes Variety Pack 2 Vin/Shry/Bour 0.3L</v>
          </cell>
          <cell r="H1803" t="str">
            <v>4 - Glenrothes Variety Pack 2 Vin/Shry/Bour 0.3L12</v>
          </cell>
          <cell r="I1803" t="str">
            <v>Glenrothes Variety Pack 2 Vin/Shry/Bour</v>
          </cell>
          <cell r="J1803" t="str">
            <v>Glenrothes Variety Pack 2 Vin/Shry/Bour.300-12</v>
          </cell>
          <cell r="K1803">
            <v>12</v>
          </cell>
          <cell r="L1803">
            <v>0.3</v>
          </cell>
          <cell r="M1803">
            <v>0.4</v>
          </cell>
          <cell r="N1803">
            <v>10.27</v>
          </cell>
          <cell r="O1803" t="str">
            <v>FOB</v>
          </cell>
          <cell r="P1803">
            <v>132</v>
          </cell>
          <cell r="Q1803">
            <v>132</v>
          </cell>
          <cell r="R1803">
            <v>132</v>
          </cell>
          <cell r="S1803">
            <v>132</v>
          </cell>
          <cell r="T1803">
            <v>132</v>
          </cell>
          <cell r="U1803">
            <v>132</v>
          </cell>
          <cell r="V1803">
            <v>132</v>
          </cell>
        </row>
        <row r="1804">
          <cell r="B1804" t="str">
            <v>Maryland (Open)Glenrothes Variety Pack 2 Vin/Shry/Bour.300-12FOB</v>
          </cell>
          <cell r="C1804" t="str">
            <v>Northeast</v>
          </cell>
          <cell r="D1804" t="str">
            <v>Open</v>
          </cell>
          <cell r="E1804" t="str">
            <v>MD</v>
          </cell>
          <cell r="F1804" t="str">
            <v>Maryland (Open)</v>
          </cell>
          <cell r="G1804" t="str">
            <v>4 - Glenrothes Variety Pack 2 Vin/Shry/Bour 0.3L</v>
          </cell>
          <cell r="H1804" t="str">
            <v>4 - Glenrothes Variety Pack 2 Vin/Shry/Bour 0.3L12</v>
          </cell>
          <cell r="I1804" t="str">
            <v>Glenrothes Variety Pack 2 Vin/Shry/Bour</v>
          </cell>
          <cell r="J1804" t="str">
            <v>Glenrothes Variety Pack 2 Vin/Shry/Bour.300-12</v>
          </cell>
          <cell r="K1804">
            <v>12</v>
          </cell>
          <cell r="L1804">
            <v>0.3</v>
          </cell>
          <cell r="M1804">
            <v>0.4</v>
          </cell>
          <cell r="N1804">
            <v>10.27</v>
          </cell>
          <cell r="O1804" t="str">
            <v>FOB</v>
          </cell>
          <cell r="P1804">
            <v>142.36000000000001</v>
          </cell>
          <cell r="Q1804">
            <v>142.36000000000001</v>
          </cell>
          <cell r="R1804">
            <v>142.36000000000001</v>
          </cell>
          <cell r="S1804">
            <v>142.36000000000001</v>
          </cell>
          <cell r="T1804">
            <v>142.36000000000001</v>
          </cell>
          <cell r="U1804">
            <v>142.36000000000001</v>
          </cell>
          <cell r="V1804">
            <v>142.36000000000001</v>
          </cell>
        </row>
        <row r="1805">
          <cell r="B1805" t="str">
            <v>New JerseyGlenrothes Variety Pack 2 Vin/Shry/Bour.300-12FOB</v>
          </cell>
          <cell r="C1805" t="str">
            <v>Northeast</v>
          </cell>
          <cell r="D1805" t="str">
            <v>Open</v>
          </cell>
          <cell r="E1805" t="str">
            <v>NJ</v>
          </cell>
          <cell r="F1805" t="str">
            <v>New Jersey</v>
          </cell>
          <cell r="G1805" t="str">
            <v>4 - Glenrothes Variety Pack 2 Vin/Shry/Bour 0.3L</v>
          </cell>
          <cell r="H1805" t="str">
            <v>4 - Glenrothes Variety Pack 2 Vin/Shry/Bour 0.3L12</v>
          </cell>
          <cell r="I1805" t="str">
            <v>Glenrothes Variety Pack 2 Vin/Shry/Bour</v>
          </cell>
          <cell r="J1805" t="str">
            <v>Glenrothes Variety Pack 2 Vin/Shry/Bour.300-12</v>
          </cell>
          <cell r="K1805">
            <v>12</v>
          </cell>
          <cell r="L1805">
            <v>0.3</v>
          </cell>
          <cell r="M1805">
            <v>0.4</v>
          </cell>
          <cell r="N1805">
            <v>10.27</v>
          </cell>
          <cell r="O1805" t="str">
            <v>FOB</v>
          </cell>
          <cell r="P1805">
            <v>131.69999999999999</v>
          </cell>
          <cell r="Q1805">
            <v>131.69999999999999</v>
          </cell>
          <cell r="R1805">
            <v>131.69999999999999</v>
          </cell>
          <cell r="S1805">
            <v>131.69999999999999</v>
          </cell>
          <cell r="T1805">
            <v>131.69999999999999</v>
          </cell>
          <cell r="U1805">
            <v>131.69999999999999</v>
          </cell>
          <cell r="V1805">
            <v>131.69999999999999</v>
          </cell>
        </row>
        <row r="1806">
          <cell r="B1806" t="str">
            <v>OklahomaGlenrothes Variety Pack 2 Vin/Shry/Bour.300-12FOB</v>
          </cell>
          <cell r="C1806" t="str">
            <v>South</v>
          </cell>
          <cell r="D1806" t="str">
            <v>Open</v>
          </cell>
          <cell r="E1806" t="str">
            <v>OK</v>
          </cell>
          <cell r="F1806" t="str">
            <v>Oklahoma</v>
          </cell>
          <cell r="G1806" t="str">
            <v>4 - Glenrothes Variety Pack 2 Vin/Shry/Bour 0.3L</v>
          </cell>
          <cell r="H1806" t="str">
            <v>4 - Glenrothes Variety Pack 2 Vin/Shry/Bour 0.3L12</v>
          </cell>
          <cell r="I1806" t="str">
            <v>Glenrothes Variety Pack 2 Vin/Shry/Bour</v>
          </cell>
          <cell r="J1806" t="str">
            <v>Glenrothes Variety Pack 2 Vin/Shry/Bour.300-12</v>
          </cell>
          <cell r="K1806">
            <v>12</v>
          </cell>
          <cell r="L1806">
            <v>0.3</v>
          </cell>
          <cell r="M1806">
            <v>0.4</v>
          </cell>
          <cell r="N1806">
            <v>10.27</v>
          </cell>
          <cell r="O1806" t="str">
            <v>FOB</v>
          </cell>
          <cell r="P1806">
            <v>110</v>
          </cell>
          <cell r="Q1806">
            <v>110</v>
          </cell>
          <cell r="R1806">
            <v>110</v>
          </cell>
          <cell r="S1806">
            <v>110</v>
          </cell>
          <cell r="T1806">
            <v>110</v>
          </cell>
          <cell r="U1806">
            <v>110</v>
          </cell>
          <cell r="V1806">
            <v>110</v>
          </cell>
        </row>
        <row r="1807">
          <cell r="B1807" t="str">
            <v>South CarolinaGlenrothes Variety Pack 2 Vin/Shry/Bour.300-12FOB</v>
          </cell>
          <cell r="C1807" t="str">
            <v>Northeast</v>
          </cell>
          <cell r="D1807" t="str">
            <v>Open</v>
          </cell>
          <cell r="E1807" t="str">
            <v>SC</v>
          </cell>
          <cell r="F1807" t="str">
            <v>South Carolina</v>
          </cell>
          <cell r="G1807" t="str">
            <v>4 - Glenrothes Variety Pack 2 Vin/Shry/Bour 0.3L</v>
          </cell>
          <cell r="H1807" t="str">
            <v>4 - Glenrothes Variety Pack 2 Vin/Shry/Bour 0.3L12</v>
          </cell>
          <cell r="I1807" t="str">
            <v>Glenrothes Variety Pack 2 Vin/Shry/Bour</v>
          </cell>
          <cell r="J1807" t="str">
            <v>Glenrothes Variety Pack 2 Vin/Shry/Bour.300-12</v>
          </cell>
          <cell r="K1807">
            <v>12</v>
          </cell>
          <cell r="L1807">
            <v>0.3</v>
          </cell>
          <cell r="M1807">
            <v>0.4</v>
          </cell>
          <cell r="N1807">
            <v>10.27</v>
          </cell>
          <cell r="O1807" t="str">
            <v>FOB</v>
          </cell>
          <cell r="P1807">
            <v>135.32</v>
          </cell>
          <cell r="Q1807">
            <v>135.32</v>
          </cell>
          <cell r="R1807">
            <v>135.32</v>
          </cell>
          <cell r="S1807">
            <v>135.32</v>
          </cell>
          <cell r="T1807">
            <v>135.32</v>
          </cell>
          <cell r="U1807">
            <v>135.32</v>
          </cell>
          <cell r="V1807">
            <v>135.32</v>
          </cell>
        </row>
        <row r="1808">
          <cell r="B1808" t="str">
            <v>TennesseeGlenrothes Variety Pack 2 Vin/Shry/Bour.300-12FOB</v>
          </cell>
          <cell r="C1808" t="str">
            <v>South</v>
          </cell>
          <cell r="D1808" t="str">
            <v>Open</v>
          </cell>
          <cell r="E1808" t="str">
            <v>TN</v>
          </cell>
          <cell r="F1808" t="str">
            <v>Tennessee</v>
          </cell>
          <cell r="G1808" t="str">
            <v>4 - Glenrothes Variety Pack 2 Vin/Shry/Bour 0.3L</v>
          </cell>
          <cell r="H1808" t="str">
            <v>4 - Glenrothes Variety Pack 2 Vin/Shry/Bour 0.3L12</v>
          </cell>
          <cell r="I1808" t="str">
            <v>Glenrothes Variety Pack 2 Vin/Shry/Bour</v>
          </cell>
          <cell r="J1808" t="str">
            <v>Glenrothes Variety Pack 2 Vin/Shry/Bour.300-12</v>
          </cell>
          <cell r="K1808">
            <v>12</v>
          </cell>
          <cell r="L1808">
            <v>0.3</v>
          </cell>
          <cell r="M1808">
            <v>0.4</v>
          </cell>
          <cell r="N1808">
            <v>10.27</v>
          </cell>
          <cell r="O1808" t="str">
            <v>FOB</v>
          </cell>
          <cell r="P1808">
            <v>119.95</v>
          </cell>
          <cell r="Q1808">
            <v>119.95</v>
          </cell>
          <cell r="R1808">
            <v>119.95</v>
          </cell>
          <cell r="S1808">
            <v>119.95</v>
          </cell>
          <cell r="T1808">
            <v>119.95</v>
          </cell>
          <cell r="U1808">
            <v>119.95</v>
          </cell>
          <cell r="V1808">
            <v>119.95</v>
          </cell>
        </row>
        <row r="1809">
          <cell r="B1809" t="str">
            <v>TexasGlenrothes Variety Pack 2 Vin/Shry/Bour.300-12FOB</v>
          </cell>
          <cell r="C1809" t="str">
            <v>South</v>
          </cell>
          <cell r="D1809" t="str">
            <v>Open</v>
          </cell>
          <cell r="E1809" t="str">
            <v>TX</v>
          </cell>
          <cell r="F1809" t="str">
            <v>Texas</v>
          </cell>
          <cell r="G1809" t="str">
            <v>4 - Glenrothes Variety Pack 2 Vin/Shry/Bour 0.3L</v>
          </cell>
          <cell r="H1809" t="str">
            <v>4 - Glenrothes Variety Pack 2 Vin/Shry/Bour 0.3L12</v>
          </cell>
          <cell r="I1809" t="str">
            <v>Glenrothes Variety Pack 2 Vin/Shry/Bour</v>
          </cell>
          <cell r="J1809" t="str">
            <v>Glenrothes Variety Pack 2 Vin/Shry/Bour.300-12</v>
          </cell>
          <cell r="K1809">
            <v>12</v>
          </cell>
          <cell r="L1809">
            <v>0.3</v>
          </cell>
          <cell r="M1809">
            <v>0.4</v>
          </cell>
          <cell r="N1809">
            <v>10.27</v>
          </cell>
          <cell r="O1809" t="str">
            <v>FOB</v>
          </cell>
          <cell r="P1809">
            <v>110</v>
          </cell>
          <cell r="Q1809">
            <v>110</v>
          </cell>
          <cell r="R1809">
            <v>110</v>
          </cell>
          <cell r="S1809">
            <v>110</v>
          </cell>
          <cell r="T1809">
            <v>110</v>
          </cell>
          <cell r="U1809">
            <v>110</v>
          </cell>
          <cell r="V1809">
            <v>110</v>
          </cell>
        </row>
        <row r="1810">
          <cell r="B1810" t="str">
            <v>IndianaGlenrothes Variety Pack V98/V01/SelRes.100-36FOB</v>
          </cell>
          <cell r="C1810" t="str">
            <v>Central</v>
          </cell>
          <cell r="D1810" t="str">
            <v>Open</v>
          </cell>
          <cell r="E1810" t="str">
            <v>IN</v>
          </cell>
          <cell r="F1810" t="str">
            <v>Indiana</v>
          </cell>
          <cell r="G1810" t="str">
            <v>4 - Glenrothes Variety Pack V98/V01/SelRes 0.3L</v>
          </cell>
          <cell r="H1810" t="str">
            <v>4 - Glenrothes Variety Pack V98/V01/SelRes 0.3L36</v>
          </cell>
          <cell r="I1810" t="str">
            <v>Glenrothes Variety Pack V98/V01/SelRes</v>
          </cell>
          <cell r="J1810" t="str">
            <v>Glenrothes Variety Pack V98/V01/SelRes.100-36</v>
          </cell>
          <cell r="K1810">
            <v>36</v>
          </cell>
          <cell r="L1810">
            <v>0.1</v>
          </cell>
          <cell r="M1810">
            <v>0.4</v>
          </cell>
          <cell r="N1810">
            <v>10.27</v>
          </cell>
          <cell r="O1810" t="str">
            <v>FOB</v>
          </cell>
          <cell r="P1810">
            <v>168.57999999999899</v>
          </cell>
          <cell r="Q1810">
            <v>168.57999999999899</v>
          </cell>
          <cell r="R1810">
            <v>168.57999999999899</v>
          </cell>
          <cell r="S1810">
            <v>168.57999999999899</v>
          </cell>
          <cell r="T1810">
            <v>168.57999999999899</v>
          </cell>
          <cell r="U1810">
            <v>168.57999999999899</v>
          </cell>
          <cell r="V1810">
            <v>168.57999999999899</v>
          </cell>
        </row>
        <row r="1811">
          <cell r="B1811" t="str">
            <v>AlaskaGlenrothes Vintage Reserve.750-6FOB</v>
          </cell>
          <cell r="C1811" t="str">
            <v>West</v>
          </cell>
          <cell r="D1811" t="str">
            <v>Open</v>
          </cell>
          <cell r="E1811" t="str">
            <v>AK</v>
          </cell>
          <cell r="F1811" t="str">
            <v>Alaska</v>
          </cell>
          <cell r="G1811" t="str">
            <v>4 - Glenrothes Vintage Reserve 0.75L</v>
          </cell>
          <cell r="H1811" t="str">
            <v>4 - Glenrothes Vintage Reserve 0.75L6</v>
          </cell>
          <cell r="I1811" t="str">
            <v>Glenrothes Vintage Reserve</v>
          </cell>
          <cell r="J1811" t="str">
            <v>Glenrothes Vintage Reserve.750-6</v>
          </cell>
          <cell r="K1811">
            <v>6</v>
          </cell>
          <cell r="L1811">
            <v>0.75</v>
          </cell>
          <cell r="M1811">
            <v>0.4</v>
          </cell>
          <cell r="N1811">
            <v>12.84</v>
          </cell>
          <cell r="O1811" t="str">
            <v>FOB</v>
          </cell>
          <cell r="P1811">
            <v>118.15</v>
          </cell>
          <cell r="Q1811">
            <v>118.15</v>
          </cell>
          <cell r="R1811">
            <v>118.15</v>
          </cell>
          <cell r="S1811">
            <v>118.15</v>
          </cell>
          <cell r="T1811">
            <v>118.15</v>
          </cell>
          <cell r="U1811">
            <v>118.15</v>
          </cell>
          <cell r="V1811">
            <v>118.15</v>
          </cell>
        </row>
        <row r="1812">
          <cell r="B1812" t="str">
            <v>ArizonaGlenrothes Vintage Reserve.750-6FOB</v>
          </cell>
          <cell r="C1812" t="str">
            <v>West</v>
          </cell>
          <cell r="D1812" t="str">
            <v>Open</v>
          </cell>
          <cell r="E1812" t="str">
            <v>AZ</v>
          </cell>
          <cell r="F1812" t="str">
            <v>Arizona</v>
          </cell>
          <cell r="G1812" t="str">
            <v>4 - Glenrothes Vintage Reserve 0.75L</v>
          </cell>
          <cell r="H1812" t="str">
            <v>4 - Glenrothes Vintage Reserve 0.75L6</v>
          </cell>
          <cell r="I1812" t="str">
            <v>Glenrothes Vintage Reserve</v>
          </cell>
          <cell r="J1812" t="str">
            <v>Glenrothes Vintage Reserve.750-6</v>
          </cell>
          <cell r="K1812">
            <v>6</v>
          </cell>
          <cell r="L1812">
            <v>0.75</v>
          </cell>
          <cell r="M1812">
            <v>0.4</v>
          </cell>
          <cell r="N1812">
            <v>12.84</v>
          </cell>
          <cell r="O1812" t="str">
            <v>FOB</v>
          </cell>
          <cell r="P1812">
            <v>139.5</v>
          </cell>
          <cell r="Q1812">
            <v>139.5</v>
          </cell>
          <cell r="R1812">
            <v>139.5</v>
          </cell>
          <cell r="S1812">
            <v>139.5</v>
          </cell>
          <cell r="T1812">
            <v>139.5</v>
          </cell>
          <cell r="U1812">
            <v>139.5</v>
          </cell>
          <cell r="V1812">
            <v>139.5</v>
          </cell>
        </row>
        <row r="1813">
          <cell r="B1813" t="str">
            <v>ArkansasGlenrothes Vintage Reserve.750-6FOB</v>
          </cell>
          <cell r="C1813" t="str">
            <v>South</v>
          </cell>
          <cell r="D1813" t="str">
            <v>Open</v>
          </cell>
          <cell r="E1813" t="str">
            <v>AR</v>
          </cell>
          <cell r="F1813" t="str">
            <v>Arkansas</v>
          </cell>
          <cell r="G1813" t="str">
            <v>4 - Glenrothes Vintage Reserve 0.75L</v>
          </cell>
          <cell r="H1813" t="str">
            <v>4 - Glenrothes Vintage Reserve 0.75L6</v>
          </cell>
          <cell r="I1813" t="str">
            <v>Glenrothes Vintage Reserve</v>
          </cell>
          <cell r="J1813" t="str">
            <v>Glenrothes Vintage Reserve.750-6</v>
          </cell>
          <cell r="K1813">
            <v>6</v>
          </cell>
          <cell r="L1813">
            <v>0.75</v>
          </cell>
          <cell r="M1813">
            <v>0.4</v>
          </cell>
          <cell r="N1813">
            <v>12.84</v>
          </cell>
          <cell r="O1813" t="str">
            <v>FOB</v>
          </cell>
          <cell r="P1813">
            <v>128.36999999999901</v>
          </cell>
          <cell r="Q1813">
            <v>128.36999999999901</v>
          </cell>
          <cell r="R1813">
            <v>128.36999999999901</v>
          </cell>
          <cell r="S1813">
            <v>128.36999999999901</v>
          </cell>
          <cell r="T1813">
            <v>128.36999999999901</v>
          </cell>
          <cell r="U1813">
            <v>128.36999999999901</v>
          </cell>
          <cell r="V1813">
            <v>128.36999999999901</v>
          </cell>
        </row>
        <row r="1814">
          <cell r="B1814" t="str">
            <v>CaliforniaGlenrothes Vintage Reserve.750-6FOB</v>
          </cell>
          <cell r="C1814" t="str">
            <v>West</v>
          </cell>
          <cell r="D1814" t="str">
            <v>Open</v>
          </cell>
          <cell r="E1814" t="str">
            <v>CA</v>
          </cell>
          <cell r="F1814" t="str">
            <v>California</v>
          </cell>
          <cell r="G1814" t="str">
            <v>4 - Glenrothes Vintage Reserve 0.75L</v>
          </cell>
          <cell r="H1814" t="str">
            <v>4 - Glenrothes Vintage Reserve 0.75L6</v>
          </cell>
          <cell r="I1814" t="str">
            <v>Glenrothes Vintage Reserve</v>
          </cell>
          <cell r="J1814" t="str">
            <v>Glenrothes Vintage Reserve.750-6</v>
          </cell>
          <cell r="K1814">
            <v>6</v>
          </cell>
          <cell r="L1814">
            <v>0.75</v>
          </cell>
          <cell r="M1814">
            <v>0.4</v>
          </cell>
          <cell r="N1814">
            <v>12.84</v>
          </cell>
          <cell r="O1814" t="str">
            <v>FOB</v>
          </cell>
          <cell r="P1814">
            <v>132.13</v>
          </cell>
          <cell r="Q1814">
            <v>132.13</v>
          </cell>
          <cell r="R1814">
            <v>132.13</v>
          </cell>
          <cell r="S1814">
            <v>132.13</v>
          </cell>
          <cell r="T1814">
            <v>132.13</v>
          </cell>
          <cell r="U1814">
            <v>132.13</v>
          </cell>
          <cell r="V1814">
            <v>132.13</v>
          </cell>
        </row>
        <row r="1815">
          <cell r="B1815" t="str">
            <v>ColoradoGlenrothes Vintage Reserve.750-6FOB</v>
          </cell>
          <cell r="C1815" t="str">
            <v>West</v>
          </cell>
          <cell r="D1815" t="str">
            <v>Open</v>
          </cell>
          <cell r="E1815" t="str">
            <v>CO</v>
          </cell>
          <cell r="F1815" t="str">
            <v>Colorado</v>
          </cell>
          <cell r="G1815" t="str">
            <v>4 - Glenrothes Vintage Reserve 0.75L</v>
          </cell>
          <cell r="H1815" t="str">
            <v>4 - Glenrothes Vintage Reserve 0.75L6</v>
          </cell>
          <cell r="I1815" t="str">
            <v>Glenrothes Vintage Reserve</v>
          </cell>
          <cell r="J1815" t="str">
            <v>Glenrothes Vintage Reserve.750-6</v>
          </cell>
          <cell r="K1815">
            <v>6</v>
          </cell>
          <cell r="L1815">
            <v>0.75</v>
          </cell>
          <cell r="M1815">
            <v>0.4</v>
          </cell>
          <cell r="N1815">
            <v>12.84</v>
          </cell>
          <cell r="O1815" t="str">
            <v>FOB</v>
          </cell>
          <cell r="P1815">
            <v>128</v>
          </cell>
          <cell r="Q1815">
            <v>128</v>
          </cell>
          <cell r="R1815">
            <v>128</v>
          </cell>
          <cell r="S1815">
            <v>128</v>
          </cell>
          <cell r="T1815">
            <v>128</v>
          </cell>
          <cell r="U1815">
            <v>128</v>
          </cell>
          <cell r="V1815">
            <v>128</v>
          </cell>
        </row>
        <row r="1816">
          <cell r="B1816" t="str">
            <v>DCGlenrothes Vintage Reserve.750-6FOB</v>
          </cell>
          <cell r="C1816" t="str">
            <v>Northeast</v>
          </cell>
          <cell r="D1816" t="str">
            <v>Open</v>
          </cell>
          <cell r="E1816" t="str">
            <v>DC</v>
          </cell>
          <cell r="F1816" t="str">
            <v>DC</v>
          </cell>
          <cell r="G1816" t="str">
            <v>4 - Glenrothes Vintage Reserve 0.75L</v>
          </cell>
          <cell r="H1816" t="str">
            <v>4 - Glenrothes Vintage Reserve 0.75L6</v>
          </cell>
          <cell r="I1816" t="str">
            <v>Glenrothes Vintage Reserve</v>
          </cell>
          <cell r="J1816" t="str">
            <v>Glenrothes Vintage Reserve.750-6</v>
          </cell>
          <cell r="K1816">
            <v>6</v>
          </cell>
          <cell r="L1816">
            <v>0.75</v>
          </cell>
          <cell r="M1816">
            <v>0.4</v>
          </cell>
          <cell r="N1816">
            <v>12.84</v>
          </cell>
          <cell r="O1816" t="str">
            <v>FOB</v>
          </cell>
          <cell r="P1816">
            <v>134.28</v>
          </cell>
          <cell r="Q1816">
            <v>134.28</v>
          </cell>
          <cell r="R1816">
            <v>134.28</v>
          </cell>
          <cell r="S1816">
            <v>134.28</v>
          </cell>
          <cell r="T1816">
            <v>134.28</v>
          </cell>
          <cell r="U1816">
            <v>134.28</v>
          </cell>
          <cell r="V1816">
            <v>134.28</v>
          </cell>
        </row>
        <row r="1817">
          <cell r="B1817" t="str">
            <v>FloridaGlenrothes Vintage Reserve.750-6FOB</v>
          </cell>
          <cell r="C1817" t="str">
            <v>South</v>
          </cell>
          <cell r="D1817" t="str">
            <v>Open</v>
          </cell>
          <cell r="E1817" t="str">
            <v>FL</v>
          </cell>
          <cell r="F1817" t="str">
            <v>Florida</v>
          </cell>
          <cell r="G1817" t="str">
            <v>4 - Glenrothes Vintage Reserve 0.75L</v>
          </cell>
          <cell r="H1817" t="str">
            <v>4 - Glenrothes Vintage Reserve 0.75L6</v>
          </cell>
          <cell r="I1817" t="str">
            <v>Glenrothes Vintage Reserve</v>
          </cell>
          <cell r="J1817" t="str">
            <v>Glenrothes Vintage Reserve.750-6</v>
          </cell>
          <cell r="K1817">
            <v>6</v>
          </cell>
          <cell r="L1817">
            <v>0.75</v>
          </cell>
          <cell r="M1817">
            <v>0.4</v>
          </cell>
          <cell r="N1817">
            <v>12.84</v>
          </cell>
          <cell r="O1817" t="str">
            <v>FOB</v>
          </cell>
          <cell r="P1817">
            <v>128.34</v>
          </cell>
          <cell r="Q1817">
            <v>128.34</v>
          </cell>
          <cell r="R1817">
            <v>128.34</v>
          </cell>
          <cell r="S1817">
            <v>128.34</v>
          </cell>
          <cell r="T1817">
            <v>128.34</v>
          </cell>
          <cell r="U1817">
            <v>128.34</v>
          </cell>
          <cell r="V1817">
            <v>128.34</v>
          </cell>
        </row>
        <row r="1818">
          <cell r="B1818" t="str">
            <v>GeorgiaGlenrothes Vintage Reserve.750-6FOB</v>
          </cell>
          <cell r="C1818" t="str">
            <v>South</v>
          </cell>
          <cell r="D1818" t="str">
            <v>Open</v>
          </cell>
          <cell r="E1818" t="str">
            <v>GA</v>
          </cell>
          <cell r="F1818" t="str">
            <v>Georgia</v>
          </cell>
          <cell r="G1818" t="str">
            <v>4 - Glenrothes Vintage Reserve 0.75L</v>
          </cell>
          <cell r="H1818" t="str">
            <v>4 - Glenrothes Vintage Reserve 0.75L6</v>
          </cell>
          <cell r="I1818" t="str">
            <v>Glenrothes Vintage Reserve</v>
          </cell>
          <cell r="J1818" t="str">
            <v>Glenrothes Vintage Reserve.750-6</v>
          </cell>
          <cell r="K1818">
            <v>6</v>
          </cell>
          <cell r="L1818">
            <v>0.75</v>
          </cell>
          <cell r="M1818">
            <v>0.4</v>
          </cell>
          <cell r="N1818">
            <v>12.84</v>
          </cell>
          <cell r="O1818" t="str">
            <v>FOB</v>
          </cell>
          <cell r="P1818">
            <v>122.56</v>
          </cell>
          <cell r="Q1818">
            <v>122.56</v>
          </cell>
          <cell r="R1818">
            <v>122.56</v>
          </cell>
          <cell r="S1818">
            <v>122.56</v>
          </cell>
          <cell r="T1818">
            <v>122.56</v>
          </cell>
          <cell r="U1818">
            <v>122.56</v>
          </cell>
          <cell r="V1818">
            <v>122.56</v>
          </cell>
        </row>
        <row r="1819">
          <cell r="B1819" t="str">
            <v>HawaiiGlenrothes Vintage Reserve.750-6FOB</v>
          </cell>
          <cell r="C1819" t="str">
            <v>West</v>
          </cell>
          <cell r="D1819" t="str">
            <v>Open</v>
          </cell>
          <cell r="E1819" t="str">
            <v>HI</v>
          </cell>
          <cell r="F1819" t="str">
            <v>Hawaii</v>
          </cell>
          <cell r="G1819" t="str">
            <v>4 - Glenrothes Vintage Reserve 0.75L</v>
          </cell>
          <cell r="H1819" t="str">
            <v>4 - Glenrothes Vintage Reserve 0.75L6</v>
          </cell>
          <cell r="I1819" t="str">
            <v>Glenrothes Vintage Reserve</v>
          </cell>
          <cell r="J1819" t="str">
            <v>Glenrothes Vintage Reserve.750-6</v>
          </cell>
          <cell r="K1819">
            <v>6</v>
          </cell>
          <cell r="L1819">
            <v>0.75</v>
          </cell>
          <cell r="M1819">
            <v>0.4</v>
          </cell>
          <cell r="N1819">
            <v>12.84</v>
          </cell>
          <cell r="O1819" t="str">
            <v>FOB</v>
          </cell>
          <cell r="P1819">
            <v>125.16</v>
          </cell>
          <cell r="Q1819">
            <v>125.16</v>
          </cell>
          <cell r="R1819">
            <v>125.16</v>
          </cell>
          <cell r="S1819">
            <v>125.16</v>
          </cell>
          <cell r="T1819">
            <v>125.16</v>
          </cell>
          <cell r="U1819">
            <v>125.16</v>
          </cell>
          <cell r="V1819">
            <v>125.16</v>
          </cell>
        </row>
        <row r="1820">
          <cell r="B1820" t="str">
            <v>IllinoisGlenrothes Vintage Reserve.750-6FOB</v>
          </cell>
          <cell r="C1820" t="str">
            <v>Central</v>
          </cell>
          <cell r="D1820" t="str">
            <v>Open</v>
          </cell>
          <cell r="E1820" t="str">
            <v>IL</v>
          </cell>
          <cell r="F1820" t="str">
            <v>Illinois</v>
          </cell>
          <cell r="G1820" t="str">
            <v>4 - Glenrothes Vintage Reserve 0.75L</v>
          </cell>
          <cell r="H1820" t="str">
            <v>4 - Glenrothes Vintage Reserve 0.75L6</v>
          </cell>
          <cell r="I1820" t="str">
            <v>Glenrothes Vintage Reserve</v>
          </cell>
          <cell r="J1820" t="str">
            <v>Glenrothes Vintage Reserve.750-6</v>
          </cell>
          <cell r="K1820">
            <v>6</v>
          </cell>
          <cell r="L1820">
            <v>0.75</v>
          </cell>
          <cell r="M1820">
            <v>0.4</v>
          </cell>
          <cell r="N1820">
            <v>12.84</v>
          </cell>
          <cell r="O1820" t="str">
            <v>FOB</v>
          </cell>
          <cell r="P1820">
            <v>125.9</v>
          </cell>
          <cell r="Q1820">
            <v>125.9</v>
          </cell>
          <cell r="R1820">
            <v>125.9</v>
          </cell>
          <cell r="S1820">
            <v>125.9</v>
          </cell>
          <cell r="T1820">
            <v>125.9</v>
          </cell>
          <cell r="U1820">
            <v>125.9</v>
          </cell>
          <cell r="V1820">
            <v>125.9</v>
          </cell>
        </row>
        <row r="1821">
          <cell r="B1821" t="str">
            <v>IndianaGlenrothes Vintage Reserve.750-6FOB</v>
          </cell>
          <cell r="C1821" t="str">
            <v>Central</v>
          </cell>
          <cell r="D1821" t="str">
            <v>Open</v>
          </cell>
          <cell r="E1821" t="str">
            <v>IN</v>
          </cell>
          <cell r="F1821" t="str">
            <v>Indiana</v>
          </cell>
          <cell r="G1821" t="str">
            <v>4 - Glenrothes Vintage Reserve 0.75L</v>
          </cell>
          <cell r="H1821" t="str">
            <v>4 - Glenrothes Vintage Reserve 0.75L6</v>
          </cell>
          <cell r="I1821" t="str">
            <v>Glenrothes Vintage Reserve</v>
          </cell>
          <cell r="J1821" t="str">
            <v>Glenrothes Vintage Reserve.750-6</v>
          </cell>
          <cell r="K1821">
            <v>6</v>
          </cell>
          <cell r="L1821">
            <v>0.75</v>
          </cell>
          <cell r="M1821">
            <v>0.4</v>
          </cell>
          <cell r="N1821">
            <v>12.84</v>
          </cell>
          <cell r="O1821" t="str">
            <v>FOB</v>
          </cell>
          <cell r="P1821">
            <v>132.88</v>
          </cell>
          <cell r="Q1821">
            <v>132.88</v>
          </cell>
          <cell r="R1821">
            <v>132.88</v>
          </cell>
          <cell r="S1821">
            <v>132.88</v>
          </cell>
          <cell r="T1821">
            <v>132.88</v>
          </cell>
          <cell r="U1821">
            <v>132.88</v>
          </cell>
          <cell r="V1821">
            <v>132.88</v>
          </cell>
        </row>
        <row r="1822">
          <cell r="B1822" t="str">
            <v>KansasGlenrothes Vintage Reserve.750-6FOB</v>
          </cell>
          <cell r="C1822" t="str">
            <v>Central</v>
          </cell>
          <cell r="D1822" t="str">
            <v>Open</v>
          </cell>
          <cell r="E1822" t="str">
            <v>KS</v>
          </cell>
          <cell r="F1822" t="str">
            <v>Kansas</v>
          </cell>
          <cell r="G1822" t="str">
            <v>4 - Glenrothes Vintage Reserve 0.75L</v>
          </cell>
          <cell r="H1822" t="str">
            <v>4 - Glenrothes Vintage Reserve 0.75L6</v>
          </cell>
          <cell r="I1822" t="str">
            <v>Glenrothes Vintage Reserve</v>
          </cell>
          <cell r="J1822" t="str">
            <v>Glenrothes Vintage Reserve.750-6</v>
          </cell>
          <cell r="K1822">
            <v>6</v>
          </cell>
          <cell r="L1822">
            <v>0.75</v>
          </cell>
          <cell r="M1822">
            <v>0.4</v>
          </cell>
          <cell r="N1822">
            <v>12.84</v>
          </cell>
          <cell r="O1822" t="str">
            <v>FOB</v>
          </cell>
          <cell r="P1822">
            <v>133.21</v>
          </cell>
          <cell r="Q1822">
            <v>133.21</v>
          </cell>
          <cell r="R1822">
            <v>133.21</v>
          </cell>
          <cell r="S1822">
            <v>133.21</v>
          </cell>
          <cell r="T1822">
            <v>133.21</v>
          </cell>
          <cell r="U1822">
            <v>133.21</v>
          </cell>
          <cell r="V1822">
            <v>133.21</v>
          </cell>
        </row>
        <row r="1823">
          <cell r="B1823" t="str">
            <v>KentuckyGlenrothes Vintage Reserve.750-6FOB</v>
          </cell>
          <cell r="C1823" t="str">
            <v>Central</v>
          </cell>
          <cell r="D1823" t="str">
            <v>Open</v>
          </cell>
          <cell r="E1823" t="str">
            <v>KY</v>
          </cell>
          <cell r="F1823" t="str">
            <v>Kentucky</v>
          </cell>
          <cell r="G1823" t="str">
            <v>4 - Glenrothes Vintage Reserve 0.75L</v>
          </cell>
          <cell r="H1823" t="str">
            <v>4 - Glenrothes Vintage Reserve 0.75L6</v>
          </cell>
          <cell r="I1823" t="str">
            <v>Glenrothes Vintage Reserve</v>
          </cell>
          <cell r="J1823" t="str">
            <v>Glenrothes Vintage Reserve.750-6</v>
          </cell>
          <cell r="K1823">
            <v>6</v>
          </cell>
          <cell r="L1823">
            <v>0.75</v>
          </cell>
          <cell r="M1823">
            <v>0.4</v>
          </cell>
          <cell r="N1823">
            <v>12.84</v>
          </cell>
          <cell r="O1823" t="str">
            <v>FOB</v>
          </cell>
          <cell r="P1823">
            <v>133.78</v>
          </cell>
          <cell r="Q1823">
            <v>133.78</v>
          </cell>
          <cell r="R1823">
            <v>133.78</v>
          </cell>
          <cell r="S1823">
            <v>133.78</v>
          </cell>
          <cell r="T1823">
            <v>133.78</v>
          </cell>
          <cell r="U1823">
            <v>133.78</v>
          </cell>
          <cell r="V1823">
            <v>133.78</v>
          </cell>
        </row>
        <row r="1824">
          <cell r="B1824" t="str">
            <v>LouisianaGlenrothes Vintage Reserve.750-6FOB</v>
          </cell>
          <cell r="C1824" t="str">
            <v>South</v>
          </cell>
          <cell r="D1824" t="str">
            <v>Open</v>
          </cell>
          <cell r="E1824" t="str">
            <v>LA</v>
          </cell>
          <cell r="F1824" t="str">
            <v>Louisiana</v>
          </cell>
          <cell r="G1824" t="str">
            <v>4 - Glenrothes Vintage Reserve 0.75L</v>
          </cell>
          <cell r="H1824" t="str">
            <v>4 - Glenrothes Vintage Reserve 0.75L6</v>
          </cell>
          <cell r="I1824" t="str">
            <v>Glenrothes Vintage Reserve</v>
          </cell>
          <cell r="J1824" t="str">
            <v>Glenrothes Vintage Reserve.750-6</v>
          </cell>
          <cell r="K1824">
            <v>6</v>
          </cell>
          <cell r="L1824">
            <v>0.75</v>
          </cell>
          <cell r="M1824">
            <v>0.4</v>
          </cell>
          <cell r="N1824">
            <v>12.84</v>
          </cell>
          <cell r="O1824" t="str">
            <v>FOB</v>
          </cell>
          <cell r="P1824">
            <v>132.45999999999901</v>
          </cell>
          <cell r="Q1824">
            <v>132.45999999999901</v>
          </cell>
          <cell r="R1824">
            <v>132.45999999999901</v>
          </cell>
          <cell r="S1824">
            <v>132.45999999999901</v>
          </cell>
          <cell r="T1824">
            <v>132.45999999999901</v>
          </cell>
          <cell r="U1824">
            <v>132.45999999999901</v>
          </cell>
          <cell r="V1824">
            <v>132.45999999999901</v>
          </cell>
        </row>
        <row r="1825">
          <cell r="B1825" t="str">
            <v>Maryland (Open)Glenrothes Vintage Reserve.750-6FOB</v>
          </cell>
          <cell r="C1825" t="str">
            <v>Northeast</v>
          </cell>
          <cell r="D1825" t="str">
            <v>Open</v>
          </cell>
          <cell r="E1825" t="str">
            <v>MD</v>
          </cell>
          <cell r="F1825" t="str">
            <v>Maryland (Open)</v>
          </cell>
          <cell r="G1825" t="str">
            <v>4 - Glenrothes Vintage Reserve 0.75L</v>
          </cell>
          <cell r="H1825" t="str">
            <v>4 - Glenrothes Vintage Reserve 0.75L6</v>
          </cell>
          <cell r="I1825" t="str">
            <v>Glenrothes Vintage Reserve</v>
          </cell>
          <cell r="J1825" t="str">
            <v>Glenrothes Vintage Reserve.750-6</v>
          </cell>
          <cell r="K1825">
            <v>6</v>
          </cell>
          <cell r="L1825">
            <v>0.75</v>
          </cell>
          <cell r="M1825">
            <v>0.4</v>
          </cell>
          <cell r="N1825">
            <v>12.84</v>
          </cell>
          <cell r="O1825" t="str">
            <v>FOB</v>
          </cell>
          <cell r="P1825">
            <v>138</v>
          </cell>
          <cell r="Q1825">
            <v>138</v>
          </cell>
          <cell r="R1825">
            <v>138</v>
          </cell>
          <cell r="S1825">
            <v>138</v>
          </cell>
          <cell r="T1825">
            <v>138</v>
          </cell>
          <cell r="U1825">
            <v>138</v>
          </cell>
          <cell r="V1825">
            <v>138</v>
          </cell>
        </row>
        <row r="1826">
          <cell r="B1826" t="str">
            <v>MassachusettsGlenrothes Vintage Reserve.750-6FOB</v>
          </cell>
          <cell r="C1826" t="str">
            <v>Northeast</v>
          </cell>
          <cell r="D1826" t="str">
            <v>Open</v>
          </cell>
          <cell r="E1826" t="str">
            <v>MA</v>
          </cell>
          <cell r="F1826" t="str">
            <v>Massachusetts</v>
          </cell>
          <cell r="G1826" t="str">
            <v>4 - Glenrothes Vintage Reserve 0.75L</v>
          </cell>
          <cell r="H1826" t="str">
            <v>4 - Glenrothes Vintage Reserve 0.75L6</v>
          </cell>
          <cell r="I1826" t="str">
            <v>Glenrothes Vintage Reserve</v>
          </cell>
          <cell r="J1826" t="str">
            <v>Glenrothes Vintage Reserve.750-6</v>
          </cell>
          <cell r="K1826">
            <v>6</v>
          </cell>
          <cell r="L1826">
            <v>0.75</v>
          </cell>
          <cell r="M1826">
            <v>0.4</v>
          </cell>
          <cell r="N1826">
            <v>12.84</v>
          </cell>
          <cell r="O1826" t="str">
            <v>FOB</v>
          </cell>
          <cell r="P1826">
            <v>122.25</v>
          </cell>
          <cell r="Q1826">
            <v>122.25</v>
          </cell>
          <cell r="R1826">
            <v>122.25</v>
          </cell>
          <cell r="S1826">
            <v>122.25</v>
          </cell>
          <cell r="T1826">
            <v>122.25</v>
          </cell>
          <cell r="U1826">
            <v>122.25</v>
          </cell>
          <cell r="V1826">
            <v>122.25</v>
          </cell>
        </row>
        <row r="1827">
          <cell r="B1827" t="str">
            <v>MICHIGANGlenrothes Vintage Reserve.750-6SHELF</v>
          </cell>
          <cell r="C1827" t="str">
            <v>Central</v>
          </cell>
          <cell r="D1827" t="str">
            <v>Control</v>
          </cell>
          <cell r="E1827" t="str">
            <v>MI</v>
          </cell>
          <cell r="F1827" t="str">
            <v>MICHIGAN</v>
          </cell>
          <cell r="G1827" t="str">
            <v>4 - Glenrothes Vintage Reserve 0.75L</v>
          </cell>
          <cell r="H1827" t="str">
            <v>4 - Glenrothes Vintage Reserve 0.75L6</v>
          </cell>
          <cell r="I1827" t="str">
            <v>Glenrothes Vintage Reserve</v>
          </cell>
          <cell r="J1827" t="str">
            <v>Glenrothes Vintage Reserve.750-6</v>
          </cell>
          <cell r="K1827">
            <v>6</v>
          </cell>
          <cell r="L1827">
            <v>0.75</v>
          </cell>
          <cell r="M1827">
            <v>0.4</v>
          </cell>
          <cell r="N1827">
            <v>12.84</v>
          </cell>
          <cell r="O1827" t="str">
            <v>SHELF</v>
          </cell>
          <cell r="P1827">
            <v>49.95</v>
          </cell>
          <cell r="Q1827">
            <v>49.95</v>
          </cell>
          <cell r="R1827">
            <v>49.95</v>
          </cell>
          <cell r="S1827">
            <v>49.95</v>
          </cell>
          <cell r="T1827">
            <v>39.99</v>
          </cell>
          <cell r="U1827">
            <v>39.99</v>
          </cell>
          <cell r="V1827">
            <v>39.99</v>
          </cell>
        </row>
        <row r="1828">
          <cell r="B1828" t="str">
            <v>MICHIGANGlenrothes Vintage Reserve.750-6FOB</v>
          </cell>
          <cell r="C1828" t="str">
            <v>Central</v>
          </cell>
          <cell r="D1828" t="str">
            <v>Control</v>
          </cell>
          <cell r="E1828" t="str">
            <v>MI</v>
          </cell>
          <cell r="F1828" t="str">
            <v>MICHIGAN</v>
          </cell>
          <cell r="G1828" t="str">
            <v>4 - Glenrothes Vintage Reserve 0.75L</v>
          </cell>
          <cell r="H1828" t="str">
            <v>4 - Glenrothes Vintage Reserve 0.75L6</v>
          </cell>
          <cell r="I1828" t="str">
            <v>Glenrothes Vintage Reserve</v>
          </cell>
          <cell r="J1828" t="str">
            <v>Glenrothes Vintage Reserve.750-6</v>
          </cell>
          <cell r="K1828">
            <v>6</v>
          </cell>
          <cell r="L1828">
            <v>0.75</v>
          </cell>
          <cell r="M1828">
            <v>0.4</v>
          </cell>
          <cell r="N1828">
            <v>12.84</v>
          </cell>
          <cell r="O1828" t="str">
            <v>FOB</v>
          </cell>
          <cell r="P1828">
            <v>162.22999999999999</v>
          </cell>
          <cell r="Q1828">
            <v>162.22999999999999</v>
          </cell>
          <cell r="R1828">
            <v>162.22999999999999</v>
          </cell>
          <cell r="S1828">
            <v>162.22999999999999</v>
          </cell>
          <cell r="T1828">
            <v>129.83000000000001</v>
          </cell>
          <cell r="U1828">
            <v>129.83000000000001</v>
          </cell>
          <cell r="V1828">
            <v>129.83000000000001</v>
          </cell>
        </row>
        <row r="1829">
          <cell r="B1829" t="str">
            <v>MinnesotaGlenrothes Vintage Reserve.750-6FOB</v>
          </cell>
          <cell r="C1829" t="str">
            <v>Central</v>
          </cell>
          <cell r="D1829" t="str">
            <v>Open</v>
          </cell>
          <cell r="E1829" t="str">
            <v>MN</v>
          </cell>
          <cell r="F1829" t="str">
            <v>Minnesota</v>
          </cell>
          <cell r="G1829" t="str">
            <v>4 - Glenrothes Vintage Reserve 0.75L</v>
          </cell>
          <cell r="H1829" t="str">
            <v>4 - Glenrothes Vintage Reserve 0.75L6</v>
          </cell>
          <cell r="I1829" t="str">
            <v>Glenrothes Vintage Reserve</v>
          </cell>
          <cell r="J1829" t="str">
            <v>Glenrothes Vintage Reserve.750-6</v>
          </cell>
          <cell r="K1829">
            <v>6</v>
          </cell>
          <cell r="L1829">
            <v>0.75</v>
          </cell>
          <cell r="M1829">
            <v>0.4</v>
          </cell>
          <cell r="N1829">
            <v>12.84</v>
          </cell>
          <cell r="O1829" t="str">
            <v>FOB</v>
          </cell>
          <cell r="P1829">
            <v>130.02000000000001</v>
          </cell>
          <cell r="Q1829">
            <v>130.02000000000001</v>
          </cell>
          <cell r="R1829">
            <v>130.02000000000001</v>
          </cell>
          <cell r="S1829">
            <v>130.02000000000001</v>
          </cell>
          <cell r="T1829">
            <v>130.02000000000001</v>
          </cell>
          <cell r="U1829">
            <v>130.02000000000001</v>
          </cell>
          <cell r="V1829">
            <v>130.02000000000001</v>
          </cell>
        </row>
        <row r="1830">
          <cell r="B1830" t="str">
            <v>MissouriGlenrothes Vintage Reserve.750-6FOB</v>
          </cell>
          <cell r="C1830" t="str">
            <v>Central</v>
          </cell>
          <cell r="D1830" t="str">
            <v>Open</v>
          </cell>
          <cell r="E1830" t="str">
            <v>MO</v>
          </cell>
          <cell r="F1830" t="str">
            <v>Missouri</v>
          </cell>
          <cell r="G1830" t="str">
            <v>4 - Glenrothes Vintage Reserve 0.75L</v>
          </cell>
          <cell r="H1830" t="str">
            <v>4 - Glenrothes Vintage Reserve 0.75L6</v>
          </cell>
          <cell r="I1830" t="str">
            <v>Glenrothes Vintage Reserve</v>
          </cell>
          <cell r="J1830" t="str">
            <v>Glenrothes Vintage Reserve.750-6</v>
          </cell>
          <cell r="K1830">
            <v>6</v>
          </cell>
          <cell r="L1830">
            <v>0.75</v>
          </cell>
          <cell r="M1830">
            <v>0.4</v>
          </cell>
          <cell r="N1830">
            <v>12.84</v>
          </cell>
          <cell r="O1830" t="str">
            <v>FOB</v>
          </cell>
          <cell r="P1830">
            <v>133.689999999999</v>
          </cell>
          <cell r="Q1830">
            <v>133.689999999999</v>
          </cell>
          <cell r="R1830">
            <v>133.689999999999</v>
          </cell>
          <cell r="S1830">
            <v>133.689999999999</v>
          </cell>
          <cell r="T1830">
            <v>133.689999999999</v>
          </cell>
          <cell r="U1830">
            <v>133.689999999999</v>
          </cell>
          <cell r="V1830">
            <v>133.689999999999</v>
          </cell>
        </row>
        <row r="1831">
          <cell r="B1831" t="str">
            <v>NebraskaGlenrothes Vintage Reserve.750-6FOB</v>
          </cell>
          <cell r="C1831" t="str">
            <v>Central</v>
          </cell>
          <cell r="D1831" t="str">
            <v>Open</v>
          </cell>
          <cell r="E1831" t="str">
            <v>NE</v>
          </cell>
          <cell r="F1831" t="str">
            <v>Nebraska</v>
          </cell>
          <cell r="G1831" t="str">
            <v>4 - Glenrothes Vintage Reserve 0.75L</v>
          </cell>
          <cell r="H1831" t="str">
            <v>4 - Glenrothes Vintage Reserve 0.75L6</v>
          </cell>
          <cell r="I1831" t="str">
            <v>Glenrothes Vintage Reserve</v>
          </cell>
          <cell r="J1831" t="str">
            <v>Glenrothes Vintage Reserve.750-6</v>
          </cell>
          <cell r="K1831">
            <v>6</v>
          </cell>
          <cell r="L1831">
            <v>0.75</v>
          </cell>
          <cell r="M1831">
            <v>0.4</v>
          </cell>
          <cell r="N1831">
            <v>12.84</v>
          </cell>
          <cell r="O1831" t="str">
            <v>FOB</v>
          </cell>
          <cell r="P1831">
            <v>138.61000000000001</v>
          </cell>
          <cell r="Q1831">
            <v>138.61000000000001</v>
          </cell>
          <cell r="R1831">
            <v>138.61000000000001</v>
          </cell>
          <cell r="S1831">
            <v>138.61000000000001</v>
          </cell>
          <cell r="T1831">
            <v>138.61000000000001</v>
          </cell>
          <cell r="U1831">
            <v>138.61000000000001</v>
          </cell>
          <cell r="V1831">
            <v>138.61000000000001</v>
          </cell>
        </row>
        <row r="1832">
          <cell r="B1832" t="str">
            <v>NevadaGlenrothes Vintage Reserve.750-6FOB</v>
          </cell>
          <cell r="C1832" t="str">
            <v>West</v>
          </cell>
          <cell r="D1832" t="str">
            <v>Open</v>
          </cell>
          <cell r="E1832" t="str">
            <v>NV</v>
          </cell>
          <cell r="F1832" t="str">
            <v>Nevada</v>
          </cell>
          <cell r="G1832" t="str">
            <v>4 - Glenrothes Vintage Reserve 0.75L</v>
          </cell>
          <cell r="H1832" t="str">
            <v>4 - Glenrothes Vintage Reserve 0.75L6</v>
          </cell>
          <cell r="I1832" t="str">
            <v>Glenrothes Vintage Reserve</v>
          </cell>
          <cell r="J1832" t="str">
            <v>Glenrothes Vintage Reserve.750-6</v>
          </cell>
          <cell r="K1832">
            <v>6</v>
          </cell>
          <cell r="L1832">
            <v>0.75</v>
          </cell>
          <cell r="M1832">
            <v>0.4</v>
          </cell>
          <cell r="N1832">
            <v>12.84</v>
          </cell>
          <cell r="O1832" t="str">
            <v>FOB</v>
          </cell>
          <cell r="P1832">
            <v>128.37</v>
          </cell>
          <cell r="Q1832">
            <v>128.37</v>
          </cell>
          <cell r="R1832">
            <v>128.37</v>
          </cell>
          <cell r="S1832">
            <v>128.37</v>
          </cell>
          <cell r="T1832">
            <v>128.37</v>
          </cell>
          <cell r="U1832">
            <v>128.37</v>
          </cell>
          <cell r="V1832">
            <v>128.37</v>
          </cell>
        </row>
        <row r="1833">
          <cell r="B1833" t="str">
            <v>NEW HAMPSHIREGlenrothes Vintage Reserve.750-6SPA</v>
          </cell>
          <cell r="C1833" t="str">
            <v>Northeast</v>
          </cell>
          <cell r="D1833" t="str">
            <v>Control</v>
          </cell>
          <cell r="E1833" t="str">
            <v>NH</v>
          </cell>
          <cell r="F1833" t="str">
            <v>NEW HAMPSHIRE</v>
          </cell>
          <cell r="G1833" t="str">
            <v>4 - Glenrothes Vintage Reserve 0.75L</v>
          </cell>
          <cell r="H1833" t="str">
            <v>4 - Glenrothes Vintage Reserve 0.75L6</v>
          </cell>
          <cell r="I1833" t="str">
            <v>Glenrothes Vintage Reserve</v>
          </cell>
          <cell r="J1833" t="str">
            <v>Glenrothes Vintage Reserve.750-6</v>
          </cell>
          <cell r="K1833">
            <v>6</v>
          </cell>
          <cell r="L1833">
            <v>0.75</v>
          </cell>
          <cell r="M1833">
            <v>0.4</v>
          </cell>
          <cell r="N1833">
            <v>12.84</v>
          </cell>
          <cell r="O1833" t="str">
            <v>SPA</v>
          </cell>
          <cell r="P1833">
            <v>0</v>
          </cell>
          <cell r="Q1833">
            <v>0</v>
          </cell>
          <cell r="R1833">
            <v>18</v>
          </cell>
          <cell r="S1833">
            <v>0</v>
          </cell>
          <cell r="T1833">
            <v>0</v>
          </cell>
          <cell r="U1833">
            <v>18</v>
          </cell>
          <cell r="V1833">
            <v>0</v>
          </cell>
        </row>
        <row r="1834">
          <cell r="B1834" t="str">
            <v>NEW HAMPSHIREGlenrothes Vintage Reserve.750-6SHELF</v>
          </cell>
          <cell r="C1834" t="str">
            <v>Northeast</v>
          </cell>
          <cell r="D1834" t="str">
            <v>Control</v>
          </cell>
          <cell r="E1834" t="str">
            <v>NH</v>
          </cell>
          <cell r="F1834" t="str">
            <v>NEW HAMPSHIRE</v>
          </cell>
          <cell r="G1834" t="str">
            <v>4 - Glenrothes Vintage Reserve 0.75L</v>
          </cell>
          <cell r="H1834" t="str">
            <v>4 - Glenrothes Vintage Reserve 0.75L6</v>
          </cell>
          <cell r="I1834" t="str">
            <v>Glenrothes Vintage Reserve</v>
          </cell>
          <cell r="J1834" t="str">
            <v>Glenrothes Vintage Reserve.750-6</v>
          </cell>
          <cell r="K1834">
            <v>6</v>
          </cell>
          <cell r="L1834">
            <v>0.75</v>
          </cell>
          <cell r="M1834">
            <v>0.4</v>
          </cell>
          <cell r="N1834">
            <v>12.84</v>
          </cell>
          <cell r="O1834" t="str">
            <v>SHELF</v>
          </cell>
          <cell r="P1834">
            <v>39.99</v>
          </cell>
          <cell r="Q1834">
            <v>39.99</v>
          </cell>
          <cell r="R1834">
            <v>36.99</v>
          </cell>
          <cell r="S1834">
            <v>39.99</v>
          </cell>
          <cell r="T1834">
            <v>39.99</v>
          </cell>
          <cell r="U1834">
            <v>36.99</v>
          </cell>
          <cell r="V1834">
            <v>39.99</v>
          </cell>
        </row>
        <row r="1835">
          <cell r="B1835" t="str">
            <v>NEW HAMPSHIREGlenrothes Vintage Reserve.750-6FOB</v>
          </cell>
          <cell r="C1835" t="str">
            <v>Northeast</v>
          </cell>
          <cell r="D1835" t="str">
            <v>Control</v>
          </cell>
          <cell r="E1835" t="str">
            <v>NH</v>
          </cell>
          <cell r="F1835" t="str">
            <v>NEW HAMPSHIRE</v>
          </cell>
          <cell r="G1835" t="str">
            <v>4 - Glenrothes Vintage Reserve 0.75L</v>
          </cell>
          <cell r="H1835" t="str">
            <v>4 - Glenrothes Vintage Reserve 0.75L6</v>
          </cell>
          <cell r="I1835" t="str">
            <v>Glenrothes Vintage Reserve</v>
          </cell>
          <cell r="J1835" t="str">
            <v>Glenrothes Vintage Reserve.750-6</v>
          </cell>
          <cell r="K1835">
            <v>6</v>
          </cell>
          <cell r="L1835">
            <v>0.75</v>
          </cell>
          <cell r="M1835">
            <v>0.4</v>
          </cell>
          <cell r="N1835">
            <v>12.84</v>
          </cell>
          <cell r="O1835" t="str">
            <v>FOB</v>
          </cell>
          <cell r="P1835">
            <v>162.66999999999999</v>
          </cell>
          <cell r="Q1835">
            <v>162.66999999999999</v>
          </cell>
          <cell r="R1835">
            <v>162.66999999999999</v>
          </cell>
          <cell r="S1835">
            <v>162.66999999999999</v>
          </cell>
          <cell r="T1835">
            <v>162.66999999999999</v>
          </cell>
          <cell r="U1835">
            <v>162.66999999999999</v>
          </cell>
          <cell r="V1835">
            <v>162.66999999999999</v>
          </cell>
        </row>
        <row r="1836">
          <cell r="B1836" t="str">
            <v>New York - UpstateGlenrothes Vintage Reserve.750-6FOB</v>
          </cell>
          <cell r="C1836" t="str">
            <v>Northeast</v>
          </cell>
          <cell r="D1836" t="str">
            <v>Open</v>
          </cell>
          <cell r="E1836" t="str">
            <v>NY</v>
          </cell>
          <cell r="F1836" t="str">
            <v>New York - Upstate</v>
          </cell>
          <cell r="G1836" t="str">
            <v>4 - Glenrothes Vintage Reserve 0.75L</v>
          </cell>
          <cell r="H1836" t="str">
            <v>4 - Glenrothes Vintage Reserve 0.75L6</v>
          </cell>
          <cell r="I1836" t="str">
            <v>Glenrothes Vintage Reserve</v>
          </cell>
          <cell r="J1836" t="str">
            <v>Glenrothes Vintage Reserve.750-6</v>
          </cell>
          <cell r="K1836">
            <v>6</v>
          </cell>
          <cell r="L1836">
            <v>0.75</v>
          </cell>
          <cell r="M1836">
            <v>0.4</v>
          </cell>
          <cell r="N1836">
            <v>12.84</v>
          </cell>
          <cell r="O1836" t="str">
            <v>FOB</v>
          </cell>
          <cell r="P1836">
            <v>123.01</v>
          </cell>
          <cell r="Q1836">
            <v>123.01</v>
          </cell>
          <cell r="R1836">
            <v>123.01</v>
          </cell>
          <cell r="S1836">
            <v>123.01</v>
          </cell>
          <cell r="T1836">
            <v>123.01</v>
          </cell>
          <cell r="U1836">
            <v>123.01</v>
          </cell>
          <cell r="V1836">
            <v>123.01</v>
          </cell>
        </row>
        <row r="1837">
          <cell r="B1837" t="str">
            <v>North DakotaGlenrothes Vintage Reserve.750-6FOB</v>
          </cell>
          <cell r="C1837" t="str">
            <v>Central</v>
          </cell>
          <cell r="D1837" t="str">
            <v>Open</v>
          </cell>
          <cell r="E1837" t="str">
            <v>ND</v>
          </cell>
          <cell r="F1837" t="str">
            <v>North Dakota</v>
          </cell>
          <cell r="G1837" t="str">
            <v>4 - Glenrothes Vintage Reserve 0.75L</v>
          </cell>
          <cell r="H1837" t="str">
            <v>4 - Glenrothes Vintage Reserve 0.75L6</v>
          </cell>
          <cell r="I1837" t="str">
            <v>Glenrothes Vintage Reserve</v>
          </cell>
          <cell r="J1837" t="str">
            <v>Glenrothes Vintage Reserve.750-6</v>
          </cell>
          <cell r="K1837">
            <v>6</v>
          </cell>
          <cell r="L1837">
            <v>0.75</v>
          </cell>
          <cell r="M1837">
            <v>0.4</v>
          </cell>
          <cell r="N1837">
            <v>12.84</v>
          </cell>
          <cell r="O1837" t="str">
            <v>FOB</v>
          </cell>
          <cell r="P1837">
            <v>140.09</v>
          </cell>
          <cell r="Q1837">
            <v>140.09</v>
          </cell>
          <cell r="R1837">
            <v>140.09</v>
          </cell>
          <cell r="S1837">
            <v>140.09</v>
          </cell>
          <cell r="T1837">
            <v>140.09</v>
          </cell>
          <cell r="U1837">
            <v>140.09</v>
          </cell>
          <cell r="V1837">
            <v>140.09</v>
          </cell>
        </row>
        <row r="1838">
          <cell r="B1838" t="str">
            <v>OklahomaGlenrothes Vintage Reserve.750-6FOB</v>
          </cell>
          <cell r="C1838" t="str">
            <v>South</v>
          </cell>
          <cell r="D1838" t="str">
            <v>Open</v>
          </cell>
          <cell r="E1838" t="str">
            <v>OK</v>
          </cell>
          <cell r="F1838" t="str">
            <v>Oklahoma</v>
          </cell>
          <cell r="G1838" t="str">
            <v>4 - Glenrothes Vintage Reserve 0.75L</v>
          </cell>
          <cell r="H1838" t="str">
            <v>4 - Glenrothes Vintage Reserve 0.75L6</v>
          </cell>
          <cell r="I1838" t="str">
            <v>Glenrothes Vintage Reserve</v>
          </cell>
          <cell r="J1838" t="str">
            <v>Glenrothes Vintage Reserve.750-6</v>
          </cell>
          <cell r="K1838">
            <v>6</v>
          </cell>
          <cell r="L1838">
            <v>0.75</v>
          </cell>
          <cell r="M1838">
            <v>0.4</v>
          </cell>
          <cell r="N1838">
            <v>12.84</v>
          </cell>
          <cell r="O1838" t="str">
            <v>FOB</v>
          </cell>
          <cell r="P1838">
            <v>140</v>
          </cell>
          <cell r="Q1838">
            <v>140</v>
          </cell>
          <cell r="R1838">
            <v>140</v>
          </cell>
          <cell r="S1838">
            <v>140</v>
          </cell>
          <cell r="T1838">
            <v>140</v>
          </cell>
          <cell r="U1838">
            <v>140</v>
          </cell>
          <cell r="V1838">
            <v>140</v>
          </cell>
        </row>
        <row r="1839">
          <cell r="B1839" t="str">
            <v>Rhode IslandGlenrothes Vintage Reserve.750-6FOB</v>
          </cell>
          <cell r="C1839" t="str">
            <v>Northeast</v>
          </cell>
          <cell r="D1839" t="str">
            <v>Open</v>
          </cell>
          <cell r="E1839" t="str">
            <v>RI</v>
          </cell>
          <cell r="F1839" t="str">
            <v>Rhode Island</v>
          </cell>
          <cell r="G1839" t="str">
            <v>4 - Glenrothes Vintage Reserve 0.75L</v>
          </cell>
          <cell r="H1839" t="str">
            <v>4 - Glenrothes Vintage Reserve 0.75L6</v>
          </cell>
          <cell r="I1839" t="str">
            <v>Glenrothes Vintage Reserve</v>
          </cell>
          <cell r="J1839" t="str">
            <v>Glenrothes Vintage Reserve.750-6</v>
          </cell>
          <cell r="K1839">
            <v>6</v>
          </cell>
          <cell r="L1839">
            <v>0.75</v>
          </cell>
          <cell r="M1839">
            <v>0.4</v>
          </cell>
          <cell r="N1839">
            <v>12.84</v>
          </cell>
          <cell r="O1839" t="str">
            <v>FOB</v>
          </cell>
          <cell r="P1839">
            <v>127.649999999999</v>
          </cell>
          <cell r="Q1839">
            <v>127.649999999999</v>
          </cell>
          <cell r="R1839">
            <v>127.649999999999</v>
          </cell>
          <cell r="S1839">
            <v>127.649999999999</v>
          </cell>
          <cell r="T1839">
            <v>127.649999999999</v>
          </cell>
          <cell r="U1839">
            <v>127.649999999999</v>
          </cell>
          <cell r="V1839">
            <v>127.649999999999</v>
          </cell>
        </row>
        <row r="1840">
          <cell r="B1840" t="str">
            <v>South DakotaGlenrothes Vintage Reserve.750-6FOB</v>
          </cell>
          <cell r="C1840" t="str">
            <v>Central</v>
          </cell>
          <cell r="D1840" t="str">
            <v>Open</v>
          </cell>
          <cell r="E1840" t="str">
            <v>SD</v>
          </cell>
          <cell r="F1840" t="str">
            <v>South Dakota</v>
          </cell>
          <cell r="G1840" t="str">
            <v>4 - Glenrothes Vintage Reserve 0.75L</v>
          </cell>
          <cell r="H1840" t="str">
            <v>4 - Glenrothes Vintage Reserve 0.75L6</v>
          </cell>
          <cell r="I1840" t="str">
            <v>Glenrothes Vintage Reserve</v>
          </cell>
          <cell r="J1840" t="str">
            <v>Glenrothes Vintage Reserve.750-6</v>
          </cell>
          <cell r="K1840">
            <v>6</v>
          </cell>
          <cell r="L1840">
            <v>0.75</v>
          </cell>
          <cell r="M1840">
            <v>0.4</v>
          </cell>
          <cell r="N1840">
            <v>12.84</v>
          </cell>
          <cell r="O1840" t="str">
            <v>FOB</v>
          </cell>
          <cell r="P1840">
            <v>138.38999999999999</v>
          </cell>
          <cell r="Q1840">
            <v>138.38999999999999</v>
          </cell>
          <cell r="R1840">
            <v>138.38999999999999</v>
          </cell>
          <cell r="S1840">
            <v>138.38999999999999</v>
          </cell>
          <cell r="T1840">
            <v>138.38999999999999</v>
          </cell>
          <cell r="U1840">
            <v>138.38999999999999</v>
          </cell>
          <cell r="V1840">
            <v>138.38999999999999</v>
          </cell>
        </row>
        <row r="1841">
          <cell r="B1841" t="str">
            <v>TennesseeGlenrothes Vintage Reserve.750-6FOB</v>
          </cell>
          <cell r="C1841" t="str">
            <v>South</v>
          </cell>
          <cell r="D1841" t="str">
            <v>Open</v>
          </cell>
          <cell r="E1841" t="str">
            <v>TN</v>
          </cell>
          <cell r="F1841" t="str">
            <v>Tennessee</v>
          </cell>
          <cell r="G1841" t="str">
            <v>4 - Glenrothes Vintage Reserve 0.75L</v>
          </cell>
          <cell r="H1841" t="str">
            <v>4 - Glenrothes Vintage Reserve 0.75L6</v>
          </cell>
          <cell r="I1841" t="str">
            <v>Glenrothes Vintage Reserve</v>
          </cell>
          <cell r="J1841" t="str">
            <v>Glenrothes Vintage Reserve.750-6</v>
          </cell>
          <cell r="K1841">
            <v>6</v>
          </cell>
          <cell r="L1841">
            <v>0.75</v>
          </cell>
          <cell r="M1841">
            <v>0.4</v>
          </cell>
          <cell r="N1841">
            <v>12.84</v>
          </cell>
          <cell r="O1841" t="str">
            <v>FOB</v>
          </cell>
          <cell r="P1841">
            <v>118</v>
          </cell>
          <cell r="Q1841">
            <v>118</v>
          </cell>
          <cell r="R1841">
            <v>118</v>
          </cell>
          <cell r="S1841">
            <v>118</v>
          </cell>
          <cell r="T1841">
            <v>118</v>
          </cell>
          <cell r="U1841">
            <v>118</v>
          </cell>
          <cell r="V1841">
            <v>118</v>
          </cell>
        </row>
        <row r="1842">
          <cell r="B1842" t="str">
            <v>TexasGlenrothes Vintage Reserve.750-6FOB</v>
          </cell>
          <cell r="C1842" t="str">
            <v>South</v>
          </cell>
          <cell r="D1842" t="str">
            <v>Open</v>
          </cell>
          <cell r="E1842" t="str">
            <v>TX</v>
          </cell>
          <cell r="F1842" t="str">
            <v>Texas</v>
          </cell>
          <cell r="G1842" t="str">
            <v>4 - Glenrothes Vintage Reserve 0.75L</v>
          </cell>
          <cell r="H1842" t="str">
            <v>4 - Glenrothes Vintage Reserve 0.75L6</v>
          </cell>
          <cell r="I1842" t="str">
            <v>Glenrothes Vintage Reserve</v>
          </cell>
          <cell r="J1842" t="str">
            <v>Glenrothes Vintage Reserve.750-6</v>
          </cell>
          <cell r="K1842">
            <v>6</v>
          </cell>
          <cell r="L1842">
            <v>0.75</v>
          </cell>
          <cell r="M1842">
            <v>0.4</v>
          </cell>
          <cell r="N1842">
            <v>12.84</v>
          </cell>
          <cell r="O1842" t="str">
            <v>FOB</v>
          </cell>
          <cell r="P1842">
            <v>130</v>
          </cell>
          <cell r="Q1842">
            <v>130</v>
          </cell>
          <cell r="R1842">
            <v>130</v>
          </cell>
          <cell r="S1842">
            <v>130</v>
          </cell>
          <cell r="T1842">
            <v>130</v>
          </cell>
          <cell r="U1842">
            <v>130</v>
          </cell>
          <cell r="V1842">
            <v>130</v>
          </cell>
        </row>
        <row r="1843">
          <cell r="B1843" t="str">
            <v>WashingtonGlenrothes Vintage Reserve.750-6FOB</v>
          </cell>
          <cell r="C1843" t="str">
            <v>West</v>
          </cell>
          <cell r="D1843" t="str">
            <v>Open</v>
          </cell>
          <cell r="E1843" t="str">
            <v>WA</v>
          </cell>
          <cell r="F1843" t="str">
            <v>Washington</v>
          </cell>
          <cell r="G1843" t="str">
            <v>4 - Glenrothes Vintage Reserve 0.75L</v>
          </cell>
          <cell r="H1843" t="str">
            <v>4 - Glenrothes Vintage Reserve 0.75L6</v>
          </cell>
          <cell r="I1843" t="str">
            <v>Glenrothes Vintage Reserve</v>
          </cell>
          <cell r="J1843" t="str">
            <v>Glenrothes Vintage Reserve.750-6</v>
          </cell>
          <cell r="K1843">
            <v>6</v>
          </cell>
          <cell r="L1843">
            <v>0.75</v>
          </cell>
          <cell r="M1843">
            <v>0.4</v>
          </cell>
          <cell r="N1843">
            <v>12.84</v>
          </cell>
          <cell r="O1843" t="str">
            <v>FOB</v>
          </cell>
          <cell r="P1843">
            <v>126.18</v>
          </cell>
          <cell r="Q1843">
            <v>126.18</v>
          </cell>
          <cell r="R1843">
            <v>126.18</v>
          </cell>
          <cell r="S1843">
            <v>126.18</v>
          </cell>
          <cell r="T1843">
            <v>126.18</v>
          </cell>
          <cell r="U1843">
            <v>126.18</v>
          </cell>
          <cell r="V1843">
            <v>126.18</v>
          </cell>
        </row>
        <row r="1844">
          <cell r="B1844" t="str">
            <v>WisconsinGlenrothes Vintage Reserve.750-6FOB</v>
          </cell>
          <cell r="C1844" t="str">
            <v>Central</v>
          </cell>
          <cell r="D1844" t="str">
            <v>Open</v>
          </cell>
          <cell r="E1844" t="str">
            <v>WI</v>
          </cell>
          <cell r="F1844" t="str">
            <v>Wisconsin</v>
          </cell>
          <cell r="G1844" t="str">
            <v>4 - Glenrothes Vintage Reserve 0.75L</v>
          </cell>
          <cell r="H1844" t="str">
            <v>4 - Glenrothes Vintage Reserve 0.75L6</v>
          </cell>
          <cell r="I1844" t="str">
            <v>Glenrothes Vintage Reserve</v>
          </cell>
          <cell r="J1844" t="str">
            <v>Glenrothes Vintage Reserve.750-6</v>
          </cell>
          <cell r="K1844">
            <v>6</v>
          </cell>
          <cell r="L1844">
            <v>0.75</v>
          </cell>
          <cell r="M1844">
            <v>0.4</v>
          </cell>
          <cell r="N1844">
            <v>12.84</v>
          </cell>
          <cell r="O1844" t="str">
            <v>FOB</v>
          </cell>
          <cell r="P1844">
            <v>132.19999999999999</v>
          </cell>
          <cell r="Q1844">
            <v>132.19999999999999</v>
          </cell>
          <cell r="R1844">
            <v>132.19999999999999</v>
          </cell>
          <cell r="S1844">
            <v>132.19999999999999</v>
          </cell>
          <cell r="T1844">
            <v>132.19999999999999</v>
          </cell>
          <cell r="U1844">
            <v>132.19999999999999</v>
          </cell>
          <cell r="V1844">
            <v>132.19999999999999</v>
          </cell>
        </row>
        <row r="1845">
          <cell r="B1845" t="str">
            <v>ALABAMAGlenrothes WMC.750-6SHELF</v>
          </cell>
          <cell r="C1845" t="str">
            <v>South</v>
          </cell>
          <cell r="D1845" t="str">
            <v>Control</v>
          </cell>
          <cell r="E1845" t="str">
            <v>AL</v>
          </cell>
          <cell r="F1845" t="str">
            <v>ALABAMA</v>
          </cell>
          <cell r="G1845" t="str">
            <v>4 - Glenrothes Whisky Makers Cut 0.75L</v>
          </cell>
          <cell r="H1845" t="str">
            <v>4 - Glenrothes Whisky Makers Cut 0.75L6</v>
          </cell>
          <cell r="I1845" t="str">
            <v>Glenrothes WMC</v>
          </cell>
          <cell r="J1845" t="str">
            <v>Glenrothes WMC.750-6</v>
          </cell>
          <cell r="K1845">
            <v>6</v>
          </cell>
          <cell r="L1845">
            <v>0.75</v>
          </cell>
          <cell r="M1845">
            <v>0.48799999999999999</v>
          </cell>
          <cell r="N1845">
            <v>15.66</v>
          </cell>
          <cell r="O1845" t="str">
            <v>SHELF</v>
          </cell>
          <cell r="P1845">
            <v>89.99</v>
          </cell>
          <cell r="Q1845">
            <v>89.99</v>
          </cell>
          <cell r="R1845">
            <v>89.99</v>
          </cell>
          <cell r="S1845">
            <v>89.99</v>
          </cell>
          <cell r="T1845">
            <v>89.99</v>
          </cell>
          <cell r="U1845">
            <v>89.99</v>
          </cell>
          <cell r="V1845">
            <v>89.99</v>
          </cell>
        </row>
        <row r="1846">
          <cell r="B1846" t="str">
            <v>ALABAMAGlenrothes WMC.750-6FOB</v>
          </cell>
          <cell r="C1846" t="str">
            <v>South</v>
          </cell>
          <cell r="D1846" t="str">
            <v>Control</v>
          </cell>
          <cell r="E1846" t="str">
            <v>AL</v>
          </cell>
          <cell r="F1846" t="str">
            <v>ALABAMA</v>
          </cell>
          <cell r="G1846" t="str">
            <v>4 - Glenrothes Whisky Makers Cut 0.75L</v>
          </cell>
          <cell r="H1846" t="str">
            <v>4 - Glenrothes Whisky Makers Cut 0.75L6</v>
          </cell>
          <cell r="I1846" t="str">
            <v>Glenrothes WMC</v>
          </cell>
          <cell r="J1846" t="str">
            <v>Glenrothes WMC.750-6</v>
          </cell>
          <cell r="K1846">
            <v>6</v>
          </cell>
          <cell r="L1846">
            <v>0.75</v>
          </cell>
          <cell r="M1846">
            <v>0.48799999999999999</v>
          </cell>
          <cell r="N1846">
            <v>15.66</v>
          </cell>
          <cell r="O1846" t="str">
            <v>FOB</v>
          </cell>
          <cell r="P1846">
            <v>255.48</v>
          </cell>
          <cell r="Q1846">
            <v>255.48</v>
          </cell>
          <cell r="R1846">
            <v>255.48</v>
          </cell>
          <cell r="S1846">
            <v>255.48</v>
          </cell>
          <cell r="T1846">
            <v>255.48</v>
          </cell>
          <cell r="U1846">
            <v>255.48</v>
          </cell>
          <cell r="V1846">
            <v>255.48</v>
          </cell>
        </row>
        <row r="1847">
          <cell r="B1847" t="str">
            <v>ALABAMAGlenrothes WMC.750-6DA</v>
          </cell>
          <cell r="C1847" t="str">
            <v>South</v>
          </cell>
          <cell r="D1847" t="str">
            <v>Control</v>
          </cell>
          <cell r="E1847" t="str">
            <v>AL</v>
          </cell>
          <cell r="F1847" t="str">
            <v>ALABAMA</v>
          </cell>
          <cell r="G1847" t="str">
            <v>4 - Glenrothes Whisky Makers Cut 0.75L</v>
          </cell>
          <cell r="H1847" t="str">
            <v>4 - Glenrothes Whisky Makers Cut 0.75L6</v>
          </cell>
          <cell r="I1847" t="str">
            <v>Glenrothes WMC</v>
          </cell>
          <cell r="J1847" t="str">
            <v>Glenrothes WMC.750-6</v>
          </cell>
          <cell r="K1847">
            <v>6</v>
          </cell>
          <cell r="L1847">
            <v>0.75</v>
          </cell>
          <cell r="M1847">
            <v>0.48799999999999999</v>
          </cell>
          <cell r="N1847">
            <v>15.66</v>
          </cell>
          <cell r="O1847" t="str">
            <v>DA</v>
          </cell>
          <cell r="P1847">
            <v>0</v>
          </cell>
          <cell r="Q1847">
            <v>0</v>
          </cell>
          <cell r="R1847">
            <v>0</v>
          </cell>
          <cell r="S1847">
            <v>0</v>
          </cell>
          <cell r="T1847">
            <v>0</v>
          </cell>
          <cell r="U1847">
            <v>0</v>
          </cell>
          <cell r="V1847">
            <v>0</v>
          </cell>
        </row>
        <row r="1848">
          <cell r="B1848" t="str">
            <v>CaliforniaGlenrothes WMC.750-6FOB</v>
          </cell>
          <cell r="C1848" t="str">
            <v>West</v>
          </cell>
          <cell r="D1848" t="str">
            <v>Open</v>
          </cell>
          <cell r="E1848" t="str">
            <v>CA</v>
          </cell>
          <cell r="F1848" t="str">
            <v>California</v>
          </cell>
          <cell r="G1848" t="str">
            <v>4 - Glenrothes Whisky Makers Cut 0.75L</v>
          </cell>
          <cell r="H1848" t="str">
            <v>4 - Glenrothes Whisky Makers Cut 0.75L6</v>
          </cell>
          <cell r="I1848" t="str">
            <v>Glenrothes WMC</v>
          </cell>
          <cell r="J1848" t="str">
            <v>Glenrothes WMC.750-6</v>
          </cell>
          <cell r="K1848">
            <v>6</v>
          </cell>
          <cell r="L1848">
            <v>0.75</v>
          </cell>
          <cell r="M1848">
            <v>0.48799999999999999</v>
          </cell>
          <cell r="N1848">
            <v>15.66</v>
          </cell>
          <cell r="O1848" t="str">
            <v>FOB</v>
          </cell>
          <cell r="P1848">
            <v>244.84</v>
          </cell>
          <cell r="Q1848">
            <v>244.84</v>
          </cell>
          <cell r="R1848">
            <v>244.84</v>
          </cell>
          <cell r="S1848">
            <v>244.84</v>
          </cell>
          <cell r="T1848">
            <v>244.84</v>
          </cell>
          <cell r="U1848">
            <v>244.84</v>
          </cell>
          <cell r="V1848">
            <v>244.84</v>
          </cell>
        </row>
        <row r="1849">
          <cell r="B1849" t="str">
            <v>ConnecticutGlenrothes WMC.750-6FOB</v>
          </cell>
          <cell r="C1849" t="str">
            <v>Northeast</v>
          </cell>
          <cell r="D1849" t="str">
            <v>Open</v>
          </cell>
          <cell r="E1849" t="str">
            <v>CT</v>
          </cell>
          <cell r="F1849" t="str">
            <v>Connecticut</v>
          </cell>
          <cell r="G1849" t="str">
            <v>4 - Glenrothes Whisky Makers Cut 0.75L</v>
          </cell>
          <cell r="H1849" t="str">
            <v>4 - Glenrothes Whisky Makers Cut 0.75L6</v>
          </cell>
          <cell r="I1849" t="str">
            <v>Glenrothes WMC</v>
          </cell>
          <cell r="J1849" t="str">
            <v>Glenrothes WMC.750-6</v>
          </cell>
          <cell r="K1849">
            <v>6</v>
          </cell>
          <cell r="L1849">
            <v>0.75</v>
          </cell>
          <cell r="M1849">
            <v>0.48799999999999999</v>
          </cell>
          <cell r="N1849">
            <v>15.66</v>
          </cell>
          <cell r="O1849" t="str">
            <v>FOB</v>
          </cell>
          <cell r="P1849">
            <v>244.67</v>
          </cell>
          <cell r="Q1849">
            <v>244.67</v>
          </cell>
          <cell r="R1849">
            <v>244.67</v>
          </cell>
          <cell r="S1849">
            <v>244.67</v>
          </cell>
          <cell r="T1849">
            <v>244.67</v>
          </cell>
          <cell r="U1849">
            <v>244.67</v>
          </cell>
          <cell r="V1849">
            <v>244.67</v>
          </cell>
        </row>
        <row r="1850">
          <cell r="B1850" t="str">
            <v>FloridaGlenrothes WMC.750-6FOB</v>
          </cell>
          <cell r="C1850" t="str">
            <v>South</v>
          </cell>
          <cell r="D1850" t="str">
            <v>Open</v>
          </cell>
          <cell r="E1850" t="str">
            <v>FL</v>
          </cell>
          <cell r="F1850" t="str">
            <v>Florida</v>
          </cell>
          <cell r="G1850" t="str">
            <v>4 - Glenrothes Whisky Makers Cut 0.75L</v>
          </cell>
          <cell r="H1850" t="str">
            <v>4 - Glenrothes Whisky Makers Cut 0.75L6</v>
          </cell>
          <cell r="I1850" t="str">
            <v>Glenrothes WMC</v>
          </cell>
          <cell r="J1850" t="str">
            <v>Glenrothes WMC.750-6</v>
          </cell>
          <cell r="K1850">
            <v>6</v>
          </cell>
          <cell r="L1850">
            <v>0.75</v>
          </cell>
          <cell r="M1850">
            <v>0.48799999999999999</v>
          </cell>
          <cell r="N1850">
            <v>15.66</v>
          </cell>
          <cell r="O1850" t="str">
            <v>FOB</v>
          </cell>
          <cell r="P1850">
            <v>260</v>
          </cell>
          <cell r="Q1850">
            <v>260</v>
          </cell>
          <cell r="R1850">
            <v>260</v>
          </cell>
          <cell r="S1850">
            <v>260</v>
          </cell>
          <cell r="T1850">
            <v>260</v>
          </cell>
          <cell r="U1850">
            <v>260</v>
          </cell>
          <cell r="V1850">
            <v>260</v>
          </cell>
        </row>
        <row r="1851">
          <cell r="B1851" t="str">
            <v>HawaiiGlenrothes WMC.750-6FOB</v>
          </cell>
          <cell r="C1851" t="str">
            <v>West</v>
          </cell>
          <cell r="D1851" t="str">
            <v>Open</v>
          </cell>
          <cell r="E1851" t="str">
            <v>HI</v>
          </cell>
          <cell r="F1851" t="str">
            <v>Hawaii</v>
          </cell>
          <cell r="G1851" t="str">
            <v>4 - Glenrothes Whisky Makers Cut 0.75L</v>
          </cell>
          <cell r="H1851" t="str">
            <v>4 - Glenrothes Whisky Makers Cut 0.75L6</v>
          </cell>
          <cell r="I1851" t="str">
            <v>Glenrothes WMC</v>
          </cell>
          <cell r="J1851" t="str">
            <v>Glenrothes WMC.750-6</v>
          </cell>
          <cell r="K1851">
            <v>6</v>
          </cell>
          <cell r="L1851">
            <v>0.75</v>
          </cell>
          <cell r="M1851">
            <v>0.48799999999999999</v>
          </cell>
          <cell r="N1851">
            <v>15.66</v>
          </cell>
          <cell r="O1851" t="str">
            <v>FOB</v>
          </cell>
          <cell r="P1851">
            <v>230</v>
          </cell>
          <cell r="Q1851">
            <v>230</v>
          </cell>
          <cell r="R1851">
            <v>230</v>
          </cell>
          <cell r="S1851">
            <v>230</v>
          </cell>
          <cell r="T1851">
            <v>230</v>
          </cell>
          <cell r="U1851">
            <v>230</v>
          </cell>
          <cell r="V1851">
            <v>230</v>
          </cell>
        </row>
        <row r="1852">
          <cell r="B1852" t="str">
            <v>IDAHOGlenrothes WMC.750-6SHELF</v>
          </cell>
          <cell r="C1852" t="str">
            <v>West</v>
          </cell>
          <cell r="D1852" t="str">
            <v>Control</v>
          </cell>
          <cell r="E1852" t="str">
            <v>ID</v>
          </cell>
          <cell r="F1852" t="str">
            <v>IDAHO</v>
          </cell>
          <cell r="G1852" t="str">
            <v>4 - Glenrothes Whisky Makers Cut 0.75L</v>
          </cell>
          <cell r="H1852" t="str">
            <v>4 - Glenrothes Whisky Makers Cut 0.75L6</v>
          </cell>
          <cell r="I1852" t="str">
            <v>Glenrothes WMC</v>
          </cell>
          <cell r="J1852" t="str">
            <v>Glenrothes WMC.750-6</v>
          </cell>
          <cell r="K1852">
            <v>6</v>
          </cell>
          <cell r="L1852">
            <v>0.75</v>
          </cell>
          <cell r="M1852">
            <v>0.48799999999999999</v>
          </cell>
          <cell r="N1852">
            <v>15.66</v>
          </cell>
          <cell r="O1852" t="str">
            <v>SHELF</v>
          </cell>
          <cell r="P1852">
            <v>79.95</v>
          </cell>
          <cell r="Q1852">
            <v>79.95</v>
          </cell>
          <cell r="R1852">
            <v>79.95</v>
          </cell>
          <cell r="S1852">
            <v>79.95</v>
          </cell>
          <cell r="T1852">
            <v>79.95</v>
          </cell>
          <cell r="U1852">
            <v>79.95</v>
          </cell>
          <cell r="V1852">
            <v>79.95</v>
          </cell>
        </row>
        <row r="1853">
          <cell r="B1853" t="str">
            <v>IDAHOGlenrothes WMC.750-6FOB</v>
          </cell>
          <cell r="C1853" t="str">
            <v>West</v>
          </cell>
          <cell r="D1853" t="str">
            <v>Control</v>
          </cell>
          <cell r="E1853" t="str">
            <v>ID</v>
          </cell>
          <cell r="F1853" t="str">
            <v>IDAHO</v>
          </cell>
          <cell r="G1853" t="str">
            <v>4 - Glenrothes Whisky Makers Cut 0.75L</v>
          </cell>
          <cell r="H1853" t="str">
            <v>4 - Glenrothes Whisky Makers Cut 0.75L6</v>
          </cell>
          <cell r="I1853" t="str">
            <v>Glenrothes WMC</v>
          </cell>
          <cell r="J1853" t="str">
            <v>Glenrothes WMC.750-6</v>
          </cell>
          <cell r="K1853">
            <v>6</v>
          </cell>
          <cell r="L1853">
            <v>0.75</v>
          </cell>
          <cell r="M1853">
            <v>0.48799999999999999</v>
          </cell>
          <cell r="N1853">
            <v>15.66</v>
          </cell>
          <cell r="O1853" t="str">
            <v>FOB</v>
          </cell>
          <cell r="P1853">
            <v>270.5</v>
          </cell>
          <cell r="Q1853">
            <v>270.5</v>
          </cell>
          <cell r="R1853">
            <v>270.5</v>
          </cell>
          <cell r="S1853">
            <v>270.5</v>
          </cell>
          <cell r="T1853">
            <v>270.5</v>
          </cell>
          <cell r="U1853">
            <v>270.5</v>
          </cell>
          <cell r="V1853">
            <v>270.5</v>
          </cell>
        </row>
        <row r="1854">
          <cell r="B1854" t="str">
            <v>IOWAGlenrothes WMC.750-6SHELF</v>
          </cell>
          <cell r="C1854" t="str">
            <v>Central</v>
          </cell>
          <cell r="D1854" t="str">
            <v>Control</v>
          </cell>
          <cell r="E1854" t="str">
            <v>IA</v>
          </cell>
          <cell r="F1854" t="str">
            <v>IOWA</v>
          </cell>
          <cell r="G1854" t="str">
            <v>4 - Glenrothes Whisky Makers Cut 0.75L</v>
          </cell>
          <cell r="H1854" t="str">
            <v>4 - Glenrothes Whisky Makers Cut 0.75L6</v>
          </cell>
          <cell r="I1854" t="str">
            <v>Glenrothes WMC</v>
          </cell>
          <cell r="J1854" t="str">
            <v>Glenrothes WMC.750-6</v>
          </cell>
          <cell r="K1854">
            <v>6</v>
          </cell>
          <cell r="L1854">
            <v>0.75</v>
          </cell>
          <cell r="M1854">
            <v>0.48799999999999999</v>
          </cell>
          <cell r="N1854">
            <v>15.66</v>
          </cell>
          <cell r="O1854" t="str">
            <v>SHELF</v>
          </cell>
          <cell r="P1854">
            <v>74.989999999999995</v>
          </cell>
          <cell r="Q1854">
            <v>74.989999999999995</v>
          </cell>
          <cell r="R1854">
            <v>74.989999999999995</v>
          </cell>
          <cell r="S1854">
            <v>74.989999999999995</v>
          </cell>
          <cell r="T1854">
            <v>74.989999999999995</v>
          </cell>
          <cell r="U1854">
            <v>74.989999999999995</v>
          </cell>
          <cell r="V1854">
            <v>74.989999999999995</v>
          </cell>
        </row>
        <row r="1855">
          <cell r="B1855" t="str">
            <v>IOWAGlenrothes WMC.750-6FOB</v>
          </cell>
          <cell r="C1855" t="str">
            <v>Central</v>
          </cell>
          <cell r="D1855" t="str">
            <v>Control</v>
          </cell>
          <cell r="E1855" t="str">
            <v>IA</v>
          </cell>
          <cell r="F1855" t="str">
            <v>IOWA</v>
          </cell>
          <cell r="G1855" t="str">
            <v>4 - Glenrothes Whisky Makers Cut 0.75L</v>
          </cell>
          <cell r="H1855" t="str">
            <v>4 - Glenrothes Whisky Makers Cut 0.75L6</v>
          </cell>
          <cell r="I1855" t="str">
            <v>Glenrothes WMC</v>
          </cell>
          <cell r="J1855" t="str">
            <v>Glenrothes WMC.750-6</v>
          </cell>
          <cell r="K1855">
            <v>6</v>
          </cell>
          <cell r="L1855">
            <v>0.75</v>
          </cell>
          <cell r="M1855">
            <v>0.48799999999999999</v>
          </cell>
          <cell r="N1855">
            <v>15.66</v>
          </cell>
          <cell r="O1855" t="str">
            <v>FOB</v>
          </cell>
          <cell r="P1855">
            <v>224.52</v>
          </cell>
          <cell r="Q1855">
            <v>224.52</v>
          </cell>
          <cell r="R1855">
            <v>224.52</v>
          </cell>
          <cell r="S1855">
            <v>224.52</v>
          </cell>
          <cell r="T1855">
            <v>224.52</v>
          </cell>
          <cell r="U1855">
            <v>224.52</v>
          </cell>
          <cell r="V1855">
            <v>224.52</v>
          </cell>
        </row>
        <row r="1856">
          <cell r="B1856" t="str">
            <v>MAINEGlenrothes WMC.750-6SPA</v>
          </cell>
          <cell r="C1856" t="str">
            <v>Northeast</v>
          </cell>
          <cell r="D1856" t="str">
            <v>Control</v>
          </cell>
          <cell r="E1856" t="str">
            <v>ME</v>
          </cell>
          <cell r="F1856" t="str">
            <v>MAINE</v>
          </cell>
          <cell r="G1856" t="str">
            <v>4 - Glenrothes Whisky Makers Cut 0.75L</v>
          </cell>
          <cell r="H1856" t="str">
            <v>4 - Glenrothes Whisky Makers Cut 0.75L6</v>
          </cell>
          <cell r="I1856" t="str">
            <v>Glenrothes WMC</v>
          </cell>
          <cell r="J1856" t="str">
            <v>Glenrothes WMC.750-6</v>
          </cell>
          <cell r="K1856">
            <v>6</v>
          </cell>
          <cell r="L1856">
            <v>0.75</v>
          </cell>
          <cell r="M1856">
            <v>0.48799999999999999</v>
          </cell>
          <cell r="N1856">
            <v>15.66</v>
          </cell>
          <cell r="O1856" t="str">
            <v>SPA</v>
          </cell>
          <cell r="P1856">
            <v>0</v>
          </cell>
          <cell r="Q1856">
            <v>0</v>
          </cell>
          <cell r="R1856">
            <v>0</v>
          </cell>
          <cell r="S1856">
            <v>0</v>
          </cell>
          <cell r="T1856">
            <v>0</v>
          </cell>
          <cell r="U1856">
            <v>0</v>
          </cell>
          <cell r="V1856">
            <v>0</v>
          </cell>
        </row>
        <row r="1857">
          <cell r="B1857" t="str">
            <v>MAINEGlenrothes WMC.750-6SHELF</v>
          </cell>
          <cell r="C1857" t="str">
            <v>Northeast</v>
          </cell>
          <cell r="D1857" t="str">
            <v>Control</v>
          </cell>
          <cell r="E1857" t="str">
            <v>ME</v>
          </cell>
          <cell r="F1857" t="str">
            <v>MAINE</v>
          </cell>
          <cell r="G1857" t="str">
            <v>4 - Glenrothes Whisky Makers Cut 0.75L</v>
          </cell>
          <cell r="H1857" t="str">
            <v>4 - Glenrothes Whisky Makers Cut 0.75L6</v>
          </cell>
          <cell r="I1857" t="str">
            <v>Glenrothes WMC</v>
          </cell>
          <cell r="J1857" t="str">
            <v>Glenrothes WMC.750-6</v>
          </cell>
          <cell r="K1857">
            <v>6</v>
          </cell>
          <cell r="L1857">
            <v>0.75</v>
          </cell>
          <cell r="M1857">
            <v>0.48799999999999999</v>
          </cell>
          <cell r="N1857">
            <v>15.66</v>
          </cell>
          <cell r="O1857" t="str">
            <v>SHELF</v>
          </cell>
          <cell r="P1857">
            <v>79.989999999999995</v>
          </cell>
          <cell r="Q1857">
            <v>79.989999999999995</v>
          </cell>
          <cell r="R1857">
            <v>79.989999999999995</v>
          </cell>
          <cell r="S1857">
            <v>79.989999999999995</v>
          </cell>
          <cell r="T1857">
            <v>79.989999999999995</v>
          </cell>
          <cell r="U1857">
            <v>79.989999999999995</v>
          </cell>
          <cell r="V1857">
            <v>79.989999999999995</v>
          </cell>
        </row>
        <row r="1858">
          <cell r="B1858" t="str">
            <v>MAINEGlenrothes WMC.750-6FOB</v>
          </cell>
          <cell r="C1858" t="str">
            <v>Northeast</v>
          </cell>
          <cell r="D1858" t="str">
            <v>Control</v>
          </cell>
          <cell r="E1858" t="str">
            <v>ME</v>
          </cell>
          <cell r="F1858" t="str">
            <v>MAINE</v>
          </cell>
          <cell r="G1858" t="str">
            <v>4 - Glenrothes Whisky Makers Cut 0.75L</v>
          </cell>
          <cell r="H1858" t="str">
            <v>4 - Glenrothes Whisky Makers Cut 0.75L6</v>
          </cell>
          <cell r="I1858" t="str">
            <v>Glenrothes WMC</v>
          </cell>
          <cell r="J1858" t="str">
            <v>Glenrothes WMC.750-6</v>
          </cell>
          <cell r="K1858">
            <v>6</v>
          </cell>
          <cell r="L1858">
            <v>0.75</v>
          </cell>
          <cell r="M1858">
            <v>0.48799999999999999</v>
          </cell>
          <cell r="N1858">
            <v>15.66</v>
          </cell>
          <cell r="O1858" t="str">
            <v>FOB</v>
          </cell>
          <cell r="P1858">
            <v>271.89999999999998</v>
          </cell>
          <cell r="Q1858">
            <v>271.89999999999998</v>
          </cell>
          <cell r="R1858">
            <v>271.89999999999998</v>
          </cell>
          <cell r="S1858">
            <v>271.89999999999998</v>
          </cell>
          <cell r="T1858">
            <v>271.89999999999998</v>
          </cell>
          <cell r="U1858">
            <v>271.89999999999998</v>
          </cell>
          <cell r="V1858">
            <v>271.89999999999998</v>
          </cell>
        </row>
        <row r="1859">
          <cell r="B1859" t="str">
            <v>MICHIGANGlenrothes WMC.750-6SHELF</v>
          </cell>
          <cell r="C1859" t="str">
            <v>Central</v>
          </cell>
          <cell r="D1859" t="str">
            <v>Control</v>
          </cell>
          <cell r="E1859" t="str">
            <v>MI</v>
          </cell>
          <cell r="F1859" t="str">
            <v>MICHIGAN</v>
          </cell>
          <cell r="G1859" t="str">
            <v>4 - Glenrothes Whisky Makers Cut 0.75L</v>
          </cell>
          <cell r="H1859" t="str">
            <v>4 - Glenrothes Whisky Makers Cut 0.75L6</v>
          </cell>
          <cell r="I1859" t="str">
            <v>Glenrothes WMC</v>
          </cell>
          <cell r="J1859" t="str">
            <v>Glenrothes WMC.750-6</v>
          </cell>
          <cell r="K1859">
            <v>6</v>
          </cell>
          <cell r="L1859">
            <v>0.75</v>
          </cell>
          <cell r="M1859">
            <v>0.48799999999999999</v>
          </cell>
          <cell r="N1859">
            <v>15.66</v>
          </cell>
          <cell r="O1859" t="str">
            <v>SHELF</v>
          </cell>
          <cell r="P1859">
            <v>74.989999999999995</v>
          </cell>
          <cell r="Q1859">
            <v>74.989999999999995</v>
          </cell>
          <cell r="R1859">
            <v>74.989999999999995</v>
          </cell>
          <cell r="S1859">
            <v>74.989999999999995</v>
          </cell>
          <cell r="T1859">
            <v>74.989999999999995</v>
          </cell>
          <cell r="U1859">
            <v>74.989999999999995</v>
          </cell>
          <cell r="V1859">
            <v>74.989999999999995</v>
          </cell>
        </row>
        <row r="1860">
          <cell r="B1860" t="str">
            <v>MICHIGANGlenrothes WMC.750-6FOB</v>
          </cell>
          <cell r="C1860" t="str">
            <v>Central</v>
          </cell>
          <cell r="D1860" t="str">
            <v>Control</v>
          </cell>
          <cell r="E1860" t="str">
            <v>MI</v>
          </cell>
          <cell r="F1860" t="str">
            <v>MICHIGAN</v>
          </cell>
          <cell r="G1860" t="str">
            <v>4 - Glenrothes Whisky Makers Cut 0.75L</v>
          </cell>
          <cell r="H1860" t="str">
            <v>4 - Glenrothes Whisky Makers Cut 0.75L6</v>
          </cell>
          <cell r="I1860" t="str">
            <v>Glenrothes WMC</v>
          </cell>
          <cell r="J1860" t="str">
            <v>Glenrothes WMC.750-6</v>
          </cell>
          <cell r="K1860">
            <v>6</v>
          </cell>
          <cell r="L1860">
            <v>0.75</v>
          </cell>
          <cell r="M1860">
            <v>0.48799999999999999</v>
          </cell>
          <cell r="N1860">
            <v>15.66</v>
          </cell>
          <cell r="O1860" t="str">
            <v>FOB</v>
          </cell>
          <cell r="P1860">
            <v>243.46</v>
          </cell>
          <cell r="Q1860">
            <v>243.46</v>
          </cell>
          <cell r="R1860">
            <v>243.46</v>
          </cell>
          <cell r="S1860">
            <v>243.46</v>
          </cell>
          <cell r="T1860">
            <v>243.46</v>
          </cell>
          <cell r="U1860">
            <v>243.46</v>
          </cell>
          <cell r="V1860">
            <v>243.46</v>
          </cell>
        </row>
        <row r="1861">
          <cell r="B1861" t="str">
            <v>Military - SouthGlenrothes WMC.750-6FOB</v>
          </cell>
          <cell r="C1861" t="str">
            <v>South</v>
          </cell>
          <cell r="D1861" t="str">
            <v>Open</v>
          </cell>
          <cell r="E1861" t="str">
            <v>Military - South</v>
          </cell>
          <cell r="F1861" t="str">
            <v>Military - South</v>
          </cell>
          <cell r="G1861" t="str">
            <v>4 - Glenrothes Whisky Makers Cut 0.75L</v>
          </cell>
          <cell r="H1861" t="str">
            <v>4 - Glenrothes Whisky Makers Cut 0.75L6</v>
          </cell>
          <cell r="I1861" t="str">
            <v>Glenrothes WMC</v>
          </cell>
          <cell r="J1861" t="str">
            <v>Glenrothes WMC.750-6</v>
          </cell>
          <cell r="K1861">
            <v>6</v>
          </cell>
          <cell r="L1861">
            <v>0.75</v>
          </cell>
          <cell r="M1861">
            <v>0.48799999999999999</v>
          </cell>
          <cell r="N1861">
            <v>15.66</v>
          </cell>
          <cell r="O1861" t="str">
            <v>FOB</v>
          </cell>
          <cell r="P1861">
            <v>294</v>
          </cell>
          <cell r="Q1861">
            <v>294</v>
          </cell>
          <cell r="R1861">
            <v>294</v>
          </cell>
          <cell r="S1861">
            <v>294</v>
          </cell>
          <cell r="T1861">
            <v>294</v>
          </cell>
          <cell r="U1861">
            <v>294</v>
          </cell>
          <cell r="V1861">
            <v>294</v>
          </cell>
        </row>
        <row r="1862">
          <cell r="B1862" t="str">
            <v>MISSISSIPPIGlenrothes WMC.750-6SPA</v>
          </cell>
          <cell r="C1862" t="str">
            <v>South</v>
          </cell>
          <cell r="D1862" t="str">
            <v>Control</v>
          </cell>
          <cell r="E1862" t="str">
            <v>MS</v>
          </cell>
          <cell r="F1862" t="str">
            <v>MISSISSIPPI</v>
          </cell>
          <cell r="G1862" t="str">
            <v>4 - Glenrothes Whisky Makers Cut 0.75L</v>
          </cell>
          <cell r="H1862" t="str">
            <v>4 - Glenrothes Whisky Makers Cut 0.75L6</v>
          </cell>
          <cell r="I1862" t="str">
            <v>Glenrothes WMC</v>
          </cell>
          <cell r="J1862" t="str">
            <v>Glenrothes WMC.750-6</v>
          </cell>
          <cell r="K1862">
            <v>6</v>
          </cell>
          <cell r="L1862">
            <v>0.75</v>
          </cell>
          <cell r="M1862">
            <v>0.48799999999999999</v>
          </cell>
          <cell r="N1862">
            <v>15.66</v>
          </cell>
          <cell r="O1862" t="str">
            <v>SPA</v>
          </cell>
          <cell r="P1862">
            <v>0</v>
          </cell>
          <cell r="Q1862">
            <v>0</v>
          </cell>
          <cell r="R1862">
            <v>0</v>
          </cell>
          <cell r="S1862">
            <v>0</v>
          </cell>
          <cell r="T1862">
            <v>0</v>
          </cell>
          <cell r="U1862">
            <v>0</v>
          </cell>
          <cell r="V1862">
            <v>0</v>
          </cell>
        </row>
        <row r="1863">
          <cell r="B1863" t="str">
            <v>MISSISSIPPIGlenrothes WMC.750-6SHELF</v>
          </cell>
          <cell r="C1863" t="str">
            <v>South</v>
          </cell>
          <cell r="D1863" t="str">
            <v>Control</v>
          </cell>
          <cell r="E1863" t="str">
            <v>MS</v>
          </cell>
          <cell r="F1863" t="str">
            <v>MISSISSIPPI</v>
          </cell>
          <cell r="G1863" t="str">
            <v>4 - Glenrothes Whisky Makers Cut 0.75L</v>
          </cell>
          <cell r="H1863" t="str">
            <v>4 - Glenrothes Whisky Makers Cut 0.75L6</v>
          </cell>
          <cell r="I1863" t="str">
            <v>Glenrothes WMC</v>
          </cell>
          <cell r="J1863" t="str">
            <v>Glenrothes WMC.750-6</v>
          </cell>
          <cell r="K1863">
            <v>6</v>
          </cell>
          <cell r="L1863">
            <v>0.75</v>
          </cell>
          <cell r="M1863">
            <v>0.48799999999999999</v>
          </cell>
          <cell r="N1863">
            <v>15.66</v>
          </cell>
          <cell r="O1863" t="str">
            <v>SHELF</v>
          </cell>
          <cell r="P1863">
            <v>89.99</v>
          </cell>
          <cell r="Q1863">
            <v>89.99</v>
          </cell>
          <cell r="R1863">
            <v>89.99</v>
          </cell>
          <cell r="S1863">
            <v>89.99</v>
          </cell>
          <cell r="T1863">
            <v>89.99</v>
          </cell>
          <cell r="U1863">
            <v>89.99</v>
          </cell>
          <cell r="V1863">
            <v>89.99</v>
          </cell>
        </row>
        <row r="1864">
          <cell r="B1864" t="str">
            <v>MISSISSIPPIGlenrothes WMC.750-6FOB</v>
          </cell>
          <cell r="C1864" t="str">
            <v>South</v>
          </cell>
          <cell r="D1864" t="str">
            <v>Control</v>
          </cell>
          <cell r="E1864" t="str">
            <v>MS</v>
          </cell>
          <cell r="F1864" t="str">
            <v>MISSISSIPPI</v>
          </cell>
          <cell r="G1864" t="str">
            <v>4 - Glenrothes Whisky Makers Cut 0.75L</v>
          </cell>
          <cell r="H1864" t="str">
            <v>4 - Glenrothes Whisky Makers Cut 0.75L6</v>
          </cell>
          <cell r="I1864" t="str">
            <v>Glenrothes WMC</v>
          </cell>
          <cell r="J1864" t="str">
            <v>Glenrothes WMC.750-6</v>
          </cell>
          <cell r="K1864">
            <v>6</v>
          </cell>
          <cell r="L1864">
            <v>0.75</v>
          </cell>
          <cell r="M1864">
            <v>0.48799999999999999</v>
          </cell>
          <cell r="N1864">
            <v>15.66</v>
          </cell>
          <cell r="O1864" t="str">
            <v>FOB</v>
          </cell>
          <cell r="P1864">
            <v>294.89</v>
          </cell>
          <cell r="Q1864">
            <v>294.89</v>
          </cell>
          <cell r="R1864">
            <v>294.89</v>
          </cell>
          <cell r="S1864">
            <v>294.89</v>
          </cell>
          <cell r="T1864">
            <v>294.89</v>
          </cell>
          <cell r="U1864">
            <v>294.89</v>
          </cell>
          <cell r="V1864">
            <v>294.89</v>
          </cell>
        </row>
        <row r="1865">
          <cell r="B1865" t="str">
            <v>MONTANAGlenrothes WMC.750-6SHELF</v>
          </cell>
          <cell r="C1865" t="str">
            <v>West</v>
          </cell>
          <cell r="D1865" t="str">
            <v>Control</v>
          </cell>
          <cell r="E1865" t="str">
            <v>MT</v>
          </cell>
          <cell r="F1865" t="str">
            <v>MONTANA</v>
          </cell>
          <cell r="G1865" t="str">
            <v>4 - Glenrothes Whisky Makers Cut 0.75L</v>
          </cell>
          <cell r="H1865" t="str">
            <v>4 - Glenrothes Whisky Makers Cut 0.75L6</v>
          </cell>
          <cell r="I1865" t="str">
            <v>Glenrothes WMC</v>
          </cell>
          <cell r="J1865" t="str">
            <v>Glenrothes WMC.750-6</v>
          </cell>
          <cell r="K1865">
            <v>6</v>
          </cell>
          <cell r="L1865">
            <v>0.75</v>
          </cell>
          <cell r="M1865">
            <v>0.48799999999999999</v>
          </cell>
          <cell r="N1865">
            <v>15.66</v>
          </cell>
          <cell r="O1865" t="str">
            <v>SHELF</v>
          </cell>
          <cell r="P1865">
            <v>79.95</v>
          </cell>
          <cell r="Q1865">
            <v>79.95</v>
          </cell>
          <cell r="R1865">
            <v>79.95</v>
          </cell>
          <cell r="S1865">
            <v>79.95</v>
          </cell>
          <cell r="T1865">
            <v>79.95</v>
          </cell>
          <cell r="U1865">
            <v>79.95</v>
          </cell>
          <cell r="V1865">
            <v>79.95</v>
          </cell>
        </row>
        <row r="1866">
          <cell r="B1866" t="str">
            <v>MONTANAGlenrothes WMC.750-6FOB</v>
          </cell>
          <cell r="C1866" t="str">
            <v>West</v>
          </cell>
          <cell r="D1866" t="str">
            <v>Control</v>
          </cell>
          <cell r="E1866" t="str">
            <v>MT</v>
          </cell>
          <cell r="F1866" t="str">
            <v>MONTANA</v>
          </cell>
          <cell r="G1866" t="str">
            <v>4 - Glenrothes Whisky Makers Cut 0.75L</v>
          </cell>
          <cell r="H1866" t="str">
            <v>4 - Glenrothes Whisky Makers Cut 0.75L6</v>
          </cell>
          <cell r="I1866" t="str">
            <v>Glenrothes WMC</v>
          </cell>
          <cell r="J1866" t="str">
            <v>Glenrothes WMC.750-6</v>
          </cell>
          <cell r="K1866">
            <v>6</v>
          </cell>
          <cell r="L1866">
            <v>0.75</v>
          </cell>
          <cell r="M1866">
            <v>0.48799999999999999</v>
          </cell>
          <cell r="N1866">
            <v>15.66</v>
          </cell>
          <cell r="O1866" t="str">
            <v>FOB</v>
          </cell>
          <cell r="P1866">
            <v>242.45</v>
          </cell>
          <cell r="Q1866">
            <v>242.45</v>
          </cell>
          <cell r="R1866">
            <v>242.45</v>
          </cell>
          <cell r="S1866">
            <v>242.45</v>
          </cell>
          <cell r="T1866">
            <v>242.45</v>
          </cell>
          <cell r="U1866">
            <v>242.45</v>
          </cell>
          <cell r="V1866">
            <v>242.45</v>
          </cell>
        </row>
        <row r="1867">
          <cell r="B1867" t="str">
            <v>NEW HAMPSHIREGlenrothes WMC.750-6SPA</v>
          </cell>
          <cell r="C1867" t="str">
            <v>Northeast</v>
          </cell>
          <cell r="D1867" t="str">
            <v>Control</v>
          </cell>
          <cell r="E1867" t="str">
            <v>NH</v>
          </cell>
          <cell r="F1867" t="str">
            <v>NEW HAMPSHIRE</v>
          </cell>
          <cell r="G1867" t="str">
            <v>4 - Glenrothes Whisky Makers Cut 0.75L</v>
          </cell>
          <cell r="H1867" t="str">
            <v>4 - Glenrothes Whisky Makers Cut 0.75L6</v>
          </cell>
          <cell r="I1867" t="str">
            <v>Glenrothes WMC</v>
          </cell>
          <cell r="J1867" t="str">
            <v>Glenrothes WMC.750-6</v>
          </cell>
          <cell r="K1867">
            <v>6</v>
          </cell>
          <cell r="L1867">
            <v>0.75</v>
          </cell>
          <cell r="M1867">
            <v>0.48799999999999999</v>
          </cell>
          <cell r="N1867">
            <v>15.66</v>
          </cell>
          <cell r="O1867" t="str">
            <v>SPA</v>
          </cell>
          <cell r="P1867">
            <v>60</v>
          </cell>
          <cell r="Q1867">
            <v>60</v>
          </cell>
          <cell r="R1867">
            <v>60</v>
          </cell>
          <cell r="S1867">
            <v>60</v>
          </cell>
          <cell r="T1867">
            <v>60</v>
          </cell>
          <cell r="U1867">
            <v>0</v>
          </cell>
          <cell r="V1867">
            <v>0</v>
          </cell>
        </row>
        <row r="1868">
          <cell r="B1868" t="str">
            <v>NEW HAMPSHIREGlenrothes WMC.750-6SHELF</v>
          </cell>
          <cell r="C1868" t="str">
            <v>Northeast</v>
          </cell>
          <cell r="D1868" t="str">
            <v>Control</v>
          </cell>
          <cell r="E1868" t="str">
            <v>NH</v>
          </cell>
          <cell r="F1868" t="str">
            <v>NEW HAMPSHIRE</v>
          </cell>
          <cell r="G1868" t="str">
            <v>4 - Glenrothes Whisky Makers Cut 0.75L</v>
          </cell>
          <cell r="H1868" t="str">
            <v>4 - Glenrothes Whisky Makers Cut 0.75L6</v>
          </cell>
          <cell r="I1868" t="str">
            <v>Glenrothes WMC</v>
          </cell>
          <cell r="J1868" t="str">
            <v>Glenrothes WMC.750-6</v>
          </cell>
          <cell r="K1868">
            <v>6</v>
          </cell>
          <cell r="L1868">
            <v>0.75</v>
          </cell>
          <cell r="M1868">
            <v>0.48799999999999999</v>
          </cell>
          <cell r="N1868">
            <v>15.66</v>
          </cell>
          <cell r="O1868" t="str">
            <v>SHELF</v>
          </cell>
          <cell r="P1868">
            <v>69.989999999999995</v>
          </cell>
          <cell r="Q1868">
            <v>69.989999999999995</v>
          </cell>
          <cell r="R1868">
            <v>69.989999999999995</v>
          </cell>
          <cell r="S1868">
            <v>69.989999999999995</v>
          </cell>
          <cell r="T1868">
            <v>69.989999999999995</v>
          </cell>
          <cell r="U1868">
            <v>79.989999999999995</v>
          </cell>
          <cell r="V1868">
            <v>79.989999999999995</v>
          </cell>
        </row>
        <row r="1869">
          <cell r="B1869" t="str">
            <v>NEW HAMPSHIREGlenrothes WMC.750-6FOB</v>
          </cell>
          <cell r="C1869" t="str">
            <v>Northeast</v>
          </cell>
          <cell r="D1869" t="str">
            <v>Control</v>
          </cell>
          <cell r="E1869" t="str">
            <v>NH</v>
          </cell>
          <cell r="F1869" t="str">
            <v>NEW HAMPSHIRE</v>
          </cell>
          <cell r="G1869" t="str">
            <v>4 - Glenrothes Whisky Makers Cut 0.75L</v>
          </cell>
          <cell r="H1869" t="str">
            <v>4 - Glenrothes Whisky Makers Cut 0.75L6</v>
          </cell>
          <cell r="I1869" t="str">
            <v>Glenrothes WMC</v>
          </cell>
          <cell r="J1869" t="str">
            <v>Glenrothes WMC.750-6</v>
          </cell>
          <cell r="K1869">
            <v>6</v>
          </cell>
          <cell r="L1869">
            <v>0.75</v>
          </cell>
          <cell r="M1869">
            <v>0.48799999999999999</v>
          </cell>
          <cell r="N1869">
            <v>15.66</v>
          </cell>
          <cell r="O1869" t="str">
            <v>FOB</v>
          </cell>
          <cell r="P1869">
            <v>325.38</v>
          </cell>
          <cell r="Q1869">
            <v>325.38</v>
          </cell>
          <cell r="R1869">
            <v>325.38</v>
          </cell>
          <cell r="S1869">
            <v>325.38</v>
          </cell>
          <cell r="T1869">
            <v>325.38</v>
          </cell>
          <cell r="U1869">
            <v>325.38</v>
          </cell>
          <cell r="V1869">
            <v>325.38</v>
          </cell>
        </row>
        <row r="1870">
          <cell r="B1870" t="str">
            <v>New York - UpstateGlenrothes WMC.750-6FOB</v>
          </cell>
          <cell r="C1870" t="str">
            <v>Northeast</v>
          </cell>
          <cell r="D1870" t="str">
            <v>Open</v>
          </cell>
          <cell r="E1870" t="str">
            <v>NY</v>
          </cell>
          <cell r="F1870" t="str">
            <v>New York - Upstate</v>
          </cell>
          <cell r="G1870" t="str">
            <v>4 - Glenrothes Whisky Makers Cut 0.75L</v>
          </cell>
          <cell r="H1870" t="str">
            <v>4 - Glenrothes Whisky Makers Cut 0.75L6</v>
          </cell>
          <cell r="I1870" t="str">
            <v>Glenrothes WMC</v>
          </cell>
          <cell r="J1870" t="str">
            <v>Glenrothes WMC.750-6</v>
          </cell>
          <cell r="K1870">
            <v>6</v>
          </cell>
          <cell r="L1870">
            <v>0.75</v>
          </cell>
          <cell r="M1870">
            <v>0.48799999999999999</v>
          </cell>
          <cell r="N1870">
            <v>15.66</v>
          </cell>
          <cell r="O1870" t="str">
            <v>FOB</v>
          </cell>
          <cell r="P1870">
            <v>265</v>
          </cell>
          <cell r="Q1870">
            <v>265</v>
          </cell>
          <cell r="R1870">
            <v>265</v>
          </cell>
          <cell r="S1870">
            <v>265</v>
          </cell>
          <cell r="T1870">
            <v>265</v>
          </cell>
          <cell r="U1870">
            <v>265</v>
          </cell>
          <cell r="V1870">
            <v>265</v>
          </cell>
        </row>
        <row r="1871">
          <cell r="B1871" t="str">
            <v>NORTH CAROLINAGlenrothes WMC.750-6SPA</v>
          </cell>
          <cell r="C1871" t="str">
            <v>South</v>
          </cell>
          <cell r="D1871" t="str">
            <v>Control</v>
          </cell>
          <cell r="E1871" t="str">
            <v>NC</v>
          </cell>
          <cell r="F1871" t="str">
            <v>NORTH CAROLINA</v>
          </cell>
          <cell r="G1871" t="str">
            <v>4 - Glenrothes Whisky Makers Cut 0.75L</v>
          </cell>
          <cell r="H1871" t="str">
            <v>4 - Glenrothes Whisky Makers Cut 0.75L6</v>
          </cell>
          <cell r="I1871" t="str">
            <v>Glenrothes WMC</v>
          </cell>
          <cell r="J1871" t="str">
            <v>Glenrothes WMC.750-6</v>
          </cell>
          <cell r="K1871">
            <v>6</v>
          </cell>
          <cell r="L1871">
            <v>0.75</v>
          </cell>
          <cell r="M1871">
            <v>0.48799999999999999</v>
          </cell>
          <cell r="N1871">
            <v>15.66</v>
          </cell>
          <cell r="O1871" t="str">
            <v>SPA</v>
          </cell>
          <cell r="P1871">
            <v>0</v>
          </cell>
          <cell r="Q1871">
            <v>0</v>
          </cell>
          <cell r="R1871">
            <v>0</v>
          </cell>
          <cell r="S1871">
            <v>0</v>
          </cell>
          <cell r="T1871">
            <v>0</v>
          </cell>
          <cell r="U1871">
            <v>0</v>
          </cell>
          <cell r="V1871">
            <v>0</v>
          </cell>
        </row>
        <row r="1872">
          <cell r="B1872" t="str">
            <v>NORTH CAROLINAGlenrothes WMC.750-6SHELF</v>
          </cell>
          <cell r="C1872" t="str">
            <v>South</v>
          </cell>
          <cell r="D1872" t="str">
            <v>Control</v>
          </cell>
          <cell r="E1872" t="str">
            <v>NC</v>
          </cell>
          <cell r="F1872" t="str">
            <v>NORTH CAROLINA</v>
          </cell>
          <cell r="G1872" t="str">
            <v>4 - Glenrothes Whisky Makers Cut 0.75L</v>
          </cell>
          <cell r="H1872" t="str">
            <v>4 - Glenrothes Whisky Makers Cut 0.75L6</v>
          </cell>
          <cell r="I1872" t="str">
            <v>Glenrothes WMC</v>
          </cell>
          <cell r="J1872" t="str">
            <v>Glenrothes WMC.750-6</v>
          </cell>
          <cell r="K1872">
            <v>6</v>
          </cell>
          <cell r="L1872">
            <v>0.75</v>
          </cell>
          <cell r="M1872">
            <v>0.48799999999999999</v>
          </cell>
          <cell r="N1872">
            <v>15.66</v>
          </cell>
          <cell r="O1872" t="str">
            <v>SHELF</v>
          </cell>
          <cell r="P1872">
            <v>79.95</v>
          </cell>
          <cell r="Q1872">
            <v>79.95</v>
          </cell>
          <cell r="R1872">
            <v>79.95</v>
          </cell>
          <cell r="S1872">
            <v>79.95</v>
          </cell>
          <cell r="T1872">
            <v>79.95</v>
          </cell>
          <cell r="U1872">
            <v>79.95</v>
          </cell>
          <cell r="V1872">
            <v>79.95</v>
          </cell>
        </row>
        <row r="1873">
          <cell r="B1873" t="str">
            <v>NORTH CAROLINAGlenrothes WMC.750-6FOB</v>
          </cell>
          <cell r="C1873" t="str">
            <v>South</v>
          </cell>
          <cell r="D1873" t="str">
            <v>Control</v>
          </cell>
          <cell r="E1873" t="str">
            <v>NC</v>
          </cell>
          <cell r="F1873" t="str">
            <v>NORTH CAROLINA</v>
          </cell>
          <cell r="G1873" t="str">
            <v>4 - Glenrothes Whisky Makers Cut 0.75L</v>
          </cell>
          <cell r="H1873" t="str">
            <v>4 - Glenrothes Whisky Makers Cut 0.75L6</v>
          </cell>
          <cell r="I1873" t="str">
            <v>Glenrothes WMC</v>
          </cell>
          <cell r="J1873" t="str">
            <v>Glenrothes WMC.750-6</v>
          </cell>
          <cell r="K1873">
            <v>6</v>
          </cell>
          <cell r="L1873">
            <v>0.75</v>
          </cell>
          <cell r="M1873">
            <v>0.48799999999999999</v>
          </cell>
          <cell r="N1873">
            <v>15.66</v>
          </cell>
          <cell r="O1873" t="str">
            <v>FOB</v>
          </cell>
          <cell r="P1873">
            <v>254.99</v>
          </cell>
          <cell r="Q1873">
            <v>254.99</v>
          </cell>
          <cell r="R1873">
            <v>254.99</v>
          </cell>
          <cell r="S1873">
            <v>254.99</v>
          </cell>
          <cell r="T1873">
            <v>254.99</v>
          </cell>
          <cell r="U1873">
            <v>254.99</v>
          </cell>
          <cell r="V1873">
            <v>254.99</v>
          </cell>
        </row>
        <row r="1874">
          <cell r="B1874" t="str">
            <v>OHIOGlenrothes WMC.750-6SHELF</v>
          </cell>
          <cell r="C1874" t="str">
            <v>Central</v>
          </cell>
          <cell r="D1874" t="str">
            <v>Control</v>
          </cell>
          <cell r="E1874" t="str">
            <v>OH</v>
          </cell>
          <cell r="F1874" t="str">
            <v>OHIO</v>
          </cell>
          <cell r="G1874" t="str">
            <v>4 - Glenrothes Whisky Makers Cut 0.75L</v>
          </cell>
          <cell r="H1874" t="str">
            <v>4 - Glenrothes Whisky Makers Cut 0.75L6</v>
          </cell>
          <cell r="I1874" t="str">
            <v>Glenrothes WMC</v>
          </cell>
          <cell r="J1874" t="str">
            <v>Glenrothes WMC.750-6</v>
          </cell>
          <cell r="K1874">
            <v>6</v>
          </cell>
          <cell r="L1874">
            <v>0.75</v>
          </cell>
          <cell r="M1874">
            <v>0.48799999999999999</v>
          </cell>
          <cell r="N1874">
            <v>15.66</v>
          </cell>
          <cell r="O1874" t="str">
            <v>SHELF</v>
          </cell>
          <cell r="P1874">
            <v>74.989999999999995</v>
          </cell>
          <cell r="Q1874">
            <v>74.989999999999995</v>
          </cell>
          <cell r="R1874">
            <v>74.989999999999995</v>
          </cell>
          <cell r="S1874">
            <v>74.989999999999995</v>
          </cell>
          <cell r="T1874">
            <v>74.989999999999995</v>
          </cell>
          <cell r="U1874">
            <v>74.989999999999995</v>
          </cell>
          <cell r="V1874">
            <v>74.989999999999995</v>
          </cell>
        </row>
        <row r="1875">
          <cell r="B1875" t="str">
            <v>OHIOGlenrothes WMC.750-6FOB</v>
          </cell>
          <cell r="C1875" t="str">
            <v>Central</v>
          </cell>
          <cell r="D1875" t="str">
            <v>Control</v>
          </cell>
          <cell r="E1875" t="str">
            <v>OH</v>
          </cell>
          <cell r="F1875" t="str">
            <v>OHIO</v>
          </cell>
          <cell r="G1875" t="str">
            <v>4 - Glenrothes Whisky Makers Cut 0.75L</v>
          </cell>
          <cell r="H1875" t="str">
            <v>4 - Glenrothes Whisky Makers Cut 0.75L6</v>
          </cell>
          <cell r="I1875" t="str">
            <v>Glenrothes WMC</v>
          </cell>
          <cell r="J1875" t="str">
            <v>Glenrothes WMC.750-6</v>
          </cell>
          <cell r="K1875">
            <v>6</v>
          </cell>
          <cell r="L1875">
            <v>0.75</v>
          </cell>
          <cell r="M1875">
            <v>0.48799999999999999</v>
          </cell>
          <cell r="N1875">
            <v>15.66</v>
          </cell>
          <cell r="O1875" t="str">
            <v>FOB</v>
          </cell>
          <cell r="P1875">
            <v>263.49</v>
          </cell>
          <cell r="Q1875">
            <v>263.49</v>
          </cell>
          <cell r="R1875">
            <v>263.49</v>
          </cell>
          <cell r="S1875">
            <v>263.49</v>
          </cell>
          <cell r="T1875">
            <v>263.49</v>
          </cell>
          <cell r="U1875">
            <v>263.49</v>
          </cell>
          <cell r="V1875">
            <v>263.49</v>
          </cell>
        </row>
        <row r="1876">
          <cell r="B1876" t="str">
            <v>OklahomaGlenrothes WMC.750-6FOB</v>
          </cell>
          <cell r="C1876" t="str">
            <v>South</v>
          </cell>
          <cell r="D1876" t="str">
            <v>Open</v>
          </cell>
          <cell r="E1876" t="str">
            <v>OK</v>
          </cell>
          <cell r="F1876" t="str">
            <v>Oklahoma</v>
          </cell>
          <cell r="G1876" t="str">
            <v>4 - Glenrothes Whisky Makers Cut 0.75L</v>
          </cell>
          <cell r="H1876" t="str">
            <v>4 - Glenrothes Whisky Makers Cut 0.75L6</v>
          </cell>
          <cell r="I1876" t="str">
            <v>Glenrothes WMC</v>
          </cell>
          <cell r="J1876" t="str">
            <v>Glenrothes WMC.750-6</v>
          </cell>
          <cell r="K1876">
            <v>6</v>
          </cell>
          <cell r="L1876">
            <v>0.75</v>
          </cell>
          <cell r="M1876">
            <v>0.48799999999999999</v>
          </cell>
          <cell r="N1876">
            <v>15.66</v>
          </cell>
          <cell r="O1876" t="str">
            <v>FOB</v>
          </cell>
          <cell r="P1876">
            <v>276</v>
          </cell>
          <cell r="Q1876">
            <v>276</v>
          </cell>
          <cell r="R1876">
            <v>276</v>
          </cell>
          <cell r="S1876">
            <v>276</v>
          </cell>
          <cell r="T1876">
            <v>276</v>
          </cell>
          <cell r="U1876">
            <v>276</v>
          </cell>
          <cell r="V1876">
            <v>276</v>
          </cell>
        </row>
        <row r="1877">
          <cell r="B1877" t="str">
            <v>OREGONGlenrothes WMC.750-6SHELF</v>
          </cell>
          <cell r="C1877" t="str">
            <v>West</v>
          </cell>
          <cell r="D1877" t="str">
            <v>Control</v>
          </cell>
          <cell r="E1877" t="str">
            <v>OR</v>
          </cell>
          <cell r="F1877" t="str">
            <v>OREGON</v>
          </cell>
          <cell r="G1877" t="str">
            <v>4 - Glenrothes Whisky Makers Cut 0.75L</v>
          </cell>
          <cell r="H1877" t="str">
            <v>4 - Glenrothes Whisky Makers Cut 0.75L6</v>
          </cell>
          <cell r="I1877" t="str">
            <v>Glenrothes WMC</v>
          </cell>
          <cell r="J1877" t="str">
            <v>Glenrothes WMC.750-6</v>
          </cell>
          <cell r="K1877">
            <v>6</v>
          </cell>
          <cell r="L1877">
            <v>0.75</v>
          </cell>
          <cell r="M1877">
            <v>0.48799999999999999</v>
          </cell>
          <cell r="N1877">
            <v>15.66</v>
          </cell>
          <cell r="O1877" t="str">
            <v>SHELF</v>
          </cell>
          <cell r="P1877">
            <v>79.95</v>
          </cell>
          <cell r="Q1877">
            <v>79.95</v>
          </cell>
          <cell r="R1877">
            <v>79.95</v>
          </cell>
          <cell r="S1877">
            <v>79.95</v>
          </cell>
          <cell r="T1877">
            <v>79.95</v>
          </cell>
          <cell r="U1877">
            <v>79.95</v>
          </cell>
          <cell r="V1877">
            <v>79.95</v>
          </cell>
        </row>
        <row r="1878">
          <cell r="B1878" t="str">
            <v>OREGONGlenrothes WMC.750-6FOB</v>
          </cell>
          <cell r="C1878" t="str">
            <v>West</v>
          </cell>
          <cell r="D1878" t="str">
            <v>Control</v>
          </cell>
          <cell r="E1878" t="str">
            <v>OR</v>
          </cell>
          <cell r="F1878" t="str">
            <v>OREGON</v>
          </cell>
          <cell r="G1878" t="str">
            <v>4 - Glenrothes Whisky Makers Cut 0.75L</v>
          </cell>
          <cell r="H1878" t="str">
            <v>4 - Glenrothes Whisky Makers Cut 0.75L6</v>
          </cell>
          <cell r="I1878" t="str">
            <v>Glenrothes WMC</v>
          </cell>
          <cell r="J1878" t="str">
            <v>Glenrothes WMC.750-6</v>
          </cell>
          <cell r="K1878">
            <v>6</v>
          </cell>
          <cell r="L1878">
            <v>0.75</v>
          </cell>
          <cell r="M1878">
            <v>0.48799999999999999</v>
          </cell>
          <cell r="N1878">
            <v>15.66</v>
          </cell>
          <cell r="O1878" t="str">
            <v>FOB</v>
          </cell>
          <cell r="P1878">
            <v>243.14</v>
          </cell>
          <cell r="Q1878">
            <v>243.14</v>
          </cell>
          <cell r="R1878">
            <v>243.14</v>
          </cell>
          <cell r="S1878">
            <v>243.14</v>
          </cell>
          <cell r="T1878">
            <v>243.14</v>
          </cell>
          <cell r="U1878">
            <v>243.14</v>
          </cell>
          <cell r="V1878">
            <v>243.14</v>
          </cell>
        </row>
        <row r="1879">
          <cell r="B1879" t="str">
            <v>PENNSYLVANIA (PLCB)Glenrothes WMC.750-6SPA</v>
          </cell>
          <cell r="C1879" t="str">
            <v>Northeast</v>
          </cell>
          <cell r="D1879" t="str">
            <v>Control</v>
          </cell>
          <cell r="E1879" t="str">
            <v>PLCB</v>
          </cell>
          <cell r="F1879" t="str">
            <v>PENNSYLVANIA (PLCB)</v>
          </cell>
          <cell r="G1879" t="str">
            <v>4 - Glenrothes Whisky Makers Cut 0.75L</v>
          </cell>
          <cell r="H1879" t="str">
            <v>4 - Glenrothes Whisky Makers Cut 0.75L6</v>
          </cell>
          <cell r="I1879" t="str">
            <v>Glenrothes WMC</v>
          </cell>
          <cell r="J1879" t="str">
            <v>Glenrothes WMC.750-6</v>
          </cell>
          <cell r="K1879">
            <v>6</v>
          </cell>
          <cell r="L1879">
            <v>0.75</v>
          </cell>
          <cell r="M1879">
            <v>0.48799999999999999</v>
          </cell>
          <cell r="N1879">
            <v>15.66</v>
          </cell>
          <cell r="O1879" t="str">
            <v>SPA</v>
          </cell>
          <cell r="P1879">
            <v>0</v>
          </cell>
          <cell r="Q1879">
            <v>0</v>
          </cell>
          <cell r="R1879">
            <v>60</v>
          </cell>
          <cell r="S1879">
            <v>0</v>
          </cell>
          <cell r="T1879">
            <v>0</v>
          </cell>
          <cell r="U1879">
            <v>60</v>
          </cell>
          <cell r="V1879">
            <v>0</v>
          </cell>
        </row>
        <row r="1880">
          <cell r="B1880" t="str">
            <v>PENNSYLVANIA (PLCB)Glenrothes WMC.750-6SHELF</v>
          </cell>
          <cell r="C1880" t="str">
            <v>Northeast</v>
          </cell>
          <cell r="D1880" t="str">
            <v>Control</v>
          </cell>
          <cell r="E1880" t="str">
            <v>PLCB</v>
          </cell>
          <cell r="F1880" t="str">
            <v>PENNSYLVANIA (PLCB)</v>
          </cell>
          <cell r="G1880" t="str">
            <v>4 - Glenrothes Whisky Makers Cut 0.75L</v>
          </cell>
          <cell r="H1880" t="str">
            <v>4 - Glenrothes Whisky Makers Cut 0.75L6</v>
          </cell>
          <cell r="I1880" t="str">
            <v>Glenrothes WMC</v>
          </cell>
          <cell r="J1880" t="str">
            <v>Glenrothes WMC.750-6</v>
          </cell>
          <cell r="K1880">
            <v>6</v>
          </cell>
          <cell r="L1880">
            <v>0.75</v>
          </cell>
          <cell r="M1880">
            <v>0.48799999999999999</v>
          </cell>
          <cell r="N1880">
            <v>15.66</v>
          </cell>
          <cell r="O1880" t="str">
            <v>SHELF</v>
          </cell>
          <cell r="P1880">
            <v>79.989999999999995</v>
          </cell>
          <cell r="Q1880">
            <v>79.989999999999995</v>
          </cell>
          <cell r="R1880">
            <v>69.989999999999995</v>
          </cell>
          <cell r="S1880">
            <v>79.989999999999995</v>
          </cell>
          <cell r="T1880">
            <v>79.989999999999995</v>
          </cell>
          <cell r="U1880">
            <v>69.989999999999995</v>
          </cell>
          <cell r="V1880">
            <v>79.989999999999995</v>
          </cell>
        </row>
        <row r="1881">
          <cell r="B1881" t="str">
            <v>PENNSYLVANIA (PLCB)Glenrothes WMC.750-6FOB</v>
          </cell>
          <cell r="C1881" t="str">
            <v>Northeast</v>
          </cell>
          <cell r="D1881" t="str">
            <v>Control</v>
          </cell>
          <cell r="E1881" t="str">
            <v>PLCB</v>
          </cell>
          <cell r="F1881" t="str">
            <v>PENNSYLVANIA (PLCB)</v>
          </cell>
          <cell r="G1881" t="str">
            <v>4 - Glenrothes Whisky Makers Cut 0.75L</v>
          </cell>
          <cell r="H1881" t="str">
            <v>4 - Glenrothes Whisky Makers Cut 0.75L6</v>
          </cell>
          <cell r="I1881" t="str">
            <v>Glenrothes WMC</v>
          </cell>
          <cell r="J1881" t="str">
            <v>Glenrothes WMC.750-6</v>
          </cell>
          <cell r="K1881">
            <v>6</v>
          </cell>
          <cell r="L1881">
            <v>0.75</v>
          </cell>
          <cell r="M1881">
            <v>0.48799999999999999</v>
          </cell>
          <cell r="N1881">
            <v>15.66</v>
          </cell>
          <cell r="O1881" t="str">
            <v>FOB</v>
          </cell>
          <cell r="P1881">
            <v>273.95999999999998</v>
          </cell>
          <cell r="Q1881">
            <v>273.95999999999998</v>
          </cell>
          <cell r="R1881">
            <v>273.95999999999998</v>
          </cell>
          <cell r="S1881">
            <v>273.95999999999998</v>
          </cell>
          <cell r="T1881">
            <v>273.95999999999998</v>
          </cell>
          <cell r="U1881">
            <v>273.95999999999998</v>
          </cell>
          <cell r="V1881">
            <v>273.95999999999998</v>
          </cell>
        </row>
        <row r="1882">
          <cell r="B1882" t="str">
            <v>UTAHGlenrothes WMC.750-6SHELF</v>
          </cell>
          <cell r="C1882" t="str">
            <v>West</v>
          </cell>
          <cell r="D1882" t="str">
            <v>Control</v>
          </cell>
          <cell r="E1882" t="str">
            <v>UT</v>
          </cell>
          <cell r="F1882" t="str">
            <v>UTAH</v>
          </cell>
          <cell r="G1882" t="str">
            <v>4 - Glenrothes Whisky Makers Cut 0.75L</v>
          </cell>
          <cell r="H1882" t="str">
            <v>4 - Glenrothes Whisky Makers Cut 0.75L6</v>
          </cell>
          <cell r="I1882" t="str">
            <v>Glenrothes WMC</v>
          </cell>
          <cell r="J1882" t="str">
            <v>Glenrothes WMC.750-6</v>
          </cell>
          <cell r="K1882">
            <v>6</v>
          </cell>
          <cell r="L1882">
            <v>0.75</v>
          </cell>
          <cell r="M1882">
            <v>0.48799999999999999</v>
          </cell>
          <cell r="N1882">
            <v>15.66</v>
          </cell>
          <cell r="O1882" t="str">
            <v>SHELF</v>
          </cell>
          <cell r="P1882">
            <v>79.989999999999995</v>
          </cell>
          <cell r="Q1882">
            <v>79.989999999999995</v>
          </cell>
          <cell r="R1882">
            <v>79.989999999999995</v>
          </cell>
          <cell r="S1882">
            <v>79.989999999999995</v>
          </cell>
          <cell r="T1882">
            <v>79.989999999999995</v>
          </cell>
          <cell r="U1882">
            <v>79.989999999999995</v>
          </cell>
          <cell r="V1882">
            <v>79.989999999999995</v>
          </cell>
        </row>
        <row r="1883">
          <cell r="B1883" t="str">
            <v>UTAHGlenrothes WMC.750-6FOB</v>
          </cell>
          <cell r="C1883" t="str">
            <v>West</v>
          </cell>
          <cell r="D1883" t="str">
            <v>Control</v>
          </cell>
          <cell r="E1883" t="str">
            <v>UT</v>
          </cell>
          <cell r="F1883" t="str">
            <v>UTAH</v>
          </cell>
          <cell r="G1883" t="str">
            <v>4 - Glenrothes Whisky Makers Cut 0.75L</v>
          </cell>
          <cell r="H1883" t="str">
            <v>4 - Glenrothes Whisky Makers Cut 0.75L6</v>
          </cell>
          <cell r="I1883" t="str">
            <v>Glenrothes WMC</v>
          </cell>
          <cell r="J1883" t="str">
            <v>Glenrothes WMC.750-6</v>
          </cell>
          <cell r="K1883">
            <v>6</v>
          </cell>
          <cell r="L1883">
            <v>0.75</v>
          </cell>
          <cell r="M1883">
            <v>0.48799999999999999</v>
          </cell>
          <cell r="N1883">
            <v>15.66</v>
          </cell>
          <cell r="O1883" t="str">
            <v>FOB</v>
          </cell>
          <cell r="P1883">
            <v>254.38</v>
          </cell>
          <cell r="Q1883">
            <v>254.38</v>
          </cell>
          <cell r="R1883">
            <v>254.38</v>
          </cell>
          <cell r="S1883">
            <v>254.38</v>
          </cell>
          <cell r="T1883">
            <v>254.38</v>
          </cell>
          <cell r="U1883">
            <v>254.38</v>
          </cell>
          <cell r="V1883">
            <v>254.38</v>
          </cell>
        </row>
        <row r="1884">
          <cell r="B1884" t="str">
            <v>VERMONTGlenrothes WMC.750-6SHELF</v>
          </cell>
          <cell r="C1884" t="str">
            <v>Northeast</v>
          </cell>
          <cell r="D1884" t="str">
            <v>Control</v>
          </cell>
          <cell r="E1884" t="str">
            <v>VT</v>
          </cell>
          <cell r="F1884" t="str">
            <v>VERMONT</v>
          </cell>
          <cell r="G1884" t="str">
            <v>4 - Glenrothes Whisky Makers Cut 0.75L</v>
          </cell>
          <cell r="H1884" t="str">
            <v>4 - Glenrothes Whisky Makers Cut 0.75L6</v>
          </cell>
          <cell r="I1884" t="str">
            <v>Glenrothes WMC</v>
          </cell>
          <cell r="J1884" t="str">
            <v>Glenrothes WMC.750-6</v>
          </cell>
          <cell r="K1884">
            <v>6</v>
          </cell>
          <cell r="L1884">
            <v>0.75</v>
          </cell>
          <cell r="M1884">
            <v>0.48799999999999999</v>
          </cell>
          <cell r="N1884">
            <v>15.66</v>
          </cell>
          <cell r="O1884" t="str">
            <v>SHELF</v>
          </cell>
          <cell r="P1884">
            <v>79.989999999999995</v>
          </cell>
          <cell r="Q1884">
            <v>69.989999999999995</v>
          </cell>
          <cell r="R1884">
            <v>69.989999999999995</v>
          </cell>
          <cell r="S1884">
            <v>69.989999999999995</v>
          </cell>
          <cell r="T1884">
            <v>79.989999999999995</v>
          </cell>
          <cell r="U1884">
            <v>79.989999999999995</v>
          </cell>
          <cell r="V1884">
            <v>79.989999999999995</v>
          </cell>
        </row>
        <row r="1885">
          <cell r="B1885" t="str">
            <v>VERMONTGlenrothes WMC.750-6FOB</v>
          </cell>
          <cell r="C1885" t="str">
            <v>Northeast</v>
          </cell>
          <cell r="D1885" t="str">
            <v>Control</v>
          </cell>
          <cell r="E1885" t="str">
            <v>VT</v>
          </cell>
          <cell r="F1885" t="str">
            <v>VERMONT</v>
          </cell>
          <cell r="G1885" t="str">
            <v>4 - Glenrothes Whisky Makers Cut 0.75L</v>
          </cell>
          <cell r="H1885" t="str">
            <v>4 - Glenrothes Whisky Makers Cut 0.75L6</v>
          </cell>
          <cell r="I1885" t="str">
            <v>Glenrothes WMC</v>
          </cell>
          <cell r="J1885" t="str">
            <v>Glenrothes WMC.750-6</v>
          </cell>
          <cell r="K1885">
            <v>6</v>
          </cell>
          <cell r="L1885">
            <v>0.75</v>
          </cell>
          <cell r="M1885">
            <v>0.48799999999999999</v>
          </cell>
          <cell r="N1885">
            <v>15.66</v>
          </cell>
          <cell r="O1885" t="str">
            <v>FOB</v>
          </cell>
          <cell r="P1885">
            <v>283.3</v>
          </cell>
          <cell r="Q1885">
            <v>246.94</v>
          </cell>
          <cell r="R1885">
            <v>246.94</v>
          </cell>
          <cell r="S1885">
            <v>246.94</v>
          </cell>
          <cell r="T1885">
            <v>283.3</v>
          </cell>
          <cell r="U1885">
            <v>283.3</v>
          </cell>
          <cell r="V1885">
            <v>283.3</v>
          </cell>
        </row>
        <row r="1886">
          <cell r="B1886" t="str">
            <v>VERMONTGlenrothes WMC.750-6DA</v>
          </cell>
          <cell r="C1886" t="str">
            <v>Northeast</v>
          </cell>
          <cell r="D1886" t="str">
            <v>Control</v>
          </cell>
          <cell r="E1886" t="str">
            <v>VT</v>
          </cell>
          <cell r="F1886" t="str">
            <v>VERMONT</v>
          </cell>
          <cell r="G1886" t="str">
            <v>4 - Glenrothes Whisky Makers Cut 0.75L</v>
          </cell>
          <cell r="H1886" t="str">
            <v>4 - Glenrothes Whisky Makers Cut 0.75L6</v>
          </cell>
          <cell r="I1886" t="str">
            <v>Glenrothes WMC</v>
          </cell>
          <cell r="J1886" t="str">
            <v>Glenrothes WMC.750-6</v>
          </cell>
          <cell r="K1886">
            <v>6</v>
          </cell>
          <cell r="L1886">
            <v>0.75</v>
          </cell>
          <cell r="M1886">
            <v>0.48799999999999999</v>
          </cell>
          <cell r="N1886">
            <v>15.66</v>
          </cell>
          <cell r="O1886" t="str">
            <v>DA</v>
          </cell>
          <cell r="P1886">
            <v>0</v>
          </cell>
          <cell r="Q1886">
            <v>0</v>
          </cell>
          <cell r="R1886">
            <v>0</v>
          </cell>
          <cell r="S1886">
            <v>0</v>
          </cell>
          <cell r="T1886">
            <v>0</v>
          </cell>
          <cell r="U1886">
            <v>0</v>
          </cell>
          <cell r="V1886">
            <v>0</v>
          </cell>
        </row>
        <row r="1887">
          <cell r="B1887" t="str">
            <v>VIRGINIAGlenrothes WMC.750-6SHELF</v>
          </cell>
          <cell r="C1887" t="str">
            <v>South</v>
          </cell>
          <cell r="D1887" t="str">
            <v>Control</v>
          </cell>
          <cell r="E1887" t="str">
            <v>VA</v>
          </cell>
          <cell r="F1887" t="str">
            <v>VIRGINIA</v>
          </cell>
          <cell r="G1887" t="str">
            <v>4 - Glenrothes Whisky Makers Cut 0.75L</v>
          </cell>
          <cell r="H1887" t="str">
            <v>4 - Glenrothes Whisky Makers Cut 0.75L6</v>
          </cell>
          <cell r="I1887" t="str">
            <v>Glenrothes WMC</v>
          </cell>
          <cell r="J1887" t="str">
            <v>Glenrothes WMC.750-6</v>
          </cell>
          <cell r="K1887">
            <v>6</v>
          </cell>
          <cell r="L1887">
            <v>0.75</v>
          </cell>
          <cell r="M1887">
            <v>0.48799999999999999</v>
          </cell>
          <cell r="N1887">
            <v>15.66</v>
          </cell>
          <cell r="O1887" t="str">
            <v>SHELF</v>
          </cell>
          <cell r="P1887">
            <v>79.989999999999995</v>
          </cell>
          <cell r="Q1887">
            <v>79.989999999999995</v>
          </cell>
          <cell r="R1887">
            <v>79.989999999999995</v>
          </cell>
          <cell r="S1887">
            <v>79.989999999999995</v>
          </cell>
          <cell r="T1887">
            <v>79.989999999999995</v>
          </cell>
          <cell r="U1887">
            <v>79.989999999999995</v>
          </cell>
          <cell r="V1887">
            <v>79.989999999999995</v>
          </cell>
        </row>
        <row r="1888">
          <cell r="B1888" t="str">
            <v>VIRGINIAGlenrothes WMC.750-6FOB</v>
          </cell>
          <cell r="C1888" t="str">
            <v>South</v>
          </cell>
          <cell r="D1888" t="str">
            <v>Control</v>
          </cell>
          <cell r="E1888" t="str">
            <v>VA</v>
          </cell>
          <cell r="F1888" t="str">
            <v>VIRGINIA</v>
          </cell>
          <cell r="G1888" t="str">
            <v>4 - Glenrothes Whisky Makers Cut 0.75L</v>
          </cell>
          <cell r="H1888" t="str">
            <v>4 - Glenrothes Whisky Makers Cut 0.75L6</v>
          </cell>
          <cell r="I1888" t="str">
            <v>Glenrothes WMC</v>
          </cell>
          <cell r="J1888" t="str">
            <v>Glenrothes WMC.750-6</v>
          </cell>
          <cell r="K1888">
            <v>6</v>
          </cell>
          <cell r="L1888">
            <v>0.75</v>
          </cell>
          <cell r="M1888">
            <v>0.48799999999999999</v>
          </cell>
          <cell r="N1888">
            <v>15.66</v>
          </cell>
          <cell r="O1888" t="str">
            <v>FOB</v>
          </cell>
          <cell r="P1888">
            <v>227.82</v>
          </cell>
          <cell r="Q1888">
            <v>227.82</v>
          </cell>
          <cell r="R1888">
            <v>227.82</v>
          </cell>
          <cell r="S1888">
            <v>227.82</v>
          </cell>
          <cell r="T1888">
            <v>227.82</v>
          </cell>
          <cell r="U1888">
            <v>227.82</v>
          </cell>
          <cell r="V1888">
            <v>227.82</v>
          </cell>
        </row>
        <row r="1889">
          <cell r="B1889" t="str">
            <v>VIRGINIAGlenrothes WMC.750-6DA</v>
          </cell>
          <cell r="C1889" t="str">
            <v>South</v>
          </cell>
          <cell r="D1889" t="str">
            <v>Control</v>
          </cell>
          <cell r="E1889" t="str">
            <v>VA</v>
          </cell>
          <cell r="F1889" t="str">
            <v>VIRGINIA</v>
          </cell>
          <cell r="G1889" t="str">
            <v>4 - Glenrothes Whisky Makers Cut 0.75L</v>
          </cell>
          <cell r="H1889" t="str">
            <v>4 - Glenrothes Whisky Makers Cut 0.75L6</v>
          </cell>
          <cell r="I1889" t="str">
            <v>Glenrothes WMC</v>
          </cell>
          <cell r="J1889" t="str">
            <v>Glenrothes WMC.750-6</v>
          </cell>
          <cell r="K1889">
            <v>6</v>
          </cell>
          <cell r="L1889">
            <v>0.75</v>
          </cell>
          <cell r="M1889">
            <v>0.48799999999999999</v>
          </cell>
          <cell r="N1889">
            <v>15.66</v>
          </cell>
          <cell r="O1889" t="str">
            <v>DA</v>
          </cell>
          <cell r="P1889">
            <v>0</v>
          </cell>
          <cell r="Q1889">
            <v>0</v>
          </cell>
          <cell r="R1889">
            <v>0</v>
          </cell>
          <cell r="S1889">
            <v>0</v>
          </cell>
          <cell r="T1889">
            <v>0</v>
          </cell>
          <cell r="U1889">
            <v>0</v>
          </cell>
          <cell r="V1889">
            <v>0</v>
          </cell>
        </row>
        <row r="1890">
          <cell r="B1890" t="str">
            <v>WashingtonGlenrothes WMC.750-6FOB</v>
          </cell>
          <cell r="C1890" t="str">
            <v>West</v>
          </cell>
          <cell r="D1890" t="str">
            <v>Open</v>
          </cell>
          <cell r="E1890" t="str">
            <v>WA</v>
          </cell>
          <cell r="F1890" t="str">
            <v>Washington</v>
          </cell>
          <cell r="G1890" t="str">
            <v>4 - Glenrothes Whisky Makers Cut 0.75L</v>
          </cell>
          <cell r="H1890" t="str">
            <v>4 - Glenrothes Whisky Makers Cut 0.75L6</v>
          </cell>
          <cell r="I1890" t="str">
            <v>Glenrothes WMC</v>
          </cell>
          <cell r="J1890" t="str">
            <v>Glenrothes WMC.750-6</v>
          </cell>
          <cell r="K1890">
            <v>6</v>
          </cell>
          <cell r="L1890">
            <v>0.75</v>
          </cell>
          <cell r="M1890">
            <v>0.48799999999999999</v>
          </cell>
          <cell r="N1890">
            <v>15.66</v>
          </cell>
          <cell r="O1890" t="str">
            <v>FOB</v>
          </cell>
          <cell r="P1890">
            <v>214</v>
          </cell>
          <cell r="Q1890">
            <v>214</v>
          </cell>
          <cell r="R1890">
            <v>214</v>
          </cell>
          <cell r="S1890">
            <v>214</v>
          </cell>
          <cell r="T1890">
            <v>214</v>
          </cell>
          <cell r="U1890">
            <v>214</v>
          </cell>
          <cell r="V1890">
            <v>214</v>
          </cell>
        </row>
        <row r="1891">
          <cell r="B1891" t="str">
            <v>WEST VIRGINIAGlenrothes WMC.750-6SHELF</v>
          </cell>
          <cell r="C1891" t="str">
            <v>Central</v>
          </cell>
          <cell r="D1891" t="str">
            <v>Control</v>
          </cell>
          <cell r="E1891" t="str">
            <v>WV</v>
          </cell>
          <cell r="F1891" t="str">
            <v>WEST VIRGINIA</v>
          </cell>
          <cell r="G1891" t="str">
            <v>4 - Glenrothes Whisky Makers Cut 0.75L</v>
          </cell>
          <cell r="H1891" t="str">
            <v>4 - Glenrothes Whisky Makers Cut 0.75L6</v>
          </cell>
          <cell r="I1891" t="str">
            <v>Glenrothes WMC</v>
          </cell>
          <cell r="J1891" t="str">
            <v>Glenrothes WMC.750-6</v>
          </cell>
          <cell r="K1891">
            <v>6</v>
          </cell>
          <cell r="L1891">
            <v>0.75</v>
          </cell>
          <cell r="M1891">
            <v>0.48799999999999999</v>
          </cell>
          <cell r="N1891">
            <v>15.66</v>
          </cell>
          <cell r="O1891" t="str">
            <v>SHELF</v>
          </cell>
          <cell r="P1891">
            <v>74.989999999999995</v>
          </cell>
          <cell r="Q1891">
            <v>74.989999999999995</v>
          </cell>
          <cell r="R1891">
            <v>74.989999999999995</v>
          </cell>
          <cell r="S1891">
            <v>74.989999999999995</v>
          </cell>
          <cell r="T1891">
            <v>74.989999999999995</v>
          </cell>
          <cell r="U1891">
            <v>74.989999999999995</v>
          </cell>
          <cell r="V1891">
            <v>74.989999999999995</v>
          </cell>
        </row>
        <row r="1892">
          <cell r="B1892" t="str">
            <v>WEST VIRGINIAGlenrothes WMC.750-6FOB</v>
          </cell>
          <cell r="C1892" t="str">
            <v>Central</v>
          </cell>
          <cell r="D1892" t="str">
            <v>Control</v>
          </cell>
          <cell r="E1892" t="str">
            <v>WV</v>
          </cell>
          <cell r="F1892" t="str">
            <v>WEST VIRGINIA</v>
          </cell>
          <cell r="G1892" t="str">
            <v>4 - Glenrothes Whisky Makers Cut 0.75L</v>
          </cell>
          <cell r="H1892" t="str">
            <v>4 - Glenrothes Whisky Makers Cut 0.75L6</v>
          </cell>
          <cell r="I1892" t="str">
            <v>Glenrothes WMC</v>
          </cell>
          <cell r="J1892" t="str">
            <v>Glenrothes WMC.750-6</v>
          </cell>
          <cell r="K1892">
            <v>6</v>
          </cell>
          <cell r="L1892">
            <v>0.75</v>
          </cell>
          <cell r="M1892">
            <v>0.48799999999999999</v>
          </cell>
          <cell r="N1892">
            <v>15.66</v>
          </cell>
          <cell r="O1892" t="str">
            <v>FOB</v>
          </cell>
          <cell r="P1892">
            <v>256.49</v>
          </cell>
          <cell r="Q1892">
            <v>256.49</v>
          </cell>
          <cell r="R1892">
            <v>256.49</v>
          </cell>
          <cell r="S1892">
            <v>256.49</v>
          </cell>
          <cell r="T1892">
            <v>256.49</v>
          </cell>
          <cell r="U1892">
            <v>256.49</v>
          </cell>
          <cell r="V1892">
            <v>256.49</v>
          </cell>
        </row>
        <row r="1893">
          <cell r="B1893" t="str">
            <v>WYOMINGGlenrothes WMC.750-6SHELF</v>
          </cell>
          <cell r="C1893" t="str">
            <v>West</v>
          </cell>
          <cell r="D1893" t="str">
            <v>Control</v>
          </cell>
          <cell r="E1893" t="str">
            <v>WY</v>
          </cell>
          <cell r="F1893" t="str">
            <v>WYOMING</v>
          </cell>
          <cell r="G1893" t="str">
            <v>4 - Glenrothes Whisky Makers Cut 0.75L</v>
          </cell>
          <cell r="H1893" t="str">
            <v>4 - Glenrothes Whisky Makers Cut 0.75L6</v>
          </cell>
          <cell r="I1893" t="str">
            <v>Glenrothes WMC</v>
          </cell>
          <cell r="J1893" t="str">
            <v>Glenrothes WMC.750-6</v>
          </cell>
          <cell r="K1893">
            <v>6</v>
          </cell>
          <cell r="L1893">
            <v>0.75</v>
          </cell>
          <cell r="M1893">
            <v>0.48799999999999999</v>
          </cell>
          <cell r="N1893">
            <v>15.66</v>
          </cell>
          <cell r="O1893" t="str">
            <v>SHELF</v>
          </cell>
          <cell r="P1893">
            <v>79.989999999999995</v>
          </cell>
          <cell r="Q1893">
            <v>79.989999999999995</v>
          </cell>
          <cell r="R1893">
            <v>79.989999999999995</v>
          </cell>
          <cell r="S1893">
            <v>79.989999999999995</v>
          </cell>
          <cell r="T1893">
            <v>79.989999999999995</v>
          </cell>
          <cell r="U1893">
            <v>79.989999999999995</v>
          </cell>
          <cell r="V1893">
            <v>79.989999999999995</v>
          </cell>
        </row>
        <row r="1894">
          <cell r="B1894" t="str">
            <v>WYOMINGGlenrothes WMC.750-6FOB</v>
          </cell>
          <cell r="C1894" t="str">
            <v>West</v>
          </cell>
          <cell r="D1894" t="str">
            <v>Control</v>
          </cell>
          <cell r="E1894" t="str">
            <v>WY</v>
          </cell>
          <cell r="F1894" t="str">
            <v>WYOMING</v>
          </cell>
          <cell r="G1894" t="str">
            <v>4 - Glenrothes Whisky Makers Cut 0.75L</v>
          </cell>
          <cell r="H1894" t="str">
            <v>4 - Glenrothes Whisky Makers Cut 0.75L6</v>
          </cell>
          <cell r="I1894" t="str">
            <v>Glenrothes WMC</v>
          </cell>
          <cell r="J1894" t="str">
            <v>Glenrothes WMC.750-6</v>
          </cell>
          <cell r="K1894">
            <v>6</v>
          </cell>
          <cell r="L1894">
            <v>0.75</v>
          </cell>
          <cell r="M1894">
            <v>0.48799999999999999</v>
          </cell>
          <cell r="N1894">
            <v>15.66</v>
          </cell>
          <cell r="O1894" t="str">
            <v>FOB</v>
          </cell>
          <cell r="P1894">
            <v>249.52</v>
          </cell>
          <cell r="Q1894">
            <v>249.52</v>
          </cell>
          <cell r="R1894">
            <v>249.52</v>
          </cell>
          <cell r="S1894">
            <v>249.52</v>
          </cell>
          <cell r="T1894">
            <v>249.52</v>
          </cell>
          <cell r="U1894">
            <v>249.52</v>
          </cell>
          <cell r="V1894">
            <v>249.52</v>
          </cell>
        </row>
        <row r="1895">
          <cell r="B1895" t="str">
            <v>CaliforniaGlenturret 27YO.750-6FOB</v>
          </cell>
          <cell r="C1895" t="str">
            <v>West</v>
          </cell>
          <cell r="D1895" t="str">
            <v>Open</v>
          </cell>
          <cell r="E1895" t="str">
            <v>CA</v>
          </cell>
          <cell r="F1895" t="str">
            <v>California</v>
          </cell>
          <cell r="G1895" t="str">
            <v>4 - Glenturret 27YO 0.75L</v>
          </cell>
          <cell r="H1895" t="str">
            <v>4 - Glenturret 27YO 0.75L6</v>
          </cell>
          <cell r="I1895" t="str">
            <v>Glenturret 27YO</v>
          </cell>
          <cell r="J1895" t="str">
            <v>Glenturret 27YO.750-6</v>
          </cell>
          <cell r="K1895">
            <v>6</v>
          </cell>
          <cell r="L1895">
            <v>0.75</v>
          </cell>
          <cell r="M1895">
            <v>0.4</v>
          </cell>
          <cell r="N1895">
            <v>12.84</v>
          </cell>
          <cell r="O1895" t="str">
            <v>FOB</v>
          </cell>
          <cell r="P1895">
            <v>600</v>
          </cell>
          <cell r="Q1895">
            <v>600</v>
          </cell>
          <cell r="R1895">
            <v>600</v>
          </cell>
          <cell r="S1895">
            <v>600</v>
          </cell>
          <cell r="T1895">
            <v>600</v>
          </cell>
          <cell r="U1895">
            <v>600</v>
          </cell>
          <cell r="V1895">
            <v>600</v>
          </cell>
        </row>
        <row r="1896">
          <cell r="B1896" t="str">
            <v>IllinoisGlenturret 27YO.750-6FOB</v>
          </cell>
          <cell r="C1896" t="str">
            <v>Central</v>
          </cell>
          <cell r="D1896" t="str">
            <v>Open</v>
          </cell>
          <cell r="E1896" t="str">
            <v>IL</v>
          </cell>
          <cell r="F1896" t="str">
            <v>Illinois</v>
          </cell>
          <cell r="G1896" t="str">
            <v>4 - Glenturret 27YO 0.75L</v>
          </cell>
          <cell r="H1896" t="str">
            <v>4 - Glenturret 27YO 0.75L6</v>
          </cell>
          <cell r="I1896" t="str">
            <v>Glenturret 27YO</v>
          </cell>
          <cell r="J1896" t="str">
            <v>Glenturret 27YO.750-6</v>
          </cell>
          <cell r="K1896">
            <v>6</v>
          </cell>
          <cell r="L1896">
            <v>0.75</v>
          </cell>
          <cell r="M1896">
            <v>0.4</v>
          </cell>
          <cell r="N1896">
            <v>12.84</v>
          </cell>
          <cell r="O1896" t="str">
            <v>FOB</v>
          </cell>
          <cell r="P1896">
            <v>636.1</v>
          </cell>
          <cell r="Q1896">
            <v>636.1</v>
          </cell>
          <cell r="R1896">
            <v>636.1</v>
          </cell>
          <cell r="S1896">
            <v>636.1</v>
          </cell>
          <cell r="T1896">
            <v>636.1</v>
          </cell>
          <cell r="U1896">
            <v>636.1</v>
          </cell>
          <cell r="V1896">
            <v>636.1</v>
          </cell>
        </row>
        <row r="1897">
          <cell r="B1897" t="str">
            <v>MinnesotaGlenturret 27YO.750-6FOB</v>
          </cell>
          <cell r="C1897" t="str">
            <v>Central</v>
          </cell>
          <cell r="D1897" t="str">
            <v>Open</v>
          </cell>
          <cell r="E1897" t="str">
            <v>MN</v>
          </cell>
          <cell r="F1897" t="str">
            <v>Minnesota</v>
          </cell>
          <cell r="G1897" t="str">
            <v>4 - Glenturret 27YO 0.75L</v>
          </cell>
          <cell r="H1897" t="str">
            <v>4 - Glenturret 27YO 0.75L6</v>
          </cell>
          <cell r="I1897" t="str">
            <v>Glenturret 27YO</v>
          </cell>
          <cell r="J1897" t="str">
            <v>Glenturret 27YO.750-6</v>
          </cell>
          <cell r="K1897">
            <v>6</v>
          </cell>
          <cell r="L1897">
            <v>0.75</v>
          </cell>
          <cell r="M1897">
            <v>0.4</v>
          </cell>
          <cell r="N1897">
            <v>12.84</v>
          </cell>
          <cell r="O1897" t="str">
            <v>FOB</v>
          </cell>
          <cell r="P1897">
            <v>666.33</v>
          </cell>
          <cell r="Q1897">
            <v>666.33</v>
          </cell>
          <cell r="R1897">
            <v>666.33</v>
          </cell>
          <cell r="S1897">
            <v>666.33</v>
          </cell>
          <cell r="T1897">
            <v>666.33</v>
          </cell>
          <cell r="U1897">
            <v>666.33</v>
          </cell>
          <cell r="V1897">
            <v>666.33</v>
          </cell>
        </row>
        <row r="1898">
          <cell r="B1898" t="str">
            <v>MissouriGlenturret 27YO.750-6FOB</v>
          </cell>
          <cell r="C1898" t="str">
            <v>Central</v>
          </cell>
          <cell r="D1898" t="str">
            <v>Open</v>
          </cell>
          <cell r="E1898" t="str">
            <v>MO</v>
          </cell>
          <cell r="F1898" t="str">
            <v>Missouri</v>
          </cell>
          <cell r="G1898" t="str">
            <v>4 - Glenturret 27YO 0.75L</v>
          </cell>
          <cell r="H1898" t="str">
            <v>4 - Glenturret 27YO 0.75L6</v>
          </cell>
          <cell r="I1898" t="str">
            <v>Glenturret 27YO</v>
          </cell>
          <cell r="J1898" t="str">
            <v>Glenturret 27YO.750-6</v>
          </cell>
          <cell r="K1898">
            <v>6</v>
          </cell>
          <cell r="L1898">
            <v>0.75</v>
          </cell>
          <cell r="M1898">
            <v>0.4</v>
          </cell>
          <cell r="N1898">
            <v>12.84</v>
          </cell>
          <cell r="O1898" t="str">
            <v>FOB</v>
          </cell>
          <cell r="P1898">
            <v>732.68</v>
          </cell>
          <cell r="Q1898">
            <v>732.68</v>
          </cell>
          <cell r="R1898">
            <v>732.68</v>
          </cell>
          <cell r="S1898">
            <v>732.68</v>
          </cell>
          <cell r="T1898">
            <v>732.68</v>
          </cell>
          <cell r="U1898">
            <v>732.68</v>
          </cell>
          <cell r="V1898">
            <v>732.68</v>
          </cell>
        </row>
        <row r="1899">
          <cell r="B1899" t="str">
            <v>New York - UpstateGlenturret 27YO.750-6FOB</v>
          </cell>
          <cell r="C1899" t="str">
            <v>Northeast</v>
          </cell>
          <cell r="D1899" t="str">
            <v>Open</v>
          </cell>
          <cell r="E1899" t="str">
            <v>NY</v>
          </cell>
          <cell r="F1899" t="str">
            <v>New York - Upstate</v>
          </cell>
          <cell r="G1899" t="str">
            <v>4 - Glenturret 27YO 0.75L</v>
          </cell>
          <cell r="H1899" t="str">
            <v>4 - Glenturret 27YO 0.75L6</v>
          </cell>
          <cell r="I1899" t="str">
            <v>Glenturret 27YO</v>
          </cell>
          <cell r="J1899" t="str">
            <v>Glenturret 27YO.750-6</v>
          </cell>
          <cell r="K1899">
            <v>6</v>
          </cell>
          <cell r="L1899">
            <v>0.75</v>
          </cell>
          <cell r="M1899">
            <v>0.4</v>
          </cell>
          <cell r="N1899">
            <v>12.84</v>
          </cell>
          <cell r="O1899" t="str">
            <v>FOB</v>
          </cell>
          <cell r="P1899">
            <v>711</v>
          </cell>
          <cell r="Q1899">
            <v>711</v>
          </cell>
          <cell r="R1899">
            <v>711</v>
          </cell>
          <cell r="S1899">
            <v>711</v>
          </cell>
          <cell r="T1899">
            <v>711</v>
          </cell>
          <cell r="U1899">
            <v>711</v>
          </cell>
          <cell r="V1899">
            <v>711</v>
          </cell>
        </row>
        <row r="1900">
          <cell r="B1900" t="str">
            <v>Rhode IslandGlenturret 27YO.750-6FOB</v>
          </cell>
          <cell r="C1900" t="str">
            <v>Northeast</v>
          </cell>
          <cell r="D1900" t="str">
            <v>Open</v>
          </cell>
          <cell r="E1900" t="str">
            <v>RI</v>
          </cell>
          <cell r="F1900" t="str">
            <v>Rhode Island</v>
          </cell>
          <cell r="G1900" t="str">
            <v>4 - Glenturret 27YO 0.75L</v>
          </cell>
          <cell r="H1900" t="str">
            <v>4 - Glenturret 27YO 0.75L6</v>
          </cell>
          <cell r="I1900" t="str">
            <v>Glenturret 27YO</v>
          </cell>
          <cell r="J1900" t="str">
            <v>Glenturret 27YO.750-6</v>
          </cell>
          <cell r="K1900">
            <v>6</v>
          </cell>
          <cell r="L1900">
            <v>0.75</v>
          </cell>
          <cell r="M1900">
            <v>0.4</v>
          </cell>
          <cell r="N1900">
            <v>12.84</v>
          </cell>
          <cell r="O1900" t="str">
            <v>FOB</v>
          </cell>
          <cell r="P1900">
            <v>711</v>
          </cell>
          <cell r="Q1900">
            <v>711</v>
          </cell>
          <cell r="R1900">
            <v>711</v>
          </cell>
          <cell r="S1900">
            <v>711</v>
          </cell>
          <cell r="T1900">
            <v>711</v>
          </cell>
          <cell r="U1900">
            <v>711</v>
          </cell>
          <cell r="V1900">
            <v>711</v>
          </cell>
        </row>
        <row r="1901">
          <cell r="B1901" t="str">
            <v>IDAHOTFG Casks.750-12SPA</v>
          </cell>
          <cell r="C1901" t="str">
            <v>West</v>
          </cell>
          <cell r="D1901" t="str">
            <v>Control</v>
          </cell>
          <cell r="E1901" t="str">
            <v>ID</v>
          </cell>
          <cell r="F1901" t="str">
            <v>IDAHO</v>
          </cell>
          <cell r="G1901" t="str">
            <v>4 - Grouse Winter Reserve 0.75L</v>
          </cell>
          <cell r="H1901" t="str">
            <v>4 - Grouse Winter Reserve 0.75L12</v>
          </cell>
          <cell r="I1901" t="str">
            <v>TFG Casks</v>
          </cell>
          <cell r="J1901" t="str">
            <v>TFG Casks.750-12</v>
          </cell>
          <cell r="K1901">
            <v>12</v>
          </cell>
          <cell r="L1901">
            <v>0.75</v>
          </cell>
          <cell r="M1901">
            <v>0.4</v>
          </cell>
          <cell r="N1901">
            <v>25.68</v>
          </cell>
          <cell r="O1901" t="str">
            <v>SPA</v>
          </cell>
          <cell r="P1901">
            <v>0</v>
          </cell>
          <cell r="Q1901">
            <v>0</v>
          </cell>
          <cell r="R1901">
            <v>0</v>
          </cell>
          <cell r="S1901">
            <v>0</v>
          </cell>
          <cell r="T1901">
            <v>0</v>
          </cell>
          <cell r="U1901">
            <v>0</v>
          </cell>
          <cell r="V1901">
            <v>0</v>
          </cell>
        </row>
        <row r="1902">
          <cell r="B1902" t="str">
            <v>MONTANATFG Casks.750-12SPA</v>
          </cell>
          <cell r="C1902" t="str">
            <v>West</v>
          </cell>
          <cell r="D1902" t="str">
            <v>Control</v>
          </cell>
          <cell r="E1902" t="str">
            <v>MT</v>
          </cell>
          <cell r="F1902" t="str">
            <v>MONTANA</v>
          </cell>
          <cell r="G1902" t="str">
            <v>4 - Grouse Winter Reserve 0.75L</v>
          </cell>
          <cell r="H1902" t="str">
            <v>4 - Grouse Winter Reserve 0.75L12</v>
          </cell>
          <cell r="I1902" t="str">
            <v>TFG Casks</v>
          </cell>
          <cell r="J1902" t="str">
            <v>TFG Casks.750-12</v>
          </cell>
          <cell r="K1902">
            <v>12</v>
          </cell>
          <cell r="L1902">
            <v>0.75</v>
          </cell>
          <cell r="M1902">
            <v>0.4</v>
          </cell>
          <cell r="N1902">
            <v>25.68</v>
          </cell>
          <cell r="O1902" t="str">
            <v>SPA</v>
          </cell>
          <cell r="P1902">
            <v>0</v>
          </cell>
          <cell r="Q1902">
            <v>0</v>
          </cell>
          <cell r="R1902">
            <v>0</v>
          </cell>
          <cell r="S1902">
            <v>0</v>
          </cell>
          <cell r="T1902">
            <v>0</v>
          </cell>
          <cell r="U1902">
            <v>0</v>
          </cell>
          <cell r="V1902">
            <v>0</v>
          </cell>
        </row>
        <row r="1903">
          <cell r="B1903" t="str">
            <v>OREGONTFG Casks.750-12SPA</v>
          </cell>
          <cell r="C1903" t="str">
            <v>West</v>
          </cell>
          <cell r="D1903" t="str">
            <v>Control</v>
          </cell>
          <cell r="E1903" t="str">
            <v>OR</v>
          </cell>
          <cell r="F1903" t="str">
            <v>OREGON</v>
          </cell>
          <cell r="G1903" t="str">
            <v>4 - Grouse Winter Reserve 0.75L</v>
          </cell>
          <cell r="H1903" t="str">
            <v>4 - Grouse Winter Reserve 0.75L12</v>
          </cell>
          <cell r="I1903" t="str">
            <v>TFG Casks</v>
          </cell>
          <cell r="J1903" t="str">
            <v>TFG Casks.750-12</v>
          </cell>
          <cell r="K1903">
            <v>12</v>
          </cell>
          <cell r="L1903">
            <v>0.75</v>
          </cell>
          <cell r="M1903">
            <v>0.4</v>
          </cell>
          <cell r="N1903">
            <v>25.68</v>
          </cell>
          <cell r="O1903" t="str">
            <v>SPA</v>
          </cell>
          <cell r="P1903">
            <v>0</v>
          </cell>
          <cell r="Q1903">
            <v>0</v>
          </cell>
          <cell r="R1903">
            <v>0</v>
          </cell>
          <cell r="S1903">
            <v>0</v>
          </cell>
          <cell r="T1903">
            <v>0</v>
          </cell>
          <cell r="U1903">
            <v>0</v>
          </cell>
          <cell r="V1903">
            <v>0</v>
          </cell>
        </row>
        <row r="1904">
          <cell r="B1904" t="str">
            <v>UTAHTFG Casks.750-12SPA</v>
          </cell>
          <cell r="C1904" t="str">
            <v>West</v>
          </cell>
          <cell r="D1904" t="str">
            <v>Control</v>
          </cell>
          <cell r="E1904" t="str">
            <v>UT</v>
          </cell>
          <cell r="F1904" t="str">
            <v>UTAH</v>
          </cell>
          <cell r="G1904" t="str">
            <v>4 - Grouse Winter Reserve 0.75L</v>
          </cell>
          <cell r="H1904" t="str">
            <v>4 - Grouse Winter Reserve 0.75L12</v>
          </cell>
          <cell r="I1904" t="str">
            <v>TFG Casks</v>
          </cell>
          <cell r="J1904" t="str">
            <v>TFG Casks.750-12</v>
          </cell>
          <cell r="K1904">
            <v>12</v>
          </cell>
          <cell r="L1904">
            <v>0.75</v>
          </cell>
          <cell r="M1904">
            <v>0.4</v>
          </cell>
          <cell r="N1904">
            <v>25.68</v>
          </cell>
          <cell r="O1904" t="str">
            <v>SPA</v>
          </cell>
          <cell r="P1904">
            <v>0</v>
          </cell>
          <cell r="Q1904">
            <v>0</v>
          </cell>
          <cell r="R1904">
            <v>0</v>
          </cell>
          <cell r="S1904">
            <v>0</v>
          </cell>
          <cell r="T1904">
            <v>0</v>
          </cell>
          <cell r="U1904">
            <v>0</v>
          </cell>
          <cell r="V1904">
            <v>0</v>
          </cell>
        </row>
        <row r="1905">
          <cell r="B1905" t="str">
            <v>WYOMINGTFG Casks.750-12DA</v>
          </cell>
          <cell r="C1905" t="str">
            <v>West</v>
          </cell>
          <cell r="D1905" t="str">
            <v>Control</v>
          </cell>
          <cell r="E1905" t="str">
            <v>WY</v>
          </cell>
          <cell r="F1905" t="str">
            <v>WYOMING</v>
          </cell>
          <cell r="G1905" t="str">
            <v>4 - Grouse Winter Reserve 0.75L</v>
          </cell>
          <cell r="H1905" t="str">
            <v>4 - Grouse Winter Reserve 0.75L12</v>
          </cell>
          <cell r="I1905" t="str">
            <v>TFG Casks</v>
          </cell>
          <cell r="J1905" t="str">
            <v>TFG Casks.750-12</v>
          </cell>
          <cell r="K1905">
            <v>12</v>
          </cell>
          <cell r="L1905">
            <v>0.75</v>
          </cell>
          <cell r="M1905">
            <v>0.4</v>
          </cell>
          <cell r="N1905">
            <v>25.68</v>
          </cell>
          <cell r="O1905" t="str">
            <v>DA</v>
          </cell>
          <cell r="P1905">
            <v>0</v>
          </cell>
          <cell r="Q1905">
            <v>0</v>
          </cell>
          <cell r="R1905">
            <v>0</v>
          </cell>
          <cell r="S1905">
            <v>0</v>
          </cell>
          <cell r="T1905">
            <v>0</v>
          </cell>
          <cell r="U1905">
            <v>0</v>
          </cell>
          <cell r="V1905">
            <v>0</v>
          </cell>
        </row>
        <row r="1906">
          <cell r="B1906" t="str">
            <v>ALABAMAHP 12YO.750-6SHELF</v>
          </cell>
          <cell r="C1906" t="str">
            <v>South</v>
          </cell>
          <cell r="D1906" t="str">
            <v>Control</v>
          </cell>
          <cell r="E1906" t="str">
            <v>AL</v>
          </cell>
          <cell r="F1906" t="str">
            <v>ALABAMA</v>
          </cell>
          <cell r="G1906" t="str">
            <v>4 - Highland Park 12YO 0.75L</v>
          </cell>
          <cell r="H1906" t="str">
            <v>4 - Highland Park 12YO 0.75L6</v>
          </cell>
          <cell r="I1906" t="str">
            <v>HP 12YO</v>
          </cell>
          <cell r="J1906" t="str">
            <v>HP 12YO.750-6</v>
          </cell>
          <cell r="K1906">
            <v>6</v>
          </cell>
          <cell r="L1906">
            <v>0.75</v>
          </cell>
          <cell r="M1906">
            <v>0.43</v>
          </cell>
          <cell r="N1906">
            <v>13.8</v>
          </cell>
          <cell r="O1906" t="str">
            <v>SHELF</v>
          </cell>
          <cell r="P1906">
            <v>49.99</v>
          </cell>
          <cell r="Q1906">
            <v>54.99</v>
          </cell>
          <cell r="R1906">
            <v>54.99</v>
          </cell>
          <cell r="S1906">
            <v>49.99</v>
          </cell>
          <cell r="T1906">
            <v>49.99</v>
          </cell>
          <cell r="U1906">
            <v>54.99</v>
          </cell>
          <cell r="V1906">
            <v>54.99</v>
          </cell>
        </row>
        <row r="1907">
          <cell r="B1907" t="str">
            <v>ALABAMAHP 12YO.750-6FOB</v>
          </cell>
          <cell r="C1907" t="str">
            <v>South</v>
          </cell>
          <cell r="D1907" t="str">
            <v>Control</v>
          </cell>
          <cell r="E1907" t="str">
            <v>AL</v>
          </cell>
          <cell r="F1907" t="str">
            <v>ALABAMA</v>
          </cell>
          <cell r="G1907" t="str">
            <v>4 - Highland Park 12YO 0.75L</v>
          </cell>
          <cell r="H1907" t="str">
            <v>4 - Highland Park 12YO 0.75L6</v>
          </cell>
          <cell r="I1907" t="str">
            <v>HP 12YO</v>
          </cell>
          <cell r="J1907" t="str">
            <v>HP 12YO.750-6</v>
          </cell>
          <cell r="K1907">
            <v>6</v>
          </cell>
          <cell r="L1907">
            <v>0.75</v>
          </cell>
          <cell r="M1907">
            <v>0.43</v>
          </cell>
          <cell r="N1907">
            <v>13.8</v>
          </cell>
          <cell r="O1907" t="str">
            <v>FOB</v>
          </cell>
          <cell r="P1907">
            <v>155.77000000000001</v>
          </cell>
          <cell r="Q1907">
            <v>155.77000000000001</v>
          </cell>
          <cell r="R1907">
            <v>155.77000000000001</v>
          </cell>
          <cell r="S1907">
            <v>155.77000000000001</v>
          </cell>
          <cell r="T1907">
            <v>155.77000000000001</v>
          </cell>
          <cell r="U1907">
            <v>155.77000000000001</v>
          </cell>
          <cell r="V1907">
            <v>155.77000000000001</v>
          </cell>
        </row>
        <row r="1908">
          <cell r="B1908" t="str">
            <v>ALABAMAHP 12YO.750-6DA</v>
          </cell>
          <cell r="C1908" t="str">
            <v>South</v>
          </cell>
          <cell r="D1908" t="str">
            <v>Control</v>
          </cell>
          <cell r="E1908" t="str">
            <v>AL</v>
          </cell>
          <cell r="F1908" t="str">
            <v>ALABAMA</v>
          </cell>
          <cell r="G1908" t="str">
            <v>4 - Highland Park 12YO 0.75L</v>
          </cell>
          <cell r="H1908" t="str">
            <v>4 - Highland Park 12YO 0.75L6</v>
          </cell>
          <cell r="I1908" t="str">
            <v>HP 12YO</v>
          </cell>
          <cell r="J1908" t="str">
            <v>HP 12YO.750-6</v>
          </cell>
          <cell r="K1908">
            <v>6</v>
          </cell>
          <cell r="L1908">
            <v>0.75</v>
          </cell>
          <cell r="M1908">
            <v>0.43</v>
          </cell>
          <cell r="N1908">
            <v>13.8</v>
          </cell>
          <cell r="O1908" t="str">
            <v>DA</v>
          </cell>
          <cell r="P1908">
            <v>30</v>
          </cell>
          <cell r="Q1908">
            <v>0</v>
          </cell>
          <cell r="R1908">
            <v>0</v>
          </cell>
          <cell r="S1908">
            <v>30</v>
          </cell>
          <cell r="T1908">
            <v>30</v>
          </cell>
          <cell r="U1908">
            <v>0</v>
          </cell>
          <cell r="V1908">
            <v>0</v>
          </cell>
        </row>
        <row r="1909">
          <cell r="B1909" t="str">
            <v>AlaskaHP 12YO.750-6FOB</v>
          </cell>
          <cell r="C1909" t="str">
            <v>West</v>
          </cell>
          <cell r="D1909" t="str">
            <v>Open</v>
          </cell>
          <cell r="E1909" t="str">
            <v>AK</v>
          </cell>
          <cell r="F1909" t="str">
            <v>Alaska</v>
          </cell>
          <cell r="G1909" t="str">
            <v>4 - Highland Park 12YO 0.75L</v>
          </cell>
          <cell r="H1909" t="str">
            <v>4 - Highland Park 12YO 0.75L6</v>
          </cell>
          <cell r="I1909" t="str">
            <v>HP 12YO</v>
          </cell>
          <cell r="J1909" t="str">
            <v>HP 12YO.750-6</v>
          </cell>
          <cell r="K1909">
            <v>6</v>
          </cell>
          <cell r="L1909">
            <v>0.75</v>
          </cell>
          <cell r="M1909">
            <v>0.43</v>
          </cell>
          <cell r="N1909">
            <v>13.8</v>
          </cell>
          <cell r="O1909" t="str">
            <v>FOB</v>
          </cell>
          <cell r="P1909">
            <v>150.9</v>
          </cell>
          <cell r="Q1909">
            <v>150.9</v>
          </cell>
          <cell r="R1909">
            <v>150.9</v>
          </cell>
          <cell r="S1909">
            <v>150.9</v>
          </cell>
          <cell r="T1909">
            <v>150.9</v>
          </cell>
          <cell r="U1909">
            <v>150.9</v>
          </cell>
          <cell r="V1909">
            <v>150.9</v>
          </cell>
        </row>
        <row r="1910">
          <cell r="B1910" t="str">
            <v>ArizonaHP 12YO.750-6FOB</v>
          </cell>
          <cell r="C1910" t="str">
            <v>West</v>
          </cell>
          <cell r="D1910" t="str">
            <v>Open</v>
          </cell>
          <cell r="E1910" t="str">
            <v>AZ</v>
          </cell>
          <cell r="F1910" t="str">
            <v>Arizona</v>
          </cell>
          <cell r="G1910" t="str">
            <v>4 - Highland Park 12YO 0.75L</v>
          </cell>
          <cell r="H1910" t="str">
            <v>4 - Highland Park 12YO 0.75L6</v>
          </cell>
          <cell r="I1910" t="str">
            <v>HP 12YO</v>
          </cell>
          <cell r="J1910" t="str">
            <v>HP 12YO.750-6</v>
          </cell>
          <cell r="K1910">
            <v>6</v>
          </cell>
          <cell r="L1910">
            <v>0.75</v>
          </cell>
          <cell r="M1910">
            <v>0.43</v>
          </cell>
          <cell r="N1910">
            <v>13.8</v>
          </cell>
          <cell r="O1910" t="str">
            <v>FOB</v>
          </cell>
          <cell r="P1910">
            <v>189.63</v>
          </cell>
          <cell r="Q1910">
            <v>189.63</v>
          </cell>
          <cell r="R1910">
            <v>189.63</v>
          </cell>
          <cell r="S1910">
            <v>189.63</v>
          </cell>
          <cell r="T1910">
            <v>189.63</v>
          </cell>
          <cell r="U1910">
            <v>189.63</v>
          </cell>
          <cell r="V1910">
            <v>189.63</v>
          </cell>
        </row>
        <row r="1911">
          <cell r="B1911" t="str">
            <v>ArkansasHP 12YO.750-6FOB</v>
          </cell>
          <cell r="C1911" t="str">
            <v>South</v>
          </cell>
          <cell r="D1911" t="str">
            <v>Open</v>
          </cell>
          <cell r="E1911" t="str">
            <v>AR</v>
          </cell>
          <cell r="F1911" t="str">
            <v>Arkansas</v>
          </cell>
          <cell r="G1911" t="str">
            <v>4 - Highland Park 12YO 0.75L</v>
          </cell>
          <cell r="H1911" t="str">
            <v>4 - Highland Park 12YO 0.75L6</v>
          </cell>
          <cell r="I1911" t="str">
            <v>HP 12YO</v>
          </cell>
          <cell r="J1911" t="str">
            <v>HP 12YO.750-6</v>
          </cell>
          <cell r="K1911">
            <v>6</v>
          </cell>
          <cell r="L1911">
            <v>0.75</v>
          </cell>
          <cell r="M1911">
            <v>0.43</v>
          </cell>
          <cell r="N1911">
            <v>13.8</v>
          </cell>
          <cell r="O1911" t="str">
            <v>FOB</v>
          </cell>
          <cell r="P1911">
            <v>191.5</v>
          </cell>
          <cell r="Q1911">
            <v>191.5</v>
          </cell>
          <cell r="R1911">
            <v>191.5</v>
          </cell>
          <cell r="S1911">
            <v>191.5</v>
          </cell>
          <cell r="T1911">
            <v>191.5</v>
          </cell>
          <cell r="U1911">
            <v>191.5</v>
          </cell>
          <cell r="V1911">
            <v>191.5</v>
          </cell>
        </row>
        <row r="1912">
          <cell r="B1912" t="str">
            <v>CaliforniaHP 12YO.750-6FOB</v>
          </cell>
          <cell r="C1912" t="str">
            <v>West</v>
          </cell>
          <cell r="D1912" t="str">
            <v>Open</v>
          </cell>
          <cell r="E1912" t="str">
            <v>CA</v>
          </cell>
          <cell r="F1912" t="str">
            <v>California</v>
          </cell>
          <cell r="G1912" t="str">
            <v>4 - Highland Park 12YO 0.75L</v>
          </cell>
          <cell r="H1912" t="str">
            <v>4 - Highland Park 12YO 0.75L6</v>
          </cell>
          <cell r="I1912" t="str">
            <v>HP 12YO</v>
          </cell>
          <cell r="J1912" t="str">
            <v>HP 12YO.750-6</v>
          </cell>
          <cell r="K1912">
            <v>6</v>
          </cell>
          <cell r="L1912">
            <v>0.75</v>
          </cell>
          <cell r="M1912">
            <v>0.43</v>
          </cell>
          <cell r="N1912">
            <v>13.8</v>
          </cell>
          <cell r="O1912" t="str">
            <v>FOB</v>
          </cell>
          <cell r="P1912">
            <v>183.33055000000002</v>
          </cell>
          <cell r="Q1912">
            <v>183.33055000000002</v>
          </cell>
          <cell r="R1912">
            <v>183.33055000000002</v>
          </cell>
          <cell r="S1912">
            <v>183.33055000000002</v>
          </cell>
          <cell r="T1912">
            <v>183.33055000000002</v>
          </cell>
          <cell r="U1912">
            <v>183.33055000000002</v>
          </cell>
          <cell r="V1912">
            <v>183.33055000000002</v>
          </cell>
        </row>
        <row r="1913">
          <cell r="B1913" t="str">
            <v>ColoradoHP 12YO.750-6FOB</v>
          </cell>
          <cell r="C1913" t="str">
            <v>West</v>
          </cell>
          <cell r="D1913" t="str">
            <v>Open</v>
          </cell>
          <cell r="E1913" t="str">
            <v>CO</v>
          </cell>
          <cell r="F1913" t="str">
            <v>Colorado</v>
          </cell>
          <cell r="G1913" t="str">
            <v>4 - Highland Park 12YO 0.75L</v>
          </cell>
          <cell r="H1913" t="str">
            <v>4 - Highland Park 12YO 0.75L6</v>
          </cell>
          <cell r="I1913" t="str">
            <v>HP 12YO</v>
          </cell>
          <cell r="J1913" t="str">
            <v>HP 12YO.750-6</v>
          </cell>
          <cell r="K1913">
            <v>6</v>
          </cell>
          <cell r="L1913">
            <v>0.75</v>
          </cell>
          <cell r="M1913">
            <v>0.43</v>
          </cell>
          <cell r="N1913">
            <v>13.8</v>
          </cell>
          <cell r="O1913" t="str">
            <v>FOB</v>
          </cell>
          <cell r="P1913">
            <v>146.48500000000001</v>
          </cell>
          <cell r="Q1913">
            <v>146.48500000000001</v>
          </cell>
          <cell r="R1913">
            <v>146.48500000000001</v>
          </cell>
          <cell r="S1913">
            <v>146.48500000000001</v>
          </cell>
          <cell r="T1913">
            <v>146.48500000000001</v>
          </cell>
          <cell r="U1913">
            <v>146.48500000000001</v>
          </cell>
          <cell r="V1913">
            <v>146.48500000000001</v>
          </cell>
        </row>
        <row r="1914">
          <cell r="B1914" t="str">
            <v>ConnecticutHP 12YO.750-6FOB</v>
          </cell>
          <cell r="C1914" t="str">
            <v>Northeast</v>
          </cell>
          <cell r="D1914" t="str">
            <v>Open</v>
          </cell>
          <cell r="E1914" t="str">
            <v>CT</v>
          </cell>
          <cell r="F1914" t="str">
            <v>Connecticut</v>
          </cell>
          <cell r="G1914" t="str">
            <v>4 - Highland Park 12YO 0.75L</v>
          </cell>
          <cell r="H1914" t="str">
            <v>4 - Highland Park 12YO 0.75L6</v>
          </cell>
          <cell r="I1914" t="str">
            <v>HP 12YO</v>
          </cell>
          <cell r="J1914" t="str">
            <v>HP 12YO.750-6</v>
          </cell>
          <cell r="K1914">
            <v>6</v>
          </cell>
          <cell r="L1914">
            <v>0.75</v>
          </cell>
          <cell r="M1914">
            <v>0.43</v>
          </cell>
          <cell r="N1914">
            <v>13.8</v>
          </cell>
          <cell r="O1914" t="str">
            <v>FOB</v>
          </cell>
          <cell r="P1914">
            <v>179.24</v>
          </cell>
          <cell r="Q1914">
            <v>179.24</v>
          </cell>
          <cell r="R1914">
            <v>179.24</v>
          </cell>
          <cell r="S1914">
            <v>179.24</v>
          </cell>
          <cell r="T1914">
            <v>179.24</v>
          </cell>
          <cell r="U1914">
            <v>179.24</v>
          </cell>
          <cell r="V1914">
            <v>179.24</v>
          </cell>
        </row>
        <row r="1915">
          <cell r="B1915" t="str">
            <v>DCHP 12YO.750-6FOB</v>
          </cell>
          <cell r="C1915" t="str">
            <v>Northeast</v>
          </cell>
          <cell r="D1915" t="str">
            <v>Open</v>
          </cell>
          <cell r="E1915" t="str">
            <v>DC</v>
          </cell>
          <cell r="F1915" t="str">
            <v>DC</v>
          </cell>
          <cell r="G1915" t="str">
            <v>4 - Highland Park 12YO 0.75L</v>
          </cell>
          <cell r="H1915" t="str">
            <v>4 - Highland Park 12YO 0.75L6</v>
          </cell>
          <cell r="I1915" t="str">
            <v>HP 12YO</v>
          </cell>
          <cell r="J1915" t="str">
            <v>HP 12YO.750-6</v>
          </cell>
          <cell r="K1915">
            <v>6</v>
          </cell>
          <cell r="L1915">
            <v>0.75</v>
          </cell>
          <cell r="M1915">
            <v>0.43</v>
          </cell>
          <cell r="N1915">
            <v>13.8</v>
          </cell>
          <cell r="O1915" t="str">
            <v>FOB</v>
          </cell>
          <cell r="P1915">
            <v>207.91000000000003</v>
          </cell>
          <cell r="Q1915">
            <v>207.91000000000003</v>
          </cell>
          <cell r="R1915">
            <v>207.91000000000003</v>
          </cell>
          <cell r="S1915">
            <v>207.91000000000003</v>
          </cell>
          <cell r="T1915">
            <v>207.91000000000003</v>
          </cell>
          <cell r="U1915">
            <v>207.91000000000003</v>
          </cell>
          <cell r="V1915">
            <v>207.91000000000003</v>
          </cell>
        </row>
        <row r="1916">
          <cell r="B1916" t="str">
            <v>DelawareHP 12YO.750-6FOB</v>
          </cell>
          <cell r="C1916" t="str">
            <v>Northeast</v>
          </cell>
          <cell r="D1916" t="str">
            <v>Open</v>
          </cell>
          <cell r="E1916" t="str">
            <v>DE</v>
          </cell>
          <cell r="F1916" t="str">
            <v>Delaware</v>
          </cell>
          <cell r="G1916" t="str">
            <v>4 - Highland Park 12YO 0.75L</v>
          </cell>
          <cell r="H1916" t="str">
            <v>4 - Highland Park 12YO 0.75L6</v>
          </cell>
          <cell r="I1916" t="str">
            <v>HP 12YO</v>
          </cell>
          <cell r="J1916" t="str">
            <v>HP 12YO.750-6</v>
          </cell>
          <cell r="K1916">
            <v>6</v>
          </cell>
          <cell r="L1916">
            <v>0.75</v>
          </cell>
          <cell r="M1916">
            <v>0.43</v>
          </cell>
          <cell r="N1916">
            <v>13.8</v>
          </cell>
          <cell r="O1916" t="str">
            <v>FOB</v>
          </cell>
          <cell r="P1916">
            <v>199.52023200000002</v>
          </cell>
          <cell r="Q1916">
            <v>199.52023200000002</v>
          </cell>
          <cell r="R1916">
            <v>199.52023200000002</v>
          </cell>
          <cell r="S1916">
            <v>199.52023200000002</v>
          </cell>
          <cell r="T1916">
            <v>199.52023200000002</v>
          </cell>
          <cell r="U1916">
            <v>199.52023200000002</v>
          </cell>
          <cell r="V1916">
            <v>199.52023200000002</v>
          </cell>
        </row>
        <row r="1917">
          <cell r="B1917" t="str">
            <v>FloridaHP 12YO.750-6FOB</v>
          </cell>
          <cell r="C1917" t="str">
            <v>South</v>
          </cell>
          <cell r="D1917" t="str">
            <v>Open</v>
          </cell>
          <cell r="E1917" t="str">
            <v>FL</v>
          </cell>
          <cell r="F1917" t="str">
            <v>Florida</v>
          </cell>
          <cell r="G1917" t="str">
            <v>4 - Highland Park 12YO 0.75L</v>
          </cell>
          <cell r="H1917" t="str">
            <v>4 - Highland Park 12YO 0.75L6</v>
          </cell>
          <cell r="I1917" t="str">
            <v>HP 12YO</v>
          </cell>
          <cell r="J1917" t="str">
            <v>HP 12YO.750-6</v>
          </cell>
          <cell r="K1917">
            <v>6</v>
          </cell>
          <cell r="L1917">
            <v>0.75</v>
          </cell>
          <cell r="M1917">
            <v>0.43</v>
          </cell>
          <cell r="N1917">
            <v>13.8</v>
          </cell>
          <cell r="O1917" t="str">
            <v>FOB</v>
          </cell>
          <cell r="P1917">
            <v>195.60000000000002</v>
          </cell>
          <cell r="Q1917">
            <v>195.60000000000002</v>
          </cell>
          <cell r="R1917">
            <v>195.60000000000002</v>
          </cell>
          <cell r="S1917">
            <v>195.60000000000002</v>
          </cell>
          <cell r="T1917">
            <v>195.60000000000002</v>
          </cell>
          <cell r="U1917">
            <v>195.60000000000002</v>
          </cell>
          <cell r="V1917">
            <v>195.60000000000002</v>
          </cell>
        </row>
        <row r="1918">
          <cell r="B1918" t="str">
            <v>GeorgiaHP 12YO.750-6FOB</v>
          </cell>
          <cell r="C1918" t="str">
            <v>South</v>
          </cell>
          <cell r="D1918" t="str">
            <v>Open</v>
          </cell>
          <cell r="E1918" t="str">
            <v>GA</v>
          </cell>
          <cell r="F1918" t="str">
            <v>Georgia</v>
          </cell>
          <cell r="G1918" t="str">
            <v>4 - Highland Park 12YO 0.75L</v>
          </cell>
          <cell r="H1918" t="str">
            <v>4 - Highland Park 12YO 0.75L6</v>
          </cell>
          <cell r="I1918" t="str">
            <v>HP 12YO</v>
          </cell>
          <cell r="J1918" t="str">
            <v>HP 12YO.750-6</v>
          </cell>
          <cell r="K1918">
            <v>6</v>
          </cell>
          <cell r="L1918">
            <v>0.75</v>
          </cell>
          <cell r="M1918">
            <v>0.43</v>
          </cell>
          <cell r="N1918">
            <v>13.8</v>
          </cell>
          <cell r="O1918" t="str">
            <v>FOB</v>
          </cell>
          <cell r="P1918">
            <v>186.4</v>
          </cell>
          <cell r="Q1918">
            <v>186.4</v>
          </cell>
          <cell r="R1918">
            <v>186.4</v>
          </cell>
          <cell r="S1918">
            <v>186.4</v>
          </cell>
          <cell r="T1918">
            <v>186.4</v>
          </cell>
          <cell r="U1918">
            <v>186.4</v>
          </cell>
          <cell r="V1918">
            <v>186.4</v>
          </cell>
        </row>
        <row r="1919">
          <cell r="B1919" t="str">
            <v>HawaiiHP 12YO.750-6FOB</v>
          </cell>
          <cell r="C1919" t="str">
            <v>West</v>
          </cell>
          <cell r="D1919" t="str">
            <v>Open</v>
          </cell>
          <cell r="E1919" t="str">
            <v>HI</v>
          </cell>
          <cell r="F1919" t="str">
            <v>Hawaii</v>
          </cell>
          <cell r="G1919" t="str">
            <v>4 - Highland Park 12YO 0.75L</v>
          </cell>
          <cell r="H1919" t="str">
            <v>4 - Highland Park 12YO 0.75L6</v>
          </cell>
          <cell r="I1919" t="str">
            <v>HP 12YO</v>
          </cell>
          <cell r="J1919" t="str">
            <v>HP 12YO.750-6</v>
          </cell>
          <cell r="K1919">
            <v>6</v>
          </cell>
          <cell r="L1919">
            <v>0.75</v>
          </cell>
          <cell r="M1919">
            <v>0.43</v>
          </cell>
          <cell r="N1919">
            <v>13.8</v>
          </cell>
          <cell r="O1919" t="str">
            <v>FOB</v>
          </cell>
          <cell r="P1919">
            <v>174.01897274999999</v>
          </cell>
          <cell r="Q1919">
            <v>174.01897274999999</v>
          </cell>
          <cell r="R1919">
            <v>174.01897274999999</v>
          </cell>
          <cell r="S1919">
            <v>174.01897274999999</v>
          </cell>
          <cell r="T1919">
            <v>174.01897274999999</v>
          </cell>
          <cell r="U1919">
            <v>174.01897274999999</v>
          </cell>
          <cell r="V1919">
            <v>174.01897274999999</v>
          </cell>
        </row>
        <row r="1920">
          <cell r="B1920" t="str">
            <v>IDAHOHP 12YO.750-6SPA</v>
          </cell>
          <cell r="C1920" t="str">
            <v>West</v>
          </cell>
          <cell r="D1920" t="str">
            <v>Control</v>
          </cell>
          <cell r="E1920" t="str">
            <v>ID</v>
          </cell>
          <cell r="F1920" t="str">
            <v>IDAHO</v>
          </cell>
          <cell r="G1920" t="str">
            <v>4 - Highland Park 12YO 0.75L</v>
          </cell>
          <cell r="H1920" t="str">
            <v>4 - Highland Park 12YO 0.75L6</v>
          </cell>
          <cell r="I1920" t="str">
            <v>HP 12YO</v>
          </cell>
          <cell r="J1920" t="str">
            <v>HP 12YO.750-6</v>
          </cell>
          <cell r="K1920">
            <v>6</v>
          </cell>
          <cell r="L1920">
            <v>0.75</v>
          </cell>
          <cell r="M1920">
            <v>0.43</v>
          </cell>
          <cell r="N1920">
            <v>13.8</v>
          </cell>
          <cell r="O1920" t="str">
            <v>SPA</v>
          </cell>
          <cell r="P1920">
            <v>0</v>
          </cell>
          <cell r="Q1920">
            <v>0</v>
          </cell>
          <cell r="R1920">
            <v>0</v>
          </cell>
          <cell r="S1920">
            <v>0</v>
          </cell>
          <cell r="T1920">
            <v>0</v>
          </cell>
          <cell r="U1920">
            <v>0</v>
          </cell>
          <cell r="V1920">
            <v>0</v>
          </cell>
        </row>
        <row r="1921">
          <cell r="B1921" t="str">
            <v>IDAHOHP 12YO.750-6SHELF</v>
          </cell>
          <cell r="C1921" t="str">
            <v>West</v>
          </cell>
          <cell r="D1921" t="str">
            <v>Control</v>
          </cell>
          <cell r="E1921" t="str">
            <v>ID</v>
          </cell>
          <cell r="F1921" t="str">
            <v>IDAHO</v>
          </cell>
          <cell r="G1921" t="str">
            <v>4 - Highland Park 12YO 0.75L</v>
          </cell>
          <cell r="H1921" t="str">
            <v>4 - Highland Park 12YO 0.75L6</v>
          </cell>
          <cell r="I1921" t="str">
            <v>HP 12YO</v>
          </cell>
          <cell r="J1921" t="str">
            <v>HP 12YO.750-6</v>
          </cell>
          <cell r="K1921">
            <v>6</v>
          </cell>
          <cell r="L1921">
            <v>0.75</v>
          </cell>
          <cell r="M1921">
            <v>0.43</v>
          </cell>
          <cell r="N1921">
            <v>13.8</v>
          </cell>
          <cell r="O1921" t="str">
            <v>SHELF</v>
          </cell>
          <cell r="P1921">
            <v>54.95</v>
          </cell>
          <cell r="Q1921">
            <v>49.95</v>
          </cell>
          <cell r="R1921">
            <v>49.95</v>
          </cell>
          <cell r="S1921">
            <v>49.95</v>
          </cell>
          <cell r="T1921">
            <v>54.95</v>
          </cell>
          <cell r="U1921">
            <v>54.95</v>
          </cell>
          <cell r="V1921">
            <v>54.95</v>
          </cell>
        </row>
        <row r="1922">
          <cell r="B1922" t="str">
            <v>IDAHOHP 12YO.750-6FOB</v>
          </cell>
          <cell r="C1922" t="str">
            <v>West</v>
          </cell>
          <cell r="D1922" t="str">
            <v>Control</v>
          </cell>
          <cell r="E1922" t="str">
            <v>ID</v>
          </cell>
          <cell r="F1922" t="str">
            <v>IDAHO</v>
          </cell>
          <cell r="G1922" t="str">
            <v>4 - Highland Park 12YO 0.75L</v>
          </cell>
          <cell r="H1922" t="str">
            <v>4 - Highland Park 12YO 0.75L6</v>
          </cell>
          <cell r="I1922" t="str">
            <v>HP 12YO</v>
          </cell>
          <cell r="J1922" t="str">
            <v>HP 12YO.750-6</v>
          </cell>
          <cell r="K1922">
            <v>6</v>
          </cell>
          <cell r="L1922">
            <v>0.75</v>
          </cell>
          <cell r="M1922">
            <v>0.43</v>
          </cell>
          <cell r="N1922">
            <v>13.8</v>
          </cell>
          <cell r="O1922" t="str">
            <v>FOB</v>
          </cell>
          <cell r="P1922">
            <v>197.54</v>
          </cell>
          <cell r="Q1922">
            <v>178.46</v>
          </cell>
          <cell r="R1922">
            <v>178.46</v>
          </cell>
          <cell r="S1922">
            <v>178.46</v>
          </cell>
          <cell r="T1922">
            <v>197.54</v>
          </cell>
          <cell r="U1922">
            <v>197.54</v>
          </cell>
          <cell r="V1922">
            <v>197.54</v>
          </cell>
        </row>
        <row r="1923">
          <cell r="B1923" t="str">
            <v>IllinoisHP 12YO.750-6FOB</v>
          </cell>
          <cell r="C1923" t="str">
            <v>Central</v>
          </cell>
          <cell r="D1923" t="str">
            <v>Open</v>
          </cell>
          <cell r="E1923" t="str">
            <v>IL</v>
          </cell>
          <cell r="F1923" t="str">
            <v>Illinois</v>
          </cell>
          <cell r="G1923" t="str">
            <v>4 - Highland Park 12YO 0.75L</v>
          </cell>
          <cell r="H1923" t="str">
            <v>4 - Highland Park 12YO 0.75L6</v>
          </cell>
          <cell r="I1923" t="str">
            <v>HP 12YO</v>
          </cell>
          <cell r="J1923" t="str">
            <v>HP 12YO.750-6</v>
          </cell>
          <cell r="K1923">
            <v>6</v>
          </cell>
          <cell r="L1923">
            <v>0.75</v>
          </cell>
          <cell r="M1923">
            <v>0.43</v>
          </cell>
          <cell r="N1923">
            <v>13.8</v>
          </cell>
          <cell r="O1923" t="str">
            <v>FOB</v>
          </cell>
          <cell r="P1923">
            <v>199</v>
          </cell>
          <cell r="Q1923">
            <v>199</v>
          </cell>
          <cell r="R1923">
            <v>199</v>
          </cell>
          <cell r="S1923">
            <v>199</v>
          </cell>
          <cell r="T1923">
            <v>199</v>
          </cell>
          <cell r="U1923">
            <v>199</v>
          </cell>
          <cell r="V1923">
            <v>199</v>
          </cell>
        </row>
        <row r="1924">
          <cell r="B1924" t="str">
            <v>IndianaHP 12YO.750-6FOB</v>
          </cell>
          <cell r="C1924" t="str">
            <v>Central</v>
          </cell>
          <cell r="D1924" t="str">
            <v>Open</v>
          </cell>
          <cell r="E1924" t="str">
            <v>IN</v>
          </cell>
          <cell r="F1924" t="str">
            <v>Indiana</v>
          </cell>
          <cell r="G1924" t="str">
            <v>4 - Highland Park 12YO 0.75L</v>
          </cell>
          <cell r="H1924" t="str">
            <v>4 - Highland Park 12YO 0.75L6</v>
          </cell>
          <cell r="I1924" t="str">
            <v>HP 12YO</v>
          </cell>
          <cell r="J1924" t="str">
            <v>HP 12YO.750-6</v>
          </cell>
          <cell r="K1924">
            <v>6</v>
          </cell>
          <cell r="L1924">
            <v>0.75</v>
          </cell>
          <cell r="M1924">
            <v>0.43</v>
          </cell>
          <cell r="N1924">
            <v>13.8</v>
          </cell>
          <cell r="O1924" t="str">
            <v>FOB</v>
          </cell>
          <cell r="P1924">
            <v>206.24</v>
          </cell>
          <cell r="Q1924">
            <v>206.24</v>
          </cell>
          <cell r="R1924">
            <v>206.24</v>
          </cell>
          <cell r="S1924">
            <v>206.24</v>
          </cell>
          <cell r="T1924">
            <v>206.24</v>
          </cell>
          <cell r="U1924">
            <v>206.24</v>
          </cell>
          <cell r="V1924">
            <v>206.24</v>
          </cell>
        </row>
        <row r="1925">
          <cell r="B1925" t="str">
            <v>IOWAHP 12YO.750-6SHELF</v>
          </cell>
          <cell r="C1925" t="str">
            <v>Central</v>
          </cell>
          <cell r="D1925" t="str">
            <v>Control</v>
          </cell>
          <cell r="E1925" t="str">
            <v>IA</v>
          </cell>
          <cell r="F1925" t="str">
            <v>IOWA</v>
          </cell>
          <cell r="G1925" t="str">
            <v>4 - Highland Park 12YO 0.75L</v>
          </cell>
          <cell r="H1925" t="str">
            <v>4 - Highland Park 12YO 0.75L6</v>
          </cell>
          <cell r="I1925" t="str">
            <v>HP 12YO</v>
          </cell>
          <cell r="J1925" t="str">
            <v>HP 12YO.750-6</v>
          </cell>
          <cell r="K1925">
            <v>6</v>
          </cell>
          <cell r="L1925">
            <v>0.75</v>
          </cell>
          <cell r="M1925">
            <v>0.43</v>
          </cell>
          <cell r="N1925">
            <v>13.8</v>
          </cell>
          <cell r="O1925" t="str">
            <v>SHELF</v>
          </cell>
          <cell r="P1925">
            <v>54.99</v>
          </cell>
          <cell r="Q1925">
            <v>54.99</v>
          </cell>
          <cell r="R1925">
            <v>54.99</v>
          </cell>
          <cell r="S1925">
            <v>54.99</v>
          </cell>
          <cell r="T1925">
            <v>54.99</v>
          </cell>
          <cell r="U1925">
            <v>54.99</v>
          </cell>
          <cell r="V1925">
            <v>54.99</v>
          </cell>
        </row>
        <row r="1926">
          <cell r="B1926" t="str">
            <v>IOWAHP 12YO.750-6FOB</v>
          </cell>
          <cell r="C1926" t="str">
            <v>Central</v>
          </cell>
          <cell r="D1926" t="str">
            <v>Control</v>
          </cell>
          <cell r="E1926" t="str">
            <v>IA</v>
          </cell>
          <cell r="F1926" t="str">
            <v>IOWA</v>
          </cell>
          <cell r="G1926" t="str">
            <v>4 - Highland Park 12YO 0.75L</v>
          </cell>
          <cell r="H1926" t="str">
            <v>4 - Highland Park 12YO 0.75L6</v>
          </cell>
          <cell r="I1926" t="str">
            <v>HP 12YO</v>
          </cell>
          <cell r="J1926" t="str">
            <v>HP 12YO.750-6</v>
          </cell>
          <cell r="K1926">
            <v>6</v>
          </cell>
          <cell r="L1926">
            <v>0.75</v>
          </cell>
          <cell r="M1926">
            <v>0.43</v>
          </cell>
          <cell r="N1926">
            <v>13.8</v>
          </cell>
          <cell r="O1926" t="str">
            <v>FOB</v>
          </cell>
          <cell r="P1926">
            <v>178.59</v>
          </cell>
          <cell r="Q1926">
            <v>178.59</v>
          </cell>
          <cell r="R1926">
            <v>178.59</v>
          </cell>
          <cell r="S1926">
            <v>178.59</v>
          </cell>
          <cell r="T1926">
            <v>178.59</v>
          </cell>
          <cell r="U1926">
            <v>178.59</v>
          </cell>
          <cell r="V1926">
            <v>178.59</v>
          </cell>
        </row>
        <row r="1927">
          <cell r="B1927" t="str">
            <v>KansasHP 12YO.750-6FOB</v>
          </cell>
          <cell r="C1927" t="str">
            <v>Central</v>
          </cell>
          <cell r="D1927" t="str">
            <v>Open</v>
          </cell>
          <cell r="E1927" t="str">
            <v>KS</v>
          </cell>
          <cell r="F1927" t="str">
            <v>Kansas</v>
          </cell>
          <cell r="G1927" t="str">
            <v>4 - Highland Park 12YO 0.75L</v>
          </cell>
          <cell r="H1927" t="str">
            <v>4 - Highland Park 12YO 0.75L6</v>
          </cell>
          <cell r="I1927" t="str">
            <v>HP 12YO</v>
          </cell>
          <cell r="J1927" t="str">
            <v>HP 12YO.750-6</v>
          </cell>
          <cell r="K1927">
            <v>6</v>
          </cell>
          <cell r="L1927">
            <v>0.75</v>
          </cell>
          <cell r="M1927">
            <v>0.43</v>
          </cell>
          <cell r="N1927">
            <v>13.8</v>
          </cell>
          <cell r="O1927" t="str">
            <v>FOB</v>
          </cell>
          <cell r="P1927">
            <v>185.02</v>
          </cell>
          <cell r="Q1927">
            <v>185.02</v>
          </cell>
          <cell r="R1927">
            <v>185.02</v>
          </cell>
          <cell r="S1927">
            <v>185.02</v>
          </cell>
          <cell r="T1927">
            <v>185.02</v>
          </cell>
          <cell r="U1927">
            <v>185.02</v>
          </cell>
          <cell r="V1927">
            <v>185.02</v>
          </cell>
        </row>
        <row r="1928">
          <cell r="B1928" t="str">
            <v>KentuckyHP 12YO.750-6FOB</v>
          </cell>
          <cell r="C1928" t="str">
            <v>Central</v>
          </cell>
          <cell r="D1928" t="str">
            <v>Open</v>
          </cell>
          <cell r="E1928" t="str">
            <v>KY</v>
          </cell>
          <cell r="F1928" t="str">
            <v>Kentucky</v>
          </cell>
          <cell r="G1928" t="str">
            <v>4 - Highland Park 12YO 0.75L</v>
          </cell>
          <cell r="H1928" t="str">
            <v>4 - Highland Park 12YO 0.75L6</v>
          </cell>
          <cell r="I1928" t="str">
            <v>HP 12YO</v>
          </cell>
          <cell r="J1928" t="str">
            <v>HP 12YO.750-6</v>
          </cell>
          <cell r="K1928">
            <v>6</v>
          </cell>
          <cell r="L1928">
            <v>0.75</v>
          </cell>
          <cell r="M1928">
            <v>0.43</v>
          </cell>
          <cell r="N1928">
            <v>13.8</v>
          </cell>
          <cell r="O1928" t="str">
            <v>FOB</v>
          </cell>
          <cell r="P1928">
            <v>166.57000000000002</v>
          </cell>
          <cell r="Q1928">
            <v>166.57000000000002</v>
          </cell>
          <cell r="R1928">
            <v>166.57000000000002</v>
          </cell>
          <cell r="S1928">
            <v>166.57000000000002</v>
          </cell>
          <cell r="T1928">
            <v>166.57000000000002</v>
          </cell>
          <cell r="U1928">
            <v>166.57000000000002</v>
          </cell>
          <cell r="V1928">
            <v>166.57000000000002</v>
          </cell>
        </row>
        <row r="1929">
          <cell r="B1929" t="str">
            <v>LouisianaHP 12YO.750-6FOB</v>
          </cell>
          <cell r="C1929" t="str">
            <v>South</v>
          </cell>
          <cell r="D1929" t="str">
            <v>Open</v>
          </cell>
          <cell r="E1929" t="str">
            <v>LA</v>
          </cell>
          <cell r="F1929" t="str">
            <v>Louisiana</v>
          </cell>
          <cell r="G1929" t="str">
            <v>4 - Highland Park 12YO 0.75L</v>
          </cell>
          <cell r="H1929" t="str">
            <v>4 - Highland Park 12YO 0.75L6</v>
          </cell>
          <cell r="I1929" t="str">
            <v>HP 12YO</v>
          </cell>
          <cell r="J1929" t="str">
            <v>HP 12YO.750-6</v>
          </cell>
          <cell r="K1929">
            <v>6</v>
          </cell>
          <cell r="L1929">
            <v>0.75</v>
          </cell>
          <cell r="M1929">
            <v>0.43</v>
          </cell>
          <cell r="N1929">
            <v>13.8</v>
          </cell>
          <cell r="O1929" t="str">
            <v>FOB</v>
          </cell>
          <cell r="P1929">
            <v>196.8</v>
          </cell>
          <cell r="Q1929">
            <v>196.8</v>
          </cell>
          <cell r="R1929">
            <v>196.8</v>
          </cell>
          <cell r="S1929">
            <v>196.8</v>
          </cell>
          <cell r="T1929">
            <v>196.8</v>
          </cell>
          <cell r="U1929">
            <v>196.8</v>
          </cell>
          <cell r="V1929">
            <v>196.8</v>
          </cell>
        </row>
        <row r="1930">
          <cell r="B1930" t="str">
            <v>MAINEHP 12YO.750-6SPA</v>
          </cell>
          <cell r="C1930" t="str">
            <v>Northeast</v>
          </cell>
          <cell r="D1930" t="str">
            <v>Control</v>
          </cell>
          <cell r="E1930" t="str">
            <v>ME</v>
          </cell>
          <cell r="F1930" t="str">
            <v>MAINE</v>
          </cell>
          <cell r="G1930" t="str">
            <v>4 - Highland Park 12YO 0.75L</v>
          </cell>
          <cell r="H1930" t="str">
            <v>4 - Highland Park 12YO 0.75L6</v>
          </cell>
          <cell r="I1930" t="str">
            <v>HP 12YO</v>
          </cell>
          <cell r="J1930" t="str">
            <v>HP 12YO.750-6</v>
          </cell>
          <cell r="K1930">
            <v>6</v>
          </cell>
          <cell r="L1930">
            <v>0.75</v>
          </cell>
          <cell r="M1930">
            <v>0.43</v>
          </cell>
          <cell r="N1930">
            <v>13.8</v>
          </cell>
          <cell r="O1930" t="str">
            <v>SPA</v>
          </cell>
          <cell r="P1930">
            <v>30</v>
          </cell>
          <cell r="Q1930">
            <v>0</v>
          </cell>
          <cell r="R1930">
            <v>30</v>
          </cell>
          <cell r="S1930">
            <v>0</v>
          </cell>
          <cell r="T1930">
            <v>0</v>
          </cell>
          <cell r="U1930">
            <v>0</v>
          </cell>
          <cell r="V1930">
            <v>30</v>
          </cell>
        </row>
        <row r="1931">
          <cell r="B1931" t="str">
            <v>MAINEHP 12YO.750-6SHELF</v>
          </cell>
          <cell r="C1931" t="str">
            <v>Northeast</v>
          </cell>
          <cell r="D1931" t="str">
            <v>Control</v>
          </cell>
          <cell r="E1931" t="str">
            <v>ME</v>
          </cell>
          <cell r="F1931" t="str">
            <v>MAINE</v>
          </cell>
          <cell r="G1931" t="str">
            <v>4 - Highland Park 12YO 0.75L</v>
          </cell>
          <cell r="H1931" t="str">
            <v>4 - Highland Park 12YO 0.75L6</v>
          </cell>
          <cell r="I1931" t="str">
            <v>HP 12YO</v>
          </cell>
          <cell r="J1931" t="str">
            <v>HP 12YO.750-6</v>
          </cell>
          <cell r="K1931">
            <v>6</v>
          </cell>
          <cell r="L1931">
            <v>0.75</v>
          </cell>
          <cell r="M1931">
            <v>0.43</v>
          </cell>
          <cell r="N1931">
            <v>13.8</v>
          </cell>
          <cell r="O1931" t="str">
            <v>SHELF</v>
          </cell>
          <cell r="P1931">
            <v>49.99</v>
          </cell>
          <cell r="Q1931">
            <v>54.99</v>
          </cell>
          <cell r="R1931">
            <v>49.99</v>
          </cell>
          <cell r="S1931">
            <v>54.99</v>
          </cell>
          <cell r="T1931">
            <v>55.99</v>
          </cell>
          <cell r="U1931">
            <v>54.99</v>
          </cell>
          <cell r="V1931">
            <v>49.99</v>
          </cell>
        </row>
        <row r="1932">
          <cell r="B1932" t="str">
            <v>MAINEHP 12YO.750-6FOB</v>
          </cell>
          <cell r="C1932" t="str">
            <v>Northeast</v>
          </cell>
          <cell r="D1932" t="str">
            <v>Control</v>
          </cell>
          <cell r="E1932" t="str">
            <v>ME</v>
          </cell>
          <cell r="F1932" t="str">
            <v>MAINE</v>
          </cell>
          <cell r="G1932" t="str">
            <v>4 - Highland Park 12YO 0.75L</v>
          </cell>
          <cell r="H1932" t="str">
            <v>4 - Highland Park 12YO 0.75L6</v>
          </cell>
          <cell r="I1932" t="str">
            <v>HP 12YO</v>
          </cell>
          <cell r="J1932" t="str">
            <v>HP 12YO.750-6</v>
          </cell>
          <cell r="K1932">
            <v>6</v>
          </cell>
          <cell r="L1932">
            <v>0.75</v>
          </cell>
          <cell r="M1932">
            <v>0.43</v>
          </cell>
          <cell r="N1932">
            <v>13.8</v>
          </cell>
          <cell r="O1932" t="str">
            <v>FOB</v>
          </cell>
          <cell r="P1932">
            <v>186.73</v>
          </cell>
          <cell r="Q1932">
            <v>186.73</v>
          </cell>
          <cell r="R1932">
            <v>186.73</v>
          </cell>
          <cell r="S1932">
            <v>186.73</v>
          </cell>
          <cell r="T1932">
            <v>186.73</v>
          </cell>
          <cell r="U1932">
            <v>186.73</v>
          </cell>
          <cell r="V1932">
            <v>186.73</v>
          </cell>
        </row>
        <row r="1933">
          <cell r="B1933" t="str">
            <v>Maryland (Open)HP 12YO.750-6FOB</v>
          </cell>
          <cell r="C1933" t="str">
            <v>Northeast</v>
          </cell>
          <cell r="D1933" t="str">
            <v>Open</v>
          </cell>
          <cell r="E1933" t="str">
            <v>MD</v>
          </cell>
          <cell r="F1933" t="str">
            <v>Maryland (Open)</v>
          </cell>
          <cell r="G1933" t="str">
            <v>4 - Highland Park 12YO 0.75L</v>
          </cell>
          <cell r="H1933" t="str">
            <v>4 - Highland Park 12YO 0.75L6</v>
          </cell>
          <cell r="I1933" t="str">
            <v>HP 12YO</v>
          </cell>
          <cell r="J1933" t="str">
            <v>HP 12YO.750-6</v>
          </cell>
          <cell r="K1933">
            <v>6</v>
          </cell>
          <cell r="L1933">
            <v>0.75</v>
          </cell>
          <cell r="M1933">
            <v>0.43</v>
          </cell>
          <cell r="N1933">
            <v>13.8</v>
          </cell>
          <cell r="O1933" t="str">
            <v>FOB</v>
          </cell>
          <cell r="P1933">
            <v>206.06</v>
          </cell>
          <cell r="Q1933">
            <v>206.06</v>
          </cell>
          <cell r="R1933">
            <v>206.06</v>
          </cell>
          <cell r="S1933">
            <v>206.06</v>
          </cell>
          <cell r="T1933">
            <v>206.06</v>
          </cell>
          <cell r="U1933">
            <v>206.06</v>
          </cell>
          <cell r="V1933">
            <v>206.06</v>
          </cell>
        </row>
        <row r="1934">
          <cell r="B1934" t="str">
            <v>MassachusettsHP 12YO.750-6FOB</v>
          </cell>
          <cell r="C1934" t="str">
            <v>Northeast</v>
          </cell>
          <cell r="D1934" t="str">
            <v>Open</v>
          </cell>
          <cell r="E1934" t="str">
            <v>MA</v>
          </cell>
          <cell r="F1934" t="str">
            <v>Massachusetts</v>
          </cell>
          <cell r="G1934" t="str">
            <v>4 - Highland Park 12YO 0.75L</v>
          </cell>
          <cell r="H1934" t="str">
            <v>4 - Highland Park 12YO 0.75L6</v>
          </cell>
          <cell r="I1934" t="str">
            <v>HP 12YO</v>
          </cell>
          <cell r="J1934" t="str">
            <v>HP 12YO.750-6</v>
          </cell>
          <cell r="K1934">
            <v>6</v>
          </cell>
          <cell r="L1934">
            <v>0.75</v>
          </cell>
          <cell r="M1934">
            <v>0.43</v>
          </cell>
          <cell r="N1934">
            <v>13.8</v>
          </cell>
          <cell r="O1934" t="str">
            <v>FOB</v>
          </cell>
          <cell r="P1934">
            <v>185.65</v>
          </cell>
          <cell r="Q1934">
            <v>185.65</v>
          </cell>
          <cell r="R1934">
            <v>185.65</v>
          </cell>
          <cell r="S1934">
            <v>185.65</v>
          </cell>
          <cell r="T1934">
            <v>185.65</v>
          </cell>
          <cell r="U1934">
            <v>185.65</v>
          </cell>
          <cell r="V1934">
            <v>185.65</v>
          </cell>
        </row>
        <row r="1935">
          <cell r="B1935" t="str">
            <v>MICHIGANHP 12YO.750-6SHELF</v>
          </cell>
          <cell r="C1935" t="str">
            <v>Central</v>
          </cell>
          <cell r="D1935" t="str">
            <v>Control</v>
          </cell>
          <cell r="E1935" t="str">
            <v>MI</v>
          </cell>
          <cell r="F1935" t="str">
            <v>MICHIGAN</v>
          </cell>
          <cell r="G1935" t="str">
            <v>4 - Highland Park 12YO 0.75L</v>
          </cell>
          <cell r="H1935" t="str">
            <v>4 - Highland Park 12YO 0.75L6</v>
          </cell>
          <cell r="I1935" t="str">
            <v>HP 12YO</v>
          </cell>
          <cell r="J1935" t="str">
            <v>HP 12YO.750-6</v>
          </cell>
          <cell r="K1935">
            <v>6</v>
          </cell>
          <cell r="L1935">
            <v>0.75</v>
          </cell>
          <cell r="M1935">
            <v>0.43</v>
          </cell>
          <cell r="N1935">
            <v>13.8</v>
          </cell>
          <cell r="O1935" t="str">
            <v>SHELF</v>
          </cell>
          <cell r="P1935">
            <v>54.99</v>
          </cell>
          <cell r="Q1935">
            <v>54.99</v>
          </cell>
          <cell r="R1935">
            <v>54.99</v>
          </cell>
          <cell r="S1935">
            <v>54.99</v>
          </cell>
          <cell r="T1935">
            <v>54.99</v>
          </cell>
          <cell r="U1935">
            <v>54.99</v>
          </cell>
          <cell r="V1935">
            <v>54.99</v>
          </cell>
        </row>
        <row r="1936">
          <cell r="B1936" t="str">
            <v>MICHIGANHP 12YO.750-6FOB</v>
          </cell>
          <cell r="C1936" t="str">
            <v>Central</v>
          </cell>
          <cell r="D1936" t="str">
            <v>Control</v>
          </cell>
          <cell r="E1936" t="str">
            <v>MI</v>
          </cell>
          <cell r="F1936" t="str">
            <v>MICHIGAN</v>
          </cell>
          <cell r="G1936" t="str">
            <v>4 - Highland Park 12YO 0.75L</v>
          </cell>
          <cell r="H1936" t="str">
            <v>4 - Highland Park 12YO 0.75L6</v>
          </cell>
          <cell r="I1936" t="str">
            <v>HP 12YO</v>
          </cell>
          <cell r="J1936" t="str">
            <v>HP 12YO.750-6</v>
          </cell>
          <cell r="K1936">
            <v>6</v>
          </cell>
          <cell r="L1936">
            <v>0.75</v>
          </cell>
          <cell r="M1936">
            <v>0.43</v>
          </cell>
          <cell r="N1936">
            <v>13.8</v>
          </cell>
          <cell r="O1936" t="str">
            <v>FOB</v>
          </cell>
          <cell r="P1936">
            <v>178.59</v>
          </cell>
          <cell r="Q1936">
            <v>178.59</v>
          </cell>
          <cell r="R1936">
            <v>178.59</v>
          </cell>
          <cell r="S1936">
            <v>178.59</v>
          </cell>
          <cell r="T1936">
            <v>178.59</v>
          </cell>
          <cell r="U1936">
            <v>178.59</v>
          </cell>
          <cell r="V1936">
            <v>178.59</v>
          </cell>
        </row>
        <row r="1937">
          <cell r="B1937" t="str">
            <v>Military - SouthHP 12YO.750-6FOB</v>
          </cell>
          <cell r="C1937" t="str">
            <v>South</v>
          </cell>
          <cell r="D1937" t="str">
            <v>Open</v>
          </cell>
          <cell r="E1937" t="str">
            <v>Military - South</v>
          </cell>
          <cell r="F1937" t="str">
            <v>Military - South</v>
          </cell>
          <cell r="G1937" t="str">
            <v>4 - Highland Park 12YO 0.75L</v>
          </cell>
          <cell r="H1937" t="str">
            <v>4 - Highland Park 12YO 0.75L6</v>
          </cell>
          <cell r="I1937" t="str">
            <v>HP 12YO</v>
          </cell>
          <cell r="J1937" t="str">
            <v>HP 12YO.750-6</v>
          </cell>
          <cell r="K1937">
            <v>6</v>
          </cell>
          <cell r="L1937">
            <v>0.75</v>
          </cell>
          <cell r="M1937">
            <v>0.43</v>
          </cell>
          <cell r="N1937">
            <v>13.8</v>
          </cell>
          <cell r="O1937" t="str">
            <v>FOB</v>
          </cell>
          <cell r="P1937">
            <v>218.36</v>
          </cell>
          <cell r="Q1937">
            <v>218.36</v>
          </cell>
          <cell r="R1937">
            <v>218.36</v>
          </cell>
          <cell r="S1937">
            <v>218.36</v>
          </cell>
          <cell r="T1937">
            <v>218.36</v>
          </cell>
          <cell r="U1937">
            <v>218.36</v>
          </cell>
          <cell r="V1937">
            <v>218.36</v>
          </cell>
        </row>
        <row r="1938">
          <cell r="B1938" t="str">
            <v>MinnesotaHP 12YO.750-6FOB</v>
          </cell>
          <cell r="C1938" t="str">
            <v>Central</v>
          </cell>
          <cell r="D1938" t="str">
            <v>Open</v>
          </cell>
          <cell r="E1938" t="str">
            <v>MN</v>
          </cell>
          <cell r="F1938" t="str">
            <v>Minnesota</v>
          </cell>
          <cell r="G1938" t="str">
            <v>4 - Highland Park 12YO 0.75L</v>
          </cell>
          <cell r="H1938" t="str">
            <v>4 - Highland Park 12YO 0.75L6</v>
          </cell>
          <cell r="I1938" t="str">
            <v>HP 12YO</v>
          </cell>
          <cell r="J1938" t="str">
            <v>HP 12YO.750-6</v>
          </cell>
          <cell r="K1938">
            <v>6</v>
          </cell>
          <cell r="L1938">
            <v>0.75</v>
          </cell>
          <cell r="M1938">
            <v>0.43</v>
          </cell>
          <cell r="N1938">
            <v>13.8</v>
          </cell>
          <cell r="O1938" t="str">
            <v>FOB</v>
          </cell>
          <cell r="P1938">
            <v>201.8</v>
          </cell>
          <cell r="Q1938">
            <v>201.8</v>
          </cell>
          <cell r="R1938">
            <v>201.8</v>
          </cell>
          <cell r="S1938">
            <v>201.8</v>
          </cell>
          <cell r="T1938">
            <v>201.8</v>
          </cell>
          <cell r="U1938">
            <v>201.8</v>
          </cell>
          <cell r="V1938">
            <v>201.8</v>
          </cell>
        </row>
        <row r="1939">
          <cell r="B1939" t="str">
            <v>MISSISSIPPIHP 12YO.750-6SPA</v>
          </cell>
          <cell r="C1939" t="str">
            <v>South</v>
          </cell>
          <cell r="D1939" t="str">
            <v>Control</v>
          </cell>
          <cell r="E1939" t="str">
            <v>MS</v>
          </cell>
          <cell r="F1939" t="str">
            <v>MISSISSIPPI</v>
          </cell>
          <cell r="G1939" t="str">
            <v>4 - Highland Park 12YO 0.75L</v>
          </cell>
          <cell r="H1939" t="str">
            <v>4 - Highland Park 12YO 0.75L6</v>
          </cell>
          <cell r="I1939" t="str">
            <v>HP 12YO</v>
          </cell>
          <cell r="J1939" t="str">
            <v>HP 12YO.750-6</v>
          </cell>
          <cell r="K1939">
            <v>6</v>
          </cell>
          <cell r="L1939">
            <v>0.75</v>
          </cell>
          <cell r="M1939">
            <v>0.43</v>
          </cell>
          <cell r="N1939">
            <v>13.8</v>
          </cell>
          <cell r="O1939" t="str">
            <v>SPA</v>
          </cell>
          <cell r="P1939">
            <v>26.35</v>
          </cell>
          <cell r="Q1939">
            <v>0</v>
          </cell>
          <cell r="R1939">
            <v>26.35</v>
          </cell>
          <cell r="S1939">
            <v>0</v>
          </cell>
          <cell r="T1939">
            <v>26.35</v>
          </cell>
          <cell r="U1939">
            <v>0</v>
          </cell>
          <cell r="V1939">
            <v>26.35</v>
          </cell>
        </row>
        <row r="1940">
          <cell r="B1940" t="str">
            <v>MISSISSIPPIHP 12YO.750-6SHELF</v>
          </cell>
          <cell r="C1940" t="str">
            <v>South</v>
          </cell>
          <cell r="D1940" t="str">
            <v>Control</v>
          </cell>
          <cell r="E1940" t="str">
            <v>MS</v>
          </cell>
          <cell r="F1940" t="str">
            <v>MISSISSIPPI</v>
          </cell>
          <cell r="G1940" t="str">
            <v>4 - Highland Park 12YO 0.75L</v>
          </cell>
          <cell r="H1940" t="str">
            <v>4 - Highland Park 12YO 0.75L6</v>
          </cell>
          <cell r="I1940" t="str">
            <v>HP 12YO</v>
          </cell>
          <cell r="J1940" t="str">
            <v>HP 12YO.750-6</v>
          </cell>
          <cell r="K1940">
            <v>6</v>
          </cell>
          <cell r="L1940">
            <v>0.75</v>
          </cell>
          <cell r="M1940">
            <v>0.43</v>
          </cell>
          <cell r="N1940">
            <v>13.8</v>
          </cell>
          <cell r="O1940" t="str">
            <v>SHELF</v>
          </cell>
          <cell r="P1940">
            <v>47.99</v>
          </cell>
          <cell r="Q1940">
            <v>54.99</v>
          </cell>
          <cell r="R1940">
            <v>47.99</v>
          </cell>
          <cell r="S1940">
            <v>54.99</v>
          </cell>
          <cell r="T1940">
            <v>47.99</v>
          </cell>
          <cell r="U1940">
            <v>54.99</v>
          </cell>
          <cell r="V1940">
            <v>47.99</v>
          </cell>
        </row>
        <row r="1941">
          <cell r="B1941" t="str">
            <v>MISSISSIPPIHP 12YO.750-6FOB</v>
          </cell>
          <cell r="C1941" t="str">
            <v>South</v>
          </cell>
          <cell r="D1941" t="str">
            <v>Control</v>
          </cell>
          <cell r="E1941" t="str">
            <v>MS</v>
          </cell>
          <cell r="F1941" t="str">
            <v>MISSISSIPPI</v>
          </cell>
          <cell r="G1941" t="str">
            <v>4 - Highland Park 12YO 0.75L</v>
          </cell>
          <cell r="H1941" t="str">
            <v>4 - Highland Park 12YO 0.75L6</v>
          </cell>
          <cell r="I1941" t="str">
            <v>HP 12YO</v>
          </cell>
          <cell r="J1941" t="str">
            <v>HP 12YO.750-6</v>
          </cell>
          <cell r="K1941">
            <v>6</v>
          </cell>
          <cell r="L1941">
            <v>0.75</v>
          </cell>
          <cell r="M1941">
            <v>0.43</v>
          </cell>
          <cell r="N1941">
            <v>13.8</v>
          </cell>
          <cell r="O1941" t="str">
            <v>FOB</v>
          </cell>
          <cell r="P1941">
            <v>200.77</v>
          </cell>
          <cell r="Q1941">
            <v>200.77</v>
          </cell>
          <cell r="R1941">
            <v>200.77</v>
          </cell>
          <cell r="S1941">
            <v>200.77</v>
          </cell>
          <cell r="T1941">
            <v>200.77</v>
          </cell>
          <cell r="U1941">
            <v>200.77</v>
          </cell>
          <cell r="V1941">
            <v>200.77</v>
          </cell>
        </row>
        <row r="1942">
          <cell r="B1942" t="str">
            <v>MissouriHP 12YO.750-6FOB</v>
          </cell>
          <cell r="C1942" t="str">
            <v>Central</v>
          </cell>
          <cell r="D1942" t="str">
            <v>Open</v>
          </cell>
          <cell r="E1942" t="str">
            <v>MO</v>
          </cell>
          <cell r="F1942" t="str">
            <v>Missouri</v>
          </cell>
          <cell r="G1942" t="str">
            <v>4 - Highland Park 12YO 0.75L</v>
          </cell>
          <cell r="H1942" t="str">
            <v>4 - Highland Park 12YO 0.75L6</v>
          </cell>
          <cell r="I1942" t="str">
            <v>HP 12YO</v>
          </cell>
          <cell r="J1942" t="str">
            <v>HP 12YO.750-6</v>
          </cell>
          <cell r="K1942">
            <v>6</v>
          </cell>
          <cell r="L1942">
            <v>0.75</v>
          </cell>
          <cell r="M1942">
            <v>0.43</v>
          </cell>
          <cell r="N1942">
            <v>13.8</v>
          </cell>
          <cell r="O1942" t="str">
            <v>FOB</v>
          </cell>
          <cell r="P1942">
            <v>195.8</v>
          </cell>
          <cell r="Q1942">
            <v>195.8</v>
          </cell>
          <cell r="R1942">
            <v>195.8</v>
          </cell>
          <cell r="S1942">
            <v>195.8</v>
          </cell>
          <cell r="T1942">
            <v>195.8</v>
          </cell>
          <cell r="U1942">
            <v>195.8</v>
          </cell>
          <cell r="V1942">
            <v>195.8</v>
          </cell>
        </row>
        <row r="1943">
          <cell r="B1943" t="str">
            <v>MONTANAHP 12YO.750-6SPA</v>
          </cell>
          <cell r="C1943" t="str">
            <v>West</v>
          </cell>
          <cell r="D1943" t="str">
            <v>Control</v>
          </cell>
          <cell r="E1943" t="str">
            <v>MT</v>
          </cell>
          <cell r="F1943" t="str">
            <v>MONTANA</v>
          </cell>
          <cell r="G1943" t="str">
            <v>4 - Highland Park 12YO 0.75L</v>
          </cell>
          <cell r="H1943" t="str">
            <v>4 - Highland Park 12YO 0.75L6</v>
          </cell>
          <cell r="I1943" t="str">
            <v>HP 12YO</v>
          </cell>
          <cell r="J1943" t="str">
            <v>HP 12YO.750-6</v>
          </cell>
          <cell r="K1943">
            <v>6</v>
          </cell>
          <cell r="L1943">
            <v>0.75</v>
          </cell>
          <cell r="M1943">
            <v>0.43</v>
          </cell>
          <cell r="N1943">
            <v>13.8</v>
          </cell>
          <cell r="O1943" t="str">
            <v>SPA</v>
          </cell>
          <cell r="P1943">
            <v>0</v>
          </cell>
          <cell r="Q1943">
            <v>0</v>
          </cell>
          <cell r="R1943">
            <v>10.17</v>
          </cell>
          <cell r="S1943">
            <v>0</v>
          </cell>
          <cell r="T1943">
            <v>0</v>
          </cell>
          <cell r="U1943">
            <v>10.17</v>
          </cell>
          <cell r="V1943">
            <v>0</v>
          </cell>
        </row>
        <row r="1944">
          <cell r="B1944" t="str">
            <v>MONTANAHP 12YO.750-6SHELF</v>
          </cell>
          <cell r="C1944" t="str">
            <v>West</v>
          </cell>
          <cell r="D1944" t="str">
            <v>Control</v>
          </cell>
          <cell r="E1944" t="str">
            <v>MT</v>
          </cell>
          <cell r="F1944" t="str">
            <v>MONTANA</v>
          </cell>
          <cell r="G1944" t="str">
            <v>4 - Highland Park 12YO 0.75L</v>
          </cell>
          <cell r="H1944" t="str">
            <v>4 - Highland Park 12YO 0.75L6</v>
          </cell>
          <cell r="I1944" t="str">
            <v>HP 12YO</v>
          </cell>
          <cell r="J1944" t="str">
            <v>HP 12YO.750-6</v>
          </cell>
          <cell r="K1944">
            <v>6</v>
          </cell>
          <cell r="L1944">
            <v>0.75</v>
          </cell>
          <cell r="M1944">
            <v>0.43</v>
          </cell>
          <cell r="N1944">
            <v>13.8</v>
          </cell>
          <cell r="O1944" t="str">
            <v>SHELF</v>
          </cell>
          <cell r="P1944">
            <v>54.95</v>
          </cell>
          <cell r="Q1944">
            <v>54.95</v>
          </cell>
          <cell r="R1944">
            <v>51.95</v>
          </cell>
          <cell r="S1944">
            <v>54.95</v>
          </cell>
          <cell r="T1944">
            <v>54.95</v>
          </cell>
          <cell r="U1944">
            <v>51.95</v>
          </cell>
          <cell r="V1944">
            <v>54.95</v>
          </cell>
        </row>
        <row r="1945">
          <cell r="B1945" t="str">
            <v>MONTANAHP 12YO.750-6FOB</v>
          </cell>
          <cell r="C1945" t="str">
            <v>West</v>
          </cell>
          <cell r="D1945" t="str">
            <v>Control</v>
          </cell>
          <cell r="E1945" t="str">
            <v>MT</v>
          </cell>
          <cell r="F1945" t="str">
            <v>MONTANA</v>
          </cell>
          <cell r="G1945" t="str">
            <v>4 - Highland Park 12YO 0.75L</v>
          </cell>
          <cell r="H1945" t="str">
            <v>4 - Highland Park 12YO 0.75L6</v>
          </cell>
          <cell r="I1945" t="str">
            <v>HP 12YO</v>
          </cell>
          <cell r="J1945" t="str">
            <v>HP 12YO.750-6</v>
          </cell>
          <cell r="K1945">
            <v>6</v>
          </cell>
          <cell r="L1945">
            <v>0.75</v>
          </cell>
          <cell r="M1945">
            <v>0.43</v>
          </cell>
          <cell r="N1945">
            <v>13.8</v>
          </cell>
          <cell r="O1945" t="str">
            <v>FOB</v>
          </cell>
          <cell r="P1945">
            <v>166.07</v>
          </cell>
          <cell r="Q1945">
            <v>166.07</v>
          </cell>
          <cell r="R1945">
            <v>166.07</v>
          </cell>
          <cell r="S1945">
            <v>166.07</v>
          </cell>
          <cell r="T1945">
            <v>166.07</v>
          </cell>
          <cell r="U1945">
            <v>166.07</v>
          </cell>
          <cell r="V1945">
            <v>166.07</v>
          </cell>
        </row>
        <row r="1946">
          <cell r="B1946" t="str">
            <v>NebraskaHP 12YO.750-6FOB</v>
          </cell>
          <cell r="C1946" t="str">
            <v>Central</v>
          </cell>
          <cell r="D1946" t="str">
            <v>Open</v>
          </cell>
          <cell r="E1946" t="str">
            <v>NE</v>
          </cell>
          <cell r="F1946" t="str">
            <v>Nebraska</v>
          </cell>
          <cell r="G1946" t="str">
            <v>4 - Highland Park 12YO 0.75L</v>
          </cell>
          <cell r="H1946" t="str">
            <v>4 - Highland Park 12YO 0.75L6</v>
          </cell>
          <cell r="I1946" t="str">
            <v>HP 12YO</v>
          </cell>
          <cell r="J1946" t="str">
            <v>HP 12YO.750-6</v>
          </cell>
          <cell r="K1946">
            <v>6</v>
          </cell>
          <cell r="L1946">
            <v>0.75</v>
          </cell>
          <cell r="M1946">
            <v>0.43</v>
          </cell>
          <cell r="N1946">
            <v>13.8</v>
          </cell>
          <cell r="O1946" t="str">
            <v>FOB</v>
          </cell>
          <cell r="P1946">
            <v>182.19</v>
          </cell>
          <cell r="Q1946">
            <v>182.19</v>
          </cell>
          <cell r="R1946">
            <v>182.19</v>
          </cell>
          <cell r="S1946">
            <v>182.19</v>
          </cell>
          <cell r="T1946">
            <v>182.19</v>
          </cell>
          <cell r="U1946">
            <v>182.19</v>
          </cell>
          <cell r="V1946">
            <v>182.19</v>
          </cell>
        </row>
        <row r="1947">
          <cell r="B1947" t="str">
            <v>NevadaHP 12YO.750-6FOB</v>
          </cell>
          <cell r="C1947" t="str">
            <v>West</v>
          </cell>
          <cell r="D1947" t="str">
            <v>Open</v>
          </cell>
          <cell r="E1947" t="str">
            <v>NV</v>
          </cell>
          <cell r="F1947" t="str">
            <v>Nevada</v>
          </cell>
          <cell r="G1947" t="str">
            <v>4 - Highland Park 12YO 0.75L</v>
          </cell>
          <cell r="H1947" t="str">
            <v>4 - Highland Park 12YO 0.75L6</v>
          </cell>
          <cell r="I1947" t="str">
            <v>HP 12YO</v>
          </cell>
          <cell r="J1947" t="str">
            <v>HP 12YO.750-6</v>
          </cell>
          <cell r="K1947">
            <v>6</v>
          </cell>
          <cell r="L1947">
            <v>0.75</v>
          </cell>
          <cell r="M1947">
            <v>0.43</v>
          </cell>
          <cell r="N1947">
            <v>13.8</v>
          </cell>
          <cell r="O1947" t="str">
            <v>FOB</v>
          </cell>
          <cell r="P1947">
            <v>173.10300000000001</v>
          </cell>
          <cell r="Q1947">
            <v>173.10300000000001</v>
          </cell>
          <cell r="R1947">
            <v>173.10300000000001</v>
          </cell>
          <cell r="S1947">
            <v>173.10300000000001</v>
          </cell>
          <cell r="T1947">
            <v>173.10300000000001</v>
          </cell>
          <cell r="U1947">
            <v>173.10300000000001</v>
          </cell>
          <cell r="V1947">
            <v>173.10300000000001</v>
          </cell>
        </row>
        <row r="1948">
          <cell r="B1948" t="str">
            <v>NEW HAMPSHIREHP 12YO.750-6SPA</v>
          </cell>
          <cell r="C1948" t="str">
            <v>Northeast</v>
          </cell>
          <cell r="D1948" t="str">
            <v>Control</v>
          </cell>
          <cell r="E1948" t="str">
            <v>NH</v>
          </cell>
          <cell r="F1948" t="str">
            <v>NEW HAMPSHIRE</v>
          </cell>
          <cell r="G1948" t="str">
            <v>4 - Highland Park 12YO 0.75L</v>
          </cell>
          <cell r="H1948" t="str">
            <v>4 - Highland Park 12YO 0.75L6</v>
          </cell>
          <cell r="I1948" t="str">
            <v>HP 12YO</v>
          </cell>
          <cell r="J1948" t="str">
            <v>HP 12YO.750-6</v>
          </cell>
          <cell r="K1948">
            <v>6</v>
          </cell>
          <cell r="L1948">
            <v>0.75</v>
          </cell>
          <cell r="M1948">
            <v>0.43</v>
          </cell>
          <cell r="N1948">
            <v>13.8</v>
          </cell>
          <cell r="O1948" t="str">
            <v>SPA</v>
          </cell>
          <cell r="P1948">
            <v>30</v>
          </cell>
          <cell r="Q1948">
            <v>0</v>
          </cell>
          <cell r="R1948">
            <v>30</v>
          </cell>
          <cell r="S1948">
            <v>30</v>
          </cell>
          <cell r="T1948">
            <v>30</v>
          </cell>
          <cell r="U1948">
            <v>0</v>
          </cell>
          <cell r="V1948">
            <v>30</v>
          </cell>
        </row>
        <row r="1949">
          <cell r="B1949" t="str">
            <v>NEW HAMPSHIREHP 12YO.750-6SHELF</v>
          </cell>
          <cell r="C1949" t="str">
            <v>Northeast</v>
          </cell>
          <cell r="D1949" t="str">
            <v>Control</v>
          </cell>
          <cell r="E1949" t="str">
            <v>NH</v>
          </cell>
          <cell r="F1949" t="str">
            <v>NEW HAMPSHIRE</v>
          </cell>
          <cell r="G1949" t="str">
            <v>4 - Highland Park 12YO 0.75L</v>
          </cell>
          <cell r="H1949" t="str">
            <v>4 - Highland Park 12YO 0.75L6</v>
          </cell>
          <cell r="I1949" t="str">
            <v>HP 12YO</v>
          </cell>
          <cell r="J1949" t="str">
            <v>HP 12YO.750-6</v>
          </cell>
          <cell r="K1949">
            <v>6</v>
          </cell>
          <cell r="L1949">
            <v>0.75</v>
          </cell>
          <cell r="M1949">
            <v>0.43</v>
          </cell>
          <cell r="N1949">
            <v>13.8</v>
          </cell>
          <cell r="O1949" t="str">
            <v>SHELF</v>
          </cell>
          <cell r="P1949">
            <v>49.99</v>
          </cell>
          <cell r="Q1949">
            <v>54.99</v>
          </cell>
          <cell r="R1949">
            <v>49.99</v>
          </cell>
          <cell r="S1949">
            <v>49.99</v>
          </cell>
          <cell r="T1949">
            <v>49.99</v>
          </cell>
          <cell r="U1949">
            <v>54.99</v>
          </cell>
          <cell r="V1949">
            <v>49.99</v>
          </cell>
        </row>
        <row r="1950">
          <cell r="B1950" t="str">
            <v>NEW HAMPSHIREHP 12YO.750-6FOB</v>
          </cell>
          <cell r="C1950" t="str">
            <v>Northeast</v>
          </cell>
          <cell r="D1950" t="str">
            <v>Control</v>
          </cell>
          <cell r="E1950" t="str">
            <v>NH</v>
          </cell>
          <cell r="F1950" t="str">
            <v>NEW HAMPSHIRE</v>
          </cell>
          <cell r="G1950" t="str">
            <v>4 - Highland Park 12YO 0.75L</v>
          </cell>
          <cell r="H1950" t="str">
            <v>4 - Highland Park 12YO 0.75L6</v>
          </cell>
          <cell r="I1950" t="str">
            <v>HP 12YO</v>
          </cell>
          <cell r="J1950" t="str">
            <v>HP 12YO.750-6</v>
          </cell>
          <cell r="K1950">
            <v>6</v>
          </cell>
          <cell r="L1950">
            <v>0.75</v>
          </cell>
          <cell r="M1950">
            <v>0.43</v>
          </cell>
          <cell r="N1950">
            <v>13.8</v>
          </cell>
          <cell r="O1950" t="str">
            <v>FOB</v>
          </cell>
          <cell r="P1950">
            <v>223.69</v>
          </cell>
          <cell r="Q1950">
            <v>223.69</v>
          </cell>
          <cell r="R1950">
            <v>223.69</v>
          </cell>
          <cell r="S1950">
            <v>223.69</v>
          </cell>
          <cell r="T1950">
            <v>223.69</v>
          </cell>
          <cell r="U1950">
            <v>223.69</v>
          </cell>
          <cell r="V1950">
            <v>223.69</v>
          </cell>
        </row>
        <row r="1951">
          <cell r="B1951" t="str">
            <v>New JerseyHP 12YO.750-6FOB</v>
          </cell>
          <cell r="C1951" t="str">
            <v>Northeast</v>
          </cell>
          <cell r="D1951" t="str">
            <v>Open</v>
          </cell>
          <cell r="E1951" t="str">
            <v>NJ</v>
          </cell>
          <cell r="F1951" t="str">
            <v>New Jersey</v>
          </cell>
          <cell r="G1951" t="str">
            <v>4 - Highland Park 12YO 0.75L</v>
          </cell>
          <cell r="H1951" t="str">
            <v>4 - Highland Park 12YO 0.75L6</v>
          </cell>
          <cell r="I1951" t="str">
            <v>HP 12YO</v>
          </cell>
          <cell r="J1951" t="str">
            <v>HP 12YO.750-6</v>
          </cell>
          <cell r="K1951">
            <v>6</v>
          </cell>
          <cell r="L1951">
            <v>0.75</v>
          </cell>
          <cell r="M1951">
            <v>0.43</v>
          </cell>
          <cell r="N1951">
            <v>13.8</v>
          </cell>
          <cell r="O1951" t="str">
            <v>FOB</v>
          </cell>
          <cell r="P1951">
            <v>184.741105</v>
          </cell>
          <cell r="Q1951">
            <v>184.741105</v>
          </cell>
          <cell r="R1951">
            <v>184.741105</v>
          </cell>
          <cell r="S1951">
            <v>184.741105</v>
          </cell>
          <cell r="T1951">
            <v>184.741105</v>
          </cell>
          <cell r="U1951">
            <v>184.741105</v>
          </cell>
          <cell r="V1951">
            <v>184.741105</v>
          </cell>
        </row>
        <row r="1952">
          <cell r="B1952" t="str">
            <v>New MexicoHP 12YO.750-6FOB</v>
          </cell>
          <cell r="C1952" t="str">
            <v>West</v>
          </cell>
          <cell r="D1952" t="str">
            <v>Open</v>
          </cell>
          <cell r="E1952" t="str">
            <v>NM</v>
          </cell>
          <cell r="F1952" t="str">
            <v>New Mexico</v>
          </cell>
          <cell r="G1952" t="str">
            <v>4 - Highland Park 12YO 0.75L</v>
          </cell>
          <cell r="H1952" t="str">
            <v>4 - Highland Park 12YO 0.75L6</v>
          </cell>
          <cell r="I1952" t="str">
            <v>HP 12YO</v>
          </cell>
          <cell r="J1952" t="str">
            <v>HP 12YO.750-6</v>
          </cell>
          <cell r="K1952">
            <v>6</v>
          </cell>
          <cell r="L1952">
            <v>0.75</v>
          </cell>
          <cell r="M1952">
            <v>0.43</v>
          </cell>
          <cell r="N1952">
            <v>13.8</v>
          </cell>
          <cell r="O1952" t="str">
            <v>FOB</v>
          </cell>
          <cell r="P1952">
            <v>136.5</v>
          </cell>
          <cell r="Q1952">
            <v>136.5</v>
          </cell>
          <cell r="R1952">
            <v>136.5</v>
          </cell>
          <cell r="S1952">
            <v>136.5</v>
          </cell>
          <cell r="T1952">
            <v>136.5</v>
          </cell>
          <cell r="U1952">
            <v>136.5</v>
          </cell>
          <cell r="V1952">
            <v>136.5</v>
          </cell>
        </row>
        <row r="1953">
          <cell r="B1953" t="str">
            <v>New York - UpstateHP 12YO.750-6FOB</v>
          </cell>
          <cell r="C1953" t="str">
            <v>Northeast</v>
          </cell>
          <cell r="D1953" t="str">
            <v>Open</v>
          </cell>
          <cell r="E1953" t="str">
            <v>NY</v>
          </cell>
          <cell r="F1953" t="str">
            <v>New York - Upstate</v>
          </cell>
          <cell r="G1953" t="str">
            <v>4 - Highland Park 12YO 0.75L</v>
          </cell>
          <cell r="H1953" t="str">
            <v>4 - Highland Park 12YO 0.75L6</v>
          </cell>
          <cell r="I1953" t="str">
            <v>HP 12YO</v>
          </cell>
          <cell r="J1953" t="str">
            <v>HP 12YO.750-6</v>
          </cell>
          <cell r="K1953">
            <v>6</v>
          </cell>
          <cell r="L1953">
            <v>0.75</v>
          </cell>
          <cell r="M1953">
            <v>0.43</v>
          </cell>
          <cell r="N1953">
            <v>13.8</v>
          </cell>
          <cell r="O1953" t="str">
            <v>FOB</v>
          </cell>
          <cell r="P1953">
            <v>181.48</v>
          </cell>
          <cell r="Q1953">
            <v>181.48</v>
          </cell>
          <cell r="R1953">
            <v>181.48</v>
          </cell>
          <cell r="S1953">
            <v>181.48</v>
          </cell>
          <cell r="T1953">
            <v>181.48</v>
          </cell>
          <cell r="U1953">
            <v>181.48</v>
          </cell>
          <cell r="V1953">
            <v>181.48</v>
          </cell>
        </row>
        <row r="1954">
          <cell r="B1954" t="str">
            <v>NORTH CAROLINAHP 12YO.750-6SPA</v>
          </cell>
          <cell r="C1954" t="str">
            <v>South</v>
          </cell>
          <cell r="D1954" t="str">
            <v>Control</v>
          </cell>
          <cell r="E1954" t="str">
            <v>NC</v>
          </cell>
          <cell r="F1954" t="str">
            <v>NORTH CAROLINA</v>
          </cell>
          <cell r="G1954" t="str">
            <v>4 - Highland Park 12YO 0.75L</v>
          </cell>
          <cell r="H1954" t="str">
            <v>4 - Highland Park 12YO 0.75L6</v>
          </cell>
          <cell r="I1954" t="str">
            <v>HP 12YO</v>
          </cell>
          <cell r="J1954" t="str">
            <v>HP 12YO.750-6</v>
          </cell>
          <cell r="K1954">
            <v>6</v>
          </cell>
          <cell r="L1954">
            <v>0.75</v>
          </cell>
          <cell r="M1954">
            <v>0.43</v>
          </cell>
          <cell r="N1954">
            <v>13.8</v>
          </cell>
          <cell r="O1954" t="str">
            <v>SPA</v>
          </cell>
          <cell r="P1954">
            <v>0</v>
          </cell>
          <cell r="Q1954">
            <v>16.100000000000001</v>
          </cell>
          <cell r="R1954">
            <v>16.100000000000001</v>
          </cell>
          <cell r="S1954">
            <v>0</v>
          </cell>
          <cell r="T1954">
            <v>16.100000000000001</v>
          </cell>
          <cell r="U1954">
            <v>16.100000000000001</v>
          </cell>
          <cell r="V1954">
            <v>0</v>
          </cell>
        </row>
        <row r="1955">
          <cell r="B1955" t="str">
            <v>NORTH CAROLINAHP 12YO.750-6SHELF</v>
          </cell>
          <cell r="C1955" t="str">
            <v>South</v>
          </cell>
          <cell r="D1955" t="str">
            <v>Control</v>
          </cell>
          <cell r="E1955" t="str">
            <v>NC</v>
          </cell>
          <cell r="F1955" t="str">
            <v>NORTH CAROLINA</v>
          </cell>
          <cell r="G1955" t="str">
            <v>4 - Highland Park 12YO 0.75L</v>
          </cell>
          <cell r="H1955" t="str">
            <v>4 - Highland Park 12YO 0.75L6</v>
          </cell>
          <cell r="I1955" t="str">
            <v>HP 12YO</v>
          </cell>
          <cell r="J1955" t="str">
            <v>HP 12YO.750-6</v>
          </cell>
          <cell r="K1955">
            <v>6</v>
          </cell>
          <cell r="L1955">
            <v>0.75</v>
          </cell>
          <cell r="M1955">
            <v>0.43</v>
          </cell>
          <cell r="N1955">
            <v>13.8</v>
          </cell>
          <cell r="O1955" t="str">
            <v>SHELF</v>
          </cell>
          <cell r="P1955">
            <v>54.95</v>
          </cell>
          <cell r="Q1955">
            <v>49.95</v>
          </cell>
          <cell r="R1955">
            <v>49.95</v>
          </cell>
          <cell r="S1955">
            <v>54.95</v>
          </cell>
          <cell r="T1955">
            <v>49.95</v>
          </cell>
          <cell r="U1955">
            <v>49.95</v>
          </cell>
          <cell r="V1955">
            <v>54.95</v>
          </cell>
        </row>
        <row r="1956">
          <cell r="B1956" t="str">
            <v>NORTH CAROLINAHP 12YO.750-6FOB</v>
          </cell>
          <cell r="C1956" t="str">
            <v>South</v>
          </cell>
          <cell r="D1956" t="str">
            <v>Control</v>
          </cell>
          <cell r="E1956" t="str">
            <v>NC</v>
          </cell>
          <cell r="F1956" t="str">
            <v>NORTH CAROLINA</v>
          </cell>
          <cell r="G1956" t="str">
            <v>4 - Highland Park 12YO 0.75L</v>
          </cell>
          <cell r="H1956" t="str">
            <v>4 - Highland Park 12YO 0.75L6</v>
          </cell>
          <cell r="I1956" t="str">
            <v>HP 12YO</v>
          </cell>
          <cell r="J1956" t="str">
            <v>HP 12YO.750-6</v>
          </cell>
          <cell r="K1956">
            <v>6</v>
          </cell>
          <cell r="L1956">
            <v>0.75</v>
          </cell>
          <cell r="M1956">
            <v>0.43</v>
          </cell>
          <cell r="N1956">
            <v>13.8</v>
          </cell>
          <cell r="O1956" t="str">
            <v>FOB</v>
          </cell>
          <cell r="P1956">
            <v>174.5</v>
          </cell>
          <cell r="Q1956">
            <v>174.5</v>
          </cell>
          <cell r="R1956">
            <v>174.5</v>
          </cell>
          <cell r="S1956">
            <v>174.5</v>
          </cell>
          <cell r="T1956">
            <v>174.5</v>
          </cell>
          <cell r="U1956">
            <v>174.5</v>
          </cell>
          <cell r="V1956">
            <v>174.5</v>
          </cell>
        </row>
        <row r="1957">
          <cell r="B1957" t="str">
            <v>North DakotaHP 12YO.750-6FOB</v>
          </cell>
          <cell r="C1957" t="str">
            <v>Central</v>
          </cell>
          <cell r="D1957" t="str">
            <v>Open</v>
          </cell>
          <cell r="E1957" t="str">
            <v>ND</v>
          </cell>
          <cell r="F1957" t="str">
            <v>North Dakota</v>
          </cell>
          <cell r="G1957" t="str">
            <v>4 - Highland Park 12YO 0.75L</v>
          </cell>
          <cell r="H1957" t="str">
            <v>4 - Highland Park 12YO 0.75L6</v>
          </cell>
          <cell r="I1957" t="str">
            <v>HP 12YO</v>
          </cell>
          <cell r="J1957" t="str">
            <v>HP 12YO.750-6</v>
          </cell>
          <cell r="K1957">
            <v>6</v>
          </cell>
          <cell r="L1957">
            <v>0.75</v>
          </cell>
          <cell r="M1957">
            <v>0.43</v>
          </cell>
          <cell r="N1957">
            <v>13.8</v>
          </cell>
          <cell r="O1957" t="str">
            <v>FOB</v>
          </cell>
          <cell r="P1957">
            <v>192.99</v>
          </cell>
          <cell r="Q1957">
            <v>192.99</v>
          </cell>
          <cell r="R1957">
            <v>192.99</v>
          </cell>
          <cell r="S1957">
            <v>192.99</v>
          </cell>
          <cell r="T1957">
            <v>192.99</v>
          </cell>
          <cell r="U1957">
            <v>192.99</v>
          </cell>
          <cell r="V1957">
            <v>192.99</v>
          </cell>
        </row>
        <row r="1958">
          <cell r="B1958" t="str">
            <v>OHIOHP 12YO.750-6SHELF</v>
          </cell>
          <cell r="C1958" t="str">
            <v>Central</v>
          </cell>
          <cell r="D1958" t="str">
            <v>Control</v>
          </cell>
          <cell r="E1958" t="str">
            <v>OH</v>
          </cell>
          <cell r="F1958" t="str">
            <v>OHIO</v>
          </cell>
          <cell r="G1958" t="str">
            <v>4 - Highland Park 12YO 0.75L</v>
          </cell>
          <cell r="H1958" t="str">
            <v>4 - Highland Park 12YO 0.75L6</v>
          </cell>
          <cell r="I1958" t="str">
            <v>HP 12YO</v>
          </cell>
          <cell r="J1958" t="str">
            <v>HP 12YO.750-6</v>
          </cell>
          <cell r="K1958">
            <v>6</v>
          </cell>
          <cell r="L1958">
            <v>0.75</v>
          </cell>
          <cell r="M1958">
            <v>0.43</v>
          </cell>
          <cell r="N1958">
            <v>13.8</v>
          </cell>
          <cell r="O1958" t="str">
            <v>SHELF</v>
          </cell>
          <cell r="P1958">
            <v>52.99</v>
          </cell>
          <cell r="Q1958">
            <v>52.99</v>
          </cell>
          <cell r="R1958">
            <v>52.99</v>
          </cell>
          <cell r="S1958">
            <v>52.99</v>
          </cell>
          <cell r="T1958">
            <v>52.99</v>
          </cell>
          <cell r="U1958">
            <v>52.99</v>
          </cell>
          <cell r="V1958">
            <v>52.99</v>
          </cell>
        </row>
        <row r="1959">
          <cell r="B1959" t="str">
            <v>OHIOHP 12YO.750-6FOB</v>
          </cell>
          <cell r="C1959" t="str">
            <v>Central</v>
          </cell>
          <cell r="D1959" t="str">
            <v>Control</v>
          </cell>
          <cell r="E1959" t="str">
            <v>OH</v>
          </cell>
          <cell r="F1959" t="str">
            <v>OHIO</v>
          </cell>
          <cell r="G1959" t="str">
            <v>4 - Highland Park 12YO 0.75L</v>
          </cell>
          <cell r="H1959" t="str">
            <v>4 - Highland Park 12YO 0.75L6</v>
          </cell>
          <cell r="I1959" t="str">
            <v>HP 12YO</v>
          </cell>
          <cell r="J1959" t="str">
            <v>HP 12YO.750-6</v>
          </cell>
          <cell r="K1959">
            <v>6</v>
          </cell>
          <cell r="L1959">
            <v>0.75</v>
          </cell>
          <cell r="M1959">
            <v>0.43</v>
          </cell>
          <cell r="N1959">
            <v>13.8</v>
          </cell>
          <cell r="O1959" t="str">
            <v>FOB</v>
          </cell>
          <cell r="P1959">
            <v>185.13</v>
          </cell>
          <cell r="Q1959">
            <v>185.13</v>
          </cell>
          <cell r="R1959">
            <v>185.13</v>
          </cell>
          <cell r="S1959">
            <v>185.13</v>
          </cell>
          <cell r="T1959">
            <v>185.13</v>
          </cell>
          <cell r="U1959">
            <v>185.13</v>
          </cell>
          <cell r="V1959">
            <v>185.13</v>
          </cell>
        </row>
        <row r="1960">
          <cell r="B1960" t="str">
            <v>OklahomaHP 12YO.750-6FOB</v>
          </cell>
          <cell r="C1960" t="str">
            <v>South</v>
          </cell>
          <cell r="D1960" t="str">
            <v>Open</v>
          </cell>
          <cell r="E1960" t="str">
            <v>OK</v>
          </cell>
          <cell r="F1960" t="str">
            <v>Oklahoma</v>
          </cell>
          <cell r="G1960" t="str">
            <v>4 - Highland Park 12YO 0.75L</v>
          </cell>
          <cell r="H1960" t="str">
            <v>4 - Highland Park 12YO 0.75L6</v>
          </cell>
          <cell r="I1960" t="str">
            <v>HP 12YO</v>
          </cell>
          <cell r="J1960" t="str">
            <v>HP 12YO.750-6</v>
          </cell>
          <cell r="K1960">
            <v>6</v>
          </cell>
          <cell r="L1960">
            <v>0.75</v>
          </cell>
          <cell r="M1960">
            <v>0.43</v>
          </cell>
          <cell r="N1960">
            <v>13.8</v>
          </cell>
          <cell r="O1960" t="str">
            <v>FOB</v>
          </cell>
          <cell r="P1960">
            <v>174.29</v>
          </cell>
          <cell r="Q1960">
            <v>174.29</v>
          </cell>
          <cell r="R1960">
            <v>174.29</v>
          </cell>
          <cell r="S1960">
            <v>174.29</v>
          </cell>
          <cell r="T1960">
            <v>174.29</v>
          </cell>
          <cell r="U1960">
            <v>174.29</v>
          </cell>
          <cell r="V1960">
            <v>174.29</v>
          </cell>
        </row>
        <row r="1961">
          <cell r="B1961" t="str">
            <v>OREGONHP 12YO.750-6SPA</v>
          </cell>
          <cell r="C1961" t="str">
            <v>West</v>
          </cell>
          <cell r="D1961" t="str">
            <v>Control</v>
          </cell>
          <cell r="E1961" t="str">
            <v>OR</v>
          </cell>
          <cell r="F1961" t="str">
            <v>OREGON</v>
          </cell>
          <cell r="G1961" t="str">
            <v>4 - Highland Park 12YO 0.75L</v>
          </cell>
          <cell r="H1961" t="str">
            <v>4 - Highland Park 12YO 0.75L6</v>
          </cell>
          <cell r="I1961" t="str">
            <v>HP 12YO</v>
          </cell>
          <cell r="J1961" t="str">
            <v>HP 12YO.750-6</v>
          </cell>
          <cell r="K1961">
            <v>6</v>
          </cell>
          <cell r="L1961">
            <v>0.75</v>
          </cell>
          <cell r="M1961">
            <v>0.43</v>
          </cell>
          <cell r="N1961">
            <v>13.8</v>
          </cell>
          <cell r="O1961" t="str">
            <v>SPA</v>
          </cell>
          <cell r="P1961">
            <v>0</v>
          </cell>
          <cell r="Q1961">
            <v>0</v>
          </cell>
          <cell r="R1961">
            <v>16.68</v>
          </cell>
          <cell r="S1961">
            <v>0</v>
          </cell>
          <cell r="T1961">
            <v>0</v>
          </cell>
          <cell r="U1961">
            <v>16.68</v>
          </cell>
          <cell r="V1961">
            <v>0</v>
          </cell>
        </row>
        <row r="1962">
          <cell r="B1962" t="str">
            <v>OREGONHP 12YO.750-6SHELF</v>
          </cell>
          <cell r="C1962" t="str">
            <v>West</v>
          </cell>
          <cell r="D1962" t="str">
            <v>Control</v>
          </cell>
          <cell r="E1962" t="str">
            <v>OR</v>
          </cell>
          <cell r="F1962" t="str">
            <v>OREGON</v>
          </cell>
          <cell r="G1962" t="str">
            <v>4 - Highland Park 12YO 0.75L</v>
          </cell>
          <cell r="H1962" t="str">
            <v>4 - Highland Park 12YO 0.75L6</v>
          </cell>
          <cell r="I1962" t="str">
            <v>HP 12YO</v>
          </cell>
          <cell r="J1962" t="str">
            <v>HP 12YO.750-6</v>
          </cell>
          <cell r="K1962">
            <v>6</v>
          </cell>
          <cell r="L1962">
            <v>0.75</v>
          </cell>
          <cell r="M1962">
            <v>0.43</v>
          </cell>
          <cell r="N1962">
            <v>13.8</v>
          </cell>
          <cell r="O1962" t="str">
            <v>SHELF</v>
          </cell>
          <cell r="P1962">
            <v>54.95</v>
          </cell>
          <cell r="Q1962">
            <v>54.95</v>
          </cell>
          <cell r="R1962">
            <v>49.95</v>
          </cell>
          <cell r="S1962">
            <v>54.95</v>
          </cell>
          <cell r="T1962">
            <v>54.95</v>
          </cell>
          <cell r="U1962">
            <v>49.95</v>
          </cell>
          <cell r="V1962">
            <v>54.95</v>
          </cell>
        </row>
        <row r="1963">
          <cell r="B1963" t="str">
            <v>OREGONHP 12YO.750-6FOB</v>
          </cell>
          <cell r="C1963" t="str">
            <v>West</v>
          </cell>
          <cell r="D1963" t="str">
            <v>Control</v>
          </cell>
          <cell r="E1963" t="str">
            <v>OR</v>
          </cell>
          <cell r="F1963" t="str">
            <v>OREGON</v>
          </cell>
          <cell r="G1963" t="str">
            <v>4 - Highland Park 12YO 0.75L</v>
          </cell>
          <cell r="H1963" t="str">
            <v>4 - Highland Park 12YO 0.75L6</v>
          </cell>
          <cell r="I1963" t="str">
            <v>HP 12YO</v>
          </cell>
          <cell r="J1963" t="str">
            <v>HP 12YO.750-6</v>
          </cell>
          <cell r="K1963">
            <v>6</v>
          </cell>
          <cell r="L1963">
            <v>0.75</v>
          </cell>
          <cell r="M1963">
            <v>0.43</v>
          </cell>
          <cell r="N1963">
            <v>13.8</v>
          </cell>
          <cell r="O1963" t="str">
            <v>FOB</v>
          </cell>
          <cell r="P1963">
            <v>166.47</v>
          </cell>
          <cell r="Q1963">
            <v>166.47</v>
          </cell>
          <cell r="R1963">
            <v>166.47</v>
          </cell>
          <cell r="S1963">
            <v>166.47</v>
          </cell>
          <cell r="T1963">
            <v>166.47</v>
          </cell>
          <cell r="U1963">
            <v>166.47</v>
          </cell>
          <cell r="V1963">
            <v>166.47</v>
          </cell>
        </row>
        <row r="1964">
          <cell r="B1964" t="str">
            <v>PENNSYLVANIA (PLCB)HP 12YO.750-6SPA</v>
          </cell>
          <cell r="C1964" t="str">
            <v>Northeast</v>
          </cell>
          <cell r="D1964" t="str">
            <v>Control</v>
          </cell>
          <cell r="E1964" t="str">
            <v>PLCB</v>
          </cell>
          <cell r="F1964" t="str">
            <v>PENNSYLVANIA (PLCB)</v>
          </cell>
          <cell r="G1964" t="str">
            <v>4 - Highland Park 12YO 0.75L</v>
          </cell>
          <cell r="H1964" t="str">
            <v>4 - Highland Park 12YO 0.75L6</v>
          </cell>
          <cell r="I1964" t="str">
            <v>HP 12YO</v>
          </cell>
          <cell r="J1964" t="str">
            <v>HP 12YO.750-6</v>
          </cell>
          <cell r="K1964">
            <v>6</v>
          </cell>
          <cell r="L1964">
            <v>0.75</v>
          </cell>
          <cell r="M1964">
            <v>0.43</v>
          </cell>
          <cell r="N1964">
            <v>13.8</v>
          </cell>
          <cell r="O1964" t="str">
            <v>SPA</v>
          </cell>
          <cell r="P1964">
            <v>0</v>
          </cell>
          <cell r="Q1964">
            <v>0</v>
          </cell>
          <cell r="R1964">
            <v>48</v>
          </cell>
          <cell r="S1964">
            <v>0</v>
          </cell>
          <cell r="T1964">
            <v>0</v>
          </cell>
          <cell r="U1964">
            <v>48</v>
          </cell>
          <cell r="V1964">
            <v>0</v>
          </cell>
        </row>
        <row r="1965">
          <cell r="B1965" t="str">
            <v>PENNSYLVANIA (PLCB)HP 12YO.750-6SHELF</v>
          </cell>
          <cell r="C1965" t="str">
            <v>Northeast</v>
          </cell>
          <cell r="D1965" t="str">
            <v>Control</v>
          </cell>
          <cell r="E1965" t="str">
            <v>PLCB</v>
          </cell>
          <cell r="F1965" t="str">
            <v>PENNSYLVANIA (PLCB)</v>
          </cell>
          <cell r="G1965" t="str">
            <v>4 - Highland Park 12YO 0.75L</v>
          </cell>
          <cell r="H1965" t="str">
            <v>4 - Highland Park 12YO 0.75L6</v>
          </cell>
          <cell r="I1965" t="str">
            <v>HP 12YO</v>
          </cell>
          <cell r="J1965" t="str">
            <v>HP 12YO.750-6</v>
          </cell>
          <cell r="K1965">
            <v>6</v>
          </cell>
          <cell r="L1965">
            <v>0.75</v>
          </cell>
          <cell r="M1965">
            <v>0.43</v>
          </cell>
          <cell r="N1965">
            <v>13.8</v>
          </cell>
          <cell r="O1965" t="str">
            <v>SHELF</v>
          </cell>
          <cell r="P1965">
            <v>55.99</v>
          </cell>
          <cell r="Q1965">
            <v>55.99</v>
          </cell>
          <cell r="R1965">
            <v>47.99</v>
          </cell>
          <cell r="S1965">
            <v>55.99</v>
          </cell>
          <cell r="T1965">
            <v>55.99</v>
          </cell>
          <cell r="U1965">
            <v>47.99</v>
          </cell>
          <cell r="V1965">
            <v>55.99</v>
          </cell>
        </row>
        <row r="1966">
          <cell r="B1966" t="str">
            <v>PENNSYLVANIA (PLCB)HP 12YO.750-6FOB</v>
          </cell>
          <cell r="C1966" t="str">
            <v>Northeast</v>
          </cell>
          <cell r="D1966" t="str">
            <v>Control</v>
          </cell>
          <cell r="E1966" t="str">
            <v>PLCB</v>
          </cell>
          <cell r="F1966" t="str">
            <v>PENNSYLVANIA (PLCB)</v>
          </cell>
          <cell r="G1966" t="str">
            <v>4 - Highland Park 12YO 0.75L</v>
          </cell>
          <cell r="H1966" t="str">
            <v>4 - Highland Park 12YO 0.75L6</v>
          </cell>
          <cell r="I1966" t="str">
            <v>HP 12YO</v>
          </cell>
          <cell r="J1966" t="str">
            <v>HP 12YO.750-6</v>
          </cell>
          <cell r="K1966">
            <v>6</v>
          </cell>
          <cell r="L1966">
            <v>0.75</v>
          </cell>
          <cell r="M1966">
            <v>0.43</v>
          </cell>
          <cell r="N1966">
            <v>13.8</v>
          </cell>
          <cell r="O1966" t="str">
            <v>FOB</v>
          </cell>
          <cell r="P1966">
            <v>203.46</v>
          </cell>
          <cell r="Q1966">
            <v>203.46</v>
          </cell>
          <cell r="R1966">
            <v>203.46</v>
          </cell>
          <cell r="S1966">
            <v>203.46</v>
          </cell>
          <cell r="T1966">
            <v>203.46</v>
          </cell>
          <cell r="U1966">
            <v>203.46</v>
          </cell>
          <cell r="V1966">
            <v>203.46</v>
          </cell>
        </row>
        <row r="1967">
          <cell r="B1967" t="str">
            <v>Rhode IslandHP 12YO.750-6FOB</v>
          </cell>
          <cell r="C1967" t="str">
            <v>Northeast</v>
          </cell>
          <cell r="D1967" t="str">
            <v>Open</v>
          </cell>
          <cell r="E1967" t="str">
            <v>RI</v>
          </cell>
          <cell r="F1967" t="str">
            <v>Rhode Island</v>
          </cell>
          <cell r="G1967" t="str">
            <v>4 - Highland Park 12YO 0.75L</v>
          </cell>
          <cell r="H1967" t="str">
            <v>4 - Highland Park 12YO 0.75L6</v>
          </cell>
          <cell r="I1967" t="str">
            <v>HP 12YO</v>
          </cell>
          <cell r="J1967" t="str">
            <v>HP 12YO.750-6</v>
          </cell>
          <cell r="K1967">
            <v>6</v>
          </cell>
          <cell r="L1967">
            <v>0.75</v>
          </cell>
          <cell r="M1967">
            <v>0.43</v>
          </cell>
          <cell r="N1967">
            <v>13.8</v>
          </cell>
          <cell r="O1967" t="str">
            <v>FOB</v>
          </cell>
          <cell r="P1967">
            <v>174.36</v>
          </cell>
          <cell r="Q1967">
            <v>174.36</v>
          </cell>
          <cell r="R1967">
            <v>174.36</v>
          </cell>
          <cell r="S1967">
            <v>174.36</v>
          </cell>
          <cell r="T1967">
            <v>174.36</v>
          </cell>
          <cell r="U1967">
            <v>174.36</v>
          </cell>
          <cell r="V1967">
            <v>174.36</v>
          </cell>
        </row>
        <row r="1968">
          <cell r="B1968" t="str">
            <v>South CarolinaHP 12YO.750-6FOB</v>
          </cell>
          <cell r="C1968" t="str">
            <v>Northeast</v>
          </cell>
          <cell r="D1968" t="str">
            <v>Open</v>
          </cell>
          <cell r="E1968" t="str">
            <v>SC</v>
          </cell>
          <cell r="F1968" t="str">
            <v>South Carolina</v>
          </cell>
          <cell r="G1968" t="str">
            <v>4 - Highland Park 12YO 0.75L</v>
          </cell>
          <cell r="H1968" t="str">
            <v>4 - Highland Park 12YO 0.75L6</v>
          </cell>
          <cell r="I1968" t="str">
            <v>HP 12YO</v>
          </cell>
          <cell r="J1968" t="str">
            <v>HP 12YO.750-6</v>
          </cell>
          <cell r="K1968">
            <v>6</v>
          </cell>
          <cell r="L1968">
            <v>0.75</v>
          </cell>
          <cell r="M1968">
            <v>0.43</v>
          </cell>
          <cell r="N1968">
            <v>13.8</v>
          </cell>
          <cell r="O1968" t="str">
            <v>FOB</v>
          </cell>
          <cell r="P1968">
            <v>201.8521844</v>
          </cell>
          <cell r="Q1968">
            <v>201.8521844</v>
          </cell>
          <cell r="R1968">
            <v>201.8521844</v>
          </cell>
          <cell r="S1968">
            <v>201.8521844</v>
          </cell>
          <cell r="T1968">
            <v>201.8521844</v>
          </cell>
          <cell r="U1968">
            <v>201.8521844</v>
          </cell>
          <cell r="V1968">
            <v>201.8521844</v>
          </cell>
        </row>
        <row r="1969">
          <cell r="B1969" t="str">
            <v>South DakotaHP 12YO.750-6FOB</v>
          </cell>
          <cell r="C1969" t="str">
            <v>Central</v>
          </cell>
          <cell r="D1969" t="str">
            <v>Open</v>
          </cell>
          <cell r="E1969" t="str">
            <v>SD</v>
          </cell>
          <cell r="F1969" t="str">
            <v>South Dakota</v>
          </cell>
          <cell r="G1969" t="str">
            <v>4 - Highland Park 12YO 0.75L</v>
          </cell>
          <cell r="H1969" t="str">
            <v>4 - Highland Park 12YO 0.75L6</v>
          </cell>
          <cell r="I1969" t="str">
            <v>HP 12YO</v>
          </cell>
          <cell r="J1969" t="str">
            <v>HP 12YO.750-6</v>
          </cell>
          <cell r="K1969">
            <v>6</v>
          </cell>
          <cell r="L1969">
            <v>0.75</v>
          </cell>
          <cell r="M1969">
            <v>0.43</v>
          </cell>
          <cell r="N1969">
            <v>13.8</v>
          </cell>
          <cell r="O1969" t="str">
            <v>FOB</v>
          </cell>
          <cell r="P1969">
            <v>173.25</v>
          </cell>
          <cell r="Q1969">
            <v>173.25</v>
          </cell>
          <cell r="R1969">
            <v>173.25</v>
          </cell>
          <cell r="S1969">
            <v>173.25</v>
          </cell>
          <cell r="T1969">
            <v>173.25</v>
          </cell>
          <cell r="U1969">
            <v>173.25</v>
          </cell>
          <cell r="V1969">
            <v>173.25</v>
          </cell>
        </row>
        <row r="1970">
          <cell r="B1970" t="str">
            <v>TennesseeHP 12YO.750-6FOB</v>
          </cell>
          <cell r="C1970" t="str">
            <v>South</v>
          </cell>
          <cell r="D1970" t="str">
            <v>Open</v>
          </cell>
          <cell r="E1970" t="str">
            <v>TN</v>
          </cell>
          <cell r="F1970" t="str">
            <v>Tennessee</v>
          </cell>
          <cell r="G1970" t="str">
            <v>4 - Highland Park 12YO 0.75L</v>
          </cell>
          <cell r="H1970" t="str">
            <v>4 - Highland Park 12YO 0.75L6</v>
          </cell>
          <cell r="I1970" t="str">
            <v>HP 12YO</v>
          </cell>
          <cell r="J1970" t="str">
            <v>HP 12YO.750-6</v>
          </cell>
          <cell r="K1970">
            <v>6</v>
          </cell>
          <cell r="L1970">
            <v>0.75</v>
          </cell>
          <cell r="M1970">
            <v>0.43</v>
          </cell>
          <cell r="N1970">
            <v>13.8</v>
          </cell>
          <cell r="O1970" t="str">
            <v>FOB</v>
          </cell>
          <cell r="P1970">
            <v>175.35</v>
          </cell>
          <cell r="Q1970">
            <v>175.35</v>
          </cell>
          <cell r="R1970">
            <v>175.35</v>
          </cell>
          <cell r="S1970">
            <v>175.35</v>
          </cell>
          <cell r="T1970">
            <v>175.35</v>
          </cell>
          <cell r="U1970">
            <v>175.35</v>
          </cell>
          <cell r="V1970">
            <v>175.35</v>
          </cell>
        </row>
        <row r="1971">
          <cell r="B1971" t="str">
            <v>TexasHP 12YO.750-6FOB</v>
          </cell>
          <cell r="C1971" t="str">
            <v>South</v>
          </cell>
          <cell r="D1971" t="str">
            <v>Open</v>
          </cell>
          <cell r="E1971" t="str">
            <v>TX</v>
          </cell>
          <cell r="F1971" t="str">
            <v>Texas</v>
          </cell>
          <cell r="G1971" t="str">
            <v>4 - Highland Park 12YO 0.75L</v>
          </cell>
          <cell r="H1971" t="str">
            <v>4 - Highland Park 12YO 0.75L6</v>
          </cell>
          <cell r="I1971" t="str">
            <v>HP 12YO</v>
          </cell>
          <cell r="J1971" t="str">
            <v>HP 12YO.750-6</v>
          </cell>
          <cell r="K1971">
            <v>6</v>
          </cell>
          <cell r="L1971">
            <v>0.75</v>
          </cell>
          <cell r="M1971">
            <v>0.43</v>
          </cell>
          <cell r="N1971">
            <v>13.8</v>
          </cell>
          <cell r="O1971" t="str">
            <v>FOB</v>
          </cell>
          <cell r="P1971">
            <v>186.3</v>
          </cell>
          <cell r="Q1971">
            <v>186.3</v>
          </cell>
          <cell r="R1971">
            <v>186.3</v>
          </cell>
          <cell r="S1971">
            <v>186.3</v>
          </cell>
          <cell r="T1971">
            <v>186.3</v>
          </cell>
          <cell r="U1971">
            <v>186.3</v>
          </cell>
          <cell r="V1971">
            <v>186.3</v>
          </cell>
        </row>
        <row r="1972">
          <cell r="B1972" t="str">
            <v>UTAHHP 12YO.750-6SPA</v>
          </cell>
          <cell r="C1972" t="str">
            <v>West</v>
          </cell>
          <cell r="D1972" t="str">
            <v>Control</v>
          </cell>
          <cell r="E1972" t="str">
            <v>UT</v>
          </cell>
          <cell r="F1972" t="str">
            <v>UTAH</v>
          </cell>
          <cell r="G1972" t="str">
            <v>4 - Highland Park 12YO 0.75L</v>
          </cell>
          <cell r="H1972" t="str">
            <v>4 - Highland Park 12YO 0.75L6</v>
          </cell>
          <cell r="I1972" t="str">
            <v>HP 12YO</v>
          </cell>
          <cell r="J1972" t="str">
            <v>HP 12YO.750-6</v>
          </cell>
          <cell r="K1972">
            <v>6</v>
          </cell>
          <cell r="L1972">
            <v>0.75</v>
          </cell>
          <cell r="M1972">
            <v>0.43</v>
          </cell>
          <cell r="N1972">
            <v>13.8</v>
          </cell>
          <cell r="O1972" t="str">
            <v>SPA</v>
          </cell>
          <cell r="P1972">
            <v>0</v>
          </cell>
          <cell r="Q1972">
            <v>0</v>
          </cell>
          <cell r="R1972">
            <v>15.96</v>
          </cell>
          <cell r="S1972">
            <v>0</v>
          </cell>
          <cell r="T1972">
            <v>0</v>
          </cell>
          <cell r="U1972">
            <v>15.96</v>
          </cell>
          <cell r="V1972">
            <v>0</v>
          </cell>
        </row>
        <row r="1973">
          <cell r="B1973" t="str">
            <v>UTAHHP 12YO.750-6SHELF</v>
          </cell>
          <cell r="C1973" t="str">
            <v>West</v>
          </cell>
          <cell r="D1973" t="str">
            <v>Control</v>
          </cell>
          <cell r="E1973" t="str">
            <v>UT</v>
          </cell>
          <cell r="F1973" t="str">
            <v>UTAH</v>
          </cell>
          <cell r="G1973" t="str">
            <v>4 - Highland Park 12YO 0.75L</v>
          </cell>
          <cell r="H1973" t="str">
            <v>4 - Highland Park 12YO 0.75L6</v>
          </cell>
          <cell r="I1973" t="str">
            <v>HP 12YO</v>
          </cell>
          <cell r="J1973" t="str">
            <v>HP 12YO.750-6</v>
          </cell>
          <cell r="K1973">
            <v>6</v>
          </cell>
          <cell r="L1973">
            <v>0.75</v>
          </cell>
          <cell r="M1973">
            <v>0.43</v>
          </cell>
          <cell r="N1973">
            <v>13.8</v>
          </cell>
          <cell r="O1973" t="str">
            <v>SHELF</v>
          </cell>
          <cell r="P1973">
            <v>54.99</v>
          </cell>
          <cell r="Q1973">
            <v>54.99</v>
          </cell>
          <cell r="R1973">
            <v>49.99</v>
          </cell>
          <cell r="S1973">
            <v>54.99</v>
          </cell>
          <cell r="T1973">
            <v>54.99</v>
          </cell>
          <cell r="U1973">
            <v>49.99</v>
          </cell>
          <cell r="V1973">
            <v>54.99</v>
          </cell>
        </row>
        <row r="1974">
          <cell r="B1974" t="str">
            <v>UTAHHP 12YO.750-6FOB</v>
          </cell>
          <cell r="C1974" t="str">
            <v>West</v>
          </cell>
          <cell r="D1974" t="str">
            <v>Control</v>
          </cell>
          <cell r="E1974" t="str">
            <v>UT</v>
          </cell>
          <cell r="F1974" t="str">
            <v>UTAH</v>
          </cell>
          <cell r="G1974" t="str">
            <v>4 - Highland Park 12YO 0.75L</v>
          </cell>
          <cell r="H1974" t="str">
            <v>4 - Highland Park 12YO 0.75L6</v>
          </cell>
          <cell r="I1974" t="str">
            <v>HP 12YO</v>
          </cell>
          <cell r="J1974" t="str">
            <v>HP 12YO.750-6</v>
          </cell>
          <cell r="K1974">
            <v>6</v>
          </cell>
          <cell r="L1974">
            <v>0.75</v>
          </cell>
          <cell r="M1974">
            <v>0.43</v>
          </cell>
          <cell r="N1974">
            <v>13.8</v>
          </cell>
          <cell r="O1974" t="str">
            <v>FOB</v>
          </cell>
          <cell r="P1974">
            <v>174.6</v>
          </cell>
          <cell r="Q1974">
            <v>174.6</v>
          </cell>
          <cell r="R1974">
            <v>174.6</v>
          </cell>
          <cell r="S1974">
            <v>174.6</v>
          </cell>
          <cell r="T1974">
            <v>174.6</v>
          </cell>
          <cell r="U1974">
            <v>174.6</v>
          </cell>
          <cell r="V1974">
            <v>174.6</v>
          </cell>
        </row>
        <row r="1975">
          <cell r="B1975" t="str">
            <v>VERMONTHP 12YO.750-6SHELF</v>
          </cell>
          <cell r="C1975" t="str">
            <v>Northeast</v>
          </cell>
          <cell r="D1975" t="str">
            <v>Control</v>
          </cell>
          <cell r="E1975" t="str">
            <v>VT</v>
          </cell>
          <cell r="F1975" t="str">
            <v>VERMONT</v>
          </cell>
          <cell r="G1975" t="str">
            <v>4 - Highland Park 12YO 0.75L</v>
          </cell>
          <cell r="H1975" t="str">
            <v>4 - Highland Park 12YO 0.75L6</v>
          </cell>
          <cell r="I1975" t="str">
            <v>HP 12YO</v>
          </cell>
          <cell r="J1975" t="str">
            <v>HP 12YO.750-6</v>
          </cell>
          <cell r="K1975">
            <v>6</v>
          </cell>
          <cell r="L1975">
            <v>0.75</v>
          </cell>
          <cell r="M1975">
            <v>0.43</v>
          </cell>
          <cell r="N1975">
            <v>13.8</v>
          </cell>
          <cell r="O1975" t="str">
            <v>SHELF</v>
          </cell>
          <cell r="P1975">
            <v>49.99</v>
          </cell>
          <cell r="Q1975">
            <v>54.99</v>
          </cell>
          <cell r="R1975">
            <v>49.99</v>
          </cell>
          <cell r="S1975">
            <v>54.99</v>
          </cell>
          <cell r="T1975">
            <v>49.99</v>
          </cell>
          <cell r="U1975">
            <v>54.99</v>
          </cell>
          <cell r="V1975">
            <v>49.99</v>
          </cell>
        </row>
        <row r="1976">
          <cell r="B1976" t="str">
            <v>VERMONTHP 12YO.750-6FOB</v>
          </cell>
          <cell r="C1976" t="str">
            <v>Northeast</v>
          </cell>
          <cell r="D1976" t="str">
            <v>Control</v>
          </cell>
          <cell r="E1976" t="str">
            <v>VT</v>
          </cell>
          <cell r="F1976" t="str">
            <v>VERMONT</v>
          </cell>
          <cell r="G1976" t="str">
            <v>4 - Highland Park 12YO 0.75L</v>
          </cell>
          <cell r="H1976" t="str">
            <v>4 - Highland Park 12YO 0.75L6</v>
          </cell>
          <cell r="I1976" t="str">
            <v>HP 12YO</v>
          </cell>
          <cell r="J1976" t="str">
            <v>HP 12YO.750-6</v>
          </cell>
          <cell r="K1976">
            <v>6</v>
          </cell>
          <cell r="L1976">
            <v>0.75</v>
          </cell>
          <cell r="M1976">
            <v>0.43</v>
          </cell>
          <cell r="N1976">
            <v>13.8</v>
          </cell>
          <cell r="O1976" t="str">
            <v>FOB</v>
          </cell>
          <cell r="P1976">
            <v>199.6</v>
          </cell>
          <cell r="Q1976">
            <v>199.6</v>
          </cell>
          <cell r="R1976">
            <v>199.6</v>
          </cell>
          <cell r="S1976">
            <v>199.6</v>
          </cell>
          <cell r="T1976">
            <v>199.6</v>
          </cell>
          <cell r="U1976">
            <v>199.6</v>
          </cell>
          <cell r="V1976">
            <v>199.6</v>
          </cell>
        </row>
        <row r="1977">
          <cell r="B1977" t="str">
            <v>VERMONTHP 12YO.750-6DA</v>
          </cell>
          <cell r="C1977" t="str">
            <v>Northeast</v>
          </cell>
          <cell r="D1977" t="str">
            <v>Control</v>
          </cell>
          <cell r="E1977" t="str">
            <v>VT</v>
          </cell>
          <cell r="F1977" t="str">
            <v>VERMONT</v>
          </cell>
          <cell r="G1977" t="str">
            <v>4 - Highland Park 12YO 0.75L</v>
          </cell>
          <cell r="H1977" t="str">
            <v>4 - Highland Park 12YO 0.75L6</v>
          </cell>
          <cell r="I1977" t="str">
            <v>HP 12YO</v>
          </cell>
          <cell r="J1977" t="str">
            <v>HP 12YO.750-6</v>
          </cell>
          <cell r="K1977">
            <v>6</v>
          </cell>
          <cell r="L1977">
            <v>0.75</v>
          </cell>
          <cell r="M1977">
            <v>0.43</v>
          </cell>
          <cell r="N1977">
            <v>13.8</v>
          </cell>
          <cell r="O1977" t="str">
            <v>DA</v>
          </cell>
          <cell r="P1977">
            <v>30</v>
          </cell>
          <cell r="Q1977">
            <v>0</v>
          </cell>
          <cell r="R1977">
            <v>30</v>
          </cell>
          <cell r="S1977">
            <v>0</v>
          </cell>
          <cell r="T1977">
            <v>30</v>
          </cell>
          <cell r="U1977">
            <v>0</v>
          </cell>
          <cell r="V1977">
            <v>30</v>
          </cell>
        </row>
        <row r="1978">
          <cell r="B1978" t="str">
            <v>VIRGINIAHP 12YO.750-6SHELF</v>
          </cell>
          <cell r="C1978" t="str">
            <v>South</v>
          </cell>
          <cell r="D1978" t="str">
            <v>Control</v>
          </cell>
          <cell r="E1978" t="str">
            <v>VA</v>
          </cell>
          <cell r="F1978" t="str">
            <v>VIRGINIA</v>
          </cell>
          <cell r="G1978" t="str">
            <v>4 - Highland Park 12YO 0.75L</v>
          </cell>
          <cell r="H1978" t="str">
            <v>4 - Highland Park 12YO 0.75L6</v>
          </cell>
          <cell r="I1978" t="str">
            <v>HP 12YO</v>
          </cell>
          <cell r="J1978" t="str">
            <v>HP 12YO.750-6</v>
          </cell>
          <cell r="K1978">
            <v>6</v>
          </cell>
          <cell r="L1978">
            <v>0.75</v>
          </cell>
          <cell r="M1978">
            <v>0.43</v>
          </cell>
          <cell r="N1978">
            <v>13.8</v>
          </cell>
          <cell r="O1978" t="str">
            <v>SHELF</v>
          </cell>
          <cell r="P1978">
            <v>49.99</v>
          </cell>
          <cell r="Q1978">
            <v>54.99</v>
          </cell>
          <cell r="R1978">
            <v>49.99</v>
          </cell>
          <cell r="S1978">
            <v>54.99</v>
          </cell>
          <cell r="T1978">
            <v>49.99</v>
          </cell>
          <cell r="U1978">
            <v>54.99</v>
          </cell>
          <cell r="V1978">
            <v>49.99</v>
          </cell>
        </row>
        <row r="1979">
          <cell r="B1979" t="str">
            <v>VIRGINIAHP 12YO.750-6FOB</v>
          </cell>
          <cell r="C1979" t="str">
            <v>South</v>
          </cell>
          <cell r="D1979" t="str">
            <v>Control</v>
          </cell>
          <cell r="E1979" t="str">
            <v>VA</v>
          </cell>
          <cell r="F1979" t="str">
            <v>VIRGINIA</v>
          </cell>
          <cell r="G1979" t="str">
            <v>4 - Highland Park 12YO 0.75L</v>
          </cell>
          <cell r="H1979" t="str">
            <v>4 - Highland Park 12YO 0.75L6</v>
          </cell>
          <cell r="I1979" t="str">
            <v>HP 12YO</v>
          </cell>
          <cell r="J1979" t="str">
            <v>HP 12YO.750-6</v>
          </cell>
          <cell r="K1979">
            <v>6</v>
          </cell>
          <cell r="L1979">
            <v>0.75</v>
          </cell>
          <cell r="M1979">
            <v>0.43</v>
          </cell>
          <cell r="N1979">
            <v>13.8</v>
          </cell>
          <cell r="O1979" t="str">
            <v>FOB</v>
          </cell>
          <cell r="P1979">
            <v>160.6</v>
          </cell>
          <cell r="Q1979">
            <v>160.6</v>
          </cell>
          <cell r="R1979">
            <v>160.6</v>
          </cell>
          <cell r="S1979">
            <v>160.6</v>
          </cell>
          <cell r="T1979">
            <v>160.6</v>
          </cell>
          <cell r="U1979">
            <v>160.6</v>
          </cell>
          <cell r="V1979">
            <v>160.6</v>
          </cell>
        </row>
        <row r="1980">
          <cell r="B1980" t="str">
            <v>VIRGINIAHP 12YO.750-6DA</v>
          </cell>
          <cell r="C1980" t="str">
            <v>South</v>
          </cell>
          <cell r="D1980" t="str">
            <v>Control</v>
          </cell>
          <cell r="E1980" t="str">
            <v>VA</v>
          </cell>
          <cell r="F1980" t="str">
            <v>VIRGINIA</v>
          </cell>
          <cell r="G1980" t="str">
            <v>4 - Highland Park 12YO 0.75L</v>
          </cell>
          <cell r="H1980" t="str">
            <v>4 - Highland Park 12YO 0.75L6</v>
          </cell>
          <cell r="I1980" t="str">
            <v>HP 12YO</v>
          </cell>
          <cell r="J1980" t="str">
            <v>HP 12YO.750-6</v>
          </cell>
          <cell r="K1980">
            <v>6</v>
          </cell>
          <cell r="L1980">
            <v>0.75</v>
          </cell>
          <cell r="M1980">
            <v>0.43</v>
          </cell>
          <cell r="N1980">
            <v>13.8</v>
          </cell>
          <cell r="O1980" t="str">
            <v>DA</v>
          </cell>
          <cell r="P1980">
            <v>24.9</v>
          </cell>
          <cell r="Q1980">
            <v>0</v>
          </cell>
          <cell r="R1980">
            <v>24.9</v>
          </cell>
          <cell r="S1980">
            <v>0</v>
          </cell>
          <cell r="T1980">
            <v>24.9</v>
          </cell>
          <cell r="U1980">
            <v>0</v>
          </cell>
          <cell r="V1980">
            <v>24.9</v>
          </cell>
        </row>
        <row r="1981">
          <cell r="B1981" t="str">
            <v>WashingtonHP 12YO.750-6FOB</v>
          </cell>
          <cell r="C1981" t="str">
            <v>West</v>
          </cell>
          <cell r="D1981" t="str">
            <v>Open</v>
          </cell>
          <cell r="E1981" t="str">
            <v>WA</v>
          </cell>
          <cell r="F1981" t="str">
            <v>Washington</v>
          </cell>
          <cell r="G1981" t="str">
            <v>4 - Highland Park 12YO 0.75L</v>
          </cell>
          <cell r="H1981" t="str">
            <v>4 - Highland Park 12YO 0.75L6</v>
          </cell>
          <cell r="I1981" t="str">
            <v>HP 12YO</v>
          </cell>
          <cell r="J1981" t="str">
            <v>HP 12YO.750-6</v>
          </cell>
          <cell r="K1981">
            <v>6</v>
          </cell>
          <cell r="L1981">
            <v>0.75</v>
          </cell>
          <cell r="M1981">
            <v>0.43</v>
          </cell>
          <cell r="N1981">
            <v>13.8</v>
          </cell>
          <cell r="O1981" t="str">
            <v>FOB</v>
          </cell>
          <cell r="P1981">
            <v>155.85</v>
          </cell>
          <cell r="Q1981">
            <v>155.85</v>
          </cell>
          <cell r="R1981">
            <v>155.85</v>
          </cell>
          <cell r="S1981">
            <v>155.85</v>
          </cell>
          <cell r="T1981">
            <v>155.85</v>
          </cell>
          <cell r="U1981">
            <v>155.85</v>
          </cell>
          <cell r="V1981">
            <v>155.85</v>
          </cell>
        </row>
        <row r="1982">
          <cell r="B1982" t="str">
            <v>WEST VIRGINIAHP 12YO.750-6SHELF</v>
          </cell>
          <cell r="C1982" t="str">
            <v>Central</v>
          </cell>
          <cell r="D1982" t="str">
            <v>Control</v>
          </cell>
          <cell r="E1982" t="str">
            <v>WV</v>
          </cell>
          <cell r="F1982" t="str">
            <v>WEST VIRGINIA</v>
          </cell>
          <cell r="G1982" t="str">
            <v>4 - Highland Park 12YO 0.75L</v>
          </cell>
          <cell r="H1982" t="str">
            <v>4 - Highland Park 12YO 0.75L6</v>
          </cell>
          <cell r="I1982" t="str">
            <v>HP 12YO</v>
          </cell>
          <cell r="J1982" t="str">
            <v>HP 12YO.750-6</v>
          </cell>
          <cell r="K1982">
            <v>6</v>
          </cell>
          <cell r="L1982">
            <v>0.75</v>
          </cell>
          <cell r="M1982">
            <v>0.43</v>
          </cell>
          <cell r="N1982">
            <v>13.8</v>
          </cell>
          <cell r="O1982" t="str">
            <v>SHELF</v>
          </cell>
          <cell r="P1982">
            <v>54.99</v>
          </cell>
          <cell r="Q1982">
            <v>54.99</v>
          </cell>
          <cell r="R1982">
            <v>49.99</v>
          </cell>
          <cell r="S1982">
            <v>54.99</v>
          </cell>
          <cell r="T1982">
            <v>54.99</v>
          </cell>
          <cell r="U1982">
            <v>49.99</v>
          </cell>
          <cell r="V1982">
            <v>54.99</v>
          </cell>
        </row>
        <row r="1983">
          <cell r="B1983" t="str">
            <v>WEST VIRGINIAHP 12YO.750-6FOB</v>
          </cell>
          <cell r="C1983" t="str">
            <v>Central</v>
          </cell>
          <cell r="D1983" t="str">
            <v>Control</v>
          </cell>
          <cell r="E1983" t="str">
            <v>WV</v>
          </cell>
          <cell r="F1983" t="str">
            <v>WEST VIRGINIA</v>
          </cell>
          <cell r="G1983" t="str">
            <v>4 - Highland Park 12YO 0.75L</v>
          </cell>
          <cell r="H1983" t="str">
            <v>4 - Highland Park 12YO 0.75L6</v>
          </cell>
          <cell r="I1983" t="str">
            <v>HP 12YO</v>
          </cell>
          <cell r="J1983" t="str">
            <v>HP 12YO.750-6</v>
          </cell>
          <cell r="K1983">
            <v>6</v>
          </cell>
          <cell r="L1983">
            <v>0.75</v>
          </cell>
          <cell r="M1983">
            <v>0.43</v>
          </cell>
          <cell r="N1983">
            <v>13.8</v>
          </cell>
          <cell r="O1983" t="str">
            <v>FOB</v>
          </cell>
          <cell r="P1983">
            <v>187.62</v>
          </cell>
          <cell r="Q1983">
            <v>187.62</v>
          </cell>
          <cell r="R1983">
            <v>170.4</v>
          </cell>
          <cell r="S1983">
            <v>187.62</v>
          </cell>
          <cell r="T1983">
            <v>187.62</v>
          </cell>
          <cell r="U1983">
            <v>170.4</v>
          </cell>
          <cell r="V1983">
            <v>187.62</v>
          </cell>
        </row>
        <row r="1984">
          <cell r="B1984" t="str">
            <v>WisconsinHP 12YO.750-6FOB</v>
          </cell>
          <cell r="C1984" t="str">
            <v>Central</v>
          </cell>
          <cell r="D1984" t="str">
            <v>Open</v>
          </cell>
          <cell r="E1984" t="str">
            <v>WI</v>
          </cell>
          <cell r="F1984" t="str">
            <v>Wisconsin</v>
          </cell>
          <cell r="G1984" t="str">
            <v>4 - Highland Park 12YO 0.75L</v>
          </cell>
          <cell r="H1984" t="str">
            <v>4 - Highland Park 12YO 0.75L6</v>
          </cell>
          <cell r="I1984" t="str">
            <v>HP 12YO</v>
          </cell>
          <cell r="J1984" t="str">
            <v>HP 12YO.750-6</v>
          </cell>
          <cell r="K1984">
            <v>6</v>
          </cell>
          <cell r="L1984">
            <v>0.75</v>
          </cell>
          <cell r="M1984">
            <v>0.43</v>
          </cell>
          <cell r="N1984">
            <v>13.8</v>
          </cell>
          <cell r="O1984" t="str">
            <v>FOB</v>
          </cell>
          <cell r="P1984">
            <v>191.94999999999902</v>
          </cell>
          <cell r="Q1984">
            <v>191.94999999999902</v>
          </cell>
          <cell r="R1984">
            <v>191.94999999999902</v>
          </cell>
          <cell r="S1984">
            <v>191.94999999999902</v>
          </cell>
          <cell r="T1984">
            <v>191.94999999999902</v>
          </cell>
          <cell r="U1984">
            <v>191.94999999999902</v>
          </cell>
          <cell r="V1984">
            <v>191.94999999999902</v>
          </cell>
        </row>
        <row r="1985">
          <cell r="B1985" t="str">
            <v>WYOMINGHP 12YO.750-6SHELF</v>
          </cell>
          <cell r="C1985" t="str">
            <v>West</v>
          </cell>
          <cell r="D1985" t="str">
            <v>Control</v>
          </cell>
          <cell r="E1985" t="str">
            <v>WY</v>
          </cell>
          <cell r="F1985" t="str">
            <v>WYOMING</v>
          </cell>
          <cell r="G1985" t="str">
            <v>4 - Highland Park 12YO 0.75L</v>
          </cell>
          <cell r="H1985" t="str">
            <v>4 - Highland Park 12YO 0.75L6</v>
          </cell>
          <cell r="I1985" t="str">
            <v>HP 12YO</v>
          </cell>
          <cell r="J1985" t="str">
            <v>HP 12YO.750-6</v>
          </cell>
          <cell r="K1985">
            <v>6</v>
          </cell>
          <cell r="L1985">
            <v>0.75</v>
          </cell>
          <cell r="M1985">
            <v>0.43</v>
          </cell>
          <cell r="N1985">
            <v>13.8</v>
          </cell>
          <cell r="O1985" t="str">
            <v>SHELF</v>
          </cell>
          <cell r="P1985">
            <v>54.99</v>
          </cell>
          <cell r="Q1985">
            <v>49.48</v>
          </cell>
          <cell r="R1985">
            <v>54.99</v>
          </cell>
          <cell r="S1985">
            <v>54.99</v>
          </cell>
          <cell r="T1985">
            <v>54.99</v>
          </cell>
          <cell r="U1985">
            <v>49.48</v>
          </cell>
          <cell r="V1985">
            <v>54.99</v>
          </cell>
        </row>
        <row r="1986">
          <cell r="B1986" t="str">
            <v>WYOMINGHP 12YO.750-6FOB</v>
          </cell>
          <cell r="C1986" t="str">
            <v>West</v>
          </cell>
          <cell r="D1986" t="str">
            <v>Control</v>
          </cell>
          <cell r="E1986" t="str">
            <v>WY</v>
          </cell>
          <cell r="F1986" t="str">
            <v>WYOMING</v>
          </cell>
          <cell r="G1986" t="str">
            <v>4 - Highland Park 12YO 0.75L</v>
          </cell>
          <cell r="H1986" t="str">
            <v>4 - Highland Park 12YO 0.75L6</v>
          </cell>
          <cell r="I1986" t="str">
            <v>HP 12YO</v>
          </cell>
          <cell r="J1986" t="str">
            <v>HP 12YO.750-6</v>
          </cell>
          <cell r="K1986">
            <v>6</v>
          </cell>
          <cell r="L1986">
            <v>0.75</v>
          </cell>
          <cell r="M1986">
            <v>0.43</v>
          </cell>
          <cell r="N1986">
            <v>13.8</v>
          </cell>
          <cell r="O1986" t="str">
            <v>FOB</v>
          </cell>
          <cell r="P1986">
            <v>182.3</v>
          </cell>
          <cell r="Q1986">
            <v>182.3</v>
          </cell>
          <cell r="R1986">
            <v>182.3</v>
          </cell>
          <cell r="S1986">
            <v>182.3</v>
          </cell>
          <cell r="T1986">
            <v>182.3</v>
          </cell>
          <cell r="U1986">
            <v>182.3</v>
          </cell>
          <cell r="V1986">
            <v>182.3</v>
          </cell>
        </row>
        <row r="1987">
          <cell r="B1987" t="str">
            <v>WYOMINGHP 12YO.750-6DA</v>
          </cell>
          <cell r="C1987" t="str">
            <v>West</v>
          </cell>
          <cell r="D1987" t="str">
            <v>Control</v>
          </cell>
          <cell r="E1987" t="str">
            <v>WY</v>
          </cell>
          <cell r="F1987" t="str">
            <v>WYOMING</v>
          </cell>
          <cell r="G1987" t="str">
            <v>4 - Highland Park 12YO 0.75L</v>
          </cell>
          <cell r="H1987" t="str">
            <v>4 - Highland Park 12YO 0.75L6</v>
          </cell>
          <cell r="I1987" t="str">
            <v>HP 12YO</v>
          </cell>
          <cell r="J1987" t="str">
            <v>HP 12YO.750-6</v>
          </cell>
          <cell r="K1987">
            <v>6</v>
          </cell>
          <cell r="L1987">
            <v>0.75</v>
          </cell>
          <cell r="M1987">
            <v>0.43</v>
          </cell>
          <cell r="N1987">
            <v>13.8</v>
          </cell>
          <cell r="O1987" t="str">
            <v>DA</v>
          </cell>
          <cell r="P1987">
            <v>0</v>
          </cell>
          <cell r="Q1987">
            <v>23.1</v>
          </cell>
          <cell r="R1987">
            <v>0</v>
          </cell>
          <cell r="S1987">
            <v>0</v>
          </cell>
          <cell r="T1987">
            <v>0</v>
          </cell>
          <cell r="U1987">
            <v>23.1</v>
          </cell>
          <cell r="V1987">
            <v>0</v>
          </cell>
        </row>
        <row r="1988">
          <cell r="B1988" t="str">
            <v>ArizonaHP 15YO.750-6FOB</v>
          </cell>
          <cell r="C1988" t="str">
            <v>West</v>
          </cell>
          <cell r="D1988" t="str">
            <v>Open</v>
          </cell>
          <cell r="E1988" t="str">
            <v>AZ</v>
          </cell>
          <cell r="F1988" t="str">
            <v>Arizona</v>
          </cell>
          <cell r="G1988" t="str">
            <v>4 - Highland Park 15YO 0.75L</v>
          </cell>
          <cell r="H1988" t="str">
            <v>4 - Highland Park 15YO 0.75L6</v>
          </cell>
          <cell r="I1988" t="str">
            <v>HP 15YO</v>
          </cell>
          <cell r="J1988" t="str">
            <v>HP 15YO.750-6</v>
          </cell>
          <cell r="K1988">
            <v>6</v>
          </cell>
          <cell r="L1988">
            <v>0.75</v>
          </cell>
          <cell r="M1988">
            <v>0.43</v>
          </cell>
          <cell r="N1988">
            <v>13.8</v>
          </cell>
          <cell r="O1988" t="str">
            <v>FOB</v>
          </cell>
          <cell r="P1988">
            <v>310</v>
          </cell>
          <cell r="Q1988">
            <v>310</v>
          </cell>
          <cell r="R1988">
            <v>310</v>
          </cell>
          <cell r="S1988">
            <v>310</v>
          </cell>
          <cell r="T1988">
            <v>310</v>
          </cell>
          <cell r="U1988">
            <v>310</v>
          </cell>
          <cell r="V1988">
            <v>310</v>
          </cell>
        </row>
        <row r="1989">
          <cell r="B1989" t="str">
            <v>ArkansasHP 15YO.750-6FOB</v>
          </cell>
          <cell r="C1989" t="str">
            <v>South</v>
          </cell>
          <cell r="D1989" t="str">
            <v>Open</v>
          </cell>
          <cell r="E1989" t="str">
            <v>AR</v>
          </cell>
          <cell r="F1989" t="str">
            <v>Arkansas</v>
          </cell>
          <cell r="G1989" t="str">
            <v>4 - Highland Park 15YO 0.75L</v>
          </cell>
          <cell r="H1989" t="str">
            <v>4 - Highland Park 15YO 0.75L6</v>
          </cell>
          <cell r="I1989" t="str">
            <v>HP 15YO</v>
          </cell>
          <cell r="J1989" t="str">
            <v>HP 15YO.750-6</v>
          </cell>
          <cell r="K1989">
            <v>6</v>
          </cell>
          <cell r="L1989">
            <v>0.75</v>
          </cell>
          <cell r="M1989">
            <v>0.43</v>
          </cell>
          <cell r="N1989">
            <v>13.8</v>
          </cell>
          <cell r="O1989" t="str">
            <v>FOB</v>
          </cell>
          <cell r="P1989">
            <v>309.5</v>
          </cell>
          <cell r="Q1989">
            <v>309.5</v>
          </cell>
          <cell r="R1989">
            <v>309.5</v>
          </cell>
          <cell r="S1989">
            <v>309.5</v>
          </cell>
          <cell r="T1989">
            <v>309.5</v>
          </cell>
          <cell r="U1989">
            <v>309.5</v>
          </cell>
          <cell r="V1989">
            <v>309.5</v>
          </cell>
        </row>
        <row r="1990">
          <cell r="B1990" t="str">
            <v>CaliforniaHP 15YO.750-6FOB</v>
          </cell>
          <cell r="C1990" t="str">
            <v>West</v>
          </cell>
          <cell r="D1990" t="str">
            <v>Open</v>
          </cell>
          <cell r="E1990" t="str">
            <v>CA</v>
          </cell>
          <cell r="F1990" t="str">
            <v>California</v>
          </cell>
          <cell r="G1990" t="str">
            <v>4 - Highland Park 15YO 0.75L</v>
          </cell>
          <cell r="H1990" t="str">
            <v>4 - Highland Park 15YO 0.75L6</v>
          </cell>
          <cell r="I1990" t="str">
            <v>HP 15YO</v>
          </cell>
          <cell r="J1990" t="str">
            <v>HP 15YO.750-6</v>
          </cell>
          <cell r="K1990">
            <v>6</v>
          </cell>
          <cell r="L1990">
            <v>0.75</v>
          </cell>
          <cell r="M1990">
            <v>0.43</v>
          </cell>
          <cell r="N1990">
            <v>13.8</v>
          </cell>
          <cell r="O1990" t="str">
            <v>FOB</v>
          </cell>
          <cell r="P1990">
            <v>316.31</v>
          </cell>
          <cell r="Q1990">
            <v>316.31</v>
          </cell>
          <cell r="R1990">
            <v>316.31</v>
          </cell>
          <cell r="S1990">
            <v>316.31</v>
          </cell>
          <cell r="T1990">
            <v>316.31</v>
          </cell>
          <cell r="U1990">
            <v>316.31</v>
          </cell>
          <cell r="V1990">
            <v>316.31</v>
          </cell>
        </row>
        <row r="1991">
          <cell r="B1991" t="str">
            <v>ColoradoHP 15YO.750-6FOB</v>
          </cell>
          <cell r="C1991" t="str">
            <v>West</v>
          </cell>
          <cell r="D1991" t="str">
            <v>Open</v>
          </cell>
          <cell r="E1991" t="str">
            <v>CO</v>
          </cell>
          <cell r="F1991" t="str">
            <v>Colorado</v>
          </cell>
          <cell r="G1991" t="str">
            <v>4 - Highland Park 15YO 0.75L</v>
          </cell>
          <cell r="H1991" t="str">
            <v>4 - Highland Park 15YO 0.75L6</v>
          </cell>
          <cell r="I1991" t="str">
            <v>HP 15YO</v>
          </cell>
          <cell r="J1991" t="str">
            <v>HP 15YO.750-6</v>
          </cell>
          <cell r="K1991">
            <v>6</v>
          </cell>
          <cell r="L1991">
            <v>0.75</v>
          </cell>
          <cell r="M1991">
            <v>0.43</v>
          </cell>
          <cell r="N1991">
            <v>13.8</v>
          </cell>
          <cell r="O1991" t="str">
            <v>FOB</v>
          </cell>
          <cell r="P1991">
            <v>240.8</v>
          </cell>
          <cell r="Q1991">
            <v>240.8</v>
          </cell>
          <cell r="R1991">
            <v>240.8</v>
          </cell>
          <cell r="S1991">
            <v>240.8</v>
          </cell>
          <cell r="T1991">
            <v>240.8</v>
          </cell>
          <cell r="U1991">
            <v>240.8</v>
          </cell>
          <cell r="V1991">
            <v>240.8</v>
          </cell>
        </row>
        <row r="1992">
          <cell r="B1992" t="str">
            <v>ConnecticutHP 15YO.750-6FOB</v>
          </cell>
          <cell r="C1992" t="str">
            <v>Northeast</v>
          </cell>
          <cell r="D1992" t="str">
            <v>Open</v>
          </cell>
          <cell r="E1992" t="str">
            <v>CT</v>
          </cell>
          <cell r="F1992" t="str">
            <v>Connecticut</v>
          </cell>
          <cell r="G1992" t="str">
            <v>4 - Highland Park 15YO 0.75L</v>
          </cell>
          <cell r="H1992" t="str">
            <v>4 - Highland Park 15YO 0.75L6</v>
          </cell>
          <cell r="I1992" t="str">
            <v>HP 15YO</v>
          </cell>
          <cell r="J1992" t="str">
            <v>HP 15YO.750-6</v>
          </cell>
          <cell r="K1992">
            <v>6</v>
          </cell>
          <cell r="L1992">
            <v>0.75</v>
          </cell>
          <cell r="M1992">
            <v>0.43</v>
          </cell>
          <cell r="N1992">
            <v>13.8</v>
          </cell>
          <cell r="O1992" t="str">
            <v>FOB</v>
          </cell>
          <cell r="P1992">
            <v>334.75725188662898</v>
          </cell>
          <cell r="Q1992">
            <v>334.75725188662898</v>
          </cell>
          <cell r="R1992">
            <v>334.75725188662898</v>
          </cell>
          <cell r="S1992">
            <v>334.75725188662898</v>
          </cell>
          <cell r="T1992">
            <v>334.75725188662898</v>
          </cell>
          <cell r="U1992">
            <v>334.75725188662898</v>
          </cell>
          <cell r="V1992">
            <v>334.75725188662898</v>
          </cell>
        </row>
        <row r="1993">
          <cell r="B1993" t="str">
            <v>DCHP 15YO.750-6FOB</v>
          </cell>
          <cell r="C1993" t="str">
            <v>Northeast</v>
          </cell>
          <cell r="D1993" t="str">
            <v>Open</v>
          </cell>
          <cell r="E1993" t="str">
            <v>DC</v>
          </cell>
          <cell r="F1993" t="str">
            <v>DC</v>
          </cell>
          <cell r="G1993" t="str">
            <v>4 - Highland Park 15YO 0.75L</v>
          </cell>
          <cell r="H1993" t="str">
            <v>4 - Highland Park 15YO 0.75L6</v>
          </cell>
          <cell r="I1993" t="str">
            <v>HP 15YO</v>
          </cell>
          <cell r="J1993" t="str">
            <v>HP 15YO.750-6</v>
          </cell>
          <cell r="K1993">
            <v>6</v>
          </cell>
          <cell r="L1993">
            <v>0.75</v>
          </cell>
          <cell r="M1993">
            <v>0.43</v>
          </cell>
          <cell r="N1993">
            <v>13.8</v>
          </cell>
          <cell r="O1993" t="str">
            <v>FOB</v>
          </cell>
          <cell r="P1993">
            <v>350.27439238060003</v>
          </cell>
          <cell r="Q1993">
            <v>350.27439238060003</v>
          </cell>
          <cell r="R1993">
            <v>350.27439238060003</v>
          </cell>
          <cell r="S1993">
            <v>350.27439238060003</v>
          </cell>
          <cell r="T1993">
            <v>350.27439238060003</v>
          </cell>
          <cell r="U1993">
            <v>350.27439238060003</v>
          </cell>
          <cell r="V1993">
            <v>350.27439238060003</v>
          </cell>
        </row>
        <row r="1994">
          <cell r="B1994" t="str">
            <v>DelawareHP 15YO.750-6FOB</v>
          </cell>
          <cell r="C1994" t="str">
            <v>Northeast</v>
          </cell>
          <cell r="D1994" t="str">
            <v>Open</v>
          </cell>
          <cell r="E1994" t="str">
            <v>DE</v>
          </cell>
          <cell r="F1994" t="str">
            <v>Delaware</v>
          </cell>
          <cell r="G1994" t="str">
            <v>4 - Highland Park 15YO 0.75L</v>
          </cell>
          <cell r="H1994" t="str">
            <v>4 - Highland Park 15YO 0.75L6</v>
          </cell>
          <cell r="I1994" t="str">
            <v>HP 15YO</v>
          </cell>
          <cell r="J1994" t="str">
            <v>HP 15YO.750-6</v>
          </cell>
          <cell r="K1994">
            <v>6</v>
          </cell>
          <cell r="L1994">
            <v>0.75</v>
          </cell>
          <cell r="M1994">
            <v>0.43</v>
          </cell>
          <cell r="N1994">
            <v>13.8</v>
          </cell>
          <cell r="O1994" t="str">
            <v>FOB</v>
          </cell>
          <cell r="P1994">
            <v>379.71239698160002</v>
          </cell>
          <cell r="Q1994">
            <v>379.71239698160002</v>
          </cell>
          <cell r="R1994">
            <v>379.71239698160002</v>
          </cell>
          <cell r="S1994">
            <v>379.71239698160002</v>
          </cell>
          <cell r="T1994">
            <v>379.71239698160002</v>
          </cell>
          <cell r="U1994">
            <v>379.71239698160002</v>
          </cell>
          <cell r="V1994">
            <v>379.71239698160002</v>
          </cell>
        </row>
        <row r="1995">
          <cell r="B1995" t="str">
            <v>FloridaHP 15YO.750-6FOB</v>
          </cell>
          <cell r="C1995" t="str">
            <v>South</v>
          </cell>
          <cell r="D1995" t="str">
            <v>Open</v>
          </cell>
          <cell r="E1995" t="str">
            <v>FL</v>
          </cell>
          <cell r="F1995" t="str">
            <v>Florida</v>
          </cell>
          <cell r="G1995" t="str">
            <v>4 - Highland Park 15YO 0.75L</v>
          </cell>
          <cell r="H1995" t="str">
            <v>4 - Highland Park 15YO 0.75L6</v>
          </cell>
          <cell r="I1995" t="str">
            <v>HP 15YO</v>
          </cell>
          <cell r="J1995" t="str">
            <v>HP 15YO.750-6</v>
          </cell>
          <cell r="K1995">
            <v>6</v>
          </cell>
          <cell r="L1995">
            <v>0.75</v>
          </cell>
          <cell r="M1995">
            <v>0.43</v>
          </cell>
          <cell r="N1995">
            <v>13.8</v>
          </cell>
          <cell r="O1995" t="str">
            <v>FOB</v>
          </cell>
          <cell r="P1995">
            <v>330.3</v>
          </cell>
          <cell r="Q1995">
            <v>330.3</v>
          </cell>
          <cell r="R1995">
            <v>330.3</v>
          </cell>
          <cell r="S1995">
            <v>330.3</v>
          </cell>
          <cell r="T1995">
            <v>330.3</v>
          </cell>
          <cell r="U1995">
            <v>330.3</v>
          </cell>
          <cell r="V1995">
            <v>330.3</v>
          </cell>
        </row>
        <row r="1996">
          <cell r="B1996" t="str">
            <v>GeorgiaHP 15YO.750-6FOB</v>
          </cell>
          <cell r="C1996" t="str">
            <v>South</v>
          </cell>
          <cell r="D1996" t="str">
            <v>Open</v>
          </cell>
          <cell r="E1996" t="str">
            <v>GA</v>
          </cell>
          <cell r="F1996" t="str">
            <v>Georgia</v>
          </cell>
          <cell r="G1996" t="str">
            <v>4 - Highland Park 15YO 0.75L</v>
          </cell>
          <cell r="H1996" t="str">
            <v>4 - Highland Park 15YO 0.75L6</v>
          </cell>
          <cell r="I1996" t="str">
            <v>HP 15YO</v>
          </cell>
          <cell r="J1996" t="str">
            <v>HP 15YO.750-6</v>
          </cell>
          <cell r="K1996">
            <v>6</v>
          </cell>
          <cell r="L1996">
            <v>0.75</v>
          </cell>
          <cell r="M1996">
            <v>0.43</v>
          </cell>
          <cell r="N1996">
            <v>13.8</v>
          </cell>
          <cell r="O1996" t="str">
            <v>FOB</v>
          </cell>
          <cell r="P1996">
            <v>345.1</v>
          </cell>
          <cell r="Q1996">
            <v>345.1</v>
          </cell>
          <cell r="R1996">
            <v>345.1</v>
          </cell>
          <cell r="S1996">
            <v>345.1</v>
          </cell>
          <cell r="T1996">
            <v>345.1</v>
          </cell>
          <cell r="U1996">
            <v>345.1</v>
          </cell>
          <cell r="V1996">
            <v>345.1</v>
          </cell>
        </row>
        <row r="1997">
          <cell r="B1997" t="str">
            <v>HawaiiHP 15YO.750-6FOB</v>
          </cell>
          <cell r="C1997" t="str">
            <v>West</v>
          </cell>
          <cell r="D1997" t="str">
            <v>Open</v>
          </cell>
          <cell r="E1997" t="str">
            <v>HI</v>
          </cell>
          <cell r="F1997" t="str">
            <v>Hawaii</v>
          </cell>
          <cell r="G1997" t="str">
            <v>4 - Highland Park 15YO 0.75L</v>
          </cell>
          <cell r="H1997" t="str">
            <v>4 - Highland Park 15YO 0.75L6</v>
          </cell>
          <cell r="I1997" t="str">
            <v>HP 15YO</v>
          </cell>
          <cell r="J1997" t="str">
            <v>HP 15YO.750-6</v>
          </cell>
          <cell r="K1997">
            <v>6</v>
          </cell>
          <cell r="L1997">
            <v>0.75</v>
          </cell>
          <cell r="M1997">
            <v>0.43</v>
          </cell>
          <cell r="N1997">
            <v>13.8</v>
          </cell>
          <cell r="O1997" t="str">
            <v>FOB</v>
          </cell>
          <cell r="P1997">
            <v>315.5</v>
          </cell>
          <cell r="Q1997">
            <v>315.5</v>
          </cell>
          <cell r="R1997">
            <v>315.5</v>
          </cell>
          <cell r="S1997">
            <v>315.5</v>
          </cell>
          <cell r="T1997">
            <v>315.5</v>
          </cell>
          <cell r="U1997">
            <v>315.5</v>
          </cell>
          <cell r="V1997">
            <v>315.5</v>
          </cell>
        </row>
        <row r="1998">
          <cell r="B1998" t="str">
            <v>IllinoisHP 15YO.750-6FOB</v>
          </cell>
          <cell r="C1998" t="str">
            <v>Central</v>
          </cell>
          <cell r="D1998" t="str">
            <v>Open</v>
          </cell>
          <cell r="E1998" t="str">
            <v>IL</v>
          </cell>
          <cell r="F1998" t="str">
            <v>Illinois</v>
          </cell>
          <cell r="G1998" t="str">
            <v>4 - Highland Park 15YO 0.75L</v>
          </cell>
          <cell r="H1998" t="str">
            <v>4 - Highland Park 15YO 0.75L6</v>
          </cell>
          <cell r="I1998" t="str">
            <v>HP 15YO</v>
          </cell>
          <cell r="J1998" t="str">
            <v>HP 15YO.750-6</v>
          </cell>
          <cell r="K1998">
            <v>6</v>
          </cell>
          <cell r="L1998">
            <v>0.75</v>
          </cell>
          <cell r="M1998">
            <v>0.43</v>
          </cell>
          <cell r="N1998">
            <v>13.8</v>
          </cell>
          <cell r="O1998" t="str">
            <v>FOB</v>
          </cell>
          <cell r="P1998">
            <v>312.8</v>
          </cell>
          <cell r="Q1998">
            <v>312.8</v>
          </cell>
          <cell r="R1998">
            <v>312.8</v>
          </cell>
          <cell r="S1998">
            <v>312.8</v>
          </cell>
          <cell r="T1998">
            <v>312.8</v>
          </cell>
          <cell r="U1998">
            <v>312.8</v>
          </cell>
          <cell r="V1998">
            <v>312.8</v>
          </cell>
        </row>
        <row r="1999">
          <cell r="B1999" t="str">
            <v>IndianaHP 15YO.750-6FOB</v>
          </cell>
          <cell r="C1999" t="str">
            <v>Central</v>
          </cell>
          <cell r="D1999" t="str">
            <v>Open</v>
          </cell>
          <cell r="E1999" t="str">
            <v>IN</v>
          </cell>
          <cell r="F1999" t="str">
            <v>Indiana</v>
          </cell>
          <cell r="G1999" t="str">
            <v>4 - Highland Park 15YO 0.75L</v>
          </cell>
          <cell r="H1999" t="str">
            <v>4 - Highland Park 15YO 0.75L6</v>
          </cell>
          <cell r="I1999" t="str">
            <v>HP 15YO</v>
          </cell>
          <cell r="J1999" t="str">
            <v>HP 15YO.750-6</v>
          </cell>
          <cell r="K1999">
            <v>6</v>
          </cell>
          <cell r="L1999">
            <v>0.75</v>
          </cell>
          <cell r="M1999">
            <v>0.43</v>
          </cell>
          <cell r="N1999">
            <v>13.8</v>
          </cell>
          <cell r="O1999" t="str">
            <v>FOB</v>
          </cell>
          <cell r="P1999">
            <v>336.07</v>
          </cell>
          <cell r="Q1999">
            <v>336.07</v>
          </cell>
          <cell r="R1999">
            <v>336.07</v>
          </cell>
          <cell r="S1999">
            <v>336.07</v>
          </cell>
          <cell r="T1999">
            <v>336.07</v>
          </cell>
          <cell r="U1999">
            <v>336.07</v>
          </cell>
          <cell r="V1999">
            <v>336.07</v>
          </cell>
        </row>
        <row r="2000">
          <cell r="B2000" t="str">
            <v>KansasHP 15YO.750-6FOB</v>
          </cell>
          <cell r="C2000" t="str">
            <v>Central</v>
          </cell>
          <cell r="D2000" t="str">
            <v>Open</v>
          </cell>
          <cell r="E2000" t="str">
            <v>KS</v>
          </cell>
          <cell r="F2000" t="str">
            <v>Kansas</v>
          </cell>
          <cell r="G2000" t="str">
            <v>4 - Highland Park 15YO 0.75L</v>
          </cell>
          <cell r="H2000" t="str">
            <v>4 - Highland Park 15YO 0.75L6</v>
          </cell>
          <cell r="I2000" t="str">
            <v>HP 15YO</v>
          </cell>
          <cell r="J2000" t="str">
            <v>HP 15YO.750-6</v>
          </cell>
          <cell r="K2000">
            <v>6</v>
          </cell>
          <cell r="L2000">
            <v>0.75</v>
          </cell>
          <cell r="M2000">
            <v>0.43</v>
          </cell>
          <cell r="N2000">
            <v>13.8</v>
          </cell>
          <cell r="O2000" t="str">
            <v>FOB</v>
          </cell>
          <cell r="P2000">
            <v>294.08</v>
          </cell>
          <cell r="Q2000">
            <v>294.08</v>
          </cell>
          <cell r="R2000">
            <v>294.08</v>
          </cell>
          <cell r="S2000">
            <v>294.08</v>
          </cell>
          <cell r="T2000">
            <v>294.08</v>
          </cell>
          <cell r="U2000">
            <v>294.08</v>
          </cell>
          <cell r="V2000">
            <v>294.08</v>
          </cell>
        </row>
        <row r="2001">
          <cell r="B2001" t="str">
            <v>KentuckyHP 15YO.750-6FOB</v>
          </cell>
          <cell r="C2001" t="str">
            <v>Central</v>
          </cell>
          <cell r="D2001" t="str">
            <v>Open</v>
          </cell>
          <cell r="E2001" t="str">
            <v>KY</v>
          </cell>
          <cell r="F2001" t="str">
            <v>Kentucky</v>
          </cell>
          <cell r="G2001" t="str">
            <v>4 - Highland Park 15YO 0.75L</v>
          </cell>
          <cell r="H2001" t="str">
            <v>4 - Highland Park 15YO 0.75L6</v>
          </cell>
          <cell r="I2001" t="str">
            <v>HP 15YO</v>
          </cell>
          <cell r="J2001" t="str">
            <v>HP 15YO.750-6</v>
          </cell>
          <cell r="K2001">
            <v>6</v>
          </cell>
          <cell r="L2001">
            <v>0.75</v>
          </cell>
          <cell r="M2001">
            <v>0.43</v>
          </cell>
          <cell r="N2001">
            <v>13.8</v>
          </cell>
          <cell r="O2001" t="str">
            <v>FOB</v>
          </cell>
          <cell r="P2001">
            <v>282.99</v>
          </cell>
          <cell r="Q2001">
            <v>282.99</v>
          </cell>
          <cell r="R2001">
            <v>282.99</v>
          </cell>
          <cell r="S2001">
            <v>282.99</v>
          </cell>
          <cell r="T2001">
            <v>282.99</v>
          </cell>
          <cell r="U2001">
            <v>282.99</v>
          </cell>
          <cell r="V2001">
            <v>282.99</v>
          </cell>
        </row>
        <row r="2002">
          <cell r="B2002" t="str">
            <v>LouisianaHP 15YO.750-6FOB</v>
          </cell>
          <cell r="C2002" t="str">
            <v>South</v>
          </cell>
          <cell r="D2002" t="str">
            <v>Open</v>
          </cell>
          <cell r="E2002" t="str">
            <v>LA</v>
          </cell>
          <cell r="F2002" t="str">
            <v>Louisiana</v>
          </cell>
          <cell r="G2002" t="str">
            <v>4 - Highland Park 15YO 0.75L</v>
          </cell>
          <cell r="H2002" t="str">
            <v>4 - Highland Park 15YO 0.75L6</v>
          </cell>
          <cell r="I2002" t="str">
            <v>HP 15YO</v>
          </cell>
          <cell r="J2002" t="str">
            <v>HP 15YO.750-6</v>
          </cell>
          <cell r="K2002">
            <v>6</v>
          </cell>
          <cell r="L2002">
            <v>0.75</v>
          </cell>
          <cell r="M2002">
            <v>0.43</v>
          </cell>
          <cell r="N2002">
            <v>13.8</v>
          </cell>
          <cell r="O2002" t="str">
            <v>FOB</v>
          </cell>
          <cell r="P2002">
            <v>334.8</v>
          </cell>
          <cell r="Q2002">
            <v>334.8</v>
          </cell>
          <cell r="R2002">
            <v>334.8</v>
          </cell>
          <cell r="S2002">
            <v>334.8</v>
          </cell>
          <cell r="T2002">
            <v>334.8</v>
          </cell>
          <cell r="U2002">
            <v>334.8</v>
          </cell>
          <cell r="V2002">
            <v>334.8</v>
          </cell>
        </row>
        <row r="2003">
          <cell r="B2003" t="str">
            <v>Maryland (Open)HP 15YO.750-6FOB</v>
          </cell>
          <cell r="C2003" t="str">
            <v>Northeast</v>
          </cell>
          <cell r="D2003" t="str">
            <v>Open</v>
          </cell>
          <cell r="E2003" t="str">
            <v>MD</v>
          </cell>
          <cell r="F2003" t="str">
            <v>Maryland (Open)</v>
          </cell>
          <cell r="G2003" t="str">
            <v>4 - Highland Park 15YO 0.75L</v>
          </cell>
          <cell r="H2003" t="str">
            <v>4 - Highland Park 15YO 0.75L6</v>
          </cell>
          <cell r="I2003" t="str">
            <v>HP 15YO</v>
          </cell>
          <cell r="J2003" t="str">
            <v>HP 15YO.750-6</v>
          </cell>
          <cell r="K2003">
            <v>6</v>
          </cell>
          <cell r="L2003">
            <v>0.75</v>
          </cell>
          <cell r="M2003">
            <v>0.43</v>
          </cell>
          <cell r="N2003">
            <v>13.8</v>
          </cell>
          <cell r="O2003" t="str">
            <v>FOB</v>
          </cell>
          <cell r="P2003">
            <v>358.74</v>
          </cell>
          <cell r="Q2003">
            <v>358.74</v>
          </cell>
          <cell r="R2003">
            <v>358.74</v>
          </cell>
          <cell r="S2003">
            <v>358.74</v>
          </cell>
          <cell r="T2003">
            <v>358.74</v>
          </cell>
          <cell r="U2003">
            <v>358.74</v>
          </cell>
          <cell r="V2003">
            <v>358.74</v>
          </cell>
        </row>
        <row r="2004">
          <cell r="B2004" t="str">
            <v>MassachusettsHP 15YO.750-6FOB</v>
          </cell>
          <cell r="C2004" t="str">
            <v>Northeast</v>
          </cell>
          <cell r="D2004" t="str">
            <v>Open</v>
          </cell>
          <cell r="E2004" t="str">
            <v>MA</v>
          </cell>
          <cell r="F2004" t="str">
            <v>Massachusetts</v>
          </cell>
          <cell r="G2004" t="str">
            <v>4 - Highland Park 15YO 0.75L</v>
          </cell>
          <cell r="H2004" t="str">
            <v>4 - Highland Park 15YO 0.75L6</v>
          </cell>
          <cell r="I2004" t="str">
            <v>HP 15YO</v>
          </cell>
          <cell r="J2004" t="str">
            <v>HP 15YO.750-6</v>
          </cell>
          <cell r="K2004">
            <v>6</v>
          </cell>
          <cell r="L2004">
            <v>0.75</v>
          </cell>
          <cell r="M2004">
            <v>0.43</v>
          </cell>
          <cell r="N2004">
            <v>13.8</v>
          </cell>
          <cell r="O2004" t="str">
            <v>FOB</v>
          </cell>
          <cell r="P2004">
            <v>344.26872462378503</v>
          </cell>
          <cell r="Q2004">
            <v>344.26872462378503</v>
          </cell>
          <cell r="R2004">
            <v>344.26872462378503</v>
          </cell>
          <cell r="S2004">
            <v>344.26872462378503</v>
          </cell>
          <cell r="T2004">
            <v>344.26872462378503</v>
          </cell>
          <cell r="U2004">
            <v>344.26872462378503</v>
          </cell>
          <cell r="V2004">
            <v>344.26872462378503</v>
          </cell>
        </row>
        <row r="2005">
          <cell r="B2005" t="str">
            <v>MICHIGANHP 15YO.750-6SHELF</v>
          </cell>
          <cell r="C2005" t="str">
            <v>Central</v>
          </cell>
          <cell r="D2005" t="str">
            <v>Control</v>
          </cell>
          <cell r="E2005" t="str">
            <v>MI</v>
          </cell>
          <cell r="F2005" t="str">
            <v>MICHIGAN</v>
          </cell>
          <cell r="G2005" t="str">
            <v>4 - Highland Park 15YO 0.75L</v>
          </cell>
          <cell r="H2005" t="str">
            <v>4 - Highland Park 15YO 0.75L6</v>
          </cell>
          <cell r="I2005" t="str">
            <v>HP 15YO</v>
          </cell>
          <cell r="J2005" t="str">
            <v>HP 15YO.750-6</v>
          </cell>
          <cell r="K2005">
            <v>6</v>
          </cell>
          <cell r="L2005">
            <v>0.75</v>
          </cell>
          <cell r="M2005">
            <v>0.43</v>
          </cell>
          <cell r="N2005">
            <v>13.8</v>
          </cell>
          <cell r="O2005" t="str">
            <v>SHELF</v>
          </cell>
          <cell r="P2005">
            <v>89.99</v>
          </cell>
          <cell r="Q2005">
            <v>89.99</v>
          </cell>
          <cell r="R2005">
            <v>89.99</v>
          </cell>
          <cell r="S2005">
            <v>89.99</v>
          </cell>
          <cell r="T2005">
            <v>89.99</v>
          </cell>
          <cell r="U2005">
            <v>89.99</v>
          </cell>
          <cell r="V2005">
            <v>89.99</v>
          </cell>
        </row>
        <row r="2006">
          <cell r="B2006" t="str">
            <v>MICHIGANHP 15YO.750-6FOB</v>
          </cell>
          <cell r="C2006" t="str">
            <v>Central</v>
          </cell>
          <cell r="D2006" t="str">
            <v>Control</v>
          </cell>
          <cell r="E2006" t="str">
            <v>MI</v>
          </cell>
          <cell r="F2006" t="str">
            <v>MICHIGAN</v>
          </cell>
          <cell r="G2006" t="str">
            <v>4 - Highland Park 15YO 0.75L</v>
          </cell>
          <cell r="H2006" t="str">
            <v>4 - Highland Park 15YO 0.75L6</v>
          </cell>
          <cell r="I2006" t="str">
            <v>HP 15YO</v>
          </cell>
          <cell r="J2006" t="str">
            <v>HP 15YO.750-6</v>
          </cell>
          <cell r="K2006">
            <v>6</v>
          </cell>
          <cell r="L2006">
            <v>0.75</v>
          </cell>
          <cell r="M2006">
            <v>0.43</v>
          </cell>
          <cell r="N2006">
            <v>13.8</v>
          </cell>
          <cell r="O2006" t="str">
            <v>FOB</v>
          </cell>
          <cell r="P2006">
            <v>292.23</v>
          </cell>
          <cell r="Q2006">
            <v>292.23</v>
          </cell>
          <cell r="R2006">
            <v>292.23</v>
          </cell>
          <cell r="S2006">
            <v>292.23</v>
          </cell>
          <cell r="T2006">
            <v>292.23</v>
          </cell>
          <cell r="U2006">
            <v>292.23</v>
          </cell>
          <cell r="V2006">
            <v>292.23</v>
          </cell>
        </row>
        <row r="2007">
          <cell r="B2007" t="str">
            <v>MinnesotaHP 15YO.750-6FOB</v>
          </cell>
          <cell r="C2007" t="str">
            <v>Central</v>
          </cell>
          <cell r="D2007" t="str">
            <v>Open</v>
          </cell>
          <cell r="E2007" t="str">
            <v>MN</v>
          </cell>
          <cell r="F2007" t="str">
            <v>Minnesota</v>
          </cell>
          <cell r="G2007" t="str">
            <v>4 - Highland Park 15YO 0.75L</v>
          </cell>
          <cell r="H2007" t="str">
            <v>4 - Highland Park 15YO 0.75L6</v>
          </cell>
          <cell r="I2007" t="str">
            <v>HP 15YO</v>
          </cell>
          <cell r="J2007" t="str">
            <v>HP 15YO.750-6</v>
          </cell>
          <cell r="K2007">
            <v>6</v>
          </cell>
          <cell r="L2007">
            <v>0.75</v>
          </cell>
          <cell r="M2007">
            <v>0.43</v>
          </cell>
          <cell r="N2007">
            <v>13.8</v>
          </cell>
          <cell r="O2007" t="str">
            <v>FOB</v>
          </cell>
          <cell r="P2007">
            <v>323.3</v>
          </cell>
          <cell r="Q2007">
            <v>323.3</v>
          </cell>
          <cell r="R2007">
            <v>323.3</v>
          </cell>
          <cell r="S2007">
            <v>323.3</v>
          </cell>
          <cell r="T2007">
            <v>323.3</v>
          </cell>
          <cell r="U2007">
            <v>323.3</v>
          </cell>
          <cell r="V2007">
            <v>323.3</v>
          </cell>
        </row>
        <row r="2008">
          <cell r="B2008" t="str">
            <v>MissouriHP 15YO.750-6FOB</v>
          </cell>
          <cell r="C2008" t="str">
            <v>Central</v>
          </cell>
          <cell r="D2008" t="str">
            <v>Open</v>
          </cell>
          <cell r="E2008" t="str">
            <v>MO</v>
          </cell>
          <cell r="F2008" t="str">
            <v>Missouri</v>
          </cell>
          <cell r="G2008" t="str">
            <v>4 - Highland Park 15YO 0.75L</v>
          </cell>
          <cell r="H2008" t="str">
            <v>4 - Highland Park 15YO 0.75L6</v>
          </cell>
          <cell r="I2008" t="str">
            <v>HP 15YO</v>
          </cell>
          <cell r="J2008" t="str">
            <v>HP 15YO.750-6</v>
          </cell>
          <cell r="K2008">
            <v>6</v>
          </cell>
          <cell r="L2008">
            <v>0.75</v>
          </cell>
          <cell r="M2008">
            <v>0.43</v>
          </cell>
          <cell r="N2008">
            <v>13.8</v>
          </cell>
          <cell r="O2008" t="str">
            <v>FOB</v>
          </cell>
          <cell r="P2008">
            <v>313.33</v>
          </cell>
          <cell r="Q2008">
            <v>313.33</v>
          </cell>
          <cell r="R2008">
            <v>313.33</v>
          </cell>
          <cell r="S2008">
            <v>313.33</v>
          </cell>
          <cell r="T2008">
            <v>313.33</v>
          </cell>
          <cell r="U2008">
            <v>313.33</v>
          </cell>
          <cell r="V2008">
            <v>313.33</v>
          </cell>
        </row>
        <row r="2009">
          <cell r="B2009" t="str">
            <v>NebraskaHP 15YO.750-6FOB</v>
          </cell>
          <cell r="C2009" t="str">
            <v>Central</v>
          </cell>
          <cell r="D2009" t="str">
            <v>Open</v>
          </cell>
          <cell r="E2009" t="str">
            <v>NE</v>
          </cell>
          <cell r="F2009" t="str">
            <v>Nebraska</v>
          </cell>
          <cell r="G2009" t="str">
            <v>4 - Highland Park 15YO 0.75L</v>
          </cell>
          <cell r="H2009" t="str">
            <v>4 - Highland Park 15YO 0.75L6</v>
          </cell>
          <cell r="I2009" t="str">
            <v>HP 15YO</v>
          </cell>
          <cell r="J2009" t="str">
            <v>HP 15YO.750-6</v>
          </cell>
          <cell r="K2009">
            <v>6</v>
          </cell>
          <cell r="L2009">
            <v>0.75</v>
          </cell>
          <cell r="M2009">
            <v>0.43</v>
          </cell>
          <cell r="N2009">
            <v>13.8</v>
          </cell>
          <cell r="O2009" t="str">
            <v>FOB</v>
          </cell>
          <cell r="P2009">
            <v>304.45</v>
          </cell>
          <cell r="Q2009">
            <v>304.45</v>
          </cell>
          <cell r="R2009">
            <v>304.45</v>
          </cell>
          <cell r="S2009">
            <v>304.45</v>
          </cell>
          <cell r="T2009">
            <v>304.45</v>
          </cell>
          <cell r="U2009">
            <v>304.45</v>
          </cell>
          <cell r="V2009">
            <v>304.45</v>
          </cell>
        </row>
        <row r="2010">
          <cell r="B2010" t="str">
            <v>NevadaHP 15YO.750-6FOB</v>
          </cell>
          <cell r="C2010" t="str">
            <v>West</v>
          </cell>
          <cell r="D2010" t="str">
            <v>Open</v>
          </cell>
          <cell r="E2010" t="str">
            <v>NV</v>
          </cell>
          <cell r="F2010" t="str">
            <v>Nevada</v>
          </cell>
          <cell r="G2010" t="str">
            <v>4 - Highland Park 15YO 0.75L</v>
          </cell>
          <cell r="H2010" t="str">
            <v>4 - Highland Park 15YO 0.75L6</v>
          </cell>
          <cell r="I2010" t="str">
            <v>HP 15YO</v>
          </cell>
          <cell r="J2010" t="str">
            <v>HP 15YO.750-6</v>
          </cell>
          <cell r="K2010">
            <v>6</v>
          </cell>
          <cell r="L2010">
            <v>0.75</v>
          </cell>
          <cell r="M2010">
            <v>0.43</v>
          </cell>
          <cell r="N2010">
            <v>13.8</v>
          </cell>
          <cell r="O2010" t="str">
            <v>FOB</v>
          </cell>
          <cell r="P2010">
            <v>296.5</v>
          </cell>
          <cell r="Q2010">
            <v>296.5</v>
          </cell>
          <cell r="R2010">
            <v>296.5</v>
          </cell>
          <cell r="S2010">
            <v>296.5</v>
          </cell>
          <cell r="T2010">
            <v>296.5</v>
          </cell>
          <cell r="U2010">
            <v>296.5</v>
          </cell>
          <cell r="V2010">
            <v>296.5</v>
          </cell>
        </row>
        <row r="2011">
          <cell r="B2011" t="str">
            <v>New JerseyHP 15YO.750-6FOB</v>
          </cell>
          <cell r="C2011" t="str">
            <v>Northeast</v>
          </cell>
          <cell r="D2011" t="str">
            <v>Open</v>
          </cell>
          <cell r="E2011" t="str">
            <v>NJ</v>
          </cell>
          <cell r="F2011" t="str">
            <v>New Jersey</v>
          </cell>
          <cell r="G2011" t="str">
            <v>4 - Highland Park 15YO 0.75L</v>
          </cell>
          <cell r="H2011" t="str">
            <v>4 - Highland Park 15YO 0.75L6</v>
          </cell>
          <cell r="I2011" t="str">
            <v>HP 15YO</v>
          </cell>
          <cell r="J2011" t="str">
            <v>HP 15YO.750-6</v>
          </cell>
          <cell r="K2011">
            <v>6</v>
          </cell>
          <cell r="L2011">
            <v>0.75</v>
          </cell>
          <cell r="M2011">
            <v>0.43</v>
          </cell>
          <cell r="N2011">
            <v>13.8</v>
          </cell>
          <cell r="O2011" t="str">
            <v>FOB</v>
          </cell>
          <cell r="P2011">
            <v>329.26497008580003</v>
          </cell>
          <cell r="Q2011">
            <v>329.26497008580003</v>
          </cell>
          <cell r="R2011">
            <v>329.26497008580003</v>
          </cell>
          <cell r="S2011">
            <v>329.26497008580003</v>
          </cell>
          <cell r="T2011">
            <v>329.26497008580003</v>
          </cell>
          <cell r="U2011">
            <v>329.26497008580003</v>
          </cell>
          <cell r="V2011">
            <v>329.26497008580003</v>
          </cell>
        </row>
        <row r="2012">
          <cell r="B2012" t="str">
            <v>New MexicoHP 15YO.750-6FOB</v>
          </cell>
          <cell r="C2012" t="str">
            <v>West</v>
          </cell>
          <cell r="D2012" t="str">
            <v>Open</v>
          </cell>
          <cell r="E2012" t="str">
            <v>NM</v>
          </cell>
          <cell r="F2012" t="str">
            <v>New Mexico</v>
          </cell>
          <cell r="G2012" t="str">
            <v>4 - Highland Park 15YO 0.75L</v>
          </cell>
          <cell r="H2012" t="str">
            <v>4 - Highland Park 15YO 0.75L6</v>
          </cell>
          <cell r="I2012" t="str">
            <v>HP 15YO</v>
          </cell>
          <cell r="J2012" t="str">
            <v>HP 15YO.750-6</v>
          </cell>
          <cell r="K2012">
            <v>6</v>
          </cell>
          <cell r="L2012">
            <v>0.75</v>
          </cell>
          <cell r="M2012">
            <v>0.43</v>
          </cell>
          <cell r="N2012">
            <v>13.8</v>
          </cell>
          <cell r="O2012" t="str">
            <v>FOB</v>
          </cell>
          <cell r="P2012">
            <v>290</v>
          </cell>
          <cell r="Q2012">
            <v>290</v>
          </cell>
          <cell r="R2012">
            <v>290</v>
          </cell>
          <cell r="S2012">
            <v>290</v>
          </cell>
          <cell r="T2012">
            <v>290</v>
          </cell>
          <cell r="U2012">
            <v>290</v>
          </cell>
          <cell r="V2012">
            <v>290</v>
          </cell>
        </row>
        <row r="2013">
          <cell r="B2013" t="str">
            <v>New York - UpstateHP 15YO.750-6FOB</v>
          </cell>
          <cell r="C2013" t="str">
            <v>Northeast</v>
          </cell>
          <cell r="D2013" t="str">
            <v>Open</v>
          </cell>
          <cell r="E2013" t="str">
            <v>NY</v>
          </cell>
          <cell r="F2013" t="str">
            <v>New York - Upstate</v>
          </cell>
          <cell r="G2013" t="str">
            <v>4 - Highland Park 15YO 0.75L</v>
          </cell>
          <cell r="H2013" t="str">
            <v>4 - Highland Park 15YO 0.75L6</v>
          </cell>
          <cell r="I2013" t="str">
            <v>HP 15YO</v>
          </cell>
          <cell r="J2013" t="str">
            <v>HP 15YO.750-6</v>
          </cell>
          <cell r="K2013">
            <v>6</v>
          </cell>
          <cell r="L2013">
            <v>0.75</v>
          </cell>
          <cell r="M2013">
            <v>0.43</v>
          </cell>
          <cell r="N2013">
            <v>13.8</v>
          </cell>
          <cell r="O2013" t="str">
            <v>FOB</v>
          </cell>
          <cell r="P2013">
            <v>365.09</v>
          </cell>
          <cell r="Q2013">
            <v>365.09</v>
          </cell>
          <cell r="R2013">
            <v>365.09</v>
          </cell>
          <cell r="S2013">
            <v>365.09</v>
          </cell>
          <cell r="T2013">
            <v>365.09</v>
          </cell>
          <cell r="U2013">
            <v>365.09</v>
          </cell>
          <cell r="V2013">
            <v>365.09</v>
          </cell>
        </row>
        <row r="2014">
          <cell r="B2014" t="str">
            <v>North DakotaHP 15YO.750-6FOB</v>
          </cell>
          <cell r="C2014" t="str">
            <v>Central</v>
          </cell>
          <cell r="D2014" t="str">
            <v>Open</v>
          </cell>
          <cell r="E2014" t="str">
            <v>ND</v>
          </cell>
          <cell r="F2014" t="str">
            <v>North Dakota</v>
          </cell>
          <cell r="G2014" t="str">
            <v>4 - Highland Park 15YO 0.75L</v>
          </cell>
          <cell r="H2014" t="str">
            <v>4 - Highland Park 15YO 0.75L6</v>
          </cell>
          <cell r="I2014" t="str">
            <v>HP 15YO</v>
          </cell>
          <cell r="J2014" t="str">
            <v>HP 15YO.750-6</v>
          </cell>
          <cell r="K2014">
            <v>6</v>
          </cell>
          <cell r="L2014">
            <v>0.75</v>
          </cell>
          <cell r="M2014">
            <v>0.43</v>
          </cell>
          <cell r="N2014">
            <v>13.8</v>
          </cell>
          <cell r="O2014" t="str">
            <v>FOB</v>
          </cell>
          <cell r="P2014">
            <v>308.3</v>
          </cell>
          <cell r="Q2014">
            <v>308.3</v>
          </cell>
          <cell r="R2014">
            <v>308.3</v>
          </cell>
          <cell r="S2014">
            <v>308.3</v>
          </cell>
          <cell r="T2014">
            <v>308.3</v>
          </cell>
          <cell r="U2014">
            <v>308.3</v>
          </cell>
          <cell r="V2014">
            <v>308.3</v>
          </cell>
        </row>
        <row r="2015">
          <cell r="B2015" t="str">
            <v>OklahomaHP 15YO.750-6FOB</v>
          </cell>
          <cell r="C2015" t="str">
            <v>South</v>
          </cell>
          <cell r="D2015" t="str">
            <v>Open</v>
          </cell>
          <cell r="E2015" t="str">
            <v>OK</v>
          </cell>
          <cell r="F2015" t="str">
            <v>Oklahoma</v>
          </cell>
          <cell r="G2015" t="str">
            <v>4 - Highland Park 15YO 0.75L</v>
          </cell>
          <cell r="H2015" t="str">
            <v>4 - Highland Park 15YO 0.75L6</v>
          </cell>
          <cell r="I2015" t="str">
            <v>HP 15YO</v>
          </cell>
          <cell r="J2015" t="str">
            <v>HP 15YO.750-6</v>
          </cell>
          <cell r="K2015">
            <v>6</v>
          </cell>
          <cell r="L2015">
            <v>0.75</v>
          </cell>
          <cell r="M2015">
            <v>0.43</v>
          </cell>
          <cell r="N2015">
            <v>13.8</v>
          </cell>
          <cell r="O2015" t="str">
            <v>FOB</v>
          </cell>
          <cell r="P2015">
            <v>369</v>
          </cell>
          <cell r="Q2015">
            <v>369</v>
          </cell>
          <cell r="R2015">
            <v>369</v>
          </cell>
          <cell r="S2015">
            <v>369</v>
          </cell>
          <cell r="T2015">
            <v>369</v>
          </cell>
          <cell r="U2015">
            <v>369</v>
          </cell>
          <cell r="V2015">
            <v>369</v>
          </cell>
        </row>
        <row r="2016">
          <cell r="B2016" t="str">
            <v>Rhode IslandHP 15YO.750-6FOB</v>
          </cell>
          <cell r="C2016" t="str">
            <v>Northeast</v>
          </cell>
          <cell r="D2016" t="str">
            <v>Open</v>
          </cell>
          <cell r="E2016" t="str">
            <v>RI</v>
          </cell>
          <cell r="F2016" t="str">
            <v>Rhode Island</v>
          </cell>
          <cell r="G2016" t="str">
            <v>4 - Highland Park 15YO 0.75L</v>
          </cell>
          <cell r="H2016" t="str">
            <v>4 - Highland Park 15YO 0.75L6</v>
          </cell>
          <cell r="I2016" t="str">
            <v>HP 15YO</v>
          </cell>
          <cell r="J2016" t="str">
            <v>HP 15YO.750-6</v>
          </cell>
          <cell r="K2016">
            <v>6</v>
          </cell>
          <cell r="L2016">
            <v>0.75</v>
          </cell>
          <cell r="M2016">
            <v>0.43</v>
          </cell>
          <cell r="N2016">
            <v>13.8</v>
          </cell>
          <cell r="O2016" t="str">
            <v>FOB</v>
          </cell>
          <cell r="P2016">
            <v>311.90691783929299</v>
          </cell>
          <cell r="Q2016">
            <v>311.90691783929299</v>
          </cell>
          <cell r="R2016">
            <v>311.90691783929299</v>
          </cell>
          <cell r="S2016">
            <v>311.90691783929299</v>
          </cell>
          <cell r="T2016">
            <v>311.90691783929299</v>
          </cell>
          <cell r="U2016">
            <v>311.90691783929299</v>
          </cell>
          <cell r="V2016">
            <v>311.90691783929299</v>
          </cell>
        </row>
        <row r="2017">
          <cell r="B2017" t="str">
            <v>South CarolinaHP 15YO.750-6FOB</v>
          </cell>
          <cell r="C2017" t="str">
            <v>Northeast</v>
          </cell>
          <cell r="D2017" t="str">
            <v>Open</v>
          </cell>
          <cell r="E2017" t="str">
            <v>SC</v>
          </cell>
          <cell r="F2017" t="str">
            <v>South Carolina</v>
          </cell>
          <cell r="G2017" t="str">
            <v>4 - Highland Park 15YO 0.75L</v>
          </cell>
          <cell r="H2017" t="str">
            <v>4 - Highland Park 15YO 0.75L6</v>
          </cell>
          <cell r="I2017" t="str">
            <v>HP 15YO</v>
          </cell>
          <cell r="J2017" t="str">
            <v>HP 15YO.750-6</v>
          </cell>
          <cell r="K2017">
            <v>6</v>
          </cell>
          <cell r="L2017">
            <v>0.75</v>
          </cell>
          <cell r="M2017">
            <v>0.43</v>
          </cell>
          <cell r="N2017">
            <v>13.8</v>
          </cell>
          <cell r="O2017" t="str">
            <v>FOB</v>
          </cell>
          <cell r="P2017">
            <v>348.12099542305799</v>
          </cell>
          <cell r="Q2017">
            <v>348.12099542305799</v>
          </cell>
          <cell r="R2017">
            <v>348.12099542305799</v>
          </cell>
          <cell r="S2017">
            <v>348.12099542305799</v>
          </cell>
          <cell r="T2017">
            <v>348.12099542305799</v>
          </cell>
          <cell r="U2017">
            <v>348.12099542305799</v>
          </cell>
          <cell r="V2017">
            <v>348.12099542305799</v>
          </cell>
        </row>
        <row r="2018">
          <cell r="B2018" t="str">
            <v>South DakotaHP 15YO.750-6FOB</v>
          </cell>
          <cell r="C2018" t="str">
            <v>Central</v>
          </cell>
          <cell r="D2018" t="str">
            <v>Open</v>
          </cell>
          <cell r="E2018" t="str">
            <v>SD</v>
          </cell>
          <cell r="F2018" t="str">
            <v>South Dakota</v>
          </cell>
          <cell r="G2018" t="str">
            <v>4 - Highland Park 15YO 0.75L</v>
          </cell>
          <cell r="H2018" t="str">
            <v>4 - Highland Park 15YO 0.75L6</v>
          </cell>
          <cell r="I2018" t="str">
            <v>HP 15YO</v>
          </cell>
          <cell r="J2018" t="str">
            <v>HP 15YO.750-6</v>
          </cell>
          <cell r="K2018">
            <v>6</v>
          </cell>
          <cell r="L2018">
            <v>0.75</v>
          </cell>
          <cell r="M2018">
            <v>0.43</v>
          </cell>
          <cell r="N2018">
            <v>13.8</v>
          </cell>
          <cell r="O2018" t="str">
            <v>FOB</v>
          </cell>
          <cell r="P2018">
            <v>319.64999999999998</v>
          </cell>
          <cell r="Q2018">
            <v>319.64999999999998</v>
          </cell>
          <cell r="R2018">
            <v>319.64999999999998</v>
          </cell>
          <cell r="S2018">
            <v>319.64999999999998</v>
          </cell>
          <cell r="T2018">
            <v>319.64999999999998</v>
          </cell>
          <cell r="U2018">
            <v>319.64999999999998</v>
          </cell>
          <cell r="V2018">
            <v>319.64999999999998</v>
          </cell>
        </row>
        <row r="2019">
          <cell r="B2019" t="str">
            <v>TennesseeHP 15YO.750-6FOB</v>
          </cell>
          <cell r="C2019" t="str">
            <v>South</v>
          </cell>
          <cell r="D2019" t="str">
            <v>Open</v>
          </cell>
          <cell r="E2019" t="str">
            <v>TN</v>
          </cell>
          <cell r="F2019" t="str">
            <v>Tennessee</v>
          </cell>
          <cell r="G2019" t="str">
            <v>4 - Highland Park 15YO 0.75L</v>
          </cell>
          <cell r="H2019" t="str">
            <v>4 - Highland Park 15YO 0.75L6</v>
          </cell>
          <cell r="I2019" t="str">
            <v>HP 15YO</v>
          </cell>
          <cell r="J2019" t="str">
            <v>HP 15YO.750-6</v>
          </cell>
          <cell r="K2019">
            <v>6</v>
          </cell>
          <cell r="L2019">
            <v>0.75</v>
          </cell>
          <cell r="M2019">
            <v>0.43</v>
          </cell>
          <cell r="N2019">
            <v>13.8</v>
          </cell>
          <cell r="O2019" t="str">
            <v>FOB</v>
          </cell>
          <cell r="P2019">
            <v>307.33999999999997</v>
          </cell>
          <cell r="Q2019">
            <v>307.33999999999997</v>
          </cell>
          <cell r="R2019">
            <v>307.33999999999997</v>
          </cell>
          <cell r="S2019">
            <v>307.33999999999997</v>
          </cell>
          <cell r="T2019">
            <v>307.33999999999997</v>
          </cell>
          <cell r="U2019">
            <v>307.33999999999997</v>
          </cell>
          <cell r="V2019">
            <v>307.33999999999997</v>
          </cell>
        </row>
        <row r="2020">
          <cell r="B2020" t="str">
            <v>TexasHP 15YO.750-6FOB</v>
          </cell>
          <cell r="C2020" t="str">
            <v>South</v>
          </cell>
          <cell r="D2020" t="str">
            <v>Open</v>
          </cell>
          <cell r="E2020" t="str">
            <v>TX</v>
          </cell>
          <cell r="F2020" t="str">
            <v>Texas</v>
          </cell>
          <cell r="G2020" t="str">
            <v>4 - Highland Park 15YO 0.75L</v>
          </cell>
          <cell r="H2020" t="str">
            <v>4 - Highland Park 15YO 0.75L6</v>
          </cell>
          <cell r="I2020" t="str">
            <v>HP 15YO</v>
          </cell>
          <cell r="J2020" t="str">
            <v>HP 15YO.750-6</v>
          </cell>
          <cell r="K2020">
            <v>6</v>
          </cell>
          <cell r="L2020">
            <v>0.75</v>
          </cell>
          <cell r="M2020">
            <v>0.43</v>
          </cell>
          <cell r="N2020">
            <v>13.8</v>
          </cell>
          <cell r="O2020" t="str">
            <v>FOB</v>
          </cell>
          <cell r="P2020">
            <v>302.2</v>
          </cell>
          <cell r="Q2020">
            <v>302.2</v>
          </cell>
          <cell r="R2020">
            <v>302.2</v>
          </cell>
          <cell r="S2020">
            <v>302.2</v>
          </cell>
          <cell r="T2020">
            <v>302.2</v>
          </cell>
          <cell r="U2020">
            <v>302.2</v>
          </cell>
          <cell r="V2020">
            <v>302.2</v>
          </cell>
        </row>
        <row r="2021">
          <cell r="B2021" t="str">
            <v>WashingtonHP 15YO.750-6FOB</v>
          </cell>
          <cell r="C2021" t="str">
            <v>West</v>
          </cell>
          <cell r="D2021" t="str">
            <v>Open</v>
          </cell>
          <cell r="E2021" t="str">
            <v>WA</v>
          </cell>
          <cell r="F2021" t="str">
            <v>Washington</v>
          </cell>
          <cell r="G2021" t="str">
            <v>4 - Highland Park 15YO 0.75L</v>
          </cell>
          <cell r="H2021" t="str">
            <v>4 - Highland Park 15YO 0.75L6</v>
          </cell>
          <cell r="I2021" t="str">
            <v>HP 15YO</v>
          </cell>
          <cell r="J2021" t="str">
            <v>HP 15YO.750-6</v>
          </cell>
          <cell r="K2021">
            <v>6</v>
          </cell>
          <cell r="L2021">
            <v>0.75</v>
          </cell>
          <cell r="M2021">
            <v>0.43</v>
          </cell>
          <cell r="N2021">
            <v>13.8</v>
          </cell>
          <cell r="O2021" t="str">
            <v>FOB</v>
          </cell>
          <cell r="P2021">
            <v>275.04399999999998</v>
          </cell>
          <cell r="Q2021">
            <v>275.04399999999998</v>
          </cell>
          <cell r="R2021">
            <v>275.04399999999998</v>
          </cell>
          <cell r="S2021">
            <v>275.04399999999998</v>
          </cell>
          <cell r="T2021">
            <v>275.04399999999998</v>
          </cell>
          <cell r="U2021">
            <v>275.04399999999998</v>
          </cell>
          <cell r="V2021">
            <v>275.04399999999998</v>
          </cell>
        </row>
        <row r="2022">
          <cell r="B2022" t="str">
            <v>WisconsinHP 15YO.750-6FOB</v>
          </cell>
          <cell r="C2022" t="str">
            <v>Central</v>
          </cell>
          <cell r="D2022" t="str">
            <v>Open</v>
          </cell>
          <cell r="E2022" t="str">
            <v>WI</v>
          </cell>
          <cell r="F2022" t="str">
            <v>Wisconsin</v>
          </cell>
          <cell r="G2022" t="str">
            <v>4 - Highland Park 15YO 0.75L</v>
          </cell>
          <cell r="H2022" t="str">
            <v>4 - Highland Park 15YO 0.75L6</v>
          </cell>
          <cell r="I2022" t="str">
            <v>HP 15YO</v>
          </cell>
          <cell r="J2022" t="str">
            <v>HP 15YO.750-6</v>
          </cell>
          <cell r="K2022">
            <v>6</v>
          </cell>
          <cell r="L2022">
            <v>0.75</v>
          </cell>
          <cell r="M2022">
            <v>0.43</v>
          </cell>
          <cell r="N2022">
            <v>13.8</v>
          </cell>
          <cell r="O2022" t="str">
            <v>FOB</v>
          </cell>
          <cell r="P2022">
            <v>329.41999999999803</v>
          </cell>
          <cell r="Q2022">
            <v>329.41999999999803</v>
          </cell>
          <cell r="R2022">
            <v>329.41999999999803</v>
          </cell>
          <cell r="S2022">
            <v>329.41999999999803</v>
          </cell>
          <cell r="T2022">
            <v>329.41999999999803</v>
          </cell>
          <cell r="U2022">
            <v>329.41999999999803</v>
          </cell>
          <cell r="V2022">
            <v>329.41999999999803</v>
          </cell>
        </row>
        <row r="2023">
          <cell r="B2023" t="str">
            <v>ALABAMAHP 18YO.750-6SHELF</v>
          </cell>
          <cell r="C2023" t="str">
            <v>South</v>
          </cell>
          <cell r="D2023" t="str">
            <v>Control</v>
          </cell>
          <cell r="E2023" t="str">
            <v>AL</v>
          </cell>
          <cell r="F2023" t="str">
            <v>ALABAMA</v>
          </cell>
          <cell r="G2023" t="str">
            <v>4 - Highland Park 18YO 0.75L</v>
          </cell>
          <cell r="H2023" t="str">
            <v>4 - Highland Park 18YO 0.75L6</v>
          </cell>
          <cell r="I2023" t="str">
            <v>HP 18YO</v>
          </cell>
          <cell r="J2023" t="str">
            <v>HP 18YO.750-6</v>
          </cell>
          <cell r="K2023">
            <v>6</v>
          </cell>
          <cell r="L2023">
            <v>0.75</v>
          </cell>
          <cell r="M2023">
            <v>0.43</v>
          </cell>
          <cell r="N2023">
            <v>13.8</v>
          </cell>
          <cell r="O2023" t="str">
            <v>SHELF</v>
          </cell>
          <cell r="P2023">
            <v>159.99</v>
          </cell>
          <cell r="Q2023">
            <v>159.99</v>
          </cell>
          <cell r="R2023">
            <v>159.99</v>
          </cell>
          <cell r="S2023">
            <v>159.99</v>
          </cell>
          <cell r="T2023">
            <v>159.99</v>
          </cell>
          <cell r="U2023">
            <v>159.99</v>
          </cell>
          <cell r="V2023">
            <v>159.99</v>
          </cell>
        </row>
        <row r="2024">
          <cell r="B2024" t="str">
            <v>ALABAMAHP 18YO.750-6FOB</v>
          </cell>
          <cell r="C2024" t="str">
            <v>South</v>
          </cell>
          <cell r="D2024" t="str">
            <v>Control</v>
          </cell>
          <cell r="E2024" t="str">
            <v>AL</v>
          </cell>
          <cell r="F2024" t="str">
            <v>ALABAMA</v>
          </cell>
          <cell r="G2024" t="str">
            <v>4 - Highland Park 18YO 0.75L</v>
          </cell>
          <cell r="H2024" t="str">
            <v>4 - Highland Park 18YO 0.75L6</v>
          </cell>
          <cell r="I2024" t="str">
            <v>HP 18YO</v>
          </cell>
          <cell r="J2024" t="str">
            <v>HP 18YO.750-6</v>
          </cell>
          <cell r="K2024">
            <v>6</v>
          </cell>
          <cell r="L2024">
            <v>0.75</v>
          </cell>
          <cell r="M2024">
            <v>0.43</v>
          </cell>
          <cell r="N2024">
            <v>13.8</v>
          </cell>
          <cell r="O2024" t="str">
            <v>FOB</v>
          </cell>
          <cell r="P2024">
            <v>454.91</v>
          </cell>
          <cell r="Q2024">
            <v>454.91</v>
          </cell>
          <cell r="R2024">
            <v>454.91</v>
          </cell>
          <cell r="S2024">
            <v>454.91</v>
          </cell>
          <cell r="T2024">
            <v>454.91</v>
          </cell>
          <cell r="U2024">
            <v>454.91</v>
          </cell>
          <cell r="V2024">
            <v>454.91</v>
          </cell>
        </row>
        <row r="2025">
          <cell r="B2025" t="str">
            <v>ALABAMAHP 18YO.750-6DA</v>
          </cell>
          <cell r="C2025" t="str">
            <v>South</v>
          </cell>
          <cell r="D2025" t="str">
            <v>Control</v>
          </cell>
          <cell r="E2025" t="str">
            <v>AL</v>
          </cell>
          <cell r="F2025" t="str">
            <v>ALABAMA</v>
          </cell>
          <cell r="G2025" t="str">
            <v>4 - Highland Park 18YO 0.75L</v>
          </cell>
          <cell r="H2025" t="str">
            <v>4 - Highland Park 18YO 0.75L6</v>
          </cell>
          <cell r="I2025" t="str">
            <v>HP 18YO</v>
          </cell>
          <cell r="J2025" t="str">
            <v>HP 18YO.750-6</v>
          </cell>
          <cell r="K2025">
            <v>6</v>
          </cell>
          <cell r="L2025">
            <v>0.75</v>
          </cell>
          <cell r="M2025">
            <v>0.43</v>
          </cell>
          <cell r="N2025">
            <v>13.8</v>
          </cell>
          <cell r="O2025" t="str">
            <v>DA</v>
          </cell>
          <cell r="P2025">
            <v>0</v>
          </cell>
          <cell r="Q2025">
            <v>0</v>
          </cell>
          <cell r="R2025">
            <v>0</v>
          </cell>
          <cell r="S2025">
            <v>0</v>
          </cell>
          <cell r="T2025">
            <v>0</v>
          </cell>
          <cell r="U2025">
            <v>0</v>
          </cell>
          <cell r="V2025">
            <v>0</v>
          </cell>
        </row>
        <row r="2026">
          <cell r="B2026" t="str">
            <v>AlaskaHP 18YO.750-6FOB</v>
          </cell>
          <cell r="C2026" t="str">
            <v>West</v>
          </cell>
          <cell r="D2026" t="str">
            <v>Open</v>
          </cell>
          <cell r="E2026" t="str">
            <v>AK</v>
          </cell>
          <cell r="F2026" t="str">
            <v>Alaska</v>
          </cell>
          <cell r="G2026" t="str">
            <v>4 - Highland Park 18YO 0.75L</v>
          </cell>
          <cell r="H2026" t="str">
            <v>4 - Highland Park 18YO 0.75L6</v>
          </cell>
          <cell r="I2026" t="str">
            <v>HP 18YO</v>
          </cell>
          <cell r="J2026" t="str">
            <v>HP 18YO.750-6</v>
          </cell>
          <cell r="K2026">
            <v>6</v>
          </cell>
          <cell r="L2026">
            <v>0.75</v>
          </cell>
          <cell r="M2026">
            <v>0.43</v>
          </cell>
          <cell r="N2026">
            <v>13.8</v>
          </cell>
          <cell r="O2026" t="str">
            <v>FOB</v>
          </cell>
          <cell r="P2026">
            <v>497.94</v>
          </cell>
          <cell r="Q2026">
            <v>497.94</v>
          </cell>
          <cell r="R2026">
            <v>497.94</v>
          </cell>
          <cell r="S2026">
            <v>497.94</v>
          </cell>
          <cell r="T2026">
            <v>497.94</v>
          </cell>
          <cell r="U2026">
            <v>497.94</v>
          </cell>
          <cell r="V2026">
            <v>497.94</v>
          </cell>
        </row>
        <row r="2027">
          <cell r="B2027" t="str">
            <v>ArizonaHP 18YO.750-6FOB</v>
          </cell>
          <cell r="C2027" t="str">
            <v>West</v>
          </cell>
          <cell r="D2027" t="str">
            <v>Open</v>
          </cell>
          <cell r="E2027" t="str">
            <v>AZ</v>
          </cell>
          <cell r="F2027" t="str">
            <v>Arizona</v>
          </cell>
          <cell r="G2027" t="str">
            <v>4 - Highland Park 18YO 0.75L</v>
          </cell>
          <cell r="H2027" t="str">
            <v>4 - Highland Park 18YO 0.75L6</v>
          </cell>
          <cell r="I2027" t="str">
            <v>HP 18YO</v>
          </cell>
          <cell r="J2027" t="str">
            <v>HP 18YO.750-6</v>
          </cell>
          <cell r="K2027">
            <v>6</v>
          </cell>
          <cell r="L2027">
            <v>0.75</v>
          </cell>
          <cell r="M2027">
            <v>0.43</v>
          </cell>
          <cell r="N2027">
            <v>13.8</v>
          </cell>
          <cell r="O2027" t="str">
            <v>FOB</v>
          </cell>
          <cell r="P2027">
            <v>432</v>
          </cell>
          <cell r="Q2027">
            <v>432</v>
          </cell>
          <cell r="R2027">
            <v>432</v>
          </cell>
          <cell r="S2027">
            <v>432</v>
          </cell>
          <cell r="T2027">
            <v>432</v>
          </cell>
          <cell r="U2027">
            <v>432</v>
          </cell>
          <cell r="V2027">
            <v>432</v>
          </cell>
        </row>
        <row r="2028">
          <cell r="B2028" t="str">
            <v>ArkansasHP 18YO.750-6FOB</v>
          </cell>
          <cell r="C2028" t="str">
            <v>South</v>
          </cell>
          <cell r="D2028" t="str">
            <v>Open</v>
          </cell>
          <cell r="E2028" t="str">
            <v>AR</v>
          </cell>
          <cell r="F2028" t="str">
            <v>Arkansas</v>
          </cell>
          <cell r="G2028" t="str">
            <v>4 - Highland Park 18YO 0.75L</v>
          </cell>
          <cell r="H2028" t="str">
            <v>4 - Highland Park 18YO 0.75L6</v>
          </cell>
          <cell r="I2028" t="str">
            <v>HP 18YO</v>
          </cell>
          <cell r="J2028" t="str">
            <v>HP 18YO.750-6</v>
          </cell>
          <cell r="K2028">
            <v>6</v>
          </cell>
          <cell r="L2028">
            <v>0.75</v>
          </cell>
          <cell r="M2028">
            <v>0.43</v>
          </cell>
          <cell r="N2028">
            <v>13.8</v>
          </cell>
          <cell r="O2028" t="str">
            <v>FOB</v>
          </cell>
          <cell r="P2028">
            <v>453.2</v>
          </cell>
          <cell r="Q2028">
            <v>453.2</v>
          </cell>
          <cell r="R2028">
            <v>453.2</v>
          </cell>
          <cell r="S2028">
            <v>453.2</v>
          </cell>
          <cell r="T2028">
            <v>453.2</v>
          </cell>
          <cell r="U2028">
            <v>453.2</v>
          </cell>
          <cell r="V2028">
            <v>453.2</v>
          </cell>
        </row>
        <row r="2029">
          <cell r="B2029" t="str">
            <v>CaliforniaHP 18YO.750-6FOB</v>
          </cell>
          <cell r="C2029" t="str">
            <v>West</v>
          </cell>
          <cell r="D2029" t="str">
            <v>Open</v>
          </cell>
          <cell r="E2029" t="str">
            <v>CA</v>
          </cell>
          <cell r="F2029" t="str">
            <v>California</v>
          </cell>
          <cell r="G2029" t="str">
            <v>4 - Highland Park 18YO 0.75L</v>
          </cell>
          <cell r="H2029" t="str">
            <v>4 - Highland Park 18YO 0.75L6</v>
          </cell>
          <cell r="I2029" t="str">
            <v>HP 18YO</v>
          </cell>
          <cell r="J2029" t="str">
            <v>HP 18YO.750-6</v>
          </cell>
          <cell r="K2029">
            <v>6</v>
          </cell>
          <cell r="L2029">
            <v>0.75</v>
          </cell>
          <cell r="M2029">
            <v>0.43</v>
          </cell>
          <cell r="N2029">
            <v>13.8</v>
          </cell>
          <cell r="O2029" t="str">
            <v>FOB</v>
          </cell>
          <cell r="P2029">
            <v>442.12</v>
          </cell>
          <cell r="Q2029">
            <v>442.12</v>
          </cell>
          <cell r="R2029">
            <v>502.8</v>
          </cell>
          <cell r="S2029">
            <v>502.8</v>
          </cell>
          <cell r="T2029">
            <v>502.8</v>
          </cell>
          <cell r="U2029">
            <v>502.8</v>
          </cell>
          <cell r="V2029">
            <v>502.8</v>
          </cell>
        </row>
        <row r="2030">
          <cell r="B2030" t="str">
            <v>ColoradoHP 18YO.750-6FOB</v>
          </cell>
          <cell r="C2030" t="str">
            <v>West</v>
          </cell>
          <cell r="D2030" t="str">
            <v>Open</v>
          </cell>
          <cell r="E2030" t="str">
            <v>CO</v>
          </cell>
          <cell r="F2030" t="str">
            <v>Colorado</v>
          </cell>
          <cell r="G2030" t="str">
            <v>4 - Highland Park 18YO 0.75L</v>
          </cell>
          <cell r="H2030" t="str">
            <v>4 - Highland Park 18YO 0.75L6</v>
          </cell>
          <cell r="I2030" t="str">
            <v>HP 18YO</v>
          </cell>
          <cell r="J2030" t="str">
            <v>HP 18YO.750-6</v>
          </cell>
          <cell r="K2030">
            <v>6</v>
          </cell>
          <cell r="L2030">
            <v>0.75</v>
          </cell>
          <cell r="M2030">
            <v>0.43</v>
          </cell>
          <cell r="N2030">
            <v>13.8</v>
          </cell>
          <cell r="O2030" t="str">
            <v>FOB</v>
          </cell>
          <cell r="P2030">
            <v>443.8</v>
          </cell>
          <cell r="Q2030">
            <v>443.8</v>
          </cell>
          <cell r="R2030">
            <v>443.8</v>
          </cell>
          <cell r="S2030">
            <v>443.8</v>
          </cell>
          <cell r="T2030">
            <v>443.8</v>
          </cell>
          <cell r="U2030">
            <v>443.8</v>
          </cell>
          <cell r="V2030">
            <v>443.8</v>
          </cell>
        </row>
        <row r="2031">
          <cell r="B2031" t="str">
            <v>ConnecticutHP 18YO.750-6FOB</v>
          </cell>
          <cell r="C2031" t="str">
            <v>Northeast</v>
          </cell>
          <cell r="D2031" t="str">
            <v>Open</v>
          </cell>
          <cell r="E2031" t="str">
            <v>CT</v>
          </cell>
          <cell r="F2031" t="str">
            <v>Connecticut</v>
          </cell>
          <cell r="G2031" t="str">
            <v>4 - Highland Park 18YO 0.75L</v>
          </cell>
          <cell r="H2031" t="str">
            <v>4 - Highland Park 18YO 0.75L6</v>
          </cell>
          <cell r="I2031" t="str">
            <v>HP 18YO</v>
          </cell>
          <cell r="J2031" t="str">
            <v>HP 18YO.750-6</v>
          </cell>
          <cell r="K2031">
            <v>6</v>
          </cell>
          <cell r="L2031">
            <v>0.75</v>
          </cell>
          <cell r="M2031">
            <v>0.43</v>
          </cell>
          <cell r="N2031">
            <v>13.8</v>
          </cell>
          <cell r="O2031" t="str">
            <v>FOB</v>
          </cell>
          <cell r="P2031">
            <v>470.18</v>
          </cell>
          <cell r="Q2031">
            <v>470.18</v>
          </cell>
          <cell r="R2031">
            <v>470.18</v>
          </cell>
          <cell r="S2031">
            <v>470.18</v>
          </cell>
          <cell r="T2031">
            <v>470.18</v>
          </cell>
          <cell r="U2031">
            <v>470.18</v>
          </cell>
          <cell r="V2031">
            <v>470.18</v>
          </cell>
        </row>
        <row r="2032">
          <cell r="B2032" t="str">
            <v>DCHP 18YO.750-6FOB</v>
          </cell>
          <cell r="C2032" t="str">
            <v>Northeast</v>
          </cell>
          <cell r="D2032" t="str">
            <v>Open</v>
          </cell>
          <cell r="E2032" t="str">
            <v>DC</v>
          </cell>
          <cell r="F2032" t="str">
            <v>DC</v>
          </cell>
          <cell r="G2032" t="str">
            <v>4 - Highland Park 18YO 0.75L</v>
          </cell>
          <cell r="H2032" t="str">
            <v>4 - Highland Park 18YO 0.75L6</v>
          </cell>
          <cell r="I2032" t="str">
            <v>HP 18YO</v>
          </cell>
          <cell r="J2032" t="str">
            <v>HP 18YO.750-6</v>
          </cell>
          <cell r="K2032">
            <v>6</v>
          </cell>
          <cell r="L2032">
            <v>0.75</v>
          </cell>
          <cell r="M2032">
            <v>0.43</v>
          </cell>
          <cell r="N2032">
            <v>13.8</v>
          </cell>
          <cell r="O2032" t="str">
            <v>FOB</v>
          </cell>
          <cell r="P2032">
            <v>548.99</v>
          </cell>
          <cell r="Q2032">
            <v>548.99</v>
          </cell>
          <cell r="R2032">
            <v>548.99</v>
          </cell>
          <cell r="S2032">
            <v>548.99</v>
          </cell>
          <cell r="T2032">
            <v>548.99</v>
          </cell>
          <cell r="U2032">
            <v>548.99</v>
          </cell>
          <cell r="V2032">
            <v>548.99</v>
          </cell>
        </row>
        <row r="2033">
          <cell r="B2033" t="str">
            <v>DelawareHP 18YO.750-6FOB</v>
          </cell>
          <cell r="C2033" t="str">
            <v>Northeast</v>
          </cell>
          <cell r="D2033" t="str">
            <v>Open</v>
          </cell>
          <cell r="E2033" t="str">
            <v>DE</v>
          </cell>
          <cell r="F2033" t="str">
            <v>Delaware</v>
          </cell>
          <cell r="G2033" t="str">
            <v>4 - Highland Park 18YO 0.75L</v>
          </cell>
          <cell r="H2033" t="str">
            <v>4 - Highland Park 18YO 0.75L6</v>
          </cell>
          <cell r="I2033" t="str">
            <v>HP 18YO</v>
          </cell>
          <cell r="J2033" t="str">
            <v>HP 18YO.750-6</v>
          </cell>
          <cell r="K2033">
            <v>6</v>
          </cell>
          <cell r="L2033">
            <v>0.75</v>
          </cell>
          <cell r="M2033">
            <v>0.43</v>
          </cell>
          <cell r="N2033">
            <v>13.8</v>
          </cell>
          <cell r="O2033" t="str">
            <v>FOB</v>
          </cell>
          <cell r="P2033">
            <v>529.47</v>
          </cell>
          <cell r="Q2033">
            <v>529.47</v>
          </cell>
          <cell r="R2033">
            <v>529.47</v>
          </cell>
          <cell r="S2033">
            <v>529.47</v>
          </cell>
          <cell r="T2033">
            <v>529.47</v>
          </cell>
          <cell r="U2033">
            <v>529.47</v>
          </cell>
          <cell r="V2033">
            <v>529.47</v>
          </cell>
        </row>
        <row r="2034">
          <cell r="B2034" t="str">
            <v>FloridaHP 18YO.750-6FOB</v>
          </cell>
          <cell r="C2034" t="str">
            <v>South</v>
          </cell>
          <cell r="D2034" t="str">
            <v>Open</v>
          </cell>
          <cell r="E2034" t="str">
            <v>FL</v>
          </cell>
          <cell r="F2034" t="str">
            <v>Florida</v>
          </cell>
          <cell r="G2034" t="str">
            <v>4 - Highland Park 18YO 0.75L</v>
          </cell>
          <cell r="H2034" t="str">
            <v>4 - Highland Park 18YO 0.75L6</v>
          </cell>
          <cell r="I2034" t="str">
            <v>HP 18YO</v>
          </cell>
          <cell r="J2034" t="str">
            <v>HP 18YO.750-6</v>
          </cell>
          <cell r="K2034">
            <v>6</v>
          </cell>
          <cell r="L2034">
            <v>0.75</v>
          </cell>
          <cell r="M2034">
            <v>0.43</v>
          </cell>
          <cell r="N2034">
            <v>13.8</v>
          </cell>
          <cell r="O2034" t="str">
            <v>FOB</v>
          </cell>
          <cell r="P2034">
            <v>505.2</v>
          </cell>
          <cell r="Q2034">
            <v>505.2</v>
          </cell>
          <cell r="R2034">
            <v>505.2</v>
          </cell>
          <cell r="S2034">
            <v>505.2</v>
          </cell>
          <cell r="T2034">
            <v>505.2</v>
          </cell>
          <cell r="U2034">
            <v>505.2</v>
          </cell>
          <cell r="V2034">
            <v>505.2</v>
          </cell>
        </row>
        <row r="2035">
          <cell r="B2035" t="str">
            <v>GeorgiaHP 18YO.750-6FOB</v>
          </cell>
          <cell r="C2035" t="str">
            <v>South</v>
          </cell>
          <cell r="D2035" t="str">
            <v>Open</v>
          </cell>
          <cell r="E2035" t="str">
            <v>GA</v>
          </cell>
          <cell r="F2035" t="str">
            <v>Georgia</v>
          </cell>
          <cell r="G2035" t="str">
            <v>4 - Highland Park 18YO 0.75L</v>
          </cell>
          <cell r="H2035" t="str">
            <v>4 - Highland Park 18YO 0.75L6</v>
          </cell>
          <cell r="I2035" t="str">
            <v>HP 18YO</v>
          </cell>
          <cell r="J2035" t="str">
            <v>HP 18YO.750-6</v>
          </cell>
          <cell r="K2035">
            <v>6</v>
          </cell>
          <cell r="L2035">
            <v>0.75</v>
          </cell>
          <cell r="M2035">
            <v>0.43</v>
          </cell>
          <cell r="N2035">
            <v>13.8</v>
          </cell>
          <cell r="O2035" t="str">
            <v>FOB</v>
          </cell>
          <cell r="P2035">
            <v>480.05</v>
          </cell>
          <cell r="Q2035">
            <v>550.79999999999995</v>
          </cell>
          <cell r="R2035">
            <v>550.79999999999995</v>
          </cell>
          <cell r="S2035">
            <v>550.79999999999995</v>
          </cell>
          <cell r="T2035">
            <v>550.79999999999995</v>
          </cell>
          <cell r="U2035">
            <v>550.79999999999995</v>
          </cell>
          <cell r="V2035">
            <v>550.79999999999995</v>
          </cell>
        </row>
        <row r="2036">
          <cell r="B2036" t="str">
            <v>HawaiiHP 18YO.750-6FOB</v>
          </cell>
          <cell r="C2036" t="str">
            <v>West</v>
          </cell>
          <cell r="D2036" t="str">
            <v>Open</v>
          </cell>
          <cell r="E2036" t="str">
            <v>HI</v>
          </cell>
          <cell r="F2036" t="str">
            <v>Hawaii</v>
          </cell>
          <cell r="G2036" t="str">
            <v>4 - Highland Park 18YO 0.75L</v>
          </cell>
          <cell r="H2036" t="str">
            <v>4 - Highland Park 18YO 0.75L6</v>
          </cell>
          <cell r="I2036" t="str">
            <v>HP 18YO</v>
          </cell>
          <cell r="J2036" t="str">
            <v>HP 18YO.750-6</v>
          </cell>
          <cell r="K2036">
            <v>6</v>
          </cell>
          <cell r="L2036">
            <v>0.75</v>
          </cell>
          <cell r="M2036">
            <v>0.43</v>
          </cell>
          <cell r="N2036">
            <v>13.8</v>
          </cell>
          <cell r="O2036" t="str">
            <v>FOB</v>
          </cell>
          <cell r="P2036">
            <v>407.21</v>
          </cell>
          <cell r="Q2036">
            <v>407.21</v>
          </cell>
          <cell r="R2036">
            <v>407.21</v>
          </cell>
          <cell r="S2036">
            <v>407.21</v>
          </cell>
          <cell r="T2036">
            <v>407.21</v>
          </cell>
          <cell r="U2036">
            <v>407.21</v>
          </cell>
          <cell r="V2036">
            <v>407.21</v>
          </cell>
        </row>
        <row r="2037">
          <cell r="B2037" t="str">
            <v>IDAHOHP 18YO.750-6SPA</v>
          </cell>
          <cell r="C2037" t="str">
            <v>West</v>
          </cell>
          <cell r="D2037" t="str">
            <v>Control</v>
          </cell>
          <cell r="E2037" t="str">
            <v>ID</v>
          </cell>
          <cell r="F2037" t="str">
            <v>IDAHO</v>
          </cell>
          <cell r="G2037" t="str">
            <v>4 - Highland Park 18YO 0.75L</v>
          </cell>
          <cell r="H2037" t="str">
            <v>4 - Highland Park 18YO 0.75L6</v>
          </cell>
          <cell r="I2037" t="str">
            <v>HP 18YO</v>
          </cell>
          <cell r="J2037" t="str">
            <v>HP 18YO.750-6</v>
          </cell>
          <cell r="K2037">
            <v>6</v>
          </cell>
          <cell r="L2037">
            <v>0.75</v>
          </cell>
          <cell r="M2037">
            <v>0.43</v>
          </cell>
          <cell r="N2037">
            <v>13.8</v>
          </cell>
          <cell r="O2037" t="str">
            <v>SPA</v>
          </cell>
          <cell r="P2037">
            <v>0</v>
          </cell>
          <cell r="Q2037">
            <v>0</v>
          </cell>
          <cell r="R2037">
            <v>0</v>
          </cell>
          <cell r="S2037">
            <v>0</v>
          </cell>
          <cell r="T2037">
            <v>0</v>
          </cell>
          <cell r="U2037">
            <v>0</v>
          </cell>
          <cell r="V2037">
            <v>0</v>
          </cell>
        </row>
        <row r="2038">
          <cell r="B2038" t="str">
            <v>IDAHOHP 18YO.750-6SHELF</v>
          </cell>
          <cell r="C2038" t="str">
            <v>West</v>
          </cell>
          <cell r="D2038" t="str">
            <v>Control</v>
          </cell>
          <cell r="E2038" t="str">
            <v>ID</v>
          </cell>
          <cell r="F2038" t="str">
            <v>IDAHO</v>
          </cell>
          <cell r="G2038" t="str">
            <v>4 - Highland Park 18YO 0.75L</v>
          </cell>
          <cell r="H2038" t="str">
            <v>4 - Highland Park 18YO 0.75L6</v>
          </cell>
          <cell r="I2038" t="str">
            <v>HP 18YO</v>
          </cell>
          <cell r="J2038" t="str">
            <v>HP 18YO.750-6</v>
          </cell>
          <cell r="K2038">
            <v>6</v>
          </cell>
          <cell r="L2038">
            <v>0.75</v>
          </cell>
          <cell r="M2038">
            <v>0.43</v>
          </cell>
          <cell r="N2038">
            <v>13.8</v>
          </cell>
          <cell r="O2038" t="str">
            <v>SHELF</v>
          </cell>
          <cell r="P2038">
            <v>139.94999999999999</v>
          </cell>
          <cell r="Q2038">
            <v>149.94999999999999</v>
          </cell>
          <cell r="R2038">
            <v>149.94999999999999</v>
          </cell>
          <cell r="S2038">
            <v>149.94999999999999</v>
          </cell>
          <cell r="T2038">
            <v>149.94999999999999</v>
          </cell>
          <cell r="U2038">
            <v>149.94999999999999</v>
          </cell>
          <cell r="V2038">
            <v>149.94999999999999</v>
          </cell>
        </row>
        <row r="2039">
          <cell r="B2039" t="str">
            <v>IDAHOHP 18YO.750-6FOB</v>
          </cell>
          <cell r="C2039" t="str">
            <v>West</v>
          </cell>
          <cell r="D2039" t="str">
            <v>Control</v>
          </cell>
          <cell r="E2039" t="str">
            <v>ID</v>
          </cell>
          <cell r="F2039" t="str">
            <v>IDAHO</v>
          </cell>
          <cell r="G2039" t="str">
            <v>4 - Highland Park 18YO 0.75L</v>
          </cell>
          <cell r="H2039" t="str">
            <v>4 - Highland Park 18YO 0.75L6</v>
          </cell>
          <cell r="I2039" t="str">
            <v>HP 18YO</v>
          </cell>
          <cell r="J2039" t="str">
            <v>HP 18YO.750-6</v>
          </cell>
          <cell r="K2039">
            <v>6</v>
          </cell>
          <cell r="L2039">
            <v>0.75</v>
          </cell>
          <cell r="M2039">
            <v>0.43</v>
          </cell>
          <cell r="N2039">
            <v>13.8</v>
          </cell>
          <cell r="O2039" t="str">
            <v>FOB</v>
          </cell>
          <cell r="P2039">
            <v>470.18</v>
          </cell>
          <cell r="Q2039">
            <v>504.14</v>
          </cell>
          <cell r="R2039">
            <v>504.14</v>
          </cell>
          <cell r="S2039">
            <v>504.14</v>
          </cell>
          <cell r="T2039">
            <v>504.14</v>
          </cell>
          <cell r="U2039">
            <v>504.14</v>
          </cell>
          <cell r="V2039">
            <v>504.14</v>
          </cell>
        </row>
        <row r="2040">
          <cell r="B2040" t="str">
            <v>IllinoisHP 18YO.750-6FOB</v>
          </cell>
          <cell r="C2040" t="str">
            <v>Central</v>
          </cell>
          <cell r="D2040" t="str">
            <v>Open</v>
          </cell>
          <cell r="E2040" t="str">
            <v>IL</v>
          </cell>
          <cell r="F2040" t="str">
            <v>Illinois</v>
          </cell>
          <cell r="G2040" t="str">
            <v>4 - Highland Park 18YO 0.75L</v>
          </cell>
          <cell r="H2040" t="str">
            <v>4 - Highland Park 18YO 0.75L6</v>
          </cell>
          <cell r="I2040" t="str">
            <v>HP 18YO</v>
          </cell>
          <cell r="J2040" t="str">
            <v>HP 18YO.750-6</v>
          </cell>
          <cell r="K2040">
            <v>6</v>
          </cell>
          <cell r="L2040">
            <v>0.75</v>
          </cell>
          <cell r="M2040">
            <v>0.43</v>
          </cell>
          <cell r="N2040">
            <v>13.8</v>
          </cell>
          <cell r="O2040" t="str">
            <v>FOB</v>
          </cell>
          <cell r="P2040">
            <v>491.6</v>
          </cell>
          <cell r="Q2040">
            <v>491.6</v>
          </cell>
          <cell r="R2040">
            <v>534.79999999999995</v>
          </cell>
          <cell r="S2040">
            <v>534.79999999999995</v>
          </cell>
          <cell r="T2040">
            <v>534.79999999999995</v>
          </cell>
          <cell r="U2040">
            <v>534.79999999999995</v>
          </cell>
          <cell r="V2040">
            <v>534.79999999999995</v>
          </cell>
        </row>
        <row r="2041">
          <cell r="B2041" t="str">
            <v>IndianaHP 18YO.750-6FOB</v>
          </cell>
          <cell r="C2041" t="str">
            <v>Central</v>
          </cell>
          <cell r="D2041" t="str">
            <v>Open</v>
          </cell>
          <cell r="E2041" t="str">
            <v>IN</v>
          </cell>
          <cell r="F2041" t="str">
            <v>Indiana</v>
          </cell>
          <cell r="G2041" t="str">
            <v>4 - Highland Park 18YO 0.75L</v>
          </cell>
          <cell r="H2041" t="str">
            <v>4 - Highland Park 18YO 0.75L6</v>
          </cell>
          <cell r="I2041" t="str">
            <v>HP 18YO</v>
          </cell>
          <cell r="J2041" t="str">
            <v>HP 18YO.750-6</v>
          </cell>
          <cell r="K2041">
            <v>6</v>
          </cell>
          <cell r="L2041">
            <v>0.75</v>
          </cell>
          <cell r="M2041">
            <v>0.43</v>
          </cell>
          <cell r="N2041">
            <v>13.8</v>
          </cell>
          <cell r="O2041" t="str">
            <v>FOB</v>
          </cell>
          <cell r="P2041">
            <v>534.15</v>
          </cell>
          <cell r="Q2041">
            <v>534.15</v>
          </cell>
          <cell r="R2041">
            <v>534.15</v>
          </cell>
          <cell r="S2041">
            <v>534.15</v>
          </cell>
          <cell r="T2041">
            <v>534.15</v>
          </cell>
          <cell r="U2041">
            <v>534.15</v>
          </cell>
          <cell r="V2041">
            <v>534.15</v>
          </cell>
        </row>
        <row r="2042">
          <cell r="B2042" t="str">
            <v>IOWAHP 18YO.750-6SHELF</v>
          </cell>
          <cell r="C2042" t="str">
            <v>Central</v>
          </cell>
          <cell r="D2042" t="str">
            <v>Control</v>
          </cell>
          <cell r="E2042" t="str">
            <v>IA</v>
          </cell>
          <cell r="F2042" t="str">
            <v>IOWA</v>
          </cell>
          <cell r="G2042" t="str">
            <v>4 - Highland Park 18YO 0.75L</v>
          </cell>
          <cell r="H2042" t="str">
            <v>4 - Highland Park 18YO 0.75L6</v>
          </cell>
          <cell r="I2042" t="str">
            <v>HP 18YO</v>
          </cell>
          <cell r="J2042" t="str">
            <v>HP 18YO.750-6</v>
          </cell>
          <cell r="K2042">
            <v>6</v>
          </cell>
          <cell r="L2042">
            <v>0.75</v>
          </cell>
          <cell r="M2042">
            <v>0.43</v>
          </cell>
          <cell r="N2042">
            <v>13.8</v>
          </cell>
          <cell r="O2042" t="str">
            <v>SHELF</v>
          </cell>
          <cell r="P2042">
            <v>149.99</v>
          </cell>
          <cell r="Q2042">
            <v>149.99</v>
          </cell>
          <cell r="R2042">
            <v>149.99</v>
          </cell>
          <cell r="S2042">
            <v>149.99</v>
          </cell>
          <cell r="T2042">
            <v>149.99</v>
          </cell>
          <cell r="U2042">
            <v>149.99</v>
          </cell>
          <cell r="V2042">
            <v>149.99</v>
          </cell>
        </row>
        <row r="2043">
          <cell r="B2043" t="str">
            <v>IOWAHP 18YO.750-6FOB</v>
          </cell>
          <cell r="C2043" t="str">
            <v>Central</v>
          </cell>
          <cell r="D2043" t="str">
            <v>Control</v>
          </cell>
          <cell r="E2043" t="str">
            <v>IA</v>
          </cell>
          <cell r="F2043" t="str">
            <v>IOWA</v>
          </cell>
          <cell r="G2043" t="str">
            <v>4 - Highland Park 18YO 0.75L</v>
          </cell>
          <cell r="H2043" t="str">
            <v>4 - Highland Park 18YO 0.75L6</v>
          </cell>
          <cell r="I2043" t="str">
            <v>HP 18YO</v>
          </cell>
          <cell r="J2043" t="str">
            <v>HP 18YO.750-6</v>
          </cell>
          <cell r="K2043">
            <v>6</v>
          </cell>
          <cell r="L2043">
            <v>0.75</v>
          </cell>
          <cell r="M2043">
            <v>0.43</v>
          </cell>
          <cell r="N2043">
            <v>13.8</v>
          </cell>
          <cell r="O2043" t="str">
            <v>FOB</v>
          </cell>
          <cell r="P2043">
            <v>450.1</v>
          </cell>
          <cell r="Q2043">
            <v>450.1</v>
          </cell>
          <cell r="R2043">
            <v>450.1</v>
          </cell>
          <cell r="S2043">
            <v>450.1</v>
          </cell>
          <cell r="T2043">
            <v>450.1</v>
          </cell>
          <cell r="U2043">
            <v>450.1</v>
          </cell>
          <cell r="V2043">
            <v>450.1</v>
          </cell>
        </row>
        <row r="2044">
          <cell r="B2044" t="str">
            <v>KansasHP 18YO.750-6FOB</v>
          </cell>
          <cell r="C2044" t="str">
            <v>Central</v>
          </cell>
          <cell r="D2044" t="str">
            <v>Open</v>
          </cell>
          <cell r="E2044" t="str">
            <v>KS</v>
          </cell>
          <cell r="F2044" t="str">
            <v>Kansas</v>
          </cell>
          <cell r="G2044" t="str">
            <v>4 - Highland Park 18YO 0.75L</v>
          </cell>
          <cell r="H2044" t="str">
            <v>4 - Highland Park 18YO 0.75L6</v>
          </cell>
          <cell r="I2044" t="str">
            <v>HP 18YO</v>
          </cell>
          <cell r="J2044" t="str">
            <v>HP 18YO.750-6</v>
          </cell>
          <cell r="K2044">
            <v>6</v>
          </cell>
          <cell r="L2044">
            <v>0.75</v>
          </cell>
          <cell r="M2044">
            <v>0.43</v>
          </cell>
          <cell r="N2044">
            <v>13.8</v>
          </cell>
          <cell r="O2044" t="str">
            <v>FOB</v>
          </cell>
          <cell r="P2044">
            <v>473.43</v>
          </cell>
          <cell r="Q2044">
            <v>473.43</v>
          </cell>
          <cell r="R2044">
            <v>473.43</v>
          </cell>
          <cell r="S2044">
            <v>473.43</v>
          </cell>
          <cell r="T2044">
            <v>473.43</v>
          </cell>
          <cell r="U2044">
            <v>473.43</v>
          </cell>
          <cell r="V2044">
            <v>473.43</v>
          </cell>
        </row>
        <row r="2045">
          <cell r="B2045" t="str">
            <v>KentuckyHP 18YO.750-6FOB</v>
          </cell>
          <cell r="C2045" t="str">
            <v>Central</v>
          </cell>
          <cell r="D2045" t="str">
            <v>Open</v>
          </cell>
          <cell r="E2045" t="str">
            <v>KY</v>
          </cell>
          <cell r="F2045" t="str">
            <v>Kentucky</v>
          </cell>
          <cell r="G2045" t="str">
            <v>4 - Highland Park 18YO 0.75L</v>
          </cell>
          <cell r="H2045" t="str">
            <v>4 - Highland Park 18YO 0.75L6</v>
          </cell>
          <cell r="I2045" t="str">
            <v>HP 18YO</v>
          </cell>
          <cell r="J2045" t="str">
            <v>HP 18YO.750-6</v>
          </cell>
          <cell r="K2045">
            <v>6</v>
          </cell>
          <cell r="L2045">
            <v>0.75</v>
          </cell>
          <cell r="M2045">
            <v>0.43</v>
          </cell>
          <cell r="N2045">
            <v>13.8</v>
          </cell>
          <cell r="O2045" t="str">
            <v>FOB</v>
          </cell>
          <cell r="P2045">
            <v>455.77000000000004</v>
          </cell>
          <cell r="Q2045">
            <v>455.77000000000004</v>
          </cell>
          <cell r="R2045">
            <v>455.77000000000004</v>
          </cell>
          <cell r="S2045">
            <v>455.77000000000004</v>
          </cell>
          <cell r="T2045">
            <v>455.77000000000004</v>
          </cell>
          <cell r="U2045">
            <v>455.77000000000004</v>
          </cell>
          <cell r="V2045">
            <v>455.77000000000004</v>
          </cell>
        </row>
        <row r="2046">
          <cell r="B2046" t="str">
            <v>LouisianaHP 18YO.750-6FOB</v>
          </cell>
          <cell r="C2046" t="str">
            <v>South</v>
          </cell>
          <cell r="D2046" t="str">
            <v>Open</v>
          </cell>
          <cell r="E2046" t="str">
            <v>LA</v>
          </cell>
          <cell r="F2046" t="str">
            <v>Louisiana</v>
          </cell>
          <cell r="G2046" t="str">
            <v>4 - Highland Park 18YO 0.75L</v>
          </cell>
          <cell r="H2046" t="str">
            <v>4 - Highland Park 18YO 0.75L6</v>
          </cell>
          <cell r="I2046" t="str">
            <v>HP 18YO</v>
          </cell>
          <cell r="J2046" t="str">
            <v>HP 18YO.750-6</v>
          </cell>
          <cell r="K2046">
            <v>6</v>
          </cell>
          <cell r="L2046">
            <v>0.75</v>
          </cell>
          <cell r="M2046">
            <v>0.43</v>
          </cell>
          <cell r="N2046">
            <v>13.8</v>
          </cell>
          <cell r="O2046" t="str">
            <v>FOB</v>
          </cell>
          <cell r="P2046">
            <v>495.8</v>
          </cell>
          <cell r="Q2046">
            <v>495.8</v>
          </cell>
          <cell r="R2046">
            <v>495.8</v>
          </cell>
          <cell r="S2046">
            <v>495.8</v>
          </cell>
          <cell r="T2046">
            <v>495.8</v>
          </cell>
          <cell r="U2046">
            <v>495.8</v>
          </cell>
          <cell r="V2046">
            <v>495.8</v>
          </cell>
        </row>
        <row r="2047">
          <cell r="B2047" t="str">
            <v>MAINEHP 18YO.750-6SPA</v>
          </cell>
          <cell r="C2047" t="str">
            <v>Northeast</v>
          </cell>
          <cell r="D2047" t="str">
            <v>Control</v>
          </cell>
          <cell r="E2047" t="str">
            <v>ME</v>
          </cell>
          <cell r="F2047" t="str">
            <v>MAINE</v>
          </cell>
          <cell r="G2047" t="str">
            <v>4 - Highland Park 18YO 0.75L</v>
          </cell>
          <cell r="H2047" t="str">
            <v>4 - Highland Park 18YO 0.75L6</v>
          </cell>
          <cell r="I2047" t="str">
            <v>HP 18YO</v>
          </cell>
          <cell r="J2047" t="str">
            <v>HP 18YO.750-6</v>
          </cell>
          <cell r="K2047">
            <v>6</v>
          </cell>
          <cell r="L2047">
            <v>0.75</v>
          </cell>
          <cell r="M2047">
            <v>0.43</v>
          </cell>
          <cell r="N2047">
            <v>13.8</v>
          </cell>
          <cell r="O2047" t="str">
            <v>SPA</v>
          </cell>
          <cell r="P2047">
            <v>0</v>
          </cell>
          <cell r="Q2047">
            <v>0</v>
          </cell>
          <cell r="R2047">
            <v>0</v>
          </cell>
          <cell r="S2047">
            <v>0</v>
          </cell>
          <cell r="T2047">
            <v>0</v>
          </cell>
          <cell r="U2047">
            <v>0</v>
          </cell>
          <cell r="V2047">
            <v>0</v>
          </cell>
        </row>
        <row r="2048">
          <cell r="B2048" t="str">
            <v>MAINEHP 18YO.750-6SHELF (LUX)</v>
          </cell>
          <cell r="C2048" t="str">
            <v>Northeast</v>
          </cell>
          <cell r="D2048" t="str">
            <v>Control</v>
          </cell>
          <cell r="E2048" t="str">
            <v>ME</v>
          </cell>
          <cell r="F2048" t="str">
            <v>MAINE</v>
          </cell>
          <cell r="G2048" t="str">
            <v>4 - Highland Park 18YO 0.75L</v>
          </cell>
          <cell r="H2048" t="str">
            <v>4 - Highland Park 18YO 0.75L6</v>
          </cell>
          <cell r="I2048" t="str">
            <v>HP 18YO</v>
          </cell>
          <cell r="J2048" t="str">
            <v>HP 18YO.750-6</v>
          </cell>
          <cell r="K2048">
            <v>6</v>
          </cell>
          <cell r="L2048">
            <v>0.75</v>
          </cell>
          <cell r="M2048">
            <v>0.43</v>
          </cell>
          <cell r="N2048">
            <v>13.8</v>
          </cell>
          <cell r="O2048" t="str">
            <v>SHELF (LUX)</v>
          </cell>
          <cell r="P2048">
            <v>129.99</v>
          </cell>
          <cell r="Q2048">
            <v>129.99</v>
          </cell>
          <cell r="R2048">
            <v>129.99</v>
          </cell>
          <cell r="S2048">
            <v>129.99</v>
          </cell>
          <cell r="T2048">
            <v>129.99</v>
          </cell>
          <cell r="U2048">
            <v>129.99</v>
          </cell>
          <cell r="V2048">
            <v>129.99</v>
          </cell>
        </row>
        <row r="2049">
          <cell r="B2049" t="str">
            <v>MAINEHP 18YO.750-6SHELF</v>
          </cell>
          <cell r="C2049" t="str">
            <v>Northeast</v>
          </cell>
          <cell r="D2049" t="str">
            <v>Control</v>
          </cell>
          <cell r="E2049" t="str">
            <v>ME</v>
          </cell>
          <cell r="F2049" t="str">
            <v>MAINE</v>
          </cell>
          <cell r="G2049" t="str">
            <v>4 - Highland Park 18YO 0.75L</v>
          </cell>
          <cell r="H2049" t="str">
            <v>4 - Highland Park 18YO 0.75L6</v>
          </cell>
          <cell r="I2049" t="str">
            <v>HP 18YO</v>
          </cell>
          <cell r="J2049" t="str">
            <v>HP 18YO.750-6</v>
          </cell>
          <cell r="K2049">
            <v>6</v>
          </cell>
          <cell r="L2049">
            <v>0.75</v>
          </cell>
          <cell r="M2049">
            <v>0.43</v>
          </cell>
          <cell r="N2049">
            <v>13.8</v>
          </cell>
          <cell r="O2049" t="str">
            <v>SHELF</v>
          </cell>
          <cell r="P2049">
            <v>139.99</v>
          </cell>
          <cell r="Q2049">
            <v>149.99</v>
          </cell>
          <cell r="R2049">
            <v>149.99</v>
          </cell>
          <cell r="S2049">
            <v>149.99</v>
          </cell>
          <cell r="T2049">
            <v>149.99</v>
          </cell>
          <cell r="U2049">
            <v>149.99</v>
          </cell>
          <cell r="V2049">
            <v>149.99</v>
          </cell>
        </row>
        <row r="2050">
          <cell r="B2050" t="str">
            <v>MAINEHP 18YO.750-6FOB</v>
          </cell>
          <cell r="C2050" t="str">
            <v>Northeast</v>
          </cell>
          <cell r="D2050" t="str">
            <v>Control</v>
          </cell>
          <cell r="E2050" t="str">
            <v>ME</v>
          </cell>
          <cell r="F2050" t="str">
            <v>MAINE</v>
          </cell>
          <cell r="G2050" t="str">
            <v>4 - Highland Park 18YO 0.75L</v>
          </cell>
          <cell r="H2050" t="str">
            <v>4 - Highland Park 18YO 0.75L6</v>
          </cell>
          <cell r="I2050" t="str">
            <v>HP 18YO</v>
          </cell>
          <cell r="J2050" t="str">
            <v>HP 18YO.750-6</v>
          </cell>
          <cell r="K2050">
            <v>6</v>
          </cell>
          <cell r="L2050">
            <v>0.75</v>
          </cell>
          <cell r="M2050">
            <v>0.43</v>
          </cell>
          <cell r="N2050">
            <v>13.8</v>
          </cell>
          <cell r="O2050" t="str">
            <v>FOB</v>
          </cell>
          <cell r="P2050">
            <v>476.51</v>
          </cell>
          <cell r="Q2050">
            <v>510.63</v>
          </cell>
          <cell r="R2050">
            <v>510.63</v>
          </cell>
          <cell r="S2050">
            <v>510.63</v>
          </cell>
          <cell r="T2050">
            <v>510.63</v>
          </cell>
          <cell r="U2050">
            <v>510.63</v>
          </cell>
          <cell r="V2050">
            <v>510.63</v>
          </cell>
        </row>
        <row r="2051">
          <cell r="B2051" t="str">
            <v>Maryland (Open)HP 18YO.750-6FOB</v>
          </cell>
          <cell r="C2051" t="str">
            <v>Northeast</v>
          </cell>
          <cell r="D2051" t="str">
            <v>Open</v>
          </cell>
          <cell r="E2051" t="str">
            <v>MD</v>
          </cell>
          <cell r="F2051" t="str">
            <v>Maryland (Open)</v>
          </cell>
          <cell r="G2051" t="str">
            <v>4 - Highland Park 18YO 0.75L</v>
          </cell>
          <cell r="H2051" t="str">
            <v>4 - Highland Park 18YO 0.75L6</v>
          </cell>
          <cell r="I2051" t="str">
            <v>HP 18YO</v>
          </cell>
          <cell r="J2051" t="str">
            <v>HP 18YO.750-6</v>
          </cell>
          <cell r="K2051">
            <v>6</v>
          </cell>
          <cell r="L2051">
            <v>0.75</v>
          </cell>
          <cell r="M2051">
            <v>0.43</v>
          </cell>
          <cell r="N2051">
            <v>13.8</v>
          </cell>
          <cell r="O2051" t="str">
            <v>FOB</v>
          </cell>
          <cell r="P2051">
            <v>507.52000000000004</v>
          </cell>
          <cell r="Q2051">
            <v>507.52000000000004</v>
          </cell>
          <cell r="R2051">
            <v>507.52000000000004</v>
          </cell>
          <cell r="S2051">
            <v>507.52000000000004</v>
          </cell>
          <cell r="T2051">
            <v>507.52000000000004</v>
          </cell>
          <cell r="U2051">
            <v>507.52000000000004</v>
          </cell>
          <cell r="V2051">
            <v>507.52000000000004</v>
          </cell>
        </row>
        <row r="2052">
          <cell r="B2052" t="str">
            <v>MassachusettsHP 18YO.750-6FOB</v>
          </cell>
          <cell r="C2052" t="str">
            <v>Northeast</v>
          </cell>
          <cell r="D2052" t="str">
            <v>Open</v>
          </cell>
          <cell r="E2052" t="str">
            <v>MA</v>
          </cell>
          <cell r="F2052" t="str">
            <v>Massachusetts</v>
          </cell>
          <cell r="G2052" t="str">
            <v>4 - Highland Park 18YO 0.75L</v>
          </cell>
          <cell r="H2052" t="str">
            <v>4 - Highland Park 18YO 0.75L6</v>
          </cell>
          <cell r="I2052" t="str">
            <v>HP 18YO</v>
          </cell>
          <cell r="J2052" t="str">
            <v>HP 18YO.750-6</v>
          </cell>
          <cell r="K2052">
            <v>6</v>
          </cell>
          <cell r="L2052">
            <v>0.75</v>
          </cell>
          <cell r="M2052">
            <v>0.43</v>
          </cell>
          <cell r="N2052">
            <v>13.8</v>
          </cell>
          <cell r="O2052" t="str">
            <v>FOB</v>
          </cell>
          <cell r="P2052">
            <v>483</v>
          </cell>
          <cell r="Q2052">
            <v>483</v>
          </cell>
          <cell r="R2052">
            <v>483</v>
          </cell>
          <cell r="S2052">
            <v>483</v>
          </cell>
          <cell r="T2052">
            <v>483</v>
          </cell>
          <cell r="U2052">
            <v>483</v>
          </cell>
          <cell r="V2052">
            <v>483</v>
          </cell>
        </row>
        <row r="2053">
          <cell r="B2053" t="str">
            <v>MICHIGANHP 18YO.750-6SHELF</v>
          </cell>
          <cell r="C2053" t="str">
            <v>Central</v>
          </cell>
          <cell r="D2053" t="str">
            <v>Control</v>
          </cell>
          <cell r="E2053" t="str">
            <v>MI</v>
          </cell>
          <cell r="F2053" t="str">
            <v>MICHIGAN</v>
          </cell>
          <cell r="G2053" t="str">
            <v>4 - Highland Park 18YO 0.75L</v>
          </cell>
          <cell r="H2053" t="str">
            <v>4 - Highland Park 18YO 0.75L6</v>
          </cell>
          <cell r="I2053" t="str">
            <v>HP 18YO</v>
          </cell>
          <cell r="J2053" t="str">
            <v>HP 18YO.750-6</v>
          </cell>
          <cell r="K2053">
            <v>6</v>
          </cell>
          <cell r="L2053">
            <v>0.75</v>
          </cell>
          <cell r="M2053">
            <v>0.43</v>
          </cell>
          <cell r="N2053">
            <v>13.8</v>
          </cell>
          <cell r="O2053" t="str">
            <v>SHELF</v>
          </cell>
          <cell r="P2053">
            <v>119.96</v>
          </cell>
          <cell r="Q2053">
            <v>119.96</v>
          </cell>
          <cell r="R2053">
            <v>119.96</v>
          </cell>
          <cell r="S2053">
            <v>119.96</v>
          </cell>
          <cell r="T2053">
            <v>119.96</v>
          </cell>
          <cell r="U2053">
            <v>119.96</v>
          </cell>
          <cell r="V2053">
            <v>119.96</v>
          </cell>
        </row>
        <row r="2054">
          <cell r="B2054" t="str">
            <v>MICHIGANHP 18YO.750-6FOB</v>
          </cell>
          <cell r="C2054" t="str">
            <v>Central</v>
          </cell>
          <cell r="D2054" t="str">
            <v>Control</v>
          </cell>
          <cell r="E2054" t="str">
            <v>MI</v>
          </cell>
          <cell r="F2054" t="str">
            <v>MICHIGAN</v>
          </cell>
          <cell r="G2054" t="str">
            <v>4 - Highland Park 18YO 0.75L</v>
          </cell>
          <cell r="H2054" t="str">
            <v>4 - Highland Park 18YO 0.75L6</v>
          </cell>
          <cell r="I2054" t="str">
            <v>HP 18YO</v>
          </cell>
          <cell r="J2054" t="str">
            <v>HP 18YO.750-6</v>
          </cell>
          <cell r="K2054">
            <v>6</v>
          </cell>
          <cell r="L2054">
            <v>0.75</v>
          </cell>
          <cell r="M2054">
            <v>0.43</v>
          </cell>
          <cell r="N2054">
            <v>13.8</v>
          </cell>
          <cell r="O2054" t="str">
            <v>FOB</v>
          </cell>
          <cell r="P2054">
            <v>389.54</v>
          </cell>
          <cell r="Q2054">
            <v>389.54</v>
          </cell>
          <cell r="R2054">
            <v>389.54</v>
          </cell>
          <cell r="S2054">
            <v>389.54</v>
          </cell>
          <cell r="T2054">
            <v>389.54</v>
          </cell>
          <cell r="U2054">
            <v>389.54</v>
          </cell>
          <cell r="V2054">
            <v>389.54</v>
          </cell>
        </row>
        <row r="2055">
          <cell r="B2055" t="str">
            <v>Military - SouthHP 18YO.750-6FOB</v>
          </cell>
          <cell r="C2055" t="str">
            <v>South</v>
          </cell>
          <cell r="D2055" t="str">
            <v>Open</v>
          </cell>
          <cell r="E2055" t="str">
            <v>Military - South</v>
          </cell>
          <cell r="F2055" t="str">
            <v>Military - South</v>
          </cell>
          <cell r="G2055" t="str">
            <v>4 - Highland Park 18YO 0.75L</v>
          </cell>
          <cell r="H2055" t="str">
            <v>4 - Highland Park 18YO 0.75L6</v>
          </cell>
          <cell r="I2055" t="str">
            <v>HP 18YO</v>
          </cell>
          <cell r="J2055" t="str">
            <v>HP 18YO.750-6</v>
          </cell>
          <cell r="K2055">
            <v>6</v>
          </cell>
          <cell r="L2055">
            <v>0.75</v>
          </cell>
          <cell r="M2055">
            <v>0.43</v>
          </cell>
          <cell r="N2055">
            <v>13.8</v>
          </cell>
          <cell r="O2055" t="str">
            <v>FOB</v>
          </cell>
          <cell r="P2055">
            <v>584.94000000000005</v>
          </cell>
          <cell r="Q2055">
            <v>584.94000000000005</v>
          </cell>
          <cell r="R2055">
            <v>584.94000000000005</v>
          </cell>
          <cell r="S2055">
            <v>584.94000000000005</v>
          </cell>
          <cell r="T2055">
            <v>584.94000000000005</v>
          </cell>
          <cell r="U2055">
            <v>584.94000000000005</v>
          </cell>
          <cell r="V2055">
            <v>584.94000000000005</v>
          </cell>
        </row>
        <row r="2056">
          <cell r="B2056" t="str">
            <v>MinnesotaHP 18YO.750-6FOB</v>
          </cell>
          <cell r="C2056" t="str">
            <v>Central</v>
          </cell>
          <cell r="D2056" t="str">
            <v>Open</v>
          </cell>
          <cell r="E2056" t="str">
            <v>MN</v>
          </cell>
          <cell r="F2056" t="str">
            <v>Minnesota</v>
          </cell>
          <cell r="G2056" t="str">
            <v>4 - Highland Park 18YO 0.75L</v>
          </cell>
          <cell r="H2056" t="str">
            <v>4 - Highland Park 18YO 0.75L6</v>
          </cell>
          <cell r="I2056" t="str">
            <v>HP 18YO</v>
          </cell>
          <cell r="J2056" t="str">
            <v>HP 18YO.750-6</v>
          </cell>
          <cell r="K2056">
            <v>6</v>
          </cell>
          <cell r="L2056">
            <v>0.75</v>
          </cell>
          <cell r="M2056">
            <v>0.43</v>
          </cell>
          <cell r="N2056">
            <v>13.8</v>
          </cell>
          <cell r="O2056" t="str">
            <v>FOB</v>
          </cell>
          <cell r="P2056">
            <v>515.79999999999995</v>
          </cell>
          <cell r="Q2056">
            <v>515.79999999999995</v>
          </cell>
          <cell r="R2056">
            <v>530.71</v>
          </cell>
          <cell r="S2056">
            <v>530.71</v>
          </cell>
          <cell r="T2056">
            <v>530.71</v>
          </cell>
          <cell r="U2056">
            <v>530.71</v>
          </cell>
          <cell r="V2056">
            <v>530.71</v>
          </cell>
        </row>
        <row r="2057">
          <cell r="B2057" t="str">
            <v>MISSISSIPPIHP 18YO.750-6SPA</v>
          </cell>
          <cell r="C2057" t="str">
            <v>South</v>
          </cell>
          <cell r="D2057" t="str">
            <v>Control</v>
          </cell>
          <cell r="E2057" t="str">
            <v>MS</v>
          </cell>
          <cell r="F2057" t="str">
            <v>MISSISSIPPI</v>
          </cell>
          <cell r="G2057" t="str">
            <v>4 - Highland Park 18YO 0.75L</v>
          </cell>
          <cell r="H2057" t="str">
            <v>4 - Highland Park 18YO 0.75L6</v>
          </cell>
          <cell r="I2057" t="str">
            <v>HP 18YO</v>
          </cell>
          <cell r="J2057" t="str">
            <v>HP 18YO.750-6</v>
          </cell>
          <cell r="K2057">
            <v>6</v>
          </cell>
          <cell r="L2057">
            <v>0.75</v>
          </cell>
          <cell r="M2057">
            <v>0.43</v>
          </cell>
          <cell r="N2057">
            <v>13.8</v>
          </cell>
          <cell r="O2057" t="str">
            <v>SPA</v>
          </cell>
          <cell r="P2057">
            <v>0</v>
          </cell>
          <cell r="Q2057">
            <v>0</v>
          </cell>
          <cell r="R2057">
            <v>0</v>
          </cell>
          <cell r="S2057">
            <v>0</v>
          </cell>
          <cell r="T2057">
            <v>0</v>
          </cell>
          <cell r="U2057">
            <v>0</v>
          </cell>
          <cell r="V2057">
            <v>0</v>
          </cell>
        </row>
        <row r="2058">
          <cell r="B2058" t="str">
            <v>MISSISSIPPIHP 18YO.750-6SHELF</v>
          </cell>
          <cell r="C2058" t="str">
            <v>South</v>
          </cell>
          <cell r="D2058" t="str">
            <v>Control</v>
          </cell>
          <cell r="E2058" t="str">
            <v>MS</v>
          </cell>
          <cell r="F2058" t="str">
            <v>MISSISSIPPI</v>
          </cell>
          <cell r="G2058" t="str">
            <v>4 - Highland Park 18YO 0.75L</v>
          </cell>
          <cell r="H2058" t="str">
            <v>4 - Highland Park 18YO 0.75L6</v>
          </cell>
          <cell r="I2058" t="str">
            <v>HP 18YO</v>
          </cell>
          <cell r="J2058" t="str">
            <v>HP 18YO.750-6</v>
          </cell>
          <cell r="K2058">
            <v>6</v>
          </cell>
          <cell r="L2058">
            <v>0.75</v>
          </cell>
          <cell r="M2058">
            <v>0.43</v>
          </cell>
          <cell r="N2058">
            <v>13.8</v>
          </cell>
          <cell r="O2058" t="str">
            <v>SHELF</v>
          </cell>
          <cell r="P2058">
            <v>154.99</v>
          </cell>
          <cell r="Q2058">
            <v>154.99</v>
          </cell>
          <cell r="R2058">
            <v>154.99</v>
          </cell>
          <cell r="S2058">
            <v>154.99</v>
          </cell>
          <cell r="T2058">
            <v>154.99</v>
          </cell>
          <cell r="U2058">
            <v>154.99</v>
          </cell>
          <cell r="V2058">
            <v>154.99</v>
          </cell>
        </row>
        <row r="2059">
          <cell r="B2059" t="str">
            <v>MISSISSIPPIHP 18YO.750-6FOB</v>
          </cell>
          <cell r="C2059" t="str">
            <v>South</v>
          </cell>
          <cell r="D2059" t="str">
            <v>Control</v>
          </cell>
          <cell r="E2059" t="str">
            <v>MS</v>
          </cell>
          <cell r="F2059" t="str">
            <v>MISSISSIPPI</v>
          </cell>
          <cell r="G2059" t="str">
            <v>4 - Highland Park 18YO 0.75L</v>
          </cell>
          <cell r="H2059" t="str">
            <v>4 - Highland Park 18YO 0.75L6</v>
          </cell>
          <cell r="I2059" t="str">
            <v>HP 18YO</v>
          </cell>
          <cell r="J2059" t="str">
            <v>HP 18YO.750-6</v>
          </cell>
          <cell r="K2059">
            <v>6</v>
          </cell>
          <cell r="L2059">
            <v>0.75</v>
          </cell>
          <cell r="M2059">
            <v>0.43</v>
          </cell>
          <cell r="N2059">
            <v>13.8</v>
          </cell>
          <cell r="O2059" t="str">
            <v>FOB</v>
          </cell>
          <cell r="P2059">
            <v>577.24</v>
          </cell>
          <cell r="Q2059">
            <v>577.24</v>
          </cell>
          <cell r="R2059">
            <v>577.24</v>
          </cell>
          <cell r="S2059">
            <v>577.24</v>
          </cell>
          <cell r="T2059">
            <v>577.24</v>
          </cell>
          <cell r="U2059">
            <v>577.24</v>
          </cell>
          <cell r="V2059">
            <v>577.24</v>
          </cell>
        </row>
        <row r="2060">
          <cell r="B2060" t="str">
            <v>MissouriHP 18YO.750-6FOB</v>
          </cell>
          <cell r="C2060" t="str">
            <v>Central</v>
          </cell>
          <cell r="D2060" t="str">
            <v>Open</v>
          </cell>
          <cell r="E2060" t="str">
            <v>MO</v>
          </cell>
          <cell r="F2060" t="str">
            <v>Missouri</v>
          </cell>
          <cell r="G2060" t="str">
            <v>4 - Highland Park 18YO 0.75L</v>
          </cell>
          <cell r="H2060" t="str">
            <v>4 - Highland Park 18YO 0.75L6</v>
          </cell>
          <cell r="I2060" t="str">
            <v>HP 18YO</v>
          </cell>
          <cell r="J2060" t="str">
            <v>HP 18YO.750-6</v>
          </cell>
          <cell r="K2060">
            <v>6</v>
          </cell>
          <cell r="L2060">
            <v>0.75</v>
          </cell>
          <cell r="M2060">
            <v>0.43</v>
          </cell>
          <cell r="N2060">
            <v>13.8</v>
          </cell>
          <cell r="O2060" t="str">
            <v>FOB</v>
          </cell>
          <cell r="P2060">
            <v>484.6</v>
          </cell>
          <cell r="Q2060">
            <v>484.6</v>
          </cell>
          <cell r="R2060">
            <v>484.6</v>
          </cell>
          <cell r="S2060">
            <v>484.6</v>
          </cell>
          <cell r="T2060">
            <v>484.6</v>
          </cell>
          <cell r="U2060">
            <v>484.6</v>
          </cell>
          <cell r="V2060">
            <v>484.6</v>
          </cell>
        </row>
        <row r="2061">
          <cell r="B2061" t="str">
            <v>MONTANAHP 18YO.750-6SPA</v>
          </cell>
          <cell r="C2061" t="str">
            <v>West</v>
          </cell>
          <cell r="D2061" t="str">
            <v>Control</v>
          </cell>
          <cell r="E2061" t="str">
            <v>MT</v>
          </cell>
          <cell r="F2061" t="str">
            <v>MONTANA</v>
          </cell>
          <cell r="G2061" t="str">
            <v>4 - Highland Park 18YO 0.75L</v>
          </cell>
          <cell r="H2061" t="str">
            <v>4 - Highland Park 18YO 0.75L6</v>
          </cell>
          <cell r="I2061" t="str">
            <v>HP 18YO</v>
          </cell>
          <cell r="J2061" t="str">
            <v>HP 18YO.750-6</v>
          </cell>
          <cell r="K2061">
            <v>6</v>
          </cell>
          <cell r="L2061">
            <v>0.75</v>
          </cell>
          <cell r="M2061">
            <v>0.43</v>
          </cell>
          <cell r="N2061">
            <v>13.8</v>
          </cell>
          <cell r="O2061" t="str">
            <v>SPA</v>
          </cell>
          <cell r="P2061">
            <v>0</v>
          </cell>
          <cell r="Q2061">
            <v>0</v>
          </cell>
          <cell r="R2061">
            <v>0</v>
          </cell>
          <cell r="S2061">
            <v>0</v>
          </cell>
          <cell r="T2061">
            <v>0</v>
          </cell>
          <cell r="U2061">
            <v>0</v>
          </cell>
          <cell r="V2061">
            <v>0</v>
          </cell>
        </row>
        <row r="2062">
          <cell r="B2062" t="str">
            <v>MONTANAHP 18YO.750-6SHELF</v>
          </cell>
          <cell r="C2062" t="str">
            <v>West</v>
          </cell>
          <cell r="D2062" t="str">
            <v>Control</v>
          </cell>
          <cell r="E2062" t="str">
            <v>MT</v>
          </cell>
          <cell r="F2062" t="str">
            <v>MONTANA</v>
          </cell>
          <cell r="G2062" t="str">
            <v>4 - Highland Park 18YO 0.75L</v>
          </cell>
          <cell r="H2062" t="str">
            <v>4 - Highland Park 18YO 0.75L6</v>
          </cell>
          <cell r="I2062" t="str">
            <v>HP 18YO</v>
          </cell>
          <cell r="J2062" t="str">
            <v>HP 18YO.750-6</v>
          </cell>
          <cell r="K2062">
            <v>6</v>
          </cell>
          <cell r="L2062">
            <v>0.75</v>
          </cell>
          <cell r="M2062">
            <v>0.43</v>
          </cell>
          <cell r="N2062">
            <v>13.8</v>
          </cell>
          <cell r="O2062" t="str">
            <v>SHELF</v>
          </cell>
          <cell r="P2062">
            <v>149.94999999999999</v>
          </cell>
          <cell r="Q2062">
            <v>149.94999999999999</v>
          </cell>
          <cell r="R2062">
            <v>149.94999999999999</v>
          </cell>
          <cell r="S2062">
            <v>149.94999999999999</v>
          </cell>
          <cell r="T2062">
            <v>149.94999999999999</v>
          </cell>
          <cell r="U2062">
            <v>149.94999999999999</v>
          </cell>
          <cell r="V2062">
            <v>149.94999999999999</v>
          </cell>
        </row>
        <row r="2063">
          <cell r="B2063" t="str">
            <v>MONTANAHP 18YO.750-6FOB</v>
          </cell>
          <cell r="C2063" t="str">
            <v>West</v>
          </cell>
          <cell r="D2063" t="str">
            <v>Control</v>
          </cell>
          <cell r="E2063" t="str">
            <v>MT</v>
          </cell>
          <cell r="F2063" t="str">
            <v>MONTANA</v>
          </cell>
          <cell r="G2063" t="str">
            <v>4 - Highland Park 18YO 0.75L</v>
          </cell>
          <cell r="H2063" t="str">
            <v>4 - Highland Park 18YO 0.75L6</v>
          </cell>
          <cell r="I2063" t="str">
            <v>HP 18YO</v>
          </cell>
          <cell r="J2063" t="str">
            <v>HP 18YO.750-6</v>
          </cell>
          <cell r="K2063">
            <v>6</v>
          </cell>
          <cell r="L2063">
            <v>0.75</v>
          </cell>
          <cell r="M2063">
            <v>0.43</v>
          </cell>
          <cell r="N2063">
            <v>13.8</v>
          </cell>
          <cell r="O2063" t="str">
            <v>FOB</v>
          </cell>
          <cell r="P2063">
            <v>472.76</v>
          </cell>
          <cell r="Q2063">
            <v>472.76</v>
          </cell>
          <cell r="R2063">
            <v>472.76</v>
          </cell>
          <cell r="S2063">
            <v>472.76</v>
          </cell>
          <cell r="T2063">
            <v>472.76</v>
          </cell>
          <cell r="U2063">
            <v>472.76</v>
          </cell>
          <cell r="V2063">
            <v>472.76</v>
          </cell>
        </row>
        <row r="2064">
          <cell r="B2064" t="str">
            <v>NebraskaHP 18YO.750-6FOB</v>
          </cell>
          <cell r="C2064" t="str">
            <v>Central</v>
          </cell>
          <cell r="D2064" t="str">
            <v>Open</v>
          </cell>
          <cell r="E2064" t="str">
            <v>NE</v>
          </cell>
          <cell r="F2064" t="str">
            <v>Nebraska</v>
          </cell>
          <cell r="G2064" t="str">
            <v>4 - Highland Park 18YO 0.75L</v>
          </cell>
          <cell r="H2064" t="str">
            <v>4 - Highland Park 18YO 0.75L6</v>
          </cell>
          <cell r="I2064" t="str">
            <v>HP 18YO</v>
          </cell>
          <cell r="J2064" t="str">
            <v>HP 18YO.750-6</v>
          </cell>
          <cell r="K2064">
            <v>6</v>
          </cell>
          <cell r="L2064">
            <v>0.75</v>
          </cell>
          <cell r="M2064">
            <v>0.43</v>
          </cell>
          <cell r="N2064">
            <v>13.8</v>
          </cell>
          <cell r="O2064" t="str">
            <v>FOB</v>
          </cell>
          <cell r="P2064">
            <v>482.01</v>
          </cell>
          <cell r="Q2064">
            <v>482.01</v>
          </cell>
          <cell r="R2064">
            <v>482.01</v>
          </cell>
          <cell r="S2064">
            <v>482.01</v>
          </cell>
          <cell r="T2064">
            <v>482.01</v>
          </cell>
          <cell r="U2064">
            <v>482.01</v>
          </cell>
          <cell r="V2064">
            <v>482.01</v>
          </cell>
        </row>
        <row r="2065">
          <cell r="B2065" t="str">
            <v>NevadaHP 18YO.750-6FOB</v>
          </cell>
          <cell r="C2065" t="str">
            <v>West</v>
          </cell>
          <cell r="D2065" t="str">
            <v>Open</v>
          </cell>
          <cell r="E2065" t="str">
            <v>NV</v>
          </cell>
          <cell r="F2065" t="str">
            <v>Nevada</v>
          </cell>
          <cell r="G2065" t="str">
            <v>4 - Highland Park 18YO 0.75L</v>
          </cell>
          <cell r="H2065" t="str">
            <v>4 - Highland Park 18YO 0.75L6</v>
          </cell>
          <cell r="I2065" t="str">
            <v>HP 18YO</v>
          </cell>
          <cell r="J2065" t="str">
            <v>HP 18YO.750-6</v>
          </cell>
          <cell r="K2065">
            <v>6</v>
          </cell>
          <cell r="L2065">
            <v>0.75</v>
          </cell>
          <cell r="M2065">
            <v>0.43</v>
          </cell>
          <cell r="N2065">
            <v>13.8</v>
          </cell>
          <cell r="O2065" t="str">
            <v>FOB</v>
          </cell>
          <cell r="P2065">
            <v>455.09</v>
          </cell>
          <cell r="Q2065">
            <v>455.09</v>
          </cell>
          <cell r="R2065">
            <v>455.09</v>
          </cell>
          <cell r="S2065">
            <v>455.09</v>
          </cell>
          <cell r="T2065">
            <v>455.09</v>
          </cell>
          <cell r="U2065">
            <v>455.09</v>
          </cell>
          <cell r="V2065">
            <v>455.09</v>
          </cell>
        </row>
        <row r="2066">
          <cell r="B2066" t="str">
            <v>NEW HAMPSHIREHP 18YO.750-6SPA</v>
          </cell>
          <cell r="C2066" t="str">
            <v>Northeast</v>
          </cell>
          <cell r="D2066" t="str">
            <v>Control</v>
          </cell>
          <cell r="E2066" t="str">
            <v>NH</v>
          </cell>
          <cell r="F2066" t="str">
            <v>NEW HAMPSHIRE</v>
          </cell>
          <cell r="G2066" t="str">
            <v>4 - Highland Park 18YO 0.75L</v>
          </cell>
          <cell r="H2066" t="str">
            <v>4 - Highland Park 18YO 0.75L6</v>
          </cell>
          <cell r="I2066" t="str">
            <v>HP 18YO</v>
          </cell>
          <cell r="J2066" t="str">
            <v>HP 18YO.750-6</v>
          </cell>
          <cell r="K2066">
            <v>6</v>
          </cell>
          <cell r="L2066">
            <v>0.75</v>
          </cell>
          <cell r="M2066">
            <v>0.43</v>
          </cell>
          <cell r="N2066">
            <v>13.8</v>
          </cell>
          <cell r="O2066" t="str">
            <v>SPA</v>
          </cell>
          <cell r="P2066">
            <v>0</v>
          </cell>
          <cell r="Q2066">
            <v>0</v>
          </cell>
          <cell r="R2066">
            <v>60</v>
          </cell>
          <cell r="S2066">
            <v>0</v>
          </cell>
          <cell r="T2066">
            <v>0</v>
          </cell>
          <cell r="U2066">
            <v>0</v>
          </cell>
          <cell r="V2066">
            <v>60</v>
          </cell>
        </row>
        <row r="2067">
          <cell r="B2067" t="str">
            <v>NEW HAMPSHIREHP 18YO.750-6SHELF</v>
          </cell>
          <cell r="C2067" t="str">
            <v>Northeast</v>
          </cell>
          <cell r="D2067" t="str">
            <v>Control</v>
          </cell>
          <cell r="E2067" t="str">
            <v>NH</v>
          </cell>
          <cell r="F2067" t="str">
            <v>NEW HAMPSHIRE</v>
          </cell>
          <cell r="G2067" t="str">
            <v>4 - Highland Park 18YO 0.75L</v>
          </cell>
          <cell r="H2067" t="str">
            <v>4 - Highland Park 18YO 0.75L6</v>
          </cell>
          <cell r="I2067" t="str">
            <v>HP 18YO</v>
          </cell>
          <cell r="J2067" t="str">
            <v>HP 18YO.750-6</v>
          </cell>
          <cell r="K2067">
            <v>6</v>
          </cell>
          <cell r="L2067">
            <v>0.75</v>
          </cell>
          <cell r="M2067">
            <v>0.43</v>
          </cell>
          <cell r="N2067">
            <v>13.8</v>
          </cell>
          <cell r="O2067" t="str">
            <v>SHELF</v>
          </cell>
          <cell r="P2067">
            <v>149.99</v>
          </cell>
          <cell r="Q2067">
            <v>149.99</v>
          </cell>
          <cell r="R2067">
            <v>139.99</v>
          </cell>
          <cell r="S2067">
            <v>149.99</v>
          </cell>
          <cell r="T2067">
            <v>149.99</v>
          </cell>
          <cell r="U2067">
            <v>149.99</v>
          </cell>
          <cell r="V2067">
            <v>139.99</v>
          </cell>
        </row>
        <row r="2068">
          <cell r="B2068" t="str">
            <v>NEW HAMPSHIREHP 18YO.750-6FOB</v>
          </cell>
          <cell r="C2068" t="str">
            <v>Northeast</v>
          </cell>
          <cell r="D2068" t="str">
            <v>Control</v>
          </cell>
          <cell r="E2068" t="str">
            <v>NH</v>
          </cell>
          <cell r="F2068" t="str">
            <v>NEW HAMPSHIRE</v>
          </cell>
          <cell r="G2068" t="str">
            <v>4 - Highland Park 18YO 0.75L</v>
          </cell>
          <cell r="H2068" t="str">
            <v>4 - Highland Park 18YO 0.75L6</v>
          </cell>
          <cell r="I2068" t="str">
            <v>HP 18YO</v>
          </cell>
          <cell r="J2068" t="str">
            <v>HP 18YO.750-6</v>
          </cell>
          <cell r="K2068">
            <v>6</v>
          </cell>
          <cell r="L2068">
            <v>0.75</v>
          </cell>
          <cell r="M2068">
            <v>0.43</v>
          </cell>
          <cell r="N2068">
            <v>13.8</v>
          </cell>
          <cell r="O2068" t="str">
            <v>FOB</v>
          </cell>
          <cell r="P2068">
            <v>610.12</v>
          </cell>
          <cell r="Q2068">
            <v>610.12</v>
          </cell>
          <cell r="R2068">
            <v>610.12</v>
          </cell>
          <cell r="S2068">
            <v>610.12</v>
          </cell>
          <cell r="T2068">
            <v>610.12</v>
          </cell>
          <cell r="U2068">
            <v>610.12</v>
          </cell>
          <cell r="V2068">
            <v>610.12</v>
          </cell>
        </row>
        <row r="2069">
          <cell r="B2069" t="str">
            <v>New JerseyHP 18YO.750-6FOB</v>
          </cell>
          <cell r="C2069" t="str">
            <v>Northeast</v>
          </cell>
          <cell r="D2069" t="str">
            <v>Open</v>
          </cell>
          <cell r="E2069" t="str">
            <v>NJ</v>
          </cell>
          <cell r="F2069" t="str">
            <v>New Jersey</v>
          </cell>
          <cell r="G2069" t="str">
            <v>4 - Highland Park 18YO 0.75L</v>
          </cell>
          <cell r="H2069" t="str">
            <v>4 - Highland Park 18YO 0.75L6</v>
          </cell>
          <cell r="I2069" t="str">
            <v>HP 18YO</v>
          </cell>
          <cell r="J2069" t="str">
            <v>HP 18YO.750-6</v>
          </cell>
          <cell r="K2069">
            <v>6</v>
          </cell>
          <cell r="L2069">
            <v>0.75</v>
          </cell>
          <cell r="M2069">
            <v>0.43</v>
          </cell>
          <cell r="N2069">
            <v>13.8</v>
          </cell>
          <cell r="O2069" t="str">
            <v>FOB</v>
          </cell>
          <cell r="P2069">
            <v>513.86</v>
          </cell>
          <cell r="Q2069">
            <v>513.86</v>
          </cell>
          <cell r="R2069">
            <v>513.86</v>
          </cell>
          <cell r="S2069">
            <v>513.86</v>
          </cell>
          <cell r="T2069">
            <v>513.86</v>
          </cell>
          <cell r="U2069">
            <v>513.86</v>
          </cell>
          <cell r="V2069">
            <v>513.86</v>
          </cell>
        </row>
        <row r="2070">
          <cell r="B2070" t="str">
            <v>New MexicoHP 18YO.750-6FOB</v>
          </cell>
          <cell r="C2070" t="str">
            <v>West</v>
          </cell>
          <cell r="D2070" t="str">
            <v>Open</v>
          </cell>
          <cell r="E2070" t="str">
            <v>NM</v>
          </cell>
          <cell r="F2070" t="str">
            <v>New Mexico</v>
          </cell>
          <cell r="G2070" t="str">
            <v>4 - Highland Park 18YO 0.75L</v>
          </cell>
          <cell r="H2070" t="str">
            <v>4 - Highland Park 18YO 0.75L6</v>
          </cell>
          <cell r="I2070" t="str">
            <v>HP 18YO</v>
          </cell>
          <cell r="J2070" t="str">
            <v>HP 18YO.750-6</v>
          </cell>
          <cell r="K2070">
            <v>6</v>
          </cell>
          <cell r="L2070">
            <v>0.75</v>
          </cell>
          <cell r="M2070">
            <v>0.43</v>
          </cell>
          <cell r="N2070">
            <v>13.8</v>
          </cell>
          <cell r="O2070" t="str">
            <v>FOB</v>
          </cell>
          <cell r="P2070">
            <v>450</v>
          </cell>
          <cell r="Q2070">
            <v>450</v>
          </cell>
          <cell r="R2070">
            <v>450</v>
          </cell>
          <cell r="S2070">
            <v>450</v>
          </cell>
          <cell r="T2070">
            <v>450</v>
          </cell>
          <cell r="U2070">
            <v>450</v>
          </cell>
          <cell r="V2070">
            <v>450</v>
          </cell>
        </row>
        <row r="2071">
          <cell r="B2071" t="str">
            <v>New York - UpstateHP 18YO.750-6FOB</v>
          </cell>
          <cell r="C2071" t="str">
            <v>Northeast</v>
          </cell>
          <cell r="D2071" t="str">
            <v>Open</v>
          </cell>
          <cell r="E2071" t="str">
            <v>NY</v>
          </cell>
          <cell r="F2071" t="str">
            <v>New York - Upstate</v>
          </cell>
          <cell r="G2071" t="str">
            <v>4 - Highland Park 18YO 0.75L</v>
          </cell>
          <cell r="H2071" t="str">
            <v>4 - Highland Park 18YO 0.75L6</v>
          </cell>
          <cell r="I2071" t="str">
            <v>HP 18YO</v>
          </cell>
          <cell r="J2071" t="str">
            <v>HP 18YO.750-6</v>
          </cell>
          <cell r="K2071">
            <v>6</v>
          </cell>
          <cell r="L2071">
            <v>0.75</v>
          </cell>
          <cell r="M2071">
            <v>0.43</v>
          </cell>
          <cell r="N2071">
            <v>13.8</v>
          </cell>
          <cell r="O2071" t="str">
            <v>FOB</v>
          </cell>
          <cell r="P2071">
            <v>498.97</v>
          </cell>
          <cell r="Q2071">
            <v>498.97</v>
          </cell>
          <cell r="R2071">
            <v>498.97</v>
          </cell>
          <cell r="S2071">
            <v>498.97</v>
          </cell>
          <cell r="T2071">
            <v>498.97</v>
          </cell>
          <cell r="U2071">
            <v>498.97</v>
          </cell>
          <cell r="V2071">
            <v>498.97</v>
          </cell>
        </row>
        <row r="2072">
          <cell r="B2072" t="str">
            <v>NORTH CAROLINAHP 18YO.750-3SPA</v>
          </cell>
          <cell r="C2072" t="str">
            <v>South</v>
          </cell>
          <cell r="D2072" t="str">
            <v>Control</v>
          </cell>
          <cell r="E2072" t="str">
            <v>NC</v>
          </cell>
          <cell r="F2072" t="str">
            <v>NORTH CAROLINA</v>
          </cell>
          <cell r="G2072" t="str">
            <v>4 - Highland Park 18YO 0.75L</v>
          </cell>
          <cell r="H2072" t="str">
            <v>4 - Highland Park 18YO 0.75L3</v>
          </cell>
          <cell r="I2072" t="str">
            <v>HP 18YO</v>
          </cell>
          <cell r="J2072" t="str">
            <v>HP 18YO.750-3</v>
          </cell>
          <cell r="K2072">
            <v>3</v>
          </cell>
          <cell r="L2072">
            <v>0.75</v>
          </cell>
          <cell r="M2072">
            <v>0.43</v>
          </cell>
          <cell r="N2072">
            <v>6.9</v>
          </cell>
          <cell r="O2072" t="str">
            <v>SPA</v>
          </cell>
          <cell r="P2072">
            <v>0</v>
          </cell>
          <cell r="Q2072">
            <v>16.09</v>
          </cell>
          <cell r="R2072">
            <v>16.09</v>
          </cell>
          <cell r="S2072">
            <v>16.09</v>
          </cell>
          <cell r="T2072">
            <v>0</v>
          </cell>
          <cell r="U2072">
            <v>0</v>
          </cell>
          <cell r="V2072">
            <v>0</v>
          </cell>
        </row>
        <row r="2073">
          <cell r="B2073" t="str">
            <v>NORTH CAROLINAHP 18YO.750-3SHELF</v>
          </cell>
          <cell r="C2073" t="str">
            <v>South</v>
          </cell>
          <cell r="D2073" t="str">
            <v>Control</v>
          </cell>
          <cell r="E2073" t="str">
            <v>NC</v>
          </cell>
          <cell r="F2073" t="str">
            <v>NORTH CAROLINA</v>
          </cell>
          <cell r="G2073" t="str">
            <v>4 - Highland Park 18YO 0.75L</v>
          </cell>
          <cell r="H2073" t="str">
            <v>4 - Highland Park 18YO 0.75L3</v>
          </cell>
          <cell r="I2073" t="str">
            <v>HP 18YO</v>
          </cell>
          <cell r="J2073" t="str">
            <v>HP 18YO.750-3</v>
          </cell>
          <cell r="K2073">
            <v>3</v>
          </cell>
          <cell r="L2073">
            <v>0.75</v>
          </cell>
          <cell r="M2073">
            <v>0.43</v>
          </cell>
          <cell r="N2073">
            <v>6.9</v>
          </cell>
          <cell r="O2073" t="str">
            <v>SHELF</v>
          </cell>
          <cell r="P2073">
            <v>154.94999999999999</v>
          </cell>
          <cell r="Q2073">
            <v>144.94999999999999</v>
          </cell>
          <cell r="R2073">
            <v>144.94999999999999</v>
          </cell>
          <cell r="S2073">
            <v>144.94999999999999</v>
          </cell>
          <cell r="T2073">
            <v>154.94999999999999</v>
          </cell>
          <cell r="U2073">
            <v>154.94999999999999</v>
          </cell>
          <cell r="V2073">
            <v>154.94999999999999</v>
          </cell>
        </row>
        <row r="2074">
          <cell r="B2074" t="str">
            <v>NORTH CAROLINAHP 18YO.750-3FOB</v>
          </cell>
          <cell r="C2074" t="str">
            <v>South</v>
          </cell>
          <cell r="D2074" t="str">
            <v>Control</v>
          </cell>
          <cell r="E2074" t="str">
            <v>NC</v>
          </cell>
          <cell r="F2074" t="str">
            <v>NORTH CAROLINA</v>
          </cell>
          <cell r="G2074" t="str">
            <v>4 - Highland Park 18YO 0.75L</v>
          </cell>
          <cell r="H2074" t="str">
            <v>4 - Highland Park 18YO 0.75L3</v>
          </cell>
          <cell r="I2074" t="str">
            <v>HP 18YO</v>
          </cell>
          <cell r="J2074" t="str">
            <v>HP 18YO.750-3</v>
          </cell>
          <cell r="K2074">
            <v>3</v>
          </cell>
          <cell r="L2074">
            <v>0.75</v>
          </cell>
          <cell r="M2074">
            <v>0.43</v>
          </cell>
          <cell r="N2074">
            <v>6.9</v>
          </cell>
          <cell r="O2074" t="str">
            <v>FOB</v>
          </cell>
          <cell r="P2074">
            <v>247.16</v>
          </cell>
          <cell r="Q2074">
            <v>247.16</v>
          </cell>
          <cell r="R2074">
            <v>247.16</v>
          </cell>
          <cell r="S2074">
            <v>247.16</v>
          </cell>
          <cell r="T2074">
            <v>247.16</v>
          </cell>
          <cell r="U2074">
            <v>247.16</v>
          </cell>
          <cell r="V2074">
            <v>247.16</v>
          </cell>
        </row>
        <row r="2075">
          <cell r="B2075" t="str">
            <v>North DakotaHP 18YO.750-6FOB</v>
          </cell>
          <cell r="C2075" t="str">
            <v>Central</v>
          </cell>
          <cell r="D2075" t="str">
            <v>Open</v>
          </cell>
          <cell r="E2075" t="str">
            <v>ND</v>
          </cell>
          <cell r="F2075" t="str">
            <v>North Dakota</v>
          </cell>
          <cell r="G2075" t="str">
            <v>4 - Highland Park 18YO 0.75L</v>
          </cell>
          <cell r="H2075" t="str">
            <v>4 - Highland Park 18YO 0.75L6</v>
          </cell>
          <cell r="I2075" t="str">
            <v>HP 18YO</v>
          </cell>
          <cell r="J2075" t="str">
            <v>HP 18YO.750-6</v>
          </cell>
          <cell r="K2075">
            <v>6</v>
          </cell>
          <cell r="L2075">
            <v>0.75</v>
          </cell>
          <cell r="M2075">
            <v>0.43</v>
          </cell>
          <cell r="N2075">
            <v>13.8</v>
          </cell>
          <cell r="O2075" t="str">
            <v>FOB</v>
          </cell>
          <cell r="P2075">
            <v>493.68</v>
          </cell>
          <cell r="Q2075">
            <v>493.68</v>
          </cell>
          <cell r="R2075">
            <v>544.19000000000005</v>
          </cell>
          <cell r="S2075">
            <v>544.19000000000005</v>
          </cell>
          <cell r="T2075">
            <v>544.19000000000005</v>
          </cell>
          <cell r="U2075">
            <v>544.19000000000005</v>
          </cell>
          <cell r="V2075">
            <v>544.19000000000005</v>
          </cell>
        </row>
        <row r="2076">
          <cell r="B2076" t="str">
            <v>OHIOHP 18YO.750-6SHELF</v>
          </cell>
          <cell r="C2076" t="str">
            <v>Central</v>
          </cell>
          <cell r="D2076" t="str">
            <v>Control</v>
          </cell>
          <cell r="E2076" t="str">
            <v>OH</v>
          </cell>
          <cell r="F2076" t="str">
            <v>OHIO</v>
          </cell>
          <cell r="G2076" t="str">
            <v>4 - Highland Park 18YO 0.75L</v>
          </cell>
          <cell r="H2076" t="str">
            <v>4 - Highland Park 18YO 0.75L6</v>
          </cell>
          <cell r="I2076" t="str">
            <v>HP 18YO</v>
          </cell>
          <cell r="J2076" t="str">
            <v>HP 18YO.750-6</v>
          </cell>
          <cell r="K2076">
            <v>6</v>
          </cell>
          <cell r="L2076">
            <v>0.75</v>
          </cell>
          <cell r="M2076">
            <v>0.43</v>
          </cell>
          <cell r="N2076">
            <v>13.8</v>
          </cell>
          <cell r="O2076" t="str">
            <v>SHELF</v>
          </cell>
          <cell r="P2076">
            <v>119.99</v>
          </cell>
          <cell r="Q2076">
            <v>119.99</v>
          </cell>
          <cell r="R2076">
            <v>119.99</v>
          </cell>
          <cell r="S2076">
            <v>119.99</v>
          </cell>
          <cell r="T2076">
            <v>119.99</v>
          </cell>
          <cell r="U2076">
            <v>119.99</v>
          </cell>
          <cell r="V2076">
            <v>119.99</v>
          </cell>
        </row>
        <row r="2077">
          <cell r="B2077" t="str">
            <v>OHIOHP 18YO.750-6FOB</v>
          </cell>
          <cell r="C2077" t="str">
            <v>Central</v>
          </cell>
          <cell r="D2077" t="str">
            <v>Control</v>
          </cell>
          <cell r="E2077" t="str">
            <v>OH</v>
          </cell>
          <cell r="F2077" t="str">
            <v>OHIO</v>
          </cell>
          <cell r="G2077" t="str">
            <v>4 - Highland Park 18YO 0.75L</v>
          </cell>
          <cell r="H2077" t="str">
            <v>4 - Highland Park 18YO 0.75L6</v>
          </cell>
          <cell r="I2077" t="str">
            <v>HP 18YO</v>
          </cell>
          <cell r="J2077" t="str">
            <v>HP 18YO.750-6</v>
          </cell>
          <cell r="K2077">
            <v>6</v>
          </cell>
          <cell r="L2077">
            <v>0.75</v>
          </cell>
          <cell r="M2077">
            <v>0.43</v>
          </cell>
          <cell r="N2077">
            <v>13.8</v>
          </cell>
          <cell r="O2077" t="str">
            <v>FOB</v>
          </cell>
          <cell r="P2077">
            <v>423.71</v>
          </cell>
          <cell r="Q2077">
            <v>423.71</v>
          </cell>
          <cell r="R2077">
            <v>423.71</v>
          </cell>
          <cell r="S2077">
            <v>423.71</v>
          </cell>
          <cell r="T2077">
            <v>423.71</v>
          </cell>
          <cell r="U2077">
            <v>423.71</v>
          </cell>
          <cell r="V2077">
            <v>423.71</v>
          </cell>
        </row>
        <row r="2078">
          <cell r="B2078" t="str">
            <v>OklahomaHP 18YO.750-6FOB</v>
          </cell>
          <cell r="C2078" t="str">
            <v>South</v>
          </cell>
          <cell r="D2078" t="str">
            <v>Open</v>
          </cell>
          <cell r="E2078" t="str">
            <v>OK</v>
          </cell>
          <cell r="F2078" t="str">
            <v>Oklahoma</v>
          </cell>
          <cell r="G2078" t="str">
            <v>4 - Highland Park 18YO 0.75L</v>
          </cell>
          <cell r="H2078" t="str">
            <v>4 - Highland Park 18YO 0.75L6</v>
          </cell>
          <cell r="I2078" t="str">
            <v>HP 18YO</v>
          </cell>
          <cell r="J2078" t="str">
            <v>HP 18YO.750-6</v>
          </cell>
          <cell r="K2078">
            <v>6</v>
          </cell>
          <cell r="L2078">
            <v>0.75</v>
          </cell>
          <cell r="M2078">
            <v>0.43</v>
          </cell>
          <cell r="N2078">
            <v>13.8</v>
          </cell>
          <cell r="O2078" t="str">
            <v>FOB</v>
          </cell>
          <cell r="P2078">
            <v>533.76</v>
          </cell>
          <cell r="Q2078">
            <v>533.76</v>
          </cell>
          <cell r="R2078">
            <v>533.76</v>
          </cell>
          <cell r="S2078">
            <v>533.76</v>
          </cell>
          <cell r="T2078">
            <v>533.76</v>
          </cell>
          <cell r="U2078">
            <v>533.76</v>
          </cell>
          <cell r="V2078">
            <v>533.76</v>
          </cell>
        </row>
        <row r="2079">
          <cell r="B2079" t="str">
            <v>OREGONHP 18YO.750-6SPA</v>
          </cell>
          <cell r="C2079" t="str">
            <v>West</v>
          </cell>
          <cell r="D2079" t="str">
            <v>Control</v>
          </cell>
          <cell r="E2079" t="str">
            <v>OR</v>
          </cell>
          <cell r="F2079" t="str">
            <v>OREGON</v>
          </cell>
          <cell r="G2079" t="str">
            <v>4 - Highland Park 18YO 0.75L</v>
          </cell>
          <cell r="H2079" t="str">
            <v>4 - Highland Park 18YO 0.75L6</v>
          </cell>
          <cell r="I2079" t="str">
            <v>HP 18YO</v>
          </cell>
          <cell r="J2079" t="str">
            <v>HP 18YO.750-6</v>
          </cell>
          <cell r="K2079">
            <v>6</v>
          </cell>
          <cell r="L2079">
            <v>0.75</v>
          </cell>
          <cell r="M2079">
            <v>0.43</v>
          </cell>
          <cell r="N2079">
            <v>13.8</v>
          </cell>
          <cell r="O2079" t="str">
            <v>SPA</v>
          </cell>
          <cell r="P2079">
            <v>0</v>
          </cell>
          <cell r="Q2079">
            <v>0</v>
          </cell>
          <cell r="R2079">
            <v>0</v>
          </cell>
          <cell r="S2079">
            <v>0</v>
          </cell>
          <cell r="T2079">
            <v>0</v>
          </cell>
          <cell r="U2079">
            <v>0</v>
          </cell>
          <cell r="V2079">
            <v>0</v>
          </cell>
        </row>
        <row r="2080">
          <cell r="B2080" t="str">
            <v>OREGONHP 18YO.750-6SHELF</v>
          </cell>
          <cell r="C2080" t="str">
            <v>West</v>
          </cell>
          <cell r="D2080" t="str">
            <v>Control</v>
          </cell>
          <cell r="E2080" t="str">
            <v>OR</v>
          </cell>
          <cell r="F2080" t="str">
            <v>OREGON</v>
          </cell>
          <cell r="G2080" t="str">
            <v>4 - Highland Park 18YO 0.75L</v>
          </cell>
          <cell r="H2080" t="str">
            <v>4 - Highland Park 18YO 0.75L6</v>
          </cell>
          <cell r="I2080" t="str">
            <v>HP 18YO</v>
          </cell>
          <cell r="J2080" t="str">
            <v>HP 18YO.750-6</v>
          </cell>
          <cell r="K2080">
            <v>6</v>
          </cell>
          <cell r="L2080">
            <v>0.75</v>
          </cell>
          <cell r="M2080">
            <v>0.43</v>
          </cell>
          <cell r="N2080">
            <v>13.8</v>
          </cell>
          <cell r="O2080" t="str">
            <v>SHELF</v>
          </cell>
          <cell r="P2080">
            <v>139.94999999999999</v>
          </cell>
          <cell r="Q2080">
            <v>149.94999999999999</v>
          </cell>
          <cell r="R2080">
            <v>149.94999999999999</v>
          </cell>
          <cell r="S2080">
            <v>149.94999999999999</v>
          </cell>
          <cell r="T2080">
            <v>149.94999999999999</v>
          </cell>
          <cell r="U2080">
            <v>149.94999999999999</v>
          </cell>
          <cell r="V2080">
            <v>149.94999999999999</v>
          </cell>
        </row>
        <row r="2081">
          <cell r="B2081" t="str">
            <v>OREGONHP 18YO.750-6FOB</v>
          </cell>
          <cell r="C2081" t="str">
            <v>West</v>
          </cell>
          <cell r="D2081" t="str">
            <v>Control</v>
          </cell>
          <cell r="E2081" t="str">
            <v>OR</v>
          </cell>
          <cell r="F2081" t="str">
            <v>OREGON</v>
          </cell>
          <cell r="G2081" t="str">
            <v>4 - Highland Park 18YO 0.75L</v>
          </cell>
          <cell r="H2081" t="str">
            <v>4 - Highland Park 18YO 0.75L6</v>
          </cell>
          <cell r="I2081" t="str">
            <v>HP 18YO</v>
          </cell>
          <cell r="J2081" t="str">
            <v>HP 18YO.750-6</v>
          </cell>
          <cell r="K2081">
            <v>6</v>
          </cell>
          <cell r="L2081">
            <v>0.75</v>
          </cell>
          <cell r="M2081">
            <v>0.43</v>
          </cell>
          <cell r="N2081">
            <v>13.8</v>
          </cell>
          <cell r="O2081" t="str">
            <v>FOB</v>
          </cell>
          <cell r="P2081">
            <v>450.12</v>
          </cell>
          <cell r="Q2081">
            <v>483.49</v>
          </cell>
          <cell r="R2081">
            <v>483.49</v>
          </cell>
          <cell r="S2081">
            <v>483.49</v>
          </cell>
          <cell r="T2081">
            <v>483.49</v>
          </cell>
          <cell r="U2081">
            <v>483.49</v>
          </cell>
          <cell r="V2081">
            <v>483.49</v>
          </cell>
        </row>
        <row r="2082">
          <cell r="B2082" t="str">
            <v>PENNSYLVANIA (Breakthru)HP 18YO.750-6FOB</v>
          </cell>
          <cell r="C2082" t="str">
            <v>Northeast</v>
          </cell>
          <cell r="D2082" t="str">
            <v>Control</v>
          </cell>
          <cell r="E2082" t="str">
            <v>BB PA</v>
          </cell>
          <cell r="F2082" t="str">
            <v>PENNSYLVANIA (Breakthru)</v>
          </cell>
          <cell r="G2082" t="str">
            <v>4 - Highland Park 18YO 0.75L</v>
          </cell>
          <cell r="H2082" t="str">
            <v>4 - Highland Park 18YO 0.75L6</v>
          </cell>
          <cell r="I2082" t="str">
            <v>HP 18YO</v>
          </cell>
          <cell r="J2082" t="str">
            <v>HP 18YO.750-6</v>
          </cell>
          <cell r="K2082">
            <v>6</v>
          </cell>
          <cell r="L2082">
            <v>0.75</v>
          </cell>
          <cell r="M2082">
            <v>0.43</v>
          </cell>
          <cell r="N2082">
            <v>13.8</v>
          </cell>
          <cell r="O2082" t="str">
            <v>FOB</v>
          </cell>
          <cell r="P2082">
            <v>458</v>
          </cell>
          <cell r="Q2082">
            <v>458</v>
          </cell>
          <cell r="R2082">
            <v>458</v>
          </cell>
          <cell r="S2082">
            <v>458</v>
          </cell>
          <cell r="T2082">
            <v>458</v>
          </cell>
          <cell r="U2082">
            <v>458</v>
          </cell>
          <cell r="V2082">
            <v>458</v>
          </cell>
        </row>
        <row r="2083">
          <cell r="B2083" t="str">
            <v>PENNSYLVANIA (PLCB)HP 18YO.750-6SPA</v>
          </cell>
          <cell r="C2083" t="str">
            <v>Northeast</v>
          </cell>
          <cell r="D2083" t="str">
            <v>Control</v>
          </cell>
          <cell r="E2083" t="str">
            <v>PLCB</v>
          </cell>
          <cell r="F2083" t="str">
            <v>PENNSYLVANIA (PLCB)</v>
          </cell>
          <cell r="G2083" t="str">
            <v>4 - Highland Park 18YO 0.75L</v>
          </cell>
          <cell r="H2083" t="str">
            <v>4 - Highland Park 18YO 0.75L6</v>
          </cell>
          <cell r="I2083" t="str">
            <v>HP 18YO</v>
          </cell>
          <cell r="J2083" t="str">
            <v>HP 18YO.750-6</v>
          </cell>
          <cell r="K2083">
            <v>6</v>
          </cell>
          <cell r="L2083">
            <v>0.75</v>
          </cell>
          <cell r="M2083">
            <v>0.43</v>
          </cell>
          <cell r="N2083">
            <v>13.8</v>
          </cell>
          <cell r="O2083" t="str">
            <v>SPA</v>
          </cell>
          <cell r="P2083">
            <v>0</v>
          </cell>
          <cell r="Q2083">
            <v>0</v>
          </cell>
          <cell r="R2083">
            <v>150</v>
          </cell>
          <cell r="S2083">
            <v>0</v>
          </cell>
          <cell r="T2083">
            <v>0</v>
          </cell>
          <cell r="U2083">
            <v>150</v>
          </cell>
          <cell r="V2083">
            <v>0</v>
          </cell>
        </row>
        <row r="2084">
          <cell r="B2084" t="str">
            <v>PENNSYLVANIA (PLCB)HP 18YO.750-6SHELF</v>
          </cell>
          <cell r="C2084" t="str">
            <v>Northeast</v>
          </cell>
          <cell r="D2084" t="str">
            <v>Control</v>
          </cell>
          <cell r="E2084" t="str">
            <v>PLCB</v>
          </cell>
          <cell r="F2084" t="str">
            <v>PENNSYLVANIA (PLCB)</v>
          </cell>
          <cell r="G2084" t="str">
            <v>4 - Highland Park 18YO 0.75L</v>
          </cell>
          <cell r="H2084" t="str">
            <v>4 - Highland Park 18YO 0.75L6</v>
          </cell>
          <cell r="I2084" t="str">
            <v>HP 18YO</v>
          </cell>
          <cell r="J2084" t="str">
            <v>HP 18YO.750-6</v>
          </cell>
          <cell r="K2084">
            <v>6</v>
          </cell>
          <cell r="L2084">
            <v>0.75</v>
          </cell>
          <cell r="M2084">
            <v>0.43</v>
          </cell>
          <cell r="N2084">
            <v>13.8</v>
          </cell>
          <cell r="O2084" t="str">
            <v>SHELF</v>
          </cell>
          <cell r="P2084">
            <v>149.99</v>
          </cell>
          <cell r="Q2084">
            <v>149.99</v>
          </cell>
          <cell r="R2084">
            <v>124.99</v>
          </cell>
          <cell r="S2084">
            <v>149.99</v>
          </cell>
          <cell r="T2084">
            <v>149.99</v>
          </cell>
          <cell r="U2084">
            <v>124.99</v>
          </cell>
          <cell r="V2084">
            <v>149.99</v>
          </cell>
        </row>
        <row r="2085">
          <cell r="B2085" t="str">
            <v>PENNSYLVANIA (PLCB)HP 18YO.750-6FOB</v>
          </cell>
          <cell r="C2085" t="str">
            <v>Northeast</v>
          </cell>
          <cell r="D2085" t="str">
            <v>Control</v>
          </cell>
          <cell r="E2085" t="str">
            <v>PLCB</v>
          </cell>
          <cell r="F2085" t="str">
            <v>PENNSYLVANIA (PLCB)</v>
          </cell>
          <cell r="G2085" t="str">
            <v>4 - Highland Park 18YO 0.75L</v>
          </cell>
          <cell r="H2085" t="str">
            <v>4 - Highland Park 18YO 0.75L6</v>
          </cell>
          <cell r="I2085" t="str">
            <v>HP 18YO</v>
          </cell>
          <cell r="J2085" t="str">
            <v>HP 18YO.750-6</v>
          </cell>
          <cell r="K2085">
            <v>6</v>
          </cell>
          <cell r="L2085">
            <v>0.75</v>
          </cell>
          <cell r="M2085">
            <v>0.43</v>
          </cell>
          <cell r="N2085">
            <v>13.8</v>
          </cell>
          <cell r="O2085" t="str">
            <v>FOB</v>
          </cell>
          <cell r="P2085">
            <v>509.5</v>
          </cell>
          <cell r="Q2085">
            <v>509.5</v>
          </cell>
          <cell r="R2085">
            <v>509.5</v>
          </cell>
          <cell r="S2085">
            <v>509.5</v>
          </cell>
          <cell r="T2085">
            <v>509.5</v>
          </cell>
          <cell r="U2085">
            <v>509.5</v>
          </cell>
          <cell r="V2085">
            <v>509.5</v>
          </cell>
        </row>
        <row r="2086">
          <cell r="B2086" t="str">
            <v>Rhode IslandHP 18YO.750-6FOB</v>
          </cell>
          <cell r="C2086" t="str">
            <v>Northeast</v>
          </cell>
          <cell r="D2086" t="str">
            <v>Open</v>
          </cell>
          <cell r="E2086" t="str">
            <v>RI</v>
          </cell>
          <cell r="F2086" t="str">
            <v>Rhode Island</v>
          </cell>
          <cell r="G2086" t="str">
            <v>4 - Highland Park 18YO 0.75L</v>
          </cell>
          <cell r="H2086" t="str">
            <v>4 - Highland Park 18YO 0.75L6</v>
          </cell>
          <cell r="I2086" t="str">
            <v>HP 18YO</v>
          </cell>
          <cell r="J2086" t="str">
            <v>HP 18YO.750-6</v>
          </cell>
          <cell r="K2086">
            <v>6</v>
          </cell>
          <cell r="L2086">
            <v>0.75</v>
          </cell>
          <cell r="M2086">
            <v>0.43</v>
          </cell>
          <cell r="N2086">
            <v>13.8</v>
          </cell>
          <cell r="O2086" t="str">
            <v>FOB</v>
          </cell>
          <cell r="P2086">
            <v>455.54</v>
          </cell>
          <cell r="Q2086">
            <v>489.49</v>
          </cell>
          <cell r="R2086">
            <v>489.49</v>
          </cell>
          <cell r="S2086">
            <v>489.49</v>
          </cell>
          <cell r="T2086">
            <v>489.49</v>
          </cell>
          <cell r="U2086">
            <v>489.49</v>
          </cell>
          <cell r="V2086">
            <v>489.49</v>
          </cell>
        </row>
        <row r="2087">
          <cell r="B2087" t="str">
            <v>South CarolinaHP 18YO.750-6FOB</v>
          </cell>
          <cell r="C2087" t="str">
            <v>Northeast</v>
          </cell>
          <cell r="D2087" t="str">
            <v>Open</v>
          </cell>
          <cell r="E2087" t="str">
            <v>SC</v>
          </cell>
          <cell r="F2087" t="str">
            <v>South Carolina</v>
          </cell>
          <cell r="G2087" t="str">
            <v>4 - Highland Park 18YO 0.75L</v>
          </cell>
          <cell r="H2087" t="str">
            <v>4 - Highland Park 18YO 0.75L6</v>
          </cell>
          <cell r="I2087" t="str">
            <v>HP 18YO</v>
          </cell>
          <cell r="J2087" t="str">
            <v>HP 18YO.750-6</v>
          </cell>
          <cell r="K2087">
            <v>6</v>
          </cell>
          <cell r="L2087">
            <v>0.75</v>
          </cell>
          <cell r="M2087">
            <v>0.43</v>
          </cell>
          <cell r="N2087">
            <v>13.8</v>
          </cell>
          <cell r="O2087" t="str">
            <v>FOB</v>
          </cell>
          <cell r="P2087">
            <v>522.1</v>
          </cell>
          <cell r="Q2087">
            <v>522.1</v>
          </cell>
          <cell r="R2087">
            <v>522.1</v>
          </cell>
          <cell r="S2087">
            <v>522.1</v>
          </cell>
          <cell r="T2087">
            <v>522.1</v>
          </cell>
          <cell r="U2087">
            <v>522.1</v>
          </cell>
          <cell r="V2087">
            <v>522.1</v>
          </cell>
        </row>
        <row r="2088">
          <cell r="B2088" t="str">
            <v>South DakotaHP 18YO.750-6FOB</v>
          </cell>
          <cell r="C2088" t="str">
            <v>Central</v>
          </cell>
          <cell r="D2088" t="str">
            <v>Open</v>
          </cell>
          <cell r="E2088" t="str">
            <v>SD</v>
          </cell>
          <cell r="F2088" t="str">
            <v>South Dakota</v>
          </cell>
          <cell r="G2088" t="str">
            <v>4 - Highland Park 18YO 0.75L</v>
          </cell>
          <cell r="H2088" t="str">
            <v>4 - Highland Park 18YO 0.75L6</v>
          </cell>
          <cell r="I2088" t="str">
            <v>HP 18YO</v>
          </cell>
          <cell r="J2088" t="str">
            <v>HP 18YO.750-6</v>
          </cell>
          <cell r="K2088">
            <v>6</v>
          </cell>
          <cell r="L2088">
            <v>0.75</v>
          </cell>
          <cell r="M2088">
            <v>0.43</v>
          </cell>
          <cell r="N2088">
            <v>13.8</v>
          </cell>
          <cell r="O2088" t="str">
            <v>FOB</v>
          </cell>
          <cell r="P2088">
            <v>498.3</v>
          </cell>
          <cell r="Q2088">
            <v>498.3</v>
          </cell>
          <cell r="R2088">
            <v>522.88</v>
          </cell>
          <cell r="S2088">
            <v>522.88</v>
          </cell>
          <cell r="T2088">
            <v>522.88</v>
          </cell>
          <cell r="U2088">
            <v>522.88</v>
          </cell>
          <cell r="V2088">
            <v>522.88</v>
          </cell>
        </row>
        <row r="2089">
          <cell r="B2089" t="str">
            <v>TennesseeHP 18YO.750-6FOB</v>
          </cell>
          <cell r="C2089" t="str">
            <v>South</v>
          </cell>
          <cell r="D2089" t="str">
            <v>Open</v>
          </cell>
          <cell r="E2089" t="str">
            <v>TN</v>
          </cell>
          <cell r="F2089" t="str">
            <v>Tennessee</v>
          </cell>
          <cell r="G2089" t="str">
            <v>4 - Highland Park 18YO 0.75L</v>
          </cell>
          <cell r="H2089" t="str">
            <v>4 - Highland Park 18YO 0.75L6</v>
          </cell>
          <cell r="I2089" t="str">
            <v>HP 18YO</v>
          </cell>
          <cell r="J2089" t="str">
            <v>HP 18YO.750-6</v>
          </cell>
          <cell r="K2089">
            <v>6</v>
          </cell>
          <cell r="L2089">
            <v>0.75</v>
          </cell>
          <cell r="M2089">
            <v>0.43</v>
          </cell>
          <cell r="N2089">
            <v>13.8</v>
          </cell>
          <cell r="O2089" t="str">
            <v>FOB</v>
          </cell>
          <cell r="P2089">
            <v>456.5</v>
          </cell>
          <cell r="Q2089">
            <v>456.5</v>
          </cell>
          <cell r="R2089">
            <v>456.5</v>
          </cell>
          <cell r="S2089">
            <v>456.5</v>
          </cell>
          <cell r="T2089">
            <v>456.5</v>
          </cell>
          <cell r="U2089">
            <v>456.5</v>
          </cell>
          <cell r="V2089">
            <v>456.5</v>
          </cell>
        </row>
        <row r="2090">
          <cell r="B2090" t="str">
            <v>TexasHP 18YO.750-6FOB</v>
          </cell>
          <cell r="C2090" t="str">
            <v>South</v>
          </cell>
          <cell r="D2090" t="str">
            <v>Open</v>
          </cell>
          <cell r="E2090" t="str">
            <v>TX</v>
          </cell>
          <cell r="F2090" t="str">
            <v>Texas</v>
          </cell>
          <cell r="G2090" t="str">
            <v>4 - Highland Park 18YO 0.75L</v>
          </cell>
          <cell r="H2090" t="str">
            <v>4 - Highland Park 18YO 0.75L6</v>
          </cell>
          <cell r="I2090" t="str">
            <v>HP 18YO</v>
          </cell>
          <cell r="J2090" t="str">
            <v>HP 18YO.750-6</v>
          </cell>
          <cell r="K2090">
            <v>6</v>
          </cell>
          <cell r="L2090">
            <v>0.75</v>
          </cell>
          <cell r="M2090">
            <v>0.43</v>
          </cell>
          <cell r="N2090">
            <v>13.8</v>
          </cell>
          <cell r="O2090" t="str">
            <v>FOB</v>
          </cell>
          <cell r="P2090">
            <v>458.3</v>
          </cell>
          <cell r="Q2090">
            <v>458.3</v>
          </cell>
          <cell r="R2090">
            <v>458.3</v>
          </cell>
          <cell r="S2090">
            <v>458.3</v>
          </cell>
          <cell r="T2090">
            <v>458.3</v>
          </cell>
          <cell r="U2090">
            <v>458.3</v>
          </cell>
          <cell r="V2090">
            <v>458.3</v>
          </cell>
        </row>
        <row r="2091">
          <cell r="B2091" t="str">
            <v>UTAHHP 18YO.750-6SPA</v>
          </cell>
          <cell r="C2091" t="str">
            <v>West</v>
          </cell>
          <cell r="D2091" t="str">
            <v>Control</v>
          </cell>
          <cell r="E2091" t="str">
            <v>UT</v>
          </cell>
          <cell r="F2091" t="str">
            <v>UTAH</v>
          </cell>
          <cell r="G2091" t="str">
            <v>4 - Highland Park 18YO 0.75L</v>
          </cell>
          <cell r="H2091" t="str">
            <v>4 - Highland Park 18YO 0.75L6</v>
          </cell>
          <cell r="I2091" t="str">
            <v>HP 18YO</v>
          </cell>
          <cell r="J2091" t="str">
            <v>HP 18YO.750-6</v>
          </cell>
          <cell r="K2091">
            <v>6</v>
          </cell>
          <cell r="L2091">
            <v>0.75</v>
          </cell>
          <cell r="M2091">
            <v>0.43</v>
          </cell>
          <cell r="N2091">
            <v>13.8</v>
          </cell>
          <cell r="O2091" t="str">
            <v>SPA</v>
          </cell>
          <cell r="P2091">
            <v>0</v>
          </cell>
          <cell r="Q2091">
            <v>0</v>
          </cell>
          <cell r="R2091">
            <v>0</v>
          </cell>
          <cell r="S2091">
            <v>0</v>
          </cell>
          <cell r="T2091">
            <v>0</v>
          </cell>
          <cell r="U2091">
            <v>0</v>
          </cell>
          <cell r="V2091">
            <v>0</v>
          </cell>
        </row>
        <row r="2092">
          <cell r="B2092" t="str">
            <v>UTAHHP 18YO.750-6SHELF</v>
          </cell>
          <cell r="C2092" t="str">
            <v>West</v>
          </cell>
          <cell r="D2092" t="str">
            <v>Control</v>
          </cell>
          <cell r="E2092" t="str">
            <v>UT</v>
          </cell>
          <cell r="F2092" t="str">
            <v>UTAH</v>
          </cell>
          <cell r="G2092" t="str">
            <v>4 - Highland Park 18YO 0.75L</v>
          </cell>
          <cell r="H2092" t="str">
            <v>4 - Highland Park 18YO 0.75L6</v>
          </cell>
          <cell r="I2092" t="str">
            <v>HP 18YO</v>
          </cell>
          <cell r="J2092" t="str">
            <v>HP 18YO.750-6</v>
          </cell>
          <cell r="K2092">
            <v>6</v>
          </cell>
          <cell r="L2092">
            <v>0.75</v>
          </cell>
          <cell r="M2092">
            <v>0.43</v>
          </cell>
          <cell r="N2092">
            <v>13.8</v>
          </cell>
          <cell r="O2092" t="str">
            <v>SHELF</v>
          </cell>
          <cell r="P2092">
            <v>139.99</v>
          </cell>
          <cell r="Q2092">
            <v>149.99</v>
          </cell>
          <cell r="R2092">
            <v>149.99</v>
          </cell>
          <cell r="S2092">
            <v>149.99</v>
          </cell>
          <cell r="T2092">
            <v>149.99</v>
          </cell>
          <cell r="U2092">
            <v>149.99</v>
          </cell>
          <cell r="V2092">
            <v>149.99</v>
          </cell>
        </row>
        <row r="2093">
          <cell r="B2093" t="str">
            <v>UTAHHP 18YO.750-6FOB</v>
          </cell>
          <cell r="C2093" t="str">
            <v>West</v>
          </cell>
          <cell r="D2093" t="str">
            <v>Control</v>
          </cell>
          <cell r="E2093" t="str">
            <v>UT</v>
          </cell>
          <cell r="F2093" t="str">
            <v>UTAH</v>
          </cell>
          <cell r="G2093" t="str">
            <v>4 - Highland Park 18YO 0.75L</v>
          </cell>
          <cell r="H2093" t="str">
            <v>4 - Highland Park 18YO 0.75L6</v>
          </cell>
          <cell r="I2093" t="str">
            <v>HP 18YO</v>
          </cell>
          <cell r="J2093" t="str">
            <v>HP 18YO.750-6</v>
          </cell>
          <cell r="K2093">
            <v>6</v>
          </cell>
          <cell r="L2093">
            <v>0.75</v>
          </cell>
          <cell r="M2093">
            <v>0.43</v>
          </cell>
          <cell r="N2093">
            <v>13.8</v>
          </cell>
          <cell r="O2093" t="str">
            <v>FOB</v>
          </cell>
          <cell r="P2093">
            <v>445.87</v>
          </cell>
          <cell r="Q2093">
            <v>477.79</v>
          </cell>
          <cell r="R2093">
            <v>477.79</v>
          </cell>
          <cell r="S2093">
            <v>477.79</v>
          </cell>
          <cell r="T2093">
            <v>477.79</v>
          </cell>
          <cell r="U2093">
            <v>477.79</v>
          </cell>
          <cell r="V2093">
            <v>477.79</v>
          </cell>
        </row>
        <row r="2094">
          <cell r="B2094" t="str">
            <v>VERMONTHP 18YO.750-6SHELF</v>
          </cell>
          <cell r="C2094" t="str">
            <v>Northeast</v>
          </cell>
          <cell r="D2094" t="str">
            <v>Control</v>
          </cell>
          <cell r="E2094" t="str">
            <v>VT</v>
          </cell>
          <cell r="F2094" t="str">
            <v>VERMONT</v>
          </cell>
          <cell r="G2094" t="str">
            <v>4 - Highland Park 18YO 0.75L</v>
          </cell>
          <cell r="H2094" t="str">
            <v>4 - Highland Park 18YO 0.75L6</v>
          </cell>
          <cell r="I2094" t="str">
            <v>HP 18YO</v>
          </cell>
          <cell r="J2094" t="str">
            <v>HP 18YO.750-6</v>
          </cell>
          <cell r="K2094">
            <v>6</v>
          </cell>
          <cell r="L2094">
            <v>0.75</v>
          </cell>
          <cell r="M2094">
            <v>0.43</v>
          </cell>
          <cell r="N2094">
            <v>13.8</v>
          </cell>
          <cell r="O2094" t="str">
            <v>SHELF</v>
          </cell>
          <cell r="P2094">
            <v>139.99</v>
          </cell>
          <cell r="Q2094">
            <v>149.99</v>
          </cell>
          <cell r="R2094">
            <v>149.99</v>
          </cell>
          <cell r="S2094">
            <v>149.99</v>
          </cell>
          <cell r="T2094">
            <v>149.99</v>
          </cell>
          <cell r="U2094">
            <v>149.99</v>
          </cell>
          <cell r="V2094">
            <v>149.99</v>
          </cell>
        </row>
        <row r="2095">
          <cell r="B2095" t="str">
            <v>VERMONTHP 18YO.750-6FOB</v>
          </cell>
          <cell r="C2095" t="str">
            <v>Northeast</v>
          </cell>
          <cell r="D2095" t="str">
            <v>Control</v>
          </cell>
          <cell r="E2095" t="str">
            <v>VT</v>
          </cell>
          <cell r="F2095" t="str">
            <v>VERMONT</v>
          </cell>
          <cell r="G2095" t="str">
            <v>4 - Highland Park 18YO 0.75L</v>
          </cell>
          <cell r="H2095" t="str">
            <v>4 - Highland Park 18YO 0.75L6</v>
          </cell>
          <cell r="I2095" t="str">
            <v>HP 18YO</v>
          </cell>
          <cell r="J2095" t="str">
            <v>HP 18YO.750-6</v>
          </cell>
          <cell r="K2095">
            <v>6</v>
          </cell>
          <cell r="L2095">
            <v>0.75</v>
          </cell>
          <cell r="M2095">
            <v>0.43</v>
          </cell>
          <cell r="N2095">
            <v>13.8</v>
          </cell>
          <cell r="O2095" t="str">
            <v>FOB</v>
          </cell>
          <cell r="P2095">
            <v>501.4</v>
          </cell>
          <cell r="Q2095">
            <v>537.85</v>
          </cell>
          <cell r="R2095">
            <v>537.85</v>
          </cell>
          <cell r="S2095">
            <v>537.85</v>
          </cell>
          <cell r="T2095">
            <v>537.85</v>
          </cell>
          <cell r="U2095">
            <v>537.85</v>
          </cell>
          <cell r="V2095">
            <v>537.85</v>
          </cell>
        </row>
        <row r="2096">
          <cell r="B2096" t="str">
            <v>VERMONTHP 18YO.750-6DA</v>
          </cell>
          <cell r="C2096" t="str">
            <v>Northeast</v>
          </cell>
          <cell r="D2096" t="str">
            <v>Control</v>
          </cell>
          <cell r="E2096" t="str">
            <v>VT</v>
          </cell>
          <cell r="F2096" t="str">
            <v>VERMONT</v>
          </cell>
          <cell r="G2096" t="str">
            <v>4 - Highland Park 18YO 0.75L</v>
          </cell>
          <cell r="H2096" t="str">
            <v>4 - Highland Park 18YO 0.75L6</v>
          </cell>
          <cell r="I2096" t="str">
            <v>HP 18YO</v>
          </cell>
          <cell r="J2096" t="str">
            <v>HP 18YO.750-6</v>
          </cell>
          <cell r="K2096">
            <v>6</v>
          </cell>
          <cell r="L2096">
            <v>0.75</v>
          </cell>
          <cell r="M2096">
            <v>0.43</v>
          </cell>
          <cell r="N2096">
            <v>13.8</v>
          </cell>
          <cell r="O2096" t="str">
            <v>DA</v>
          </cell>
          <cell r="P2096">
            <v>0</v>
          </cell>
          <cell r="Q2096">
            <v>0</v>
          </cell>
          <cell r="R2096">
            <v>0</v>
          </cell>
          <cell r="S2096">
            <v>0</v>
          </cell>
          <cell r="T2096">
            <v>0</v>
          </cell>
          <cell r="U2096">
            <v>0</v>
          </cell>
          <cell r="V2096">
            <v>0</v>
          </cell>
        </row>
        <row r="2097">
          <cell r="B2097" t="str">
            <v>VIRGINIAHP 18YO.750-6SHELF</v>
          </cell>
          <cell r="C2097" t="str">
            <v>South</v>
          </cell>
          <cell r="D2097" t="str">
            <v>Control</v>
          </cell>
          <cell r="E2097" t="str">
            <v>VA</v>
          </cell>
          <cell r="F2097" t="str">
            <v>VIRGINIA</v>
          </cell>
          <cell r="G2097" t="str">
            <v>4 - Highland Park 18YO 0.75L</v>
          </cell>
          <cell r="H2097" t="str">
            <v>4 - Highland Park 18YO 0.75L6</v>
          </cell>
          <cell r="I2097" t="str">
            <v>HP 18YO</v>
          </cell>
          <cell r="J2097" t="str">
            <v>HP 18YO.750-6</v>
          </cell>
          <cell r="K2097">
            <v>6</v>
          </cell>
          <cell r="L2097">
            <v>0.75</v>
          </cell>
          <cell r="M2097">
            <v>0.43</v>
          </cell>
          <cell r="N2097">
            <v>13.8</v>
          </cell>
          <cell r="O2097" t="str">
            <v>SHELF</v>
          </cell>
          <cell r="P2097">
            <v>154.99</v>
          </cell>
          <cell r="Q2097">
            <v>154.99</v>
          </cell>
          <cell r="R2097">
            <v>154.99</v>
          </cell>
          <cell r="S2097">
            <v>154.99</v>
          </cell>
          <cell r="T2097">
            <v>154.99</v>
          </cell>
          <cell r="U2097">
            <v>154.99</v>
          </cell>
          <cell r="V2097">
            <v>154.99</v>
          </cell>
        </row>
        <row r="2098">
          <cell r="B2098" t="str">
            <v>VIRGINIAHP 18YO.750-6FOB</v>
          </cell>
          <cell r="C2098" t="str">
            <v>South</v>
          </cell>
          <cell r="D2098" t="str">
            <v>Control</v>
          </cell>
          <cell r="E2098" t="str">
            <v>VA</v>
          </cell>
          <cell r="F2098" t="str">
            <v>VIRGINIA</v>
          </cell>
          <cell r="G2098" t="str">
            <v>4 - Highland Park 18YO 0.75L</v>
          </cell>
          <cell r="H2098" t="str">
            <v>4 - Highland Park 18YO 0.75L6</v>
          </cell>
          <cell r="I2098" t="str">
            <v>HP 18YO</v>
          </cell>
          <cell r="J2098" t="str">
            <v>HP 18YO.750-6</v>
          </cell>
          <cell r="K2098">
            <v>6</v>
          </cell>
          <cell r="L2098">
            <v>0.75</v>
          </cell>
          <cell r="M2098">
            <v>0.43</v>
          </cell>
          <cell r="N2098">
            <v>13.8</v>
          </cell>
          <cell r="O2098" t="str">
            <v>FOB</v>
          </cell>
          <cell r="P2098">
            <v>443.34</v>
          </cell>
          <cell r="Q2098">
            <v>443.34</v>
          </cell>
          <cell r="R2098">
            <v>443.34</v>
          </cell>
          <cell r="S2098">
            <v>443.34</v>
          </cell>
          <cell r="T2098">
            <v>443.34</v>
          </cell>
          <cell r="U2098">
            <v>443.34</v>
          </cell>
          <cell r="V2098">
            <v>443.34</v>
          </cell>
        </row>
        <row r="2099">
          <cell r="B2099" t="str">
            <v>VIRGINIAHP 18YO.750-6DA</v>
          </cell>
          <cell r="C2099" t="str">
            <v>South</v>
          </cell>
          <cell r="D2099" t="str">
            <v>Control</v>
          </cell>
          <cell r="E2099" t="str">
            <v>VA</v>
          </cell>
          <cell r="F2099" t="str">
            <v>VIRGINIA</v>
          </cell>
          <cell r="G2099" t="str">
            <v>4 - Highland Park 18YO 0.75L</v>
          </cell>
          <cell r="H2099" t="str">
            <v>4 - Highland Park 18YO 0.75L6</v>
          </cell>
          <cell r="I2099" t="str">
            <v>HP 18YO</v>
          </cell>
          <cell r="J2099" t="str">
            <v>HP 18YO.750-6</v>
          </cell>
          <cell r="K2099">
            <v>6</v>
          </cell>
          <cell r="L2099">
            <v>0.75</v>
          </cell>
          <cell r="M2099">
            <v>0.43</v>
          </cell>
          <cell r="N2099">
            <v>13.8</v>
          </cell>
          <cell r="O2099" t="str">
            <v>DA</v>
          </cell>
          <cell r="P2099">
            <v>0</v>
          </cell>
          <cell r="Q2099">
            <v>0</v>
          </cell>
          <cell r="R2099">
            <v>0</v>
          </cell>
          <cell r="S2099">
            <v>0</v>
          </cell>
          <cell r="T2099">
            <v>0</v>
          </cell>
          <cell r="U2099">
            <v>0</v>
          </cell>
          <cell r="V2099">
            <v>0</v>
          </cell>
        </row>
        <row r="2100">
          <cell r="B2100" t="str">
            <v>WashingtonHP 18YO.750-6FOB</v>
          </cell>
          <cell r="C2100" t="str">
            <v>West</v>
          </cell>
          <cell r="D2100" t="str">
            <v>Open</v>
          </cell>
          <cell r="E2100" t="str">
            <v>WA</v>
          </cell>
          <cell r="F2100" t="str">
            <v>Washington</v>
          </cell>
          <cell r="G2100" t="str">
            <v>4 - Highland Park 18YO 0.75L</v>
          </cell>
          <cell r="H2100" t="str">
            <v>4 - Highland Park 18YO 0.75L6</v>
          </cell>
          <cell r="I2100" t="str">
            <v>HP 18YO</v>
          </cell>
          <cell r="J2100" t="str">
            <v>HP 18YO.750-6</v>
          </cell>
          <cell r="K2100">
            <v>6</v>
          </cell>
          <cell r="L2100">
            <v>0.75</v>
          </cell>
          <cell r="M2100">
            <v>0.43</v>
          </cell>
          <cell r="N2100">
            <v>13.8</v>
          </cell>
          <cell r="O2100" t="str">
            <v>FOB</v>
          </cell>
          <cell r="P2100">
            <v>401</v>
          </cell>
          <cell r="Q2100">
            <v>401</v>
          </cell>
          <cell r="R2100">
            <v>432.55</v>
          </cell>
          <cell r="S2100">
            <v>436</v>
          </cell>
          <cell r="T2100">
            <v>436</v>
          </cell>
          <cell r="U2100">
            <v>436</v>
          </cell>
          <cell r="V2100">
            <v>436</v>
          </cell>
        </row>
        <row r="2101">
          <cell r="B2101" t="str">
            <v>WEST VIRGINIAHP 18YO.750-6SHELF</v>
          </cell>
          <cell r="C2101" t="str">
            <v>Central</v>
          </cell>
          <cell r="D2101" t="str">
            <v>Control</v>
          </cell>
          <cell r="E2101" t="str">
            <v>WV</v>
          </cell>
          <cell r="F2101" t="str">
            <v>WEST VIRGINIA</v>
          </cell>
          <cell r="G2101" t="str">
            <v>4 - Highland Park 18YO 0.75L</v>
          </cell>
          <cell r="H2101" t="str">
            <v>4 - Highland Park 18YO 0.75L6</v>
          </cell>
          <cell r="I2101" t="str">
            <v>HP 18YO</v>
          </cell>
          <cell r="J2101" t="str">
            <v>HP 18YO.750-6</v>
          </cell>
          <cell r="K2101">
            <v>6</v>
          </cell>
          <cell r="L2101">
            <v>0.75</v>
          </cell>
          <cell r="M2101">
            <v>0.43</v>
          </cell>
          <cell r="N2101">
            <v>13.8</v>
          </cell>
          <cell r="O2101" t="str">
            <v>SHELF</v>
          </cell>
          <cell r="P2101">
            <v>139.99</v>
          </cell>
          <cell r="Q2101">
            <v>139.99</v>
          </cell>
          <cell r="R2101">
            <v>139.99</v>
          </cell>
          <cell r="S2101">
            <v>139.99</v>
          </cell>
          <cell r="T2101">
            <v>139.99</v>
          </cell>
          <cell r="U2101">
            <v>139.99</v>
          </cell>
          <cell r="V2101">
            <v>139.99</v>
          </cell>
        </row>
        <row r="2102">
          <cell r="B2102" t="str">
            <v>WEST VIRGINIAHP 18YO.750-6FOB</v>
          </cell>
          <cell r="C2102" t="str">
            <v>Central</v>
          </cell>
          <cell r="D2102" t="str">
            <v>Control</v>
          </cell>
          <cell r="E2102" t="str">
            <v>WV</v>
          </cell>
          <cell r="F2102" t="str">
            <v>WEST VIRGINIA</v>
          </cell>
          <cell r="G2102" t="str">
            <v>4 - Highland Park 18YO 0.75L</v>
          </cell>
          <cell r="H2102" t="str">
            <v>4 - Highland Park 18YO 0.75L6</v>
          </cell>
          <cell r="I2102" t="str">
            <v>HP 18YO</v>
          </cell>
          <cell r="J2102" t="str">
            <v>HP 18YO.750-6</v>
          </cell>
          <cell r="K2102">
            <v>6</v>
          </cell>
          <cell r="L2102">
            <v>0.75</v>
          </cell>
          <cell r="M2102">
            <v>0.43</v>
          </cell>
          <cell r="N2102">
            <v>13.8</v>
          </cell>
          <cell r="O2102" t="str">
            <v>FOB</v>
          </cell>
          <cell r="P2102">
            <v>480.32</v>
          </cell>
          <cell r="Q2102">
            <v>480.32</v>
          </cell>
          <cell r="R2102">
            <v>480.32</v>
          </cell>
          <cell r="S2102">
            <v>480.32</v>
          </cell>
          <cell r="T2102">
            <v>480.32</v>
          </cell>
          <cell r="U2102">
            <v>480.32</v>
          </cell>
          <cell r="V2102">
            <v>480.32</v>
          </cell>
        </row>
        <row r="2103">
          <cell r="B2103" t="str">
            <v>WisconsinHP 18YO.750-6FOB</v>
          </cell>
          <cell r="C2103" t="str">
            <v>Central</v>
          </cell>
          <cell r="D2103" t="str">
            <v>Open</v>
          </cell>
          <cell r="E2103" t="str">
            <v>WI</v>
          </cell>
          <cell r="F2103" t="str">
            <v>Wisconsin</v>
          </cell>
          <cell r="G2103" t="str">
            <v>4 - Highland Park 18YO 0.75L</v>
          </cell>
          <cell r="H2103" t="str">
            <v>4 - Highland Park 18YO 0.75L6</v>
          </cell>
          <cell r="I2103" t="str">
            <v>HP 18YO</v>
          </cell>
          <cell r="J2103" t="str">
            <v>HP 18YO.750-6</v>
          </cell>
          <cell r="K2103">
            <v>6</v>
          </cell>
          <cell r="L2103">
            <v>0.75</v>
          </cell>
          <cell r="M2103">
            <v>0.43</v>
          </cell>
          <cell r="N2103">
            <v>13.8</v>
          </cell>
          <cell r="O2103" t="str">
            <v>FOB</v>
          </cell>
          <cell r="P2103">
            <v>505.79999999999802</v>
          </cell>
          <cell r="Q2103">
            <v>505.79999999999802</v>
          </cell>
          <cell r="R2103">
            <v>505.79999999999802</v>
          </cell>
          <cell r="S2103">
            <v>505.79999999999802</v>
          </cell>
          <cell r="T2103">
            <v>505.79999999999802</v>
          </cell>
          <cell r="U2103">
            <v>505.79999999999802</v>
          </cell>
          <cell r="V2103">
            <v>505.79999999999802</v>
          </cell>
        </row>
        <row r="2104">
          <cell r="B2104" t="str">
            <v>WYOMINGHP 18YO.750-6SHELF</v>
          </cell>
          <cell r="C2104" t="str">
            <v>West</v>
          </cell>
          <cell r="D2104" t="str">
            <v>Control</v>
          </cell>
          <cell r="E2104" t="str">
            <v>WY</v>
          </cell>
          <cell r="F2104" t="str">
            <v>WYOMING</v>
          </cell>
          <cell r="G2104" t="str">
            <v>4 - Highland Park 18YO 0.75L</v>
          </cell>
          <cell r="H2104" t="str">
            <v>4 - Highland Park 18YO 0.75L6</v>
          </cell>
          <cell r="I2104" t="str">
            <v>HP 18YO</v>
          </cell>
          <cell r="J2104" t="str">
            <v>HP 18YO.750-6</v>
          </cell>
          <cell r="K2104">
            <v>6</v>
          </cell>
          <cell r="L2104">
            <v>0.75</v>
          </cell>
          <cell r="M2104">
            <v>0.43</v>
          </cell>
          <cell r="N2104">
            <v>13.8</v>
          </cell>
          <cell r="O2104" t="str">
            <v>SHELF</v>
          </cell>
          <cell r="P2104">
            <v>139.99</v>
          </cell>
          <cell r="Q2104">
            <v>149.99</v>
          </cell>
          <cell r="R2104">
            <v>149.99</v>
          </cell>
          <cell r="S2104">
            <v>149.99</v>
          </cell>
          <cell r="T2104">
            <v>149.99</v>
          </cell>
          <cell r="U2104">
            <v>149.99</v>
          </cell>
          <cell r="V2104">
            <v>149.99</v>
          </cell>
        </row>
        <row r="2105">
          <cell r="B2105" t="str">
            <v>WYOMINGHP 18YO.750-6FOB</v>
          </cell>
          <cell r="C2105" t="str">
            <v>West</v>
          </cell>
          <cell r="D2105" t="str">
            <v>Control</v>
          </cell>
          <cell r="E2105" t="str">
            <v>WY</v>
          </cell>
          <cell r="F2105" t="str">
            <v>WYOMING</v>
          </cell>
          <cell r="G2105" t="str">
            <v>4 - Highland Park 18YO 0.75L</v>
          </cell>
          <cell r="H2105" t="str">
            <v>4 - Highland Park 18YO 0.75L6</v>
          </cell>
          <cell r="I2105" t="str">
            <v>HP 18YO</v>
          </cell>
          <cell r="J2105" t="str">
            <v>HP 18YO.750-6</v>
          </cell>
          <cell r="K2105">
            <v>6</v>
          </cell>
          <cell r="L2105">
            <v>0.75</v>
          </cell>
          <cell r="M2105">
            <v>0.43</v>
          </cell>
          <cell r="N2105">
            <v>13.8</v>
          </cell>
          <cell r="O2105" t="str">
            <v>FOB</v>
          </cell>
          <cell r="P2105">
            <v>484.2</v>
          </cell>
          <cell r="Q2105">
            <v>519.91999999999996</v>
          </cell>
          <cell r="R2105">
            <v>519.91999999999996</v>
          </cell>
          <cell r="S2105">
            <v>519.91999999999996</v>
          </cell>
          <cell r="T2105">
            <v>519.91999999999996</v>
          </cell>
          <cell r="U2105">
            <v>519.91999999999996</v>
          </cell>
          <cell r="V2105">
            <v>519.91999999999996</v>
          </cell>
        </row>
        <row r="2106">
          <cell r="B2106" t="str">
            <v>WYOMINGHP 18YO.750-6DA</v>
          </cell>
          <cell r="C2106" t="str">
            <v>West</v>
          </cell>
          <cell r="D2106" t="str">
            <v>Control</v>
          </cell>
          <cell r="E2106" t="str">
            <v>WY</v>
          </cell>
          <cell r="F2106" t="str">
            <v>WYOMING</v>
          </cell>
          <cell r="G2106" t="str">
            <v>4 - Highland Park 18YO 0.75L</v>
          </cell>
          <cell r="H2106" t="str">
            <v>4 - Highland Park 18YO 0.75L6</v>
          </cell>
          <cell r="I2106" t="str">
            <v>HP 18YO</v>
          </cell>
          <cell r="J2106" t="str">
            <v>HP 18YO.750-6</v>
          </cell>
          <cell r="K2106">
            <v>6</v>
          </cell>
          <cell r="L2106">
            <v>0.75</v>
          </cell>
          <cell r="M2106">
            <v>0.43</v>
          </cell>
          <cell r="N2106">
            <v>13.8</v>
          </cell>
          <cell r="O2106" t="str">
            <v>DA</v>
          </cell>
          <cell r="P2106">
            <v>0</v>
          </cell>
          <cell r="Q2106">
            <v>0</v>
          </cell>
          <cell r="R2106">
            <v>0</v>
          </cell>
          <cell r="S2106">
            <v>0</v>
          </cell>
          <cell r="T2106">
            <v>0</v>
          </cell>
          <cell r="U2106">
            <v>0</v>
          </cell>
          <cell r="V2106">
            <v>0</v>
          </cell>
        </row>
        <row r="2107">
          <cell r="B2107" t="str">
            <v>CaliforniaHP V1964.750-1FOB</v>
          </cell>
          <cell r="C2107" t="str">
            <v>West</v>
          </cell>
          <cell r="D2107" t="str">
            <v>Open</v>
          </cell>
          <cell r="E2107" t="str">
            <v>CA</v>
          </cell>
          <cell r="F2107" t="str">
            <v>California</v>
          </cell>
          <cell r="G2107" t="str">
            <v>4 - Highland Park 1964 0.75L</v>
          </cell>
          <cell r="H2107" t="str">
            <v>4 - Highland Park 1964 0.75L1</v>
          </cell>
          <cell r="I2107" t="str">
            <v>HP V1964</v>
          </cell>
          <cell r="J2107" t="str">
            <v>HP V1964.750-1</v>
          </cell>
          <cell r="K2107">
            <v>1</v>
          </cell>
          <cell r="L2107">
            <v>0.75</v>
          </cell>
          <cell r="M2107">
            <v>0.42199999999999999</v>
          </cell>
          <cell r="N2107">
            <v>2.2599999999999998</v>
          </cell>
          <cell r="O2107" t="str">
            <v>FOB</v>
          </cell>
          <cell r="P2107">
            <v>4360</v>
          </cell>
          <cell r="Q2107">
            <v>4360</v>
          </cell>
          <cell r="R2107">
            <v>4360</v>
          </cell>
          <cell r="S2107">
            <v>4360</v>
          </cell>
          <cell r="T2107">
            <v>4360</v>
          </cell>
          <cell r="U2107">
            <v>4360</v>
          </cell>
          <cell r="V2107">
            <v>4360</v>
          </cell>
        </row>
        <row r="2108">
          <cell r="B2108" t="str">
            <v>GeorgiaHP V1964.750-1FOB</v>
          </cell>
          <cell r="C2108" t="str">
            <v>South</v>
          </cell>
          <cell r="D2108" t="str">
            <v>Open</v>
          </cell>
          <cell r="E2108" t="str">
            <v>GA</v>
          </cell>
          <cell r="F2108" t="str">
            <v>Georgia</v>
          </cell>
          <cell r="G2108" t="str">
            <v>4 - Highland Park 1964 0.75L</v>
          </cell>
          <cell r="H2108" t="str">
            <v>4 - Highland Park 1964 0.75L1</v>
          </cell>
          <cell r="I2108" t="str">
            <v>HP V1964</v>
          </cell>
          <cell r="J2108" t="str">
            <v>HP V1964.750-1</v>
          </cell>
          <cell r="K2108">
            <v>1</v>
          </cell>
          <cell r="L2108">
            <v>0.75</v>
          </cell>
          <cell r="M2108">
            <v>0.42199999999999999</v>
          </cell>
          <cell r="N2108">
            <v>2.2599999999999998</v>
          </cell>
          <cell r="O2108" t="str">
            <v>FOB</v>
          </cell>
          <cell r="P2108">
            <v>4360</v>
          </cell>
          <cell r="Q2108">
            <v>4360</v>
          </cell>
          <cell r="R2108">
            <v>4360</v>
          </cell>
          <cell r="S2108">
            <v>4360</v>
          </cell>
          <cell r="T2108">
            <v>4360</v>
          </cell>
          <cell r="U2108">
            <v>4360</v>
          </cell>
          <cell r="V2108">
            <v>4360</v>
          </cell>
        </row>
        <row r="2109">
          <cell r="B2109" t="str">
            <v>IllinoisHP V1964.750-1FOB</v>
          </cell>
          <cell r="C2109" t="str">
            <v>Central</v>
          </cell>
          <cell r="D2109" t="str">
            <v>Open</v>
          </cell>
          <cell r="E2109" t="str">
            <v>IL</v>
          </cell>
          <cell r="F2109" t="str">
            <v>Illinois</v>
          </cell>
          <cell r="G2109" t="str">
            <v>4 - Highland Park 1964 0.75L</v>
          </cell>
          <cell r="H2109" t="str">
            <v>4 - Highland Park 1964 0.75L1</v>
          </cell>
          <cell r="I2109" t="str">
            <v>HP V1964</v>
          </cell>
          <cell r="J2109" t="str">
            <v>HP V1964.750-1</v>
          </cell>
          <cell r="K2109">
            <v>1</v>
          </cell>
          <cell r="L2109">
            <v>0.75</v>
          </cell>
          <cell r="M2109">
            <v>0.42199999999999999</v>
          </cell>
          <cell r="N2109">
            <v>2.2599999999999998</v>
          </cell>
          <cell r="O2109" t="str">
            <v>FOB</v>
          </cell>
          <cell r="P2109">
            <v>4197.3100000000004</v>
          </cell>
          <cell r="Q2109">
            <v>4197.3100000000004</v>
          </cell>
          <cell r="R2109">
            <v>4197.3100000000004</v>
          </cell>
          <cell r="S2109">
            <v>4197.3100000000004</v>
          </cell>
          <cell r="T2109">
            <v>4197.3100000000004</v>
          </cell>
          <cell r="U2109">
            <v>4197.3100000000004</v>
          </cell>
          <cell r="V2109">
            <v>4197.3100000000004</v>
          </cell>
        </row>
        <row r="2110">
          <cell r="B2110" t="str">
            <v>NevadaHP V1964.750-1FOB</v>
          </cell>
          <cell r="C2110" t="str">
            <v>West</v>
          </cell>
          <cell r="D2110" t="str">
            <v>Open</v>
          </cell>
          <cell r="E2110" t="str">
            <v>NV</v>
          </cell>
          <cell r="F2110" t="str">
            <v>Nevada</v>
          </cell>
          <cell r="G2110" t="str">
            <v>4 - Highland Park 1964 0.75L</v>
          </cell>
          <cell r="H2110" t="str">
            <v>4 - Highland Park 1964 0.75L1</v>
          </cell>
          <cell r="I2110" t="str">
            <v>HP V1964</v>
          </cell>
          <cell r="J2110" t="str">
            <v>HP V1964.750-1</v>
          </cell>
          <cell r="K2110">
            <v>1</v>
          </cell>
          <cell r="L2110">
            <v>0.75</v>
          </cell>
          <cell r="M2110">
            <v>0.42199999999999999</v>
          </cell>
          <cell r="N2110">
            <v>2.2599999999999998</v>
          </cell>
          <cell r="O2110" t="str">
            <v>FOB</v>
          </cell>
          <cell r="P2110">
            <v>4360</v>
          </cell>
          <cell r="Q2110">
            <v>4360</v>
          </cell>
          <cell r="R2110">
            <v>4360</v>
          </cell>
          <cell r="S2110">
            <v>4360</v>
          </cell>
          <cell r="T2110">
            <v>4360</v>
          </cell>
          <cell r="U2110">
            <v>4360</v>
          </cell>
          <cell r="V2110">
            <v>4360</v>
          </cell>
        </row>
        <row r="2111">
          <cell r="B2111" t="str">
            <v>New York - UpstateHP V1964.750-1FOB</v>
          </cell>
          <cell r="C2111" t="str">
            <v>Northeast</v>
          </cell>
          <cell r="D2111" t="str">
            <v>Open</v>
          </cell>
          <cell r="E2111" t="str">
            <v>NY</v>
          </cell>
          <cell r="F2111" t="str">
            <v>New York - Upstate</v>
          </cell>
          <cell r="G2111" t="str">
            <v>4 - Highland Park 1964 0.75L</v>
          </cell>
          <cell r="H2111" t="str">
            <v>4 - Highland Park 1964 0.75L1</v>
          </cell>
          <cell r="I2111" t="str">
            <v>HP V1964</v>
          </cell>
          <cell r="J2111" t="str">
            <v>HP V1964.750-1</v>
          </cell>
          <cell r="K2111">
            <v>1</v>
          </cell>
          <cell r="L2111">
            <v>0.75</v>
          </cell>
          <cell r="M2111">
            <v>0.42199999999999999</v>
          </cell>
          <cell r="N2111">
            <v>2.2599999999999998</v>
          </cell>
          <cell r="O2111" t="str">
            <v>FOB</v>
          </cell>
          <cell r="P2111">
            <v>4190</v>
          </cell>
          <cell r="Q2111">
            <v>4190</v>
          </cell>
          <cell r="R2111">
            <v>4190</v>
          </cell>
          <cell r="S2111">
            <v>4190</v>
          </cell>
          <cell r="T2111">
            <v>4190</v>
          </cell>
          <cell r="U2111">
            <v>4190</v>
          </cell>
          <cell r="V2111">
            <v>4190</v>
          </cell>
        </row>
        <row r="2112">
          <cell r="B2112" t="str">
            <v>TexasHP V1964.750-1FOB</v>
          </cell>
          <cell r="C2112" t="str">
            <v>South</v>
          </cell>
          <cell r="D2112" t="str">
            <v>Open</v>
          </cell>
          <cell r="E2112" t="str">
            <v>TX</v>
          </cell>
          <cell r="F2112" t="str">
            <v>Texas</v>
          </cell>
          <cell r="G2112" t="str">
            <v>4 - Highland Park 1964 0.75L</v>
          </cell>
          <cell r="H2112" t="str">
            <v>4 - Highland Park 1964 0.75L1</v>
          </cell>
          <cell r="I2112" t="str">
            <v>HP V1964</v>
          </cell>
          <cell r="J2112" t="str">
            <v>HP V1964.750-1</v>
          </cell>
          <cell r="K2112">
            <v>1</v>
          </cell>
          <cell r="L2112">
            <v>0.75</v>
          </cell>
          <cell r="M2112">
            <v>0.42199999999999999</v>
          </cell>
          <cell r="N2112">
            <v>2.2599999999999998</v>
          </cell>
          <cell r="O2112" t="str">
            <v>FOB</v>
          </cell>
          <cell r="P2112">
            <v>4360</v>
          </cell>
          <cell r="Q2112">
            <v>4360</v>
          </cell>
          <cell r="R2112">
            <v>4360</v>
          </cell>
          <cell r="S2112">
            <v>4360</v>
          </cell>
          <cell r="T2112">
            <v>4360</v>
          </cell>
          <cell r="U2112">
            <v>4360</v>
          </cell>
          <cell r="V2112">
            <v>4360</v>
          </cell>
        </row>
        <row r="2113">
          <cell r="B2113" t="str">
            <v>CaliforniaHP V1968.750-1FOB</v>
          </cell>
          <cell r="C2113" t="str">
            <v>West</v>
          </cell>
          <cell r="D2113" t="str">
            <v>Open</v>
          </cell>
          <cell r="E2113" t="str">
            <v>CA</v>
          </cell>
          <cell r="F2113" t="str">
            <v>California</v>
          </cell>
          <cell r="G2113" t="str">
            <v>4 - Highland Park 1968 0.75L</v>
          </cell>
          <cell r="H2113" t="str">
            <v>4 - Highland Park 1968 0.75L1</v>
          </cell>
          <cell r="I2113" t="str">
            <v>HP V1968</v>
          </cell>
          <cell r="J2113" t="str">
            <v>HP V1968.750-1</v>
          </cell>
          <cell r="K2113">
            <v>1</v>
          </cell>
          <cell r="L2113">
            <v>0.75</v>
          </cell>
          <cell r="M2113">
            <v>0.45600000000000002</v>
          </cell>
          <cell r="N2113">
            <v>2.44</v>
          </cell>
          <cell r="O2113" t="str">
            <v>FOB</v>
          </cell>
          <cell r="P2113">
            <v>3175</v>
          </cell>
          <cell r="Q2113">
            <v>3175</v>
          </cell>
          <cell r="R2113">
            <v>3175</v>
          </cell>
          <cell r="S2113">
            <v>3175</v>
          </cell>
          <cell r="T2113">
            <v>3175</v>
          </cell>
          <cell r="U2113">
            <v>3175</v>
          </cell>
          <cell r="V2113">
            <v>3175</v>
          </cell>
        </row>
        <row r="2114">
          <cell r="B2114" t="str">
            <v>DCHP V1968.750-1FOB</v>
          </cell>
          <cell r="C2114" t="str">
            <v>Northeast</v>
          </cell>
          <cell r="D2114" t="str">
            <v>Open</v>
          </cell>
          <cell r="E2114" t="str">
            <v>DC</v>
          </cell>
          <cell r="F2114" t="str">
            <v>DC</v>
          </cell>
          <cell r="G2114" t="str">
            <v>4 - Highland Park 1968 0.75L</v>
          </cell>
          <cell r="H2114" t="str">
            <v>4 - Highland Park 1968 0.75L1</v>
          </cell>
          <cell r="I2114" t="str">
            <v>HP V1968</v>
          </cell>
          <cell r="J2114" t="str">
            <v>HP V1968.750-1</v>
          </cell>
          <cell r="K2114">
            <v>1</v>
          </cell>
          <cell r="L2114">
            <v>0.75</v>
          </cell>
          <cell r="M2114">
            <v>0.45600000000000002</v>
          </cell>
          <cell r="N2114">
            <v>2.44</v>
          </cell>
          <cell r="O2114" t="str">
            <v>FOB</v>
          </cell>
          <cell r="P2114">
            <v>3553.4</v>
          </cell>
          <cell r="Q2114">
            <v>3553.4</v>
          </cell>
          <cell r="R2114">
            <v>3553.4</v>
          </cell>
          <cell r="S2114">
            <v>3553.4</v>
          </cell>
          <cell r="T2114">
            <v>3553.4</v>
          </cell>
          <cell r="U2114">
            <v>3553.4</v>
          </cell>
          <cell r="V2114">
            <v>3553.4</v>
          </cell>
        </row>
        <row r="2115">
          <cell r="B2115" t="str">
            <v>DelawareHP V1968.750-1FOB</v>
          </cell>
          <cell r="C2115" t="str">
            <v>Northeast</v>
          </cell>
          <cell r="D2115" t="str">
            <v>Open</v>
          </cell>
          <cell r="E2115" t="str">
            <v>DE</v>
          </cell>
          <cell r="F2115" t="str">
            <v>Delaware</v>
          </cell>
          <cell r="G2115" t="str">
            <v>4 - Highland Park 1968 0.75L</v>
          </cell>
          <cell r="H2115" t="str">
            <v>4 - Highland Park 1968 0.75L1</v>
          </cell>
          <cell r="I2115" t="str">
            <v>HP V1968</v>
          </cell>
          <cell r="J2115" t="str">
            <v>HP V1968.750-1</v>
          </cell>
          <cell r="K2115">
            <v>1</v>
          </cell>
          <cell r="L2115">
            <v>0.75</v>
          </cell>
          <cell r="M2115">
            <v>0.45600000000000002</v>
          </cell>
          <cell r="N2115">
            <v>2.44</v>
          </cell>
          <cell r="O2115" t="str">
            <v>FOB</v>
          </cell>
          <cell r="P2115">
            <v>3314.92</v>
          </cell>
          <cell r="Q2115">
            <v>3314.92</v>
          </cell>
          <cell r="R2115">
            <v>3314.92</v>
          </cell>
          <cell r="S2115">
            <v>3314.92</v>
          </cell>
          <cell r="T2115">
            <v>3314.92</v>
          </cell>
          <cell r="U2115">
            <v>3314.92</v>
          </cell>
          <cell r="V2115">
            <v>3314.92</v>
          </cell>
        </row>
        <row r="2116">
          <cell r="B2116" t="str">
            <v>FloridaHP V1968.750-1FOB</v>
          </cell>
          <cell r="C2116" t="str">
            <v>South</v>
          </cell>
          <cell r="D2116" t="str">
            <v>Open</v>
          </cell>
          <cell r="E2116" t="str">
            <v>FL</v>
          </cell>
          <cell r="F2116" t="str">
            <v>Florida</v>
          </cell>
          <cell r="G2116" t="str">
            <v>4 - Highland Park 1968 0.75L</v>
          </cell>
          <cell r="H2116" t="str">
            <v>4 - Highland Park 1968 0.75L1</v>
          </cell>
          <cell r="I2116" t="str">
            <v>HP V1968</v>
          </cell>
          <cell r="J2116" t="str">
            <v>HP V1968.750-1</v>
          </cell>
          <cell r="K2116">
            <v>1</v>
          </cell>
          <cell r="L2116">
            <v>0.75</v>
          </cell>
          <cell r="M2116">
            <v>0.45600000000000002</v>
          </cell>
          <cell r="N2116">
            <v>2.44</v>
          </cell>
          <cell r="O2116" t="str">
            <v>FOB</v>
          </cell>
          <cell r="P2116">
            <v>2810</v>
          </cell>
          <cell r="Q2116">
            <v>2810</v>
          </cell>
          <cell r="R2116">
            <v>2810</v>
          </cell>
          <cell r="S2116">
            <v>2810</v>
          </cell>
          <cell r="T2116">
            <v>2810</v>
          </cell>
          <cell r="U2116">
            <v>2810</v>
          </cell>
          <cell r="V2116">
            <v>2810</v>
          </cell>
        </row>
        <row r="2117">
          <cell r="B2117" t="str">
            <v>GeorgiaHP V1968.750-1FOB</v>
          </cell>
          <cell r="C2117" t="str">
            <v>South</v>
          </cell>
          <cell r="D2117" t="str">
            <v>Open</v>
          </cell>
          <cell r="E2117" t="str">
            <v>GA</v>
          </cell>
          <cell r="F2117" t="str">
            <v>Georgia</v>
          </cell>
          <cell r="G2117" t="str">
            <v>4 - Highland Park 1968 0.75L</v>
          </cell>
          <cell r="H2117" t="str">
            <v>4 - Highland Park 1968 0.75L1</v>
          </cell>
          <cell r="I2117" t="str">
            <v>HP V1968</v>
          </cell>
          <cell r="J2117" t="str">
            <v>HP V1968.750-1</v>
          </cell>
          <cell r="K2117">
            <v>1</v>
          </cell>
          <cell r="L2117">
            <v>0.75</v>
          </cell>
          <cell r="M2117">
            <v>0.45600000000000002</v>
          </cell>
          <cell r="N2117">
            <v>2.44</v>
          </cell>
          <cell r="O2117" t="str">
            <v>FOB</v>
          </cell>
          <cell r="P2117">
            <v>2430.59</v>
          </cell>
          <cell r="Q2117">
            <v>2430.59</v>
          </cell>
          <cell r="R2117">
            <v>2430.59</v>
          </cell>
          <cell r="S2117">
            <v>2430.59</v>
          </cell>
          <cell r="T2117">
            <v>2430.59</v>
          </cell>
          <cell r="U2117">
            <v>2430.59</v>
          </cell>
          <cell r="V2117">
            <v>2430.59</v>
          </cell>
        </row>
        <row r="2118">
          <cell r="B2118" t="str">
            <v>IllinoisHP V1968.750-1FOB</v>
          </cell>
          <cell r="C2118" t="str">
            <v>Central</v>
          </cell>
          <cell r="D2118" t="str">
            <v>Open</v>
          </cell>
          <cell r="E2118" t="str">
            <v>IL</v>
          </cell>
          <cell r="F2118" t="str">
            <v>Illinois</v>
          </cell>
          <cell r="G2118" t="str">
            <v>4 - Highland Park 1968 0.75L</v>
          </cell>
          <cell r="H2118" t="str">
            <v>4 - Highland Park 1968 0.75L1</v>
          </cell>
          <cell r="I2118" t="str">
            <v>HP V1968</v>
          </cell>
          <cell r="J2118" t="str">
            <v>HP V1968.750-1</v>
          </cell>
          <cell r="K2118">
            <v>1</v>
          </cell>
          <cell r="L2118">
            <v>0.75</v>
          </cell>
          <cell r="M2118">
            <v>0.45600000000000002</v>
          </cell>
          <cell r="N2118">
            <v>2.44</v>
          </cell>
          <cell r="O2118" t="str">
            <v>FOB</v>
          </cell>
          <cell r="P2118">
            <v>2997.31</v>
          </cell>
          <cell r="Q2118">
            <v>2997.31</v>
          </cell>
          <cell r="R2118">
            <v>2997.31</v>
          </cell>
          <cell r="S2118">
            <v>2997.31</v>
          </cell>
          <cell r="T2118">
            <v>2997.31</v>
          </cell>
          <cell r="U2118">
            <v>2997.31</v>
          </cell>
          <cell r="V2118">
            <v>2997.31</v>
          </cell>
        </row>
        <row r="2119">
          <cell r="B2119" t="str">
            <v>LouisianaHP V1968.750-1FOB</v>
          </cell>
          <cell r="C2119" t="str">
            <v>South</v>
          </cell>
          <cell r="D2119" t="str">
            <v>Open</v>
          </cell>
          <cell r="E2119" t="str">
            <v>LA</v>
          </cell>
          <cell r="F2119" t="str">
            <v>Louisiana</v>
          </cell>
          <cell r="G2119" t="str">
            <v>4 - Highland Park 1968 0.75L</v>
          </cell>
          <cell r="H2119" t="str">
            <v>4 - Highland Park 1968 0.75L1</v>
          </cell>
          <cell r="I2119" t="str">
            <v>HP V1968</v>
          </cell>
          <cell r="J2119" t="str">
            <v>HP V1968.750-1</v>
          </cell>
          <cell r="K2119">
            <v>1</v>
          </cell>
          <cell r="L2119">
            <v>0.75</v>
          </cell>
          <cell r="M2119">
            <v>0.45600000000000002</v>
          </cell>
          <cell r="N2119">
            <v>2.44</v>
          </cell>
          <cell r="O2119" t="str">
            <v>FOB</v>
          </cell>
          <cell r="P2119">
            <v>2398.3000000000002</v>
          </cell>
          <cell r="Q2119">
            <v>2398.3000000000002</v>
          </cell>
          <cell r="R2119">
            <v>2398.3000000000002</v>
          </cell>
          <cell r="S2119">
            <v>2398.3000000000002</v>
          </cell>
          <cell r="T2119">
            <v>2398.3000000000002</v>
          </cell>
          <cell r="U2119">
            <v>2398.3000000000002</v>
          </cell>
          <cell r="V2119">
            <v>2398.3000000000002</v>
          </cell>
        </row>
        <row r="2120">
          <cell r="B2120" t="str">
            <v>Maryland (Open)HP V1968.750-1FOB</v>
          </cell>
          <cell r="C2120" t="str">
            <v>Northeast</v>
          </cell>
          <cell r="D2120" t="str">
            <v>Open</v>
          </cell>
          <cell r="E2120" t="str">
            <v>MD</v>
          </cell>
          <cell r="F2120" t="str">
            <v>Maryland (Open)</v>
          </cell>
          <cell r="G2120" t="str">
            <v>4 - Highland Park 1968 0.75L</v>
          </cell>
          <cell r="H2120" t="str">
            <v>4 - Highland Park 1968 0.75L1</v>
          </cell>
          <cell r="I2120" t="str">
            <v>HP V1968</v>
          </cell>
          <cell r="J2120" t="str">
            <v>HP V1968.750-1</v>
          </cell>
          <cell r="K2120">
            <v>1</v>
          </cell>
          <cell r="L2120">
            <v>0.75</v>
          </cell>
          <cell r="M2120">
            <v>0.45600000000000002</v>
          </cell>
          <cell r="N2120">
            <v>2.44</v>
          </cell>
          <cell r="O2120" t="str">
            <v>FOB</v>
          </cell>
          <cell r="P2120">
            <v>3191</v>
          </cell>
          <cell r="Q2120">
            <v>3191</v>
          </cell>
          <cell r="R2120">
            <v>3191</v>
          </cell>
          <cell r="S2120">
            <v>3191</v>
          </cell>
          <cell r="T2120">
            <v>3191</v>
          </cell>
          <cell r="U2120">
            <v>3191</v>
          </cell>
          <cell r="V2120">
            <v>3191</v>
          </cell>
        </row>
        <row r="2121">
          <cell r="B2121" t="str">
            <v>MassachusettsHP V1968.750-1FOB</v>
          </cell>
          <cell r="C2121" t="str">
            <v>Northeast</v>
          </cell>
          <cell r="D2121" t="str">
            <v>Open</v>
          </cell>
          <cell r="E2121" t="str">
            <v>MA</v>
          </cell>
          <cell r="F2121" t="str">
            <v>Massachusetts</v>
          </cell>
          <cell r="G2121" t="str">
            <v>4 - Highland Park 1968 0.75L</v>
          </cell>
          <cell r="H2121" t="str">
            <v>4 - Highland Park 1968 0.75L1</v>
          </cell>
          <cell r="I2121" t="str">
            <v>HP V1968</v>
          </cell>
          <cell r="J2121" t="str">
            <v>HP V1968.750-1</v>
          </cell>
          <cell r="K2121">
            <v>1</v>
          </cell>
          <cell r="L2121">
            <v>0.75</v>
          </cell>
          <cell r="M2121">
            <v>0.45600000000000002</v>
          </cell>
          <cell r="N2121">
            <v>2.44</v>
          </cell>
          <cell r="O2121" t="str">
            <v>FOB</v>
          </cell>
          <cell r="P2121">
            <v>3175</v>
          </cell>
          <cell r="Q2121">
            <v>3175</v>
          </cell>
          <cell r="R2121">
            <v>3175</v>
          </cell>
          <cell r="S2121">
            <v>3175</v>
          </cell>
          <cell r="T2121">
            <v>3175</v>
          </cell>
          <cell r="U2121">
            <v>3175</v>
          </cell>
          <cell r="V2121">
            <v>3175</v>
          </cell>
        </row>
        <row r="2122">
          <cell r="B2122" t="str">
            <v>NevadaHP V1968.750-1FOB</v>
          </cell>
          <cell r="C2122" t="str">
            <v>West</v>
          </cell>
          <cell r="D2122" t="str">
            <v>Open</v>
          </cell>
          <cell r="E2122" t="str">
            <v>NV</v>
          </cell>
          <cell r="F2122" t="str">
            <v>Nevada</v>
          </cell>
          <cell r="G2122" t="str">
            <v>4 - Highland Park 1968 0.75L</v>
          </cell>
          <cell r="H2122" t="str">
            <v>4 - Highland Park 1968 0.75L1</v>
          </cell>
          <cell r="I2122" t="str">
            <v>HP V1968</v>
          </cell>
          <cell r="J2122" t="str">
            <v>HP V1968.750-1</v>
          </cell>
          <cell r="K2122">
            <v>1</v>
          </cell>
          <cell r="L2122">
            <v>0.75</v>
          </cell>
          <cell r="M2122">
            <v>0.45600000000000002</v>
          </cell>
          <cell r="N2122">
            <v>2.44</v>
          </cell>
          <cell r="O2122" t="str">
            <v>FOB</v>
          </cell>
          <cell r="P2122">
            <v>3175</v>
          </cell>
          <cell r="Q2122">
            <v>3175</v>
          </cell>
          <cell r="R2122">
            <v>3175</v>
          </cell>
          <cell r="S2122">
            <v>3175</v>
          </cell>
          <cell r="T2122">
            <v>3175</v>
          </cell>
          <cell r="U2122">
            <v>3175</v>
          </cell>
          <cell r="V2122">
            <v>3175</v>
          </cell>
        </row>
        <row r="2123">
          <cell r="B2123" t="str">
            <v>New JerseyHP V1968.750-1FOB</v>
          </cell>
          <cell r="C2123" t="str">
            <v>Northeast</v>
          </cell>
          <cell r="D2123" t="str">
            <v>Open</v>
          </cell>
          <cell r="E2123" t="str">
            <v>NJ</v>
          </cell>
          <cell r="F2123" t="str">
            <v>New Jersey</v>
          </cell>
          <cell r="G2123" t="str">
            <v>4 - Highland Park 1968 0.75L</v>
          </cell>
          <cell r="H2123" t="str">
            <v>4 - Highland Park 1968 0.75L1</v>
          </cell>
          <cell r="I2123" t="str">
            <v>HP V1968</v>
          </cell>
          <cell r="J2123" t="str">
            <v>HP V1968.750-1</v>
          </cell>
          <cell r="K2123">
            <v>1</v>
          </cell>
          <cell r="L2123">
            <v>0.75</v>
          </cell>
          <cell r="M2123">
            <v>0.45600000000000002</v>
          </cell>
          <cell r="N2123">
            <v>2.44</v>
          </cell>
          <cell r="O2123" t="str">
            <v>FOB</v>
          </cell>
          <cell r="P2123">
            <v>2831.69</v>
          </cell>
          <cell r="Q2123">
            <v>2831.69</v>
          </cell>
          <cell r="R2123">
            <v>2831.69</v>
          </cell>
          <cell r="S2123">
            <v>2831.69</v>
          </cell>
          <cell r="T2123">
            <v>2831.69</v>
          </cell>
          <cell r="U2123">
            <v>2831.69</v>
          </cell>
          <cell r="V2123">
            <v>2831.69</v>
          </cell>
        </row>
        <row r="2124">
          <cell r="B2124" t="str">
            <v>New MexicoHP V1968.750-1FOB</v>
          </cell>
          <cell r="C2124" t="str">
            <v>West</v>
          </cell>
          <cell r="D2124" t="str">
            <v>Open</v>
          </cell>
          <cell r="E2124" t="str">
            <v>NM</v>
          </cell>
          <cell r="F2124" t="str">
            <v>New Mexico</v>
          </cell>
          <cell r="G2124" t="str">
            <v>4 - Highland Park 1968 0.75L</v>
          </cell>
          <cell r="H2124" t="str">
            <v>4 - Highland Park 1968 0.75L1</v>
          </cell>
          <cell r="I2124" t="str">
            <v>HP V1968</v>
          </cell>
          <cell r="J2124" t="str">
            <v>HP V1968.750-1</v>
          </cell>
          <cell r="K2124">
            <v>1</v>
          </cell>
          <cell r="L2124">
            <v>0.75</v>
          </cell>
          <cell r="M2124">
            <v>0.45600000000000002</v>
          </cell>
          <cell r="N2124">
            <v>2.44</v>
          </cell>
          <cell r="O2124" t="str">
            <v>FOB</v>
          </cell>
          <cell r="P2124">
            <v>3200</v>
          </cell>
          <cell r="Q2124">
            <v>3200</v>
          </cell>
          <cell r="R2124">
            <v>3200</v>
          </cell>
          <cell r="S2124">
            <v>3200</v>
          </cell>
          <cell r="T2124">
            <v>3200</v>
          </cell>
          <cell r="U2124">
            <v>3200</v>
          </cell>
          <cell r="V2124">
            <v>3200</v>
          </cell>
        </row>
        <row r="2125">
          <cell r="B2125" t="str">
            <v>New York - UpstateHP V1968.750-1FOB</v>
          </cell>
          <cell r="C2125" t="str">
            <v>Northeast</v>
          </cell>
          <cell r="D2125" t="str">
            <v>Open</v>
          </cell>
          <cell r="E2125" t="str">
            <v>NY</v>
          </cell>
          <cell r="F2125" t="str">
            <v>New York - Upstate</v>
          </cell>
          <cell r="G2125" t="str">
            <v>4 - Highland Park 1968 0.75L</v>
          </cell>
          <cell r="H2125" t="str">
            <v>4 - Highland Park 1968 0.75L1</v>
          </cell>
          <cell r="I2125" t="str">
            <v>HP V1968</v>
          </cell>
          <cell r="J2125" t="str">
            <v>HP V1968.750-1</v>
          </cell>
          <cell r="K2125">
            <v>1</v>
          </cell>
          <cell r="L2125">
            <v>0.75</v>
          </cell>
          <cell r="M2125">
            <v>0.45600000000000002</v>
          </cell>
          <cell r="N2125">
            <v>2.44</v>
          </cell>
          <cell r="O2125" t="str">
            <v>FOB</v>
          </cell>
          <cell r="P2125">
            <v>3175</v>
          </cell>
          <cell r="Q2125">
            <v>3175</v>
          </cell>
          <cell r="R2125">
            <v>3175</v>
          </cell>
          <cell r="S2125">
            <v>3175</v>
          </cell>
          <cell r="T2125">
            <v>3175</v>
          </cell>
          <cell r="U2125">
            <v>3175</v>
          </cell>
          <cell r="V2125">
            <v>3175</v>
          </cell>
        </row>
        <row r="2126">
          <cell r="B2126" t="str">
            <v>Rhode IslandHP V1968.750-1FOB</v>
          </cell>
          <cell r="C2126" t="str">
            <v>Northeast</v>
          </cell>
          <cell r="D2126" t="str">
            <v>Open</v>
          </cell>
          <cell r="E2126" t="str">
            <v>RI</v>
          </cell>
          <cell r="F2126" t="str">
            <v>Rhode Island</v>
          </cell>
          <cell r="G2126" t="str">
            <v>4 - Highland Park 1968 0.75L</v>
          </cell>
          <cell r="H2126" t="str">
            <v>4 - Highland Park 1968 0.75L1</v>
          </cell>
          <cell r="I2126" t="str">
            <v>HP V1968</v>
          </cell>
          <cell r="J2126" t="str">
            <v>HP V1968.750-1</v>
          </cell>
          <cell r="K2126">
            <v>1</v>
          </cell>
          <cell r="L2126">
            <v>0.75</v>
          </cell>
          <cell r="M2126">
            <v>0.45600000000000002</v>
          </cell>
          <cell r="N2126">
            <v>2.44</v>
          </cell>
          <cell r="O2126" t="str">
            <v>FOB</v>
          </cell>
          <cell r="P2126">
            <v>2727.5245407999901</v>
          </cell>
          <cell r="Q2126">
            <v>2727.5245407999901</v>
          </cell>
          <cell r="R2126">
            <v>2727.5245407999901</v>
          </cell>
          <cell r="S2126">
            <v>2727.5245407999901</v>
          </cell>
          <cell r="T2126">
            <v>2727.5245407999901</v>
          </cell>
          <cell r="U2126">
            <v>2727.5245407999901</v>
          </cell>
          <cell r="V2126">
            <v>2727.5245407999901</v>
          </cell>
        </row>
        <row r="2127">
          <cell r="B2127" t="str">
            <v>South CarolinaHP V1968.750-1FOB</v>
          </cell>
          <cell r="C2127" t="str">
            <v>Northeast</v>
          </cell>
          <cell r="D2127" t="str">
            <v>Open</v>
          </cell>
          <cell r="E2127" t="str">
            <v>SC</v>
          </cell>
          <cell r="F2127" t="str">
            <v>South Carolina</v>
          </cell>
          <cell r="G2127" t="str">
            <v>4 - Highland Park 1968 0.75L</v>
          </cell>
          <cell r="H2127" t="str">
            <v>4 - Highland Park 1968 0.75L1</v>
          </cell>
          <cell r="I2127" t="str">
            <v>HP V1968</v>
          </cell>
          <cell r="J2127" t="str">
            <v>HP V1968.750-1</v>
          </cell>
          <cell r="K2127">
            <v>1</v>
          </cell>
          <cell r="L2127">
            <v>0.75</v>
          </cell>
          <cell r="M2127">
            <v>0.45600000000000002</v>
          </cell>
          <cell r="N2127">
            <v>2.44</v>
          </cell>
          <cell r="O2127" t="str">
            <v>FOB</v>
          </cell>
          <cell r="P2127">
            <v>3282.26</v>
          </cell>
          <cell r="Q2127">
            <v>3282.26</v>
          </cell>
          <cell r="R2127">
            <v>3282.26</v>
          </cell>
          <cell r="S2127">
            <v>3282.26</v>
          </cell>
          <cell r="T2127">
            <v>3282.26</v>
          </cell>
          <cell r="U2127">
            <v>3282.26</v>
          </cell>
          <cell r="V2127">
            <v>3282.26</v>
          </cell>
        </row>
        <row r="2128">
          <cell r="B2128" t="str">
            <v>TexasHP V1968.750-1FOB</v>
          </cell>
          <cell r="C2128" t="str">
            <v>South</v>
          </cell>
          <cell r="D2128" t="str">
            <v>Open</v>
          </cell>
          <cell r="E2128" t="str">
            <v>TX</v>
          </cell>
          <cell r="F2128" t="str">
            <v>Texas</v>
          </cell>
          <cell r="G2128" t="str">
            <v>4 - Highland Park 1968 0.75L</v>
          </cell>
          <cell r="H2128" t="str">
            <v>4 - Highland Park 1968 0.75L1</v>
          </cell>
          <cell r="I2128" t="str">
            <v>HP V1968</v>
          </cell>
          <cell r="J2128" t="str">
            <v>HP V1968.750-1</v>
          </cell>
          <cell r="K2128">
            <v>1</v>
          </cell>
          <cell r="L2128">
            <v>0.75</v>
          </cell>
          <cell r="M2128">
            <v>0.45600000000000002</v>
          </cell>
          <cell r="N2128">
            <v>2.44</v>
          </cell>
          <cell r="O2128" t="str">
            <v>FOB</v>
          </cell>
          <cell r="P2128">
            <v>3175</v>
          </cell>
          <cell r="Q2128">
            <v>3175</v>
          </cell>
          <cell r="R2128">
            <v>3175</v>
          </cell>
          <cell r="S2128">
            <v>3175</v>
          </cell>
          <cell r="T2128">
            <v>3175</v>
          </cell>
          <cell r="U2128">
            <v>3175</v>
          </cell>
          <cell r="V2128">
            <v>3175</v>
          </cell>
        </row>
        <row r="2129">
          <cell r="B2129" t="str">
            <v>WisconsinHP V1968.750-1FOB</v>
          </cell>
          <cell r="C2129" t="str">
            <v>Central</v>
          </cell>
          <cell r="D2129" t="str">
            <v>Open</v>
          </cell>
          <cell r="E2129" t="str">
            <v>WI</v>
          </cell>
          <cell r="F2129" t="str">
            <v>Wisconsin</v>
          </cell>
          <cell r="G2129" t="str">
            <v>4 - Highland Park 1968 0.75L</v>
          </cell>
          <cell r="H2129" t="str">
            <v>4 - Highland Park 1968 0.75L1</v>
          </cell>
          <cell r="I2129" t="str">
            <v>HP V1968</v>
          </cell>
          <cell r="J2129" t="str">
            <v>HP V1968.750-1</v>
          </cell>
          <cell r="K2129">
            <v>1</v>
          </cell>
          <cell r="L2129">
            <v>0.75</v>
          </cell>
          <cell r="M2129">
            <v>0.45600000000000002</v>
          </cell>
          <cell r="N2129">
            <v>2.44</v>
          </cell>
          <cell r="O2129" t="str">
            <v>FOB</v>
          </cell>
          <cell r="P2129">
            <v>3000</v>
          </cell>
          <cell r="Q2129">
            <v>3000</v>
          </cell>
          <cell r="R2129">
            <v>3000</v>
          </cell>
          <cell r="S2129">
            <v>3000</v>
          </cell>
          <cell r="T2129">
            <v>3000</v>
          </cell>
          <cell r="U2129">
            <v>3000</v>
          </cell>
          <cell r="V2129">
            <v>3000</v>
          </cell>
        </row>
        <row r="2130">
          <cell r="B2130" t="str">
            <v>AlaskaHP V1970.750-1FOB</v>
          </cell>
          <cell r="C2130" t="str">
            <v>West</v>
          </cell>
          <cell r="D2130" t="str">
            <v>Open</v>
          </cell>
          <cell r="E2130" t="str">
            <v>AK</v>
          </cell>
          <cell r="F2130" t="str">
            <v>Alaska</v>
          </cell>
          <cell r="G2130" t="str">
            <v>4 - Highland Park 1970 0.75L</v>
          </cell>
          <cell r="H2130" t="str">
            <v>4 - Highland Park 1970 0.75L1</v>
          </cell>
          <cell r="I2130" t="str">
            <v>HP V1970</v>
          </cell>
          <cell r="J2130" t="str">
            <v>HP V1970.750-1</v>
          </cell>
          <cell r="K2130">
            <v>1</v>
          </cell>
          <cell r="L2130">
            <v>0.75</v>
          </cell>
          <cell r="M2130">
            <v>0.48</v>
          </cell>
          <cell r="N2130">
            <v>2.57</v>
          </cell>
          <cell r="O2130" t="str">
            <v>FOB</v>
          </cell>
          <cell r="P2130">
            <v>2957</v>
          </cell>
          <cell r="Q2130">
            <v>2957</v>
          </cell>
          <cell r="R2130">
            <v>2957</v>
          </cell>
          <cell r="S2130">
            <v>2957</v>
          </cell>
          <cell r="T2130">
            <v>2957</v>
          </cell>
          <cell r="U2130">
            <v>2957</v>
          </cell>
          <cell r="V2130">
            <v>2957</v>
          </cell>
        </row>
        <row r="2131">
          <cell r="B2131" t="str">
            <v>ArizonaHP V1970.750-1FOB</v>
          </cell>
          <cell r="C2131" t="str">
            <v>West</v>
          </cell>
          <cell r="D2131" t="str">
            <v>Open</v>
          </cell>
          <cell r="E2131" t="str">
            <v>AZ</v>
          </cell>
          <cell r="F2131" t="str">
            <v>Arizona</v>
          </cell>
          <cell r="G2131" t="str">
            <v>4 - Highland Park 1970 0.75L</v>
          </cell>
          <cell r="H2131" t="str">
            <v>4 - Highland Park 1970 0.75L1</v>
          </cell>
          <cell r="I2131" t="str">
            <v>HP V1970</v>
          </cell>
          <cell r="J2131" t="str">
            <v>HP V1970.750-1</v>
          </cell>
          <cell r="K2131">
            <v>1</v>
          </cell>
          <cell r="L2131">
            <v>0.75</v>
          </cell>
          <cell r="M2131">
            <v>0.48</v>
          </cell>
          <cell r="N2131">
            <v>2.57</v>
          </cell>
          <cell r="O2131" t="str">
            <v>FOB</v>
          </cell>
          <cell r="P2131">
            <v>2725</v>
          </cell>
          <cell r="Q2131">
            <v>2725</v>
          </cell>
          <cell r="R2131">
            <v>2725</v>
          </cell>
          <cell r="S2131">
            <v>2725</v>
          </cell>
          <cell r="T2131">
            <v>2725</v>
          </cell>
          <cell r="U2131">
            <v>2725</v>
          </cell>
          <cell r="V2131">
            <v>2725</v>
          </cell>
        </row>
        <row r="2132">
          <cell r="B2132" t="str">
            <v>CaliforniaHP V1970.750-1FOB</v>
          </cell>
          <cell r="C2132" t="str">
            <v>West</v>
          </cell>
          <cell r="D2132" t="str">
            <v>Open</v>
          </cell>
          <cell r="E2132" t="str">
            <v>CA</v>
          </cell>
          <cell r="F2132" t="str">
            <v>California</v>
          </cell>
          <cell r="G2132" t="str">
            <v>4 - Highland Park 1970 0.75L</v>
          </cell>
          <cell r="H2132" t="str">
            <v>4 - Highland Park 1970 0.75L1</v>
          </cell>
          <cell r="I2132" t="str">
            <v>HP V1970</v>
          </cell>
          <cell r="J2132" t="str">
            <v>HP V1970.750-1</v>
          </cell>
          <cell r="K2132">
            <v>1</v>
          </cell>
          <cell r="L2132">
            <v>0.75</v>
          </cell>
          <cell r="M2132">
            <v>0.48</v>
          </cell>
          <cell r="N2132">
            <v>2.57</v>
          </cell>
          <cell r="O2132" t="str">
            <v>FOB</v>
          </cell>
          <cell r="P2132">
            <v>2725</v>
          </cell>
          <cell r="Q2132">
            <v>2725</v>
          </cell>
          <cell r="R2132">
            <v>2725</v>
          </cell>
          <cell r="S2132">
            <v>2725</v>
          </cell>
          <cell r="T2132">
            <v>2725</v>
          </cell>
          <cell r="U2132">
            <v>2725</v>
          </cell>
          <cell r="V2132">
            <v>2725</v>
          </cell>
        </row>
        <row r="2133">
          <cell r="B2133" t="str">
            <v>ColoradoHP V1970.750-1FOB</v>
          </cell>
          <cell r="C2133" t="str">
            <v>West</v>
          </cell>
          <cell r="D2133" t="str">
            <v>Open</v>
          </cell>
          <cell r="E2133" t="str">
            <v>CO</v>
          </cell>
          <cell r="F2133" t="str">
            <v>Colorado</v>
          </cell>
          <cell r="G2133" t="str">
            <v>4 - Highland Park 1970 0.75L</v>
          </cell>
          <cell r="H2133" t="str">
            <v>4 - Highland Park 1970 0.75L1</v>
          </cell>
          <cell r="I2133" t="str">
            <v>HP V1970</v>
          </cell>
          <cell r="J2133" t="str">
            <v>HP V1970.750-1</v>
          </cell>
          <cell r="K2133">
            <v>1</v>
          </cell>
          <cell r="L2133">
            <v>0.75</v>
          </cell>
          <cell r="M2133">
            <v>0.48</v>
          </cell>
          <cell r="N2133">
            <v>2.57</v>
          </cell>
          <cell r="O2133" t="str">
            <v>FOB</v>
          </cell>
          <cell r="P2133">
            <v>2725</v>
          </cell>
          <cell r="Q2133">
            <v>2725</v>
          </cell>
          <cell r="R2133">
            <v>2725</v>
          </cell>
          <cell r="S2133">
            <v>2725</v>
          </cell>
          <cell r="T2133">
            <v>2725</v>
          </cell>
          <cell r="U2133">
            <v>2725</v>
          </cell>
          <cell r="V2133">
            <v>2725</v>
          </cell>
        </row>
        <row r="2134">
          <cell r="B2134" t="str">
            <v>GeorgiaHP V1970.750-1FOB</v>
          </cell>
          <cell r="C2134" t="str">
            <v>South</v>
          </cell>
          <cell r="D2134" t="str">
            <v>Open</v>
          </cell>
          <cell r="E2134" t="str">
            <v>GA</v>
          </cell>
          <cell r="F2134" t="str">
            <v>Georgia</v>
          </cell>
          <cell r="G2134" t="str">
            <v>4 - Highland Park 1970 0.75L</v>
          </cell>
          <cell r="H2134" t="str">
            <v>4 - Highland Park 1970 0.75L1</v>
          </cell>
          <cell r="I2134" t="str">
            <v>HP V1970</v>
          </cell>
          <cell r="J2134" t="str">
            <v>HP V1970.750-1</v>
          </cell>
          <cell r="K2134">
            <v>1</v>
          </cell>
          <cell r="L2134">
            <v>0.75</v>
          </cell>
          <cell r="M2134">
            <v>0.48</v>
          </cell>
          <cell r="N2134">
            <v>2.57</v>
          </cell>
          <cell r="O2134" t="str">
            <v>FOB</v>
          </cell>
          <cell r="P2134">
            <v>2725</v>
          </cell>
          <cell r="Q2134">
            <v>2725</v>
          </cell>
          <cell r="R2134">
            <v>2725</v>
          </cell>
          <cell r="S2134">
            <v>2725</v>
          </cell>
          <cell r="T2134">
            <v>2725</v>
          </cell>
          <cell r="U2134">
            <v>2725</v>
          </cell>
          <cell r="V2134">
            <v>2725</v>
          </cell>
        </row>
        <row r="2135">
          <cell r="B2135" t="str">
            <v>IllinoisHP V1970.750-1FOB</v>
          </cell>
          <cell r="C2135" t="str">
            <v>Central</v>
          </cell>
          <cell r="D2135" t="str">
            <v>Open</v>
          </cell>
          <cell r="E2135" t="str">
            <v>IL</v>
          </cell>
          <cell r="F2135" t="str">
            <v>Illinois</v>
          </cell>
          <cell r="G2135" t="str">
            <v>4 - Highland Park 1970 0.75L</v>
          </cell>
          <cell r="H2135" t="str">
            <v>4 - Highland Park 1970 0.75L1</v>
          </cell>
          <cell r="I2135" t="str">
            <v>HP V1970</v>
          </cell>
          <cell r="J2135" t="str">
            <v>HP V1970.750-1</v>
          </cell>
          <cell r="K2135">
            <v>1</v>
          </cell>
          <cell r="L2135">
            <v>0.75</v>
          </cell>
          <cell r="M2135">
            <v>0.48</v>
          </cell>
          <cell r="N2135">
            <v>2.57</v>
          </cell>
          <cell r="O2135" t="str">
            <v>FOB</v>
          </cell>
          <cell r="P2135">
            <v>2885</v>
          </cell>
          <cell r="Q2135">
            <v>2885</v>
          </cell>
          <cell r="R2135">
            <v>2885</v>
          </cell>
          <cell r="S2135">
            <v>2885</v>
          </cell>
          <cell r="T2135">
            <v>2885</v>
          </cell>
          <cell r="U2135">
            <v>2885</v>
          </cell>
          <cell r="V2135">
            <v>2885</v>
          </cell>
        </row>
        <row r="2136">
          <cell r="B2136" t="str">
            <v>MinnesotaHP V1970.750-1FOB</v>
          </cell>
          <cell r="C2136" t="str">
            <v>Central</v>
          </cell>
          <cell r="D2136" t="str">
            <v>Open</v>
          </cell>
          <cell r="E2136" t="str">
            <v>MN</v>
          </cell>
          <cell r="F2136" t="str">
            <v>Minnesota</v>
          </cell>
          <cell r="G2136" t="str">
            <v>4 - Highland Park 1970 0.75L</v>
          </cell>
          <cell r="H2136" t="str">
            <v>4 - Highland Park 1970 0.75L1</v>
          </cell>
          <cell r="I2136" t="str">
            <v>HP V1970</v>
          </cell>
          <cell r="J2136" t="str">
            <v>HP V1970.750-1</v>
          </cell>
          <cell r="K2136">
            <v>1</v>
          </cell>
          <cell r="L2136">
            <v>0.75</v>
          </cell>
          <cell r="M2136">
            <v>0.48</v>
          </cell>
          <cell r="N2136">
            <v>2.57</v>
          </cell>
          <cell r="O2136" t="str">
            <v>FOB</v>
          </cell>
          <cell r="P2136">
            <v>2818</v>
          </cell>
          <cell r="Q2136">
            <v>2818</v>
          </cell>
          <cell r="R2136">
            <v>2818</v>
          </cell>
          <cell r="S2136">
            <v>2818</v>
          </cell>
          <cell r="T2136">
            <v>2818</v>
          </cell>
          <cell r="U2136">
            <v>2818</v>
          </cell>
          <cell r="V2136">
            <v>2818</v>
          </cell>
        </row>
        <row r="2137">
          <cell r="B2137" t="str">
            <v>MissouriHP V1970.750-1FOB</v>
          </cell>
          <cell r="C2137" t="str">
            <v>Central</v>
          </cell>
          <cell r="D2137" t="str">
            <v>Open</v>
          </cell>
          <cell r="E2137" t="str">
            <v>MO</v>
          </cell>
          <cell r="F2137" t="str">
            <v>Missouri</v>
          </cell>
          <cell r="G2137" t="str">
            <v>4 - Highland Park 1970 0.75L</v>
          </cell>
          <cell r="H2137" t="str">
            <v>4 - Highland Park 1970 0.75L1</v>
          </cell>
          <cell r="I2137" t="str">
            <v>HP V1970</v>
          </cell>
          <cell r="J2137" t="str">
            <v>HP V1970.750-1</v>
          </cell>
          <cell r="K2137">
            <v>1</v>
          </cell>
          <cell r="L2137">
            <v>0.75</v>
          </cell>
          <cell r="M2137">
            <v>0.48</v>
          </cell>
          <cell r="N2137">
            <v>2.57</v>
          </cell>
          <cell r="O2137" t="str">
            <v>FOB</v>
          </cell>
          <cell r="P2137">
            <v>2889</v>
          </cell>
          <cell r="Q2137">
            <v>2889</v>
          </cell>
          <cell r="R2137">
            <v>2889</v>
          </cell>
          <cell r="S2137">
            <v>2889</v>
          </cell>
          <cell r="T2137">
            <v>2889</v>
          </cell>
          <cell r="U2137">
            <v>2889</v>
          </cell>
          <cell r="V2137">
            <v>2889</v>
          </cell>
        </row>
        <row r="2138">
          <cell r="B2138" t="str">
            <v>NevadaHP V1970.750-1FOB</v>
          </cell>
          <cell r="C2138" t="str">
            <v>West</v>
          </cell>
          <cell r="D2138" t="str">
            <v>Open</v>
          </cell>
          <cell r="E2138" t="str">
            <v>NV</v>
          </cell>
          <cell r="F2138" t="str">
            <v>Nevada</v>
          </cell>
          <cell r="G2138" t="str">
            <v>4 - Highland Park 1970 0.75L</v>
          </cell>
          <cell r="H2138" t="str">
            <v>4 - Highland Park 1970 0.75L1</v>
          </cell>
          <cell r="I2138" t="str">
            <v>HP V1970</v>
          </cell>
          <cell r="J2138" t="str">
            <v>HP V1970.750-1</v>
          </cell>
          <cell r="K2138">
            <v>1</v>
          </cell>
          <cell r="L2138">
            <v>0.75</v>
          </cell>
          <cell r="M2138">
            <v>0.48</v>
          </cell>
          <cell r="N2138">
            <v>2.57</v>
          </cell>
          <cell r="O2138" t="str">
            <v>FOB</v>
          </cell>
          <cell r="P2138">
            <v>2950</v>
          </cell>
          <cell r="Q2138">
            <v>2950</v>
          </cell>
          <cell r="R2138">
            <v>2950</v>
          </cell>
          <cell r="S2138">
            <v>2950</v>
          </cell>
          <cell r="T2138">
            <v>2950</v>
          </cell>
          <cell r="U2138">
            <v>2950</v>
          </cell>
          <cell r="V2138">
            <v>2950</v>
          </cell>
        </row>
        <row r="2139">
          <cell r="B2139" t="str">
            <v>New York - UpstateHP V1970.750-1FOB</v>
          </cell>
          <cell r="C2139" t="str">
            <v>Northeast</v>
          </cell>
          <cell r="D2139" t="str">
            <v>Open</v>
          </cell>
          <cell r="E2139" t="str">
            <v>NY</v>
          </cell>
          <cell r="F2139" t="str">
            <v>New York - Upstate</v>
          </cell>
          <cell r="G2139" t="str">
            <v>4 - Highland Park 1970 0.75L</v>
          </cell>
          <cell r="H2139" t="str">
            <v>4 - Highland Park 1970 0.75L1</v>
          </cell>
          <cell r="I2139" t="str">
            <v>HP V1970</v>
          </cell>
          <cell r="J2139" t="str">
            <v>HP V1970.750-1</v>
          </cell>
          <cell r="K2139">
            <v>1</v>
          </cell>
          <cell r="L2139">
            <v>0.75</v>
          </cell>
          <cell r="M2139">
            <v>0.48</v>
          </cell>
          <cell r="N2139">
            <v>2.57</v>
          </cell>
          <cell r="O2139" t="str">
            <v>FOB</v>
          </cell>
          <cell r="P2139">
            <v>2810</v>
          </cell>
          <cell r="Q2139">
            <v>2810</v>
          </cell>
          <cell r="R2139">
            <v>2810</v>
          </cell>
          <cell r="S2139">
            <v>2810</v>
          </cell>
          <cell r="T2139">
            <v>2810</v>
          </cell>
          <cell r="U2139">
            <v>2810</v>
          </cell>
          <cell r="V2139">
            <v>2810</v>
          </cell>
        </row>
        <row r="2140">
          <cell r="B2140" t="str">
            <v>TexasHP V1970.750-1FOB</v>
          </cell>
          <cell r="C2140" t="str">
            <v>South</v>
          </cell>
          <cell r="D2140" t="str">
            <v>Open</v>
          </cell>
          <cell r="E2140" t="str">
            <v>TX</v>
          </cell>
          <cell r="F2140" t="str">
            <v>Texas</v>
          </cell>
          <cell r="G2140" t="str">
            <v>4 - Highland Park 1970 0.75L</v>
          </cell>
          <cell r="H2140" t="str">
            <v>4 - Highland Park 1970 0.75L1</v>
          </cell>
          <cell r="I2140" t="str">
            <v>HP V1970</v>
          </cell>
          <cell r="J2140" t="str">
            <v>HP V1970.750-1</v>
          </cell>
          <cell r="K2140">
            <v>1</v>
          </cell>
          <cell r="L2140">
            <v>0.75</v>
          </cell>
          <cell r="M2140">
            <v>0.48</v>
          </cell>
          <cell r="N2140">
            <v>2.57</v>
          </cell>
          <cell r="O2140" t="str">
            <v>FOB</v>
          </cell>
          <cell r="P2140">
            <v>2725</v>
          </cell>
          <cell r="Q2140">
            <v>2725</v>
          </cell>
          <cell r="R2140">
            <v>2725</v>
          </cell>
          <cell r="S2140">
            <v>2725</v>
          </cell>
          <cell r="T2140">
            <v>2725</v>
          </cell>
          <cell r="U2140">
            <v>2725</v>
          </cell>
          <cell r="V2140">
            <v>2725</v>
          </cell>
        </row>
        <row r="2141">
          <cell r="B2141" t="str">
            <v>WashingtonHP V1970.750-1FOB</v>
          </cell>
          <cell r="C2141" t="str">
            <v>West</v>
          </cell>
          <cell r="D2141" t="str">
            <v>Open</v>
          </cell>
          <cell r="E2141" t="str">
            <v>WA</v>
          </cell>
          <cell r="F2141" t="str">
            <v>Washington</v>
          </cell>
          <cell r="G2141" t="str">
            <v>4 - Highland Park 1970 0.75L</v>
          </cell>
          <cell r="H2141" t="str">
            <v>4 - Highland Park 1970 0.75L1</v>
          </cell>
          <cell r="I2141" t="str">
            <v>HP V1970</v>
          </cell>
          <cell r="J2141" t="str">
            <v>HP V1970.750-1</v>
          </cell>
          <cell r="K2141">
            <v>1</v>
          </cell>
          <cell r="L2141">
            <v>0.75</v>
          </cell>
          <cell r="M2141">
            <v>0.48</v>
          </cell>
          <cell r="N2141">
            <v>2.57</v>
          </cell>
          <cell r="O2141" t="str">
            <v>FOB</v>
          </cell>
          <cell r="P2141">
            <v>2957</v>
          </cell>
          <cell r="Q2141">
            <v>2957</v>
          </cell>
          <cell r="R2141">
            <v>2957</v>
          </cell>
          <cell r="S2141">
            <v>2957</v>
          </cell>
          <cell r="T2141">
            <v>2957</v>
          </cell>
          <cell r="U2141">
            <v>2957</v>
          </cell>
          <cell r="V2141">
            <v>2957</v>
          </cell>
        </row>
        <row r="2142">
          <cell r="B2142" t="str">
            <v>AlaskaHP V1971.750-1FOB</v>
          </cell>
          <cell r="C2142" t="str">
            <v>West</v>
          </cell>
          <cell r="D2142" t="str">
            <v>Open</v>
          </cell>
          <cell r="E2142" t="str">
            <v>AK</v>
          </cell>
          <cell r="F2142" t="str">
            <v>Alaska</v>
          </cell>
          <cell r="G2142" t="str">
            <v>4 - Highland Park 1971 0.75L</v>
          </cell>
          <cell r="H2142" t="str">
            <v>4 - Highland Park 1971 0.75L1</v>
          </cell>
          <cell r="I2142" t="str">
            <v>HP V1971</v>
          </cell>
          <cell r="J2142" t="str">
            <v>HP V1971.750-1</v>
          </cell>
          <cell r="K2142">
            <v>1</v>
          </cell>
          <cell r="L2142">
            <v>0.75</v>
          </cell>
          <cell r="M2142">
            <v>0.46899999999999997</v>
          </cell>
          <cell r="N2142">
            <v>2.5099999999999998</v>
          </cell>
          <cell r="O2142" t="str">
            <v>FOB</v>
          </cell>
          <cell r="P2142">
            <v>2612</v>
          </cell>
          <cell r="Q2142">
            <v>2612</v>
          </cell>
          <cell r="R2142">
            <v>2612</v>
          </cell>
          <cell r="S2142">
            <v>2612</v>
          </cell>
          <cell r="T2142">
            <v>2612</v>
          </cell>
          <cell r="U2142">
            <v>2612</v>
          </cell>
          <cell r="V2142">
            <v>2612</v>
          </cell>
        </row>
        <row r="2143">
          <cell r="B2143" t="str">
            <v>ArizonaHP V1971.750-1FOB</v>
          </cell>
          <cell r="C2143" t="str">
            <v>West</v>
          </cell>
          <cell r="D2143" t="str">
            <v>Open</v>
          </cell>
          <cell r="E2143" t="str">
            <v>AZ</v>
          </cell>
          <cell r="F2143" t="str">
            <v>Arizona</v>
          </cell>
          <cell r="G2143" t="str">
            <v>4 - Highland Park 1971 0.75L</v>
          </cell>
          <cell r="H2143" t="str">
            <v>4 - Highland Park 1971 0.75L1</v>
          </cell>
          <cell r="I2143" t="str">
            <v>HP V1971</v>
          </cell>
          <cell r="J2143" t="str">
            <v>HP V1971.750-1</v>
          </cell>
          <cell r="K2143">
            <v>1</v>
          </cell>
          <cell r="L2143">
            <v>0.75</v>
          </cell>
          <cell r="M2143">
            <v>0.46899999999999997</v>
          </cell>
          <cell r="N2143">
            <v>2.5099999999999998</v>
          </cell>
          <cell r="O2143" t="str">
            <v>FOB</v>
          </cell>
          <cell r="P2143">
            <v>2510</v>
          </cell>
          <cell r="Q2143">
            <v>2510</v>
          </cell>
          <cell r="R2143">
            <v>2510</v>
          </cell>
          <cell r="S2143">
            <v>2510</v>
          </cell>
          <cell r="T2143">
            <v>2510</v>
          </cell>
          <cell r="U2143">
            <v>2510</v>
          </cell>
          <cell r="V2143">
            <v>2510</v>
          </cell>
        </row>
        <row r="2144">
          <cell r="B2144" t="str">
            <v>CaliforniaHP V1971.750-1FOB</v>
          </cell>
          <cell r="C2144" t="str">
            <v>West</v>
          </cell>
          <cell r="D2144" t="str">
            <v>Open</v>
          </cell>
          <cell r="E2144" t="str">
            <v>CA</v>
          </cell>
          <cell r="F2144" t="str">
            <v>California</v>
          </cell>
          <cell r="G2144" t="str">
            <v>4 - Highland Park 1971 0.75L</v>
          </cell>
          <cell r="H2144" t="str">
            <v>4 - Highland Park 1971 0.75L1</v>
          </cell>
          <cell r="I2144" t="str">
            <v>HP V1971</v>
          </cell>
          <cell r="J2144" t="str">
            <v>HP V1971.750-1</v>
          </cell>
          <cell r="K2144">
            <v>1</v>
          </cell>
          <cell r="L2144">
            <v>0.75</v>
          </cell>
          <cell r="M2144">
            <v>0.46899999999999997</v>
          </cell>
          <cell r="N2144">
            <v>2.5099999999999998</v>
          </cell>
          <cell r="O2144" t="str">
            <v>FOB</v>
          </cell>
          <cell r="P2144">
            <v>2510</v>
          </cell>
          <cell r="Q2144">
            <v>2510</v>
          </cell>
          <cell r="R2144">
            <v>2510</v>
          </cell>
          <cell r="S2144">
            <v>2510</v>
          </cell>
          <cell r="T2144">
            <v>2510</v>
          </cell>
          <cell r="U2144">
            <v>2510</v>
          </cell>
          <cell r="V2144">
            <v>2510</v>
          </cell>
        </row>
        <row r="2145">
          <cell r="B2145" t="str">
            <v>ColoradoHP V1971.750-1FOB</v>
          </cell>
          <cell r="C2145" t="str">
            <v>West</v>
          </cell>
          <cell r="D2145" t="str">
            <v>Open</v>
          </cell>
          <cell r="E2145" t="str">
            <v>CO</v>
          </cell>
          <cell r="F2145" t="str">
            <v>Colorado</v>
          </cell>
          <cell r="G2145" t="str">
            <v>4 - Highland Park 1971 0.75L</v>
          </cell>
          <cell r="H2145" t="str">
            <v>4 - Highland Park 1971 0.75L1</v>
          </cell>
          <cell r="I2145" t="str">
            <v>HP V1971</v>
          </cell>
          <cell r="J2145" t="str">
            <v>HP V1971.750-1</v>
          </cell>
          <cell r="K2145">
            <v>1</v>
          </cell>
          <cell r="L2145">
            <v>0.75</v>
          </cell>
          <cell r="M2145">
            <v>0.46899999999999997</v>
          </cell>
          <cell r="N2145">
            <v>2.5099999999999998</v>
          </cell>
          <cell r="O2145" t="str">
            <v>FOB</v>
          </cell>
          <cell r="P2145">
            <v>2510</v>
          </cell>
          <cell r="Q2145">
            <v>2510</v>
          </cell>
          <cell r="R2145">
            <v>2510</v>
          </cell>
          <cell r="S2145">
            <v>2510</v>
          </cell>
          <cell r="T2145">
            <v>2510</v>
          </cell>
          <cell r="U2145">
            <v>2510</v>
          </cell>
          <cell r="V2145">
            <v>2510</v>
          </cell>
        </row>
        <row r="2146">
          <cell r="B2146" t="str">
            <v>GeorgiaHP V1971.750-1FOB</v>
          </cell>
          <cell r="C2146" t="str">
            <v>South</v>
          </cell>
          <cell r="D2146" t="str">
            <v>Open</v>
          </cell>
          <cell r="E2146" t="str">
            <v>GA</v>
          </cell>
          <cell r="F2146" t="str">
            <v>Georgia</v>
          </cell>
          <cell r="G2146" t="str">
            <v>4 - Highland Park 1971 0.75L</v>
          </cell>
          <cell r="H2146" t="str">
            <v>4 - Highland Park 1971 0.75L1</v>
          </cell>
          <cell r="I2146" t="str">
            <v>HP V1971</v>
          </cell>
          <cell r="J2146" t="str">
            <v>HP V1971.750-1</v>
          </cell>
          <cell r="K2146">
            <v>1</v>
          </cell>
          <cell r="L2146">
            <v>0.75</v>
          </cell>
          <cell r="M2146">
            <v>0.46899999999999997</v>
          </cell>
          <cell r="N2146">
            <v>2.5099999999999998</v>
          </cell>
          <cell r="O2146" t="str">
            <v>FOB</v>
          </cell>
          <cell r="P2146">
            <v>2520</v>
          </cell>
          <cell r="Q2146">
            <v>2520</v>
          </cell>
          <cell r="R2146">
            <v>2520</v>
          </cell>
          <cell r="S2146">
            <v>2520</v>
          </cell>
          <cell r="T2146">
            <v>2520</v>
          </cell>
          <cell r="U2146">
            <v>2520</v>
          </cell>
          <cell r="V2146">
            <v>2520</v>
          </cell>
        </row>
        <row r="2147">
          <cell r="B2147" t="str">
            <v>IllinoisHP V1971.750-1FOB</v>
          </cell>
          <cell r="C2147" t="str">
            <v>Central</v>
          </cell>
          <cell r="D2147" t="str">
            <v>Open</v>
          </cell>
          <cell r="E2147" t="str">
            <v>IL</v>
          </cell>
          <cell r="F2147" t="str">
            <v>Illinois</v>
          </cell>
          <cell r="G2147" t="str">
            <v>4 - Highland Park 1971 0.75L</v>
          </cell>
          <cell r="H2147" t="str">
            <v>4 - Highland Park 1971 0.75L1</v>
          </cell>
          <cell r="I2147" t="str">
            <v>HP V1971</v>
          </cell>
          <cell r="J2147" t="str">
            <v>HP V1971.750-1</v>
          </cell>
          <cell r="K2147">
            <v>1</v>
          </cell>
          <cell r="L2147">
            <v>0.75</v>
          </cell>
          <cell r="M2147">
            <v>0.46899999999999997</v>
          </cell>
          <cell r="N2147">
            <v>2.5099999999999998</v>
          </cell>
          <cell r="O2147" t="str">
            <v>FOB</v>
          </cell>
          <cell r="P2147">
            <v>2760</v>
          </cell>
          <cell r="Q2147">
            <v>2760</v>
          </cell>
          <cell r="R2147">
            <v>2760</v>
          </cell>
          <cell r="S2147">
            <v>2760</v>
          </cell>
          <cell r="T2147">
            <v>2760</v>
          </cell>
          <cell r="U2147">
            <v>2760</v>
          </cell>
          <cell r="V2147">
            <v>2760</v>
          </cell>
        </row>
        <row r="2148">
          <cell r="B2148" t="str">
            <v>MinnesotaHP V1971.750-1FOB</v>
          </cell>
          <cell r="C2148" t="str">
            <v>Central</v>
          </cell>
          <cell r="D2148" t="str">
            <v>Open</v>
          </cell>
          <cell r="E2148" t="str">
            <v>MN</v>
          </cell>
          <cell r="F2148" t="str">
            <v>Minnesota</v>
          </cell>
          <cell r="G2148" t="str">
            <v>4 - Highland Park 1971 0.75L</v>
          </cell>
          <cell r="H2148" t="str">
            <v>4 - Highland Park 1971 0.75L1</v>
          </cell>
          <cell r="I2148" t="str">
            <v>HP V1971</v>
          </cell>
          <cell r="J2148" t="str">
            <v>HP V1971.750-1</v>
          </cell>
          <cell r="K2148">
            <v>1</v>
          </cell>
          <cell r="L2148">
            <v>0.75</v>
          </cell>
          <cell r="M2148">
            <v>0.46899999999999997</v>
          </cell>
          <cell r="N2148">
            <v>2.5099999999999998</v>
          </cell>
          <cell r="O2148" t="str">
            <v>FOB</v>
          </cell>
          <cell r="P2148">
            <v>2698</v>
          </cell>
          <cell r="Q2148">
            <v>2698</v>
          </cell>
          <cell r="R2148">
            <v>2698</v>
          </cell>
          <cell r="S2148">
            <v>2698</v>
          </cell>
          <cell r="T2148">
            <v>2698</v>
          </cell>
          <cell r="U2148">
            <v>2698</v>
          </cell>
          <cell r="V2148">
            <v>2698</v>
          </cell>
        </row>
        <row r="2149">
          <cell r="B2149" t="str">
            <v>MissouriHP V1971.750-1FOB</v>
          </cell>
          <cell r="C2149" t="str">
            <v>Central</v>
          </cell>
          <cell r="D2149" t="str">
            <v>Open</v>
          </cell>
          <cell r="E2149" t="str">
            <v>MO</v>
          </cell>
          <cell r="F2149" t="str">
            <v>Missouri</v>
          </cell>
          <cell r="G2149" t="str">
            <v>4 - Highland Park 1971 0.75L</v>
          </cell>
          <cell r="H2149" t="str">
            <v>4 - Highland Park 1971 0.75L1</v>
          </cell>
          <cell r="I2149" t="str">
            <v>HP V1971</v>
          </cell>
          <cell r="J2149" t="str">
            <v>HP V1971.750-1</v>
          </cell>
          <cell r="K2149">
            <v>1</v>
          </cell>
          <cell r="L2149">
            <v>0.75</v>
          </cell>
          <cell r="M2149">
            <v>0.46899999999999997</v>
          </cell>
          <cell r="N2149">
            <v>2.5099999999999998</v>
          </cell>
          <cell r="O2149" t="str">
            <v>FOB</v>
          </cell>
          <cell r="P2149">
            <v>2766.1</v>
          </cell>
          <cell r="Q2149">
            <v>2766.1</v>
          </cell>
          <cell r="R2149">
            <v>2766.1</v>
          </cell>
          <cell r="S2149">
            <v>2766.1</v>
          </cell>
          <cell r="T2149">
            <v>2766.1</v>
          </cell>
          <cell r="U2149">
            <v>2766.1</v>
          </cell>
          <cell r="V2149">
            <v>2766.1</v>
          </cell>
        </row>
        <row r="2150">
          <cell r="B2150" t="str">
            <v>NevadaHP V1971.750-1FOB</v>
          </cell>
          <cell r="C2150" t="str">
            <v>West</v>
          </cell>
          <cell r="D2150" t="str">
            <v>Open</v>
          </cell>
          <cell r="E2150" t="str">
            <v>NV</v>
          </cell>
          <cell r="F2150" t="str">
            <v>Nevada</v>
          </cell>
          <cell r="G2150" t="str">
            <v>4 - Highland Park 1971 0.75L</v>
          </cell>
          <cell r="H2150" t="str">
            <v>4 - Highland Park 1971 0.75L1</v>
          </cell>
          <cell r="I2150" t="str">
            <v>HP V1971</v>
          </cell>
          <cell r="J2150" t="str">
            <v>HP V1971.750-1</v>
          </cell>
          <cell r="K2150">
            <v>1</v>
          </cell>
          <cell r="L2150">
            <v>0.75</v>
          </cell>
          <cell r="M2150">
            <v>0.46899999999999997</v>
          </cell>
          <cell r="N2150">
            <v>2.5099999999999998</v>
          </cell>
          <cell r="O2150" t="str">
            <v>FOB</v>
          </cell>
          <cell r="P2150">
            <v>2700</v>
          </cell>
          <cell r="Q2150">
            <v>2700</v>
          </cell>
          <cell r="R2150">
            <v>2700</v>
          </cell>
          <cell r="S2150">
            <v>2700</v>
          </cell>
          <cell r="T2150">
            <v>2700</v>
          </cell>
          <cell r="U2150">
            <v>2700</v>
          </cell>
          <cell r="V2150">
            <v>2700</v>
          </cell>
        </row>
        <row r="2151">
          <cell r="B2151" t="str">
            <v>New York - UpstateHP V1971.750-1FOB</v>
          </cell>
          <cell r="C2151" t="str">
            <v>Northeast</v>
          </cell>
          <cell r="D2151" t="str">
            <v>Open</v>
          </cell>
          <cell r="E2151" t="str">
            <v>NY</v>
          </cell>
          <cell r="F2151" t="str">
            <v>New York - Upstate</v>
          </cell>
          <cell r="G2151" t="str">
            <v>4 - Highland Park 1971 0.75L</v>
          </cell>
          <cell r="H2151" t="str">
            <v>4 - Highland Park 1971 0.75L1</v>
          </cell>
          <cell r="I2151" t="str">
            <v>HP V1971</v>
          </cell>
          <cell r="J2151" t="str">
            <v>HP V1971.750-1</v>
          </cell>
          <cell r="K2151">
            <v>1</v>
          </cell>
          <cell r="L2151">
            <v>0.75</v>
          </cell>
          <cell r="M2151">
            <v>0.46899999999999997</v>
          </cell>
          <cell r="N2151">
            <v>2.5099999999999998</v>
          </cell>
          <cell r="O2151" t="str">
            <v>FOB</v>
          </cell>
          <cell r="P2151">
            <v>2690</v>
          </cell>
          <cell r="Q2151">
            <v>2690</v>
          </cell>
          <cell r="R2151">
            <v>2690</v>
          </cell>
          <cell r="S2151">
            <v>2690</v>
          </cell>
          <cell r="T2151">
            <v>2690</v>
          </cell>
          <cell r="U2151">
            <v>2690</v>
          </cell>
          <cell r="V2151">
            <v>2690</v>
          </cell>
        </row>
        <row r="2152">
          <cell r="B2152" t="str">
            <v>TexasHP V1971.750-1FOB</v>
          </cell>
          <cell r="C2152" t="str">
            <v>South</v>
          </cell>
          <cell r="D2152" t="str">
            <v>Open</v>
          </cell>
          <cell r="E2152" t="str">
            <v>TX</v>
          </cell>
          <cell r="F2152" t="str">
            <v>Texas</v>
          </cell>
          <cell r="G2152" t="str">
            <v>4 - Highland Park 1971 0.75L</v>
          </cell>
          <cell r="H2152" t="str">
            <v>4 - Highland Park 1971 0.75L1</v>
          </cell>
          <cell r="I2152" t="str">
            <v>HP V1971</v>
          </cell>
          <cell r="J2152" t="str">
            <v>HP V1971.750-1</v>
          </cell>
          <cell r="K2152">
            <v>1</v>
          </cell>
          <cell r="L2152">
            <v>0.75</v>
          </cell>
          <cell r="M2152">
            <v>0.46899999999999997</v>
          </cell>
          <cell r="N2152">
            <v>2.5099999999999998</v>
          </cell>
          <cell r="O2152" t="str">
            <v>FOB</v>
          </cell>
          <cell r="P2152">
            <v>2510</v>
          </cell>
          <cell r="Q2152">
            <v>2510</v>
          </cell>
          <cell r="R2152">
            <v>2510</v>
          </cell>
          <cell r="S2152">
            <v>2510</v>
          </cell>
          <cell r="T2152">
            <v>2510</v>
          </cell>
          <cell r="U2152">
            <v>2510</v>
          </cell>
          <cell r="V2152">
            <v>2510</v>
          </cell>
        </row>
        <row r="2153">
          <cell r="B2153" t="str">
            <v>WashingtonHP V1971.750-1FOB</v>
          </cell>
          <cell r="C2153" t="str">
            <v>West</v>
          </cell>
          <cell r="D2153" t="str">
            <v>Open</v>
          </cell>
          <cell r="E2153" t="str">
            <v>WA</v>
          </cell>
          <cell r="F2153" t="str">
            <v>Washington</v>
          </cell>
          <cell r="G2153" t="str">
            <v>4 - Highland Park 1971 0.75L</v>
          </cell>
          <cell r="H2153" t="str">
            <v>4 - Highland Park 1971 0.75L1</v>
          </cell>
          <cell r="I2153" t="str">
            <v>HP V1971</v>
          </cell>
          <cell r="J2153" t="str">
            <v>HP V1971.750-1</v>
          </cell>
          <cell r="K2153">
            <v>1</v>
          </cell>
          <cell r="L2153">
            <v>0.75</v>
          </cell>
          <cell r="M2153">
            <v>0.46899999999999997</v>
          </cell>
          <cell r="N2153">
            <v>2.5099999999999998</v>
          </cell>
          <cell r="O2153" t="str">
            <v>FOB</v>
          </cell>
          <cell r="P2153">
            <v>2612</v>
          </cell>
          <cell r="Q2153">
            <v>2612</v>
          </cell>
          <cell r="R2153">
            <v>2612</v>
          </cell>
          <cell r="S2153">
            <v>2612</v>
          </cell>
          <cell r="T2153">
            <v>2612</v>
          </cell>
          <cell r="U2153">
            <v>2612</v>
          </cell>
          <cell r="V2153">
            <v>2612</v>
          </cell>
        </row>
        <row r="2154">
          <cell r="B2154" t="str">
            <v>AlaskaHP V1976.750-1FOB</v>
          </cell>
          <cell r="C2154" t="str">
            <v>West</v>
          </cell>
          <cell r="D2154" t="str">
            <v>Open</v>
          </cell>
          <cell r="E2154" t="str">
            <v>AK</v>
          </cell>
          <cell r="F2154" t="str">
            <v>Alaska</v>
          </cell>
          <cell r="G2154" t="str">
            <v>4 - Highland Park 1976 0.75L</v>
          </cell>
          <cell r="H2154" t="str">
            <v>4 - Highland Park 1976 0.75L1</v>
          </cell>
          <cell r="I2154" t="str">
            <v>HP V1976</v>
          </cell>
          <cell r="J2154" t="str">
            <v>HP V1976.750-1</v>
          </cell>
          <cell r="K2154">
            <v>1</v>
          </cell>
          <cell r="L2154">
            <v>0.75</v>
          </cell>
          <cell r="M2154">
            <v>0.49099999999999999</v>
          </cell>
          <cell r="N2154">
            <v>2.63</v>
          </cell>
          <cell r="O2154" t="str">
            <v>FOB</v>
          </cell>
          <cell r="P2154">
            <v>2464</v>
          </cell>
          <cell r="Q2154">
            <v>2464</v>
          </cell>
          <cell r="R2154">
            <v>2464</v>
          </cell>
          <cell r="S2154">
            <v>2464</v>
          </cell>
          <cell r="T2154">
            <v>2464</v>
          </cell>
          <cell r="U2154">
            <v>2464</v>
          </cell>
          <cell r="V2154">
            <v>2464</v>
          </cell>
        </row>
        <row r="2155">
          <cell r="B2155" t="str">
            <v>ArizonaHP V1976.750-1FOB</v>
          </cell>
          <cell r="C2155" t="str">
            <v>West</v>
          </cell>
          <cell r="D2155" t="str">
            <v>Open</v>
          </cell>
          <cell r="E2155" t="str">
            <v>AZ</v>
          </cell>
          <cell r="F2155" t="str">
            <v>Arizona</v>
          </cell>
          <cell r="G2155" t="str">
            <v>4 - Highland Park 1976 0.75L</v>
          </cell>
          <cell r="H2155" t="str">
            <v>4 - Highland Park 1976 0.75L1</v>
          </cell>
          <cell r="I2155" t="str">
            <v>HP V1976</v>
          </cell>
          <cell r="J2155" t="str">
            <v>HP V1976.750-1</v>
          </cell>
          <cell r="K2155">
            <v>1</v>
          </cell>
          <cell r="L2155">
            <v>0.75</v>
          </cell>
          <cell r="M2155">
            <v>0.49099999999999999</v>
          </cell>
          <cell r="N2155">
            <v>2.63</v>
          </cell>
          <cell r="O2155" t="str">
            <v>FOB</v>
          </cell>
          <cell r="P2155">
            <v>2350</v>
          </cell>
          <cell r="Q2155">
            <v>2350</v>
          </cell>
          <cell r="R2155">
            <v>2350</v>
          </cell>
          <cell r="S2155">
            <v>2350</v>
          </cell>
          <cell r="T2155">
            <v>2350</v>
          </cell>
          <cell r="U2155">
            <v>2350</v>
          </cell>
          <cell r="V2155">
            <v>2350</v>
          </cell>
        </row>
        <row r="2156">
          <cell r="B2156" t="str">
            <v>CaliforniaHP V1976.750-1FOB</v>
          </cell>
          <cell r="C2156" t="str">
            <v>West</v>
          </cell>
          <cell r="D2156" t="str">
            <v>Open</v>
          </cell>
          <cell r="E2156" t="str">
            <v>CA</v>
          </cell>
          <cell r="F2156" t="str">
            <v>California</v>
          </cell>
          <cell r="G2156" t="str">
            <v>4 - Highland Park 1976 0.75L</v>
          </cell>
          <cell r="H2156" t="str">
            <v>4 - Highland Park 1976 0.75L1</v>
          </cell>
          <cell r="I2156" t="str">
            <v>HP V1976</v>
          </cell>
          <cell r="J2156" t="str">
            <v>HP V1976.750-1</v>
          </cell>
          <cell r="K2156">
            <v>1</v>
          </cell>
          <cell r="L2156">
            <v>0.75</v>
          </cell>
          <cell r="M2156">
            <v>0.49099999999999999</v>
          </cell>
          <cell r="N2156">
            <v>2.63</v>
          </cell>
          <cell r="O2156" t="str">
            <v>FOB</v>
          </cell>
          <cell r="P2156">
            <v>2350</v>
          </cell>
          <cell r="Q2156">
            <v>2350</v>
          </cell>
          <cell r="R2156">
            <v>2350</v>
          </cell>
          <cell r="S2156">
            <v>2350</v>
          </cell>
          <cell r="T2156">
            <v>2350</v>
          </cell>
          <cell r="U2156">
            <v>2350</v>
          </cell>
          <cell r="V2156">
            <v>2350</v>
          </cell>
        </row>
        <row r="2157">
          <cell r="B2157" t="str">
            <v>ColoradoHP V1976.750-1FOB</v>
          </cell>
          <cell r="C2157" t="str">
            <v>West</v>
          </cell>
          <cell r="D2157" t="str">
            <v>Open</v>
          </cell>
          <cell r="E2157" t="str">
            <v>CO</v>
          </cell>
          <cell r="F2157" t="str">
            <v>Colorado</v>
          </cell>
          <cell r="G2157" t="str">
            <v>4 - Highland Park 1976 0.75L</v>
          </cell>
          <cell r="H2157" t="str">
            <v>4 - Highland Park 1976 0.75L1</v>
          </cell>
          <cell r="I2157" t="str">
            <v>HP V1976</v>
          </cell>
          <cell r="J2157" t="str">
            <v>HP V1976.750-1</v>
          </cell>
          <cell r="K2157">
            <v>1</v>
          </cell>
          <cell r="L2157">
            <v>0.75</v>
          </cell>
          <cell r="M2157">
            <v>0.49099999999999999</v>
          </cell>
          <cell r="N2157">
            <v>2.63</v>
          </cell>
          <cell r="O2157" t="str">
            <v>FOB</v>
          </cell>
          <cell r="P2157">
            <v>2350</v>
          </cell>
          <cell r="Q2157">
            <v>2350</v>
          </cell>
          <cell r="R2157">
            <v>2350</v>
          </cell>
          <cell r="S2157">
            <v>2350</v>
          </cell>
          <cell r="T2157">
            <v>2350</v>
          </cell>
          <cell r="U2157">
            <v>2350</v>
          </cell>
          <cell r="V2157">
            <v>2350</v>
          </cell>
        </row>
        <row r="2158">
          <cell r="B2158" t="str">
            <v>GeorgiaHP V1976.750-1FOB</v>
          </cell>
          <cell r="C2158" t="str">
            <v>South</v>
          </cell>
          <cell r="D2158" t="str">
            <v>Open</v>
          </cell>
          <cell r="E2158" t="str">
            <v>GA</v>
          </cell>
          <cell r="F2158" t="str">
            <v>Georgia</v>
          </cell>
          <cell r="G2158" t="str">
            <v>4 - Highland Park 1976 0.75L</v>
          </cell>
          <cell r="H2158" t="str">
            <v>4 - Highland Park 1976 0.75L1</v>
          </cell>
          <cell r="I2158" t="str">
            <v>HP V1976</v>
          </cell>
          <cell r="J2158" t="str">
            <v>HP V1976.750-1</v>
          </cell>
          <cell r="K2158">
            <v>1</v>
          </cell>
          <cell r="L2158">
            <v>0.75</v>
          </cell>
          <cell r="M2158">
            <v>0.49099999999999999</v>
          </cell>
          <cell r="N2158">
            <v>2.63</v>
          </cell>
          <cell r="O2158" t="str">
            <v>FOB</v>
          </cell>
          <cell r="P2158">
            <v>2375</v>
          </cell>
          <cell r="Q2158">
            <v>2375</v>
          </cell>
          <cell r="R2158">
            <v>2375</v>
          </cell>
          <cell r="S2158">
            <v>2375</v>
          </cell>
          <cell r="T2158">
            <v>2375</v>
          </cell>
          <cell r="U2158">
            <v>2375</v>
          </cell>
          <cell r="V2158">
            <v>2375</v>
          </cell>
        </row>
        <row r="2159">
          <cell r="B2159" t="str">
            <v>IllinoisHP V1976.750-1FOB</v>
          </cell>
          <cell r="C2159" t="str">
            <v>Central</v>
          </cell>
          <cell r="D2159" t="str">
            <v>Open</v>
          </cell>
          <cell r="E2159" t="str">
            <v>IL</v>
          </cell>
          <cell r="F2159" t="str">
            <v>Illinois</v>
          </cell>
          <cell r="G2159" t="str">
            <v>4 - Highland Park 1976 0.75L</v>
          </cell>
          <cell r="H2159" t="str">
            <v>4 - Highland Park 1976 0.75L1</v>
          </cell>
          <cell r="I2159" t="str">
            <v>HP V1976</v>
          </cell>
          <cell r="J2159" t="str">
            <v>HP V1976.750-1</v>
          </cell>
          <cell r="K2159">
            <v>1</v>
          </cell>
          <cell r="L2159">
            <v>0.75</v>
          </cell>
          <cell r="M2159">
            <v>0.49099999999999999</v>
          </cell>
          <cell r="N2159">
            <v>2.63</v>
          </cell>
          <cell r="O2159" t="str">
            <v>FOB</v>
          </cell>
          <cell r="P2159">
            <v>2455</v>
          </cell>
          <cell r="Q2159">
            <v>2455</v>
          </cell>
          <cell r="R2159">
            <v>2455</v>
          </cell>
          <cell r="S2159">
            <v>2455</v>
          </cell>
          <cell r="T2159">
            <v>2455</v>
          </cell>
          <cell r="U2159">
            <v>2455</v>
          </cell>
          <cell r="V2159">
            <v>2455</v>
          </cell>
        </row>
        <row r="2160">
          <cell r="B2160" t="str">
            <v>MissouriHP V1976.750-1FOB</v>
          </cell>
          <cell r="C2160" t="str">
            <v>Central</v>
          </cell>
          <cell r="D2160" t="str">
            <v>Open</v>
          </cell>
          <cell r="E2160" t="str">
            <v>MO</v>
          </cell>
          <cell r="F2160" t="str">
            <v>Missouri</v>
          </cell>
          <cell r="G2160" t="str">
            <v>4 - Highland Park 1976 0.75L</v>
          </cell>
          <cell r="H2160" t="str">
            <v>4 - Highland Park 1976 0.75L1</v>
          </cell>
          <cell r="I2160" t="str">
            <v>HP V1976</v>
          </cell>
          <cell r="J2160" t="str">
            <v>HP V1976.750-1</v>
          </cell>
          <cell r="K2160">
            <v>1</v>
          </cell>
          <cell r="L2160">
            <v>0.75</v>
          </cell>
          <cell r="M2160">
            <v>0.49099999999999999</v>
          </cell>
          <cell r="N2160">
            <v>2.63</v>
          </cell>
          <cell r="O2160" t="str">
            <v>FOB</v>
          </cell>
          <cell r="P2160">
            <v>2458.6</v>
          </cell>
          <cell r="Q2160">
            <v>2458.6</v>
          </cell>
          <cell r="R2160">
            <v>2458.6</v>
          </cell>
          <cell r="S2160">
            <v>2458.6</v>
          </cell>
          <cell r="T2160">
            <v>2458.6</v>
          </cell>
          <cell r="U2160">
            <v>2458.6</v>
          </cell>
          <cell r="V2160">
            <v>2458.6</v>
          </cell>
        </row>
        <row r="2161">
          <cell r="B2161" t="str">
            <v>NevadaHP V1976.750-1FOB</v>
          </cell>
          <cell r="C2161" t="str">
            <v>West</v>
          </cell>
          <cell r="D2161" t="str">
            <v>Open</v>
          </cell>
          <cell r="E2161" t="str">
            <v>NV</v>
          </cell>
          <cell r="F2161" t="str">
            <v>Nevada</v>
          </cell>
          <cell r="G2161" t="str">
            <v>4 - Highland Park 1976 0.75L</v>
          </cell>
          <cell r="H2161" t="str">
            <v>4 - Highland Park 1976 0.75L1</v>
          </cell>
          <cell r="I2161" t="str">
            <v>HP V1976</v>
          </cell>
          <cell r="J2161" t="str">
            <v>HP V1976.750-1</v>
          </cell>
          <cell r="K2161">
            <v>1</v>
          </cell>
          <cell r="L2161">
            <v>0.75</v>
          </cell>
          <cell r="M2161">
            <v>0.49099999999999999</v>
          </cell>
          <cell r="N2161">
            <v>2.63</v>
          </cell>
          <cell r="O2161" t="str">
            <v>FOB</v>
          </cell>
          <cell r="P2161">
            <v>2550</v>
          </cell>
          <cell r="Q2161">
            <v>2550</v>
          </cell>
          <cell r="R2161">
            <v>2550</v>
          </cell>
          <cell r="S2161">
            <v>2550</v>
          </cell>
          <cell r="T2161">
            <v>2550</v>
          </cell>
          <cell r="U2161">
            <v>2550</v>
          </cell>
          <cell r="V2161">
            <v>2550</v>
          </cell>
        </row>
        <row r="2162">
          <cell r="B2162" t="str">
            <v>New York - UpstateHP V1976.750-1FOB</v>
          </cell>
          <cell r="C2162" t="str">
            <v>Northeast</v>
          </cell>
          <cell r="D2162" t="str">
            <v>Open</v>
          </cell>
          <cell r="E2162" t="str">
            <v>NY</v>
          </cell>
          <cell r="F2162" t="str">
            <v>New York - Upstate</v>
          </cell>
          <cell r="G2162" t="str">
            <v>4 - Highland Park 1976 0.75L</v>
          </cell>
          <cell r="H2162" t="str">
            <v>4 - Highland Park 1976 0.75L1</v>
          </cell>
          <cell r="I2162" t="str">
            <v>HP V1976</v>
          </cell>
          <cell r="J2162" t="str">
            <v>HP V1976.750-1</v>
          </cell>
          <cell r="K2162">
            <v>1</v>
          </cell>
          <cell r="L2162">
            <v>0.75</v>
          </cell>
          <cell r="M2162">
            <v>0.49099999999999999</v>
          </cell>
          <cell r="N2162">
            <v>2.63</v>
          </cell>
          <cell r="O2162" t="str">
            <v>FOB</v>
          </cell>
          <cell r="P2162">
            <v>2390</v>
          </cell>
          <cell r="Q2162">
            <v>2390</v>
          </cell>
          <cell r="R2162">
            <v>2390</v>
          </cell>
          <cell r="S2162">
            <v>2390</v>
          </cell>
          <cell r="T2162">
            <v>2390</v>
          </cell>
          <cell r="U2162">
            <v>2390</v>
          </cell>
          <cell r="V2162">
            <v>2390</v>
          </cell>
        </row>
        <row r="2163">
          <cell r="B2163" t="str">
            <v>TennesseeHP V1976.750-1FOB</v>
          </cell>
          <cell r="C2163" t="str">
            <v>South</v>
          </cell>
          <cell r="D2163" t="str">
            <v>Open</v>
          </cell>
          <cell r="E2163" t="str">
            <v>TN</v>
          </cell>
          <cell r="F2163" t="str">
            <v>Tennessee</v>
          </cell>
          <cell r="G2163" t="str">
            <v>4 - Highland Park 1976 0.75L</v>
          </cell>
          <cell r="H2163" t="str">
            <v>4 - Highland Park 1976 0.75L1</v>
          </cell>
          <cell r="I2163" t="str">
            <v>HP V1976</v>
          </cell>
          <cell r="J2163" t="str">
            <v>HP V1976.750-1</v>
          </cell>
          <cell r="K2163">
            <v>1</v>
          </cell>
          <cell r="L2163">
            <v>0.75</v>
          </cell>
          <cell r="M2163">
            <v>0.49099999999999999</v>
          </cell>
          <cell r="N2163">
            <v>2.63</v>
          </cell>
          <cell r="O2163" t="str">
            <v>FOB</v>
          </cell>
          <cell r="P2163">
            <v>2375</v>
          </cell>
          <cell r="Q2163">
            <v>2375</v>
          </cell>
          <cell r="R2163">
            <v>2375</v>
          </cell>
          <cell r="S2163">
            <v>2375</v>
          </cell>
          <cell r="T2163">
            <v>2375</v>
          </cell>
          <cell r="U2163">
            <v>2375</v>
          </cell>
          <cell r="V2163">
            <v>2375</v>
          </cell>
        </row>
        <row r="2164">
          <cell r="B2164" t="str">
            <v>TexasHP V1976.750-1FOB</v>
          </cell>
          <cell r="C2164" t="str">
            <v>South</v>
          </cell>
          <cell r="D2164" t="str">
            <v>Open</v>
          </cell>
          <cell r="E2164" t="str">
            <v>TX</v>
          </cell>
          <cell r="F2164" t="str">
            <v>Texas</v>
          </cell>
          <cell r="G2164" t="str">
            <v>4 - Highland Park 1976 0.75L</v>
          </cell>
          <cell r="H2164" t="str">
            <v>4 - Highland Park 1976 0.75L1</v>
          </cell>
          <cell r="I2164" t="str">
            <v>HP V1976</v>
          </cell>
          <cell r="J2164" t="str">
            <v>HP V1976.750-1</v>
          </cell>
          <cell r="K2164">
            <v>1</v>
          </cell>
          <cell r="L2164">
            <v>0.75</v>
          </cell>
          <cell r="M2164">
            <v>0.49099999999999999</v>
          </cell>
          <cell r="N2164">
            <v>2.63</v>
          </cell>
          <cell r="O2164" t="str">
            <v>FOB</v>
          </cell>
          <cell r="P2164">
            <v>2350</v>
          </cell>
          <cell r="Q2164">
            <v>2350</v>
          </cell>
          <cell r="R2164">
            <v>2350</v>
          </cell>
          <cell r="S2164">
            <v>2350</v>
          </cell>
          <cell r="T2164">
            <v>2350</v>
          </cell>
          <cell r="U2164">
            <v>2350</v>
          </cell>
          <cell r="V2164">
            <v>2350</v>
          </cell>
        </row>
        <row r="2165">
          <cell r="B2165" t="str">
            <v>WashingtonHP V1976.750-1FOB</v>
          </cell>
          <cell r="C2165" t="str">
            <v>West</v>
          </cell>
          <cell r="D2165" t="str">
            <v>Open</v>
          </cell>
          <cell r="E2165" t="str">
            <v>WA</v>
          </cell>
          <cell r="F2165" t="str">
            <v>Washington</v>
          </cell>
          <cell r="G2165" t="str">
            <v>4 - Highland Park 1976 0.75L</v>
          </cell>
          <cell r="H2165" t="str">
            <v>4 - Highland Park 1976 0.75L1</v>
          </cell>
          <cell r="I2165" t="str">
            <v>HP V1976</v>
          </cell>
          <cell r="J2165" t="str">
            <v>HP V1976.750-1</v>
          </cell>
          <cell r="K2165">
            <v>1</v>
          </cell>
          <cell r="L2165">
            <v>0.75</v>
          </cell>
          <cell r="M2165">
            <v>0.49099999999999999</v>
          </cell>
          <cell r="N2165">
            <v>2.63</v>
          </cell>
          <cell r="O2165" t="str">
            <v>FOB</v>
          </cell>
          <cell r="P2165">
            <v>2464</v>
          </cell>
          <cell r="Q2165">
            <v>2464</v>
          </cell>
          <cell r="R2165">
            <v>2464</v>
          </cell>
          <cell r="S2165">
            <v>2464</v>
          </cell>
          <cell r="T2165">
            <v>2464</v>
          </cell>
          <cell r="U2165">
            <v>2464</v>
          </cell>
          <cell r="V2165">
            <v>2464</v>
          </cell>
        </row>
        <row r="2166">
          <cell r="B2166" t="str">
            <v>WisconsinHP V1976.750-1FOB</v>
          </cell>
          <cell r="C2166" t="str">
            <v>Central</v>
          </cell>
          <cell r="D2166" t="str">
            <v>Open</v>
          </cell>
          <cell r="E2166" t="str">
            <v>WI</v>
          </cell>
          <cell r="F2166" t="str">
            <v>Wisconsin</v>
          </cell>
          <cell r="G2166" t="str">
            <v>4 - Highland Park 1976 0.75L</v>
          </cell>
          <cell r="H2166" t="str">
            <v>4 - Highland Park 1976 0.75L1</v>
          </cell>
          <cell r="I2166" t="str">
            <v>HP V1976</v>
          </cell>
          <cell r="J2166" t="str">
            <v>HP V1976.750-1</v>
          </cell>
          <cell r="K2166">
            <v>1</v>
          </cell>
          <cell r="L2166">
            <v>0.75</v>
          </cell>
          <cell r="M2166">
            <v>0.49099999999999999</v>
          </cell>
          <cell r="N2166">
            <v>2.63</v>
          </cell>
          <cell r="O2166" t="str">
            <v>FOB</v>
          </cell>
          <cell r="P2166">
            <v>2455</v>
          </cell>
          <cell r="Q2166">
            <v>2455</v>
          </cell>
          <cell r="R2166">
            <v>2455</v>
          </cell>
          <cell r="S2166">
            <v>2455</v>
          </cell>
          <cell r="T2166">
            <v>2455</v>
          </cell>
          <cell r="U2166">
            <v>2455</v>
          </cell>
          <cell r="V2166">
            <v>2455</v>
          </cell>
        </row>
        <row r="2167">
          <cell r="B2167" t="str">
            <v>ArizonaHP 21YO.750-3FOB</v>
          </cell>
          <cell r="C2167" t="str">
            <v>West</v>
          </cell>
          <cell r="D2167" t="str">
            <v>Open</v>
          </cell>
          <cell r="E2167" t="str">
            <v>AZ</v>
          </cell>
          <cell r="F2167" t="str">
            <v>Arizona</v>
          </cell>
          <cell r="G2167" t="str">
            <v>4 - Highland Park 21YO 0.75L</v>
          </cell>
          <cell r="H2167" t="str">
            <v>4 - Highland Park 21YO 0.75L3</v>
          </cell>
          <cell r="I2167" t="str">
            <v>HP 21YO</v>
          </cell>
          <cell r="J2167" t="str">
            <v>HP 21YO.750-3</v>
          </cell>
          <cell r="K2167">
            <v>3</v>
          </cell>
          <cell r="L2167">
            <v>0.75</v>
          </cell>
          <cell r="M2167">
            <v>0.46</v>
          </cell>
          <cell r="N2167">
            <v>7.38</v>
          </cell>
          <cell r="O2167" t="str">
            <v>FOB</v>
          </cell>
          <cell r="P2167">
            <v>589</v>
          </cell>
          <cell r="Q2167">
            <v>589</v>
          </cell>
          <cell r="R2167">
            <v>589</v>
          </cell>
          <cell r="S2167">
            <v>589</v>
          </cell>
          <cell r="T2167">
            <v>589</v>
          </cell>
          <cell r="U2167">
            <v>589</v>
          </cell>
          <cell r="V2167">
            <v>589</v>
          </cell>
        </row>
        <row r="2168">
          <cell r="B2168" t="str">
            <v>ArkansasHP 21YO.750-3FOB</v>
          </cell>
          <cell r="C2168" t="str">
            <v>South</v>
          </cell>
          <cell r="D2168" t="str">
            <v>Open</v>
          </cell>
          <cell r="E2168" t="str">
            <v>AR</v>
          </cell>
          <cell r="F2168" t="str">
            <v>Arkansas</v>
          </cell>
          <cell r="G2168" t="str">
            <v>4 - Highland Park 21YO 0.75L</v>
          </cell>
          <cell r="H2168" t="str">
            <v>4 - Highland Park 21YO 0.75L3</v>
          </cell>
          <cell r="I2168" t="str">
            <v>HP 21YO</v>
          </cell>
          <cell r="J2168" t="str">
            <v>HP 21YO.750-3</v>
          </cell>
          <cell r="K2168">
            <v>3</v>
          </cell>
          <cell r="L2168">
            <v>0.75</v>
          </cell>
          <cell r="M2168">
            <v>0.46</v>
          </cell>
          <cell r="N2168">
            <v>7.38</v>
          </cell>
          <cell r="O2168" t="str">
            <v>FOB</v>
          </cell>
          <cell r="P2168">
            <v>595.51</v>
          </cell>
          <cell r="Q2168">
            <v>595.51</v>
          </cell>
          <cell r="R2168">
            <v>595.51</v>
          </cell>
          <cell r="S2168">
            <v>595.51</v>
          </cell>
          <cell r="T2168">
            <v>595.51</v>
          </cell>
          <cell r="U2168">
            <v>595.51</v>
          </cell>
          <cell r="V2168">
            <v>595.51</v>
          </cell>
        </row>
        <row r="2169">
          <cell r="B2169" t="str">
            <v>CaliforniaHP 21YO.750-3FOB</v>
          </cell>
          <cell r="C2169" t="str">
            <v>West</v>
          </cell>
          <cell r="D2169" t="str">
            <v>Open</v>
          </cell>
          <cell r="E2169" t="str">
            <v>CA</v>
          </cell>
          <cell r="F2169" t="str">
            <v>California</v>
          </cell>
          <cell r="G2169" t="str">
            <v>4 - Highland Park 21YO 0.75L</v>
          </cell>
          <cell r="H2169" t="str">
            <v>4 - Highland Park 21YO 0.75L3</v>
          </cell>
          <cell r="I2169" t="str">
            <v>HP 21YO</v>
          </cell>
          <cell r="J2169" t="str">
            <v>HP 21YO.750-3</v>
          </cell>
          <cell r="K2169">
            <v>3</v>
          </cell>
          <cell r="L2169">
            <v>0.75</v>
          </cell>
          <cell r="M2169">
            <v>0.46</v>
          </cell>
          <cell r="N2169">
            <v>7.38</v>
          </cell>
          <cell r="O2169" t="str">
            <v>FOB</v>
          </cell>
          <cell r="P2169">
            <v>575.51</v>
          </cell>
          <cell r="Q2169">
            <v>575.51</v>
          </cell>
          <cell r="R2169">
            <v>575.51</v>
          </cell>
          <cell r="S2169">
            <v>575.51</v>
          </cell>
          <cell r="T2169">
            <v>575.51</v>
          </cell>
          <cell r="U2169">
            <v>575.51</v>
          </cell>
          <cell r="V2169">
            <v>575.51</v>
          </cell>
        </row>
        <row r="2170">
          <cell r="B2170" t="str">
            <v>ColoradoHP 21YO.750-3FOB</v>
          </cell>
          <cell r="C2170" t="str">
            <v>West</v>
          </cell>
          <cell r="D2170" t="str">
            <v>Open</v>
          </cell>
          <cell r="E2170" t="str">
            <v>CO</v>
          </cell>
          <cell r="F2170" t="str">
            <v>Colorado</v>
          </cell>
          <cell r="G2170" t="str">
            <v>4 - Highland Park 21YO 0.75L</v>
          </cell>
          <cell r="H2170" t="str">
            <v>4 - Highland Park 21YO 0.75L3</v>
          </cell>
          <cell r="I2170" t="str">
            <v>HP 21YO</v>
          </cell>
          <cell r="J2170" t="str">
            <v>HP 21YO.750-3</v>
          </cell>
          <cell r="K2170">
            <v>3</v>
          </cell>
          <cell r="L2170">
            <v>0.75</v>
          </cell>
          <cell r="M2170">
            <v>0.46</v>
          </cell>
          <cell r="N2170">
            <v>7.38</v>
          </cell>
          <cell r="O2170" t="str">
            <v>FOB</v>
          </cell>
          <cell r="P2170">
            <v>559</v>
          </cell>
          <cell r="Q2170">
            <v>559</v>
          </cell>
          <cell r="R2170">
            <v>559</v>
          </cell>
          <cell r="S2170">
            <v>559</v>
          </cell>
          <cell r="T2170">
            <v>559</v>
          </cell>
          <cell r="U2170">
            <v>559</v>
          </cell>
          <cell r="V2170">
            <v>559</v>
          </cell>
        </row>
        <row r="2171">
          <cell r="B2171" t="str">
            <v>DCHP 21YO.750-3FOB</v>
          </cell>
          <cell r="C2171" t="str">
            <v>Northeast</v>
          </cell>
          <cell r="D2171" t="str">
            <v>Open</v>
          </cell>
          <cell r="E2171" t="str">
            <v>DC</v>
          </cell>
          <cell r="F2171" t="str">
            <v>DC</v>
          </cell>
          <cell r="G2171" t="str">
            <v>4 - Highland Park 21YO 0.75L</v>
          </cell>
          <cell r="H2171" t="str">
            <v>4 - Highland Park 21YO 0.75L3</v>
          </cell>
          <cell r="I2171" t="str">
            <v>HP 21YO</v>
          </cell>
          <cell r="J2171" t="str">
            <v>HP 21YO.750-3</v>
          </cell>
          <cell r="K2171">
            <v>3</v>
          </cell>
          <cell r="L2171">
            <v>0.75</v>
          </cell>
          <cell r="M2171">
            <v>0.46</v>
          </cell>
          <cell r="N2171">
            <v>7.38</v>
          </cell>
          <cell r="O2171" t="str">
            <v>FOB</v>
          </cell>
          <cell r="P2171">
            <v>641.64</v>
          </cell>
          <cell r="Q2171">
            <v>641.64</v>
          </cell>
          <cell r="R2171">
            <v>641.64</v>
          </cell>
          <cell r="S2171">
            <v>641.64</v>
          </cell>
          <cell r="T2171">
            <v>641.64</v>
          </cell>
          <cell r="U2171">
            <v>641.64</v>
          </cell>
          <cell r="V2171">
            <v>641.64</v>
          </cell>
        </row>
        <row r="2172">
          <cell r="B2172" t="str">
            <v>DelawareHP 21YO.750-3FOB</v>
          </cell>
          <cell r="C2172" t="str">
            <v>Northeast</v>
          </cell>
          <cell r="D2172" t="str">
            <v>Open</v>
          </cell>
          <cell r="E2172" t="str">
            <v>DE</v>
          </cell>
          <cell r="F2172" t="str">
            <v>Delaware</v>
          </cell>
          <cell r="G2172" t="str">
            <v>4 - Highland Park 21YO 0.75L</v>
          </cell>
          <cell r="H2172" t="str">
            <v>4 - Highland Park 21YO 0.75L3</v>
          </cell>
          <cell r="I2172" t="str">
            <v>HP 21YO</v>
          </cell>
          <cell r="J2172" t="str">
            <v>HP 21YO.750-3</v>
          </cell>
          <cell r="K2172">
            <v>3</v>
          </cell>
          <cell r="L2172">
            <v>0.75</v>
          </cell>
          <cell r="M2172">
            <v>0.46</v>
          </cell>
          <cell r="N2172">
            <v>7.38</v>
          </cell>
          <cell r="O2172" t="str">
            <v>FOB</v>
          </cell>
          <cell r="P2172">
            <v>642.34</v>
          </cell>
          <cell r="Q2172">
            <v>642.34</v>
          </cell>
          <cell r="R2172">
            <v>642.34</v>
          </cell>
          <cell r="S2172">
            <v>642.34</v>
          </cell>
          <cell r="T2172">
            <v>642.34</v>
          </cell>
          <cell r="U2172">
            <v>642.34</v>
          </cell>
          <cell r="V2172">
            <v>642.34</v>
          </cell>
        </row>
        <row r="2173">
          <cell r="B2173" t="str">
            <v>FloridaHP 21YO.750-3FOB</v>
          </cell>
          <cell r="C2173" t="str">
            <v>South</v>
          </cell>
          <cell r="D2173" t="str">
            <v>Open</v>
          </cell>
          <cell r="E2173" t="str">
            <v>FL</v>
          </cell>
          <cell r="F2173" t="str">
            <v>Florida</v>
          </cell>
          <cell r="G2173" t="str">
            <v>4 - Highland Park 21YO 0.75L</v>
          </cell>
          <cell r="H2173" t="str">
            <v>4 - Highland Park 21YO 0.75L3</v>
          </cell>
          <cell r="I2173" t="str">
            <v>HP 21YO</v>
          </cell>
          <cell r="J2173" t="str">
            <v>HP 21YO.750-3</v>
          </cell>
          <cell r="K2173">
            <v>3</v>
          </cell>
          <cell r="L2173">
            <v>0.75</v>
          </cell>
          <cell r="M2173">
            <v>0.46</v>
          </cell>
          <cell r="N2173">
            <v>7.38</v>
          </cell>
          <cell r="O2173" t="str">
            <v>FOB</v>
          </cell>
          <cell r="P2173">
            <v>616.96</v>
          </cell>
          <cell r="Q2173">
            <v>616.96</v>
          </cell>
          <cell r="R2173">
            <v>616.96</v>
          </cell>
          <cell r="S2173">
            <v>616.96</v>
          </cell>
          <cell r="T2173">
            <v>616.96</v>
          </cell>
          <cell r="U2173">
            <v>616.96</v>
          </cell>
          <cell r="V2173">
            <v>616.96</v>
          </cell>
        </row>
        <row r="2174">
          <cell r="B2174" t="str">
            <v>GeorgiaHP 21YO.750-3FOB</v>
          </cell>
          <cell r="C2174" t="str">
            <v>South</v>
          </cell>
          <cell r="D2174" t="str">
            <v>Open</v>
          </cell>
          <cell r="E2174" t="str">
            <v>GA</v>
          </cell>
          <cell r="F2174" t="str">
            <v>Georgia</v>
          </cell>
          <cell r="G2174" t="str">
            <v>4 - Highland Park 21YO 0.75L</v>
          </cell>
          <cell r="H2174" t="str">
            <v>4 - Highland Park 21YO 0.75L3</v>
          </cell>
          <cell r="I2174" t="str">
            <v>HP 21YO</v>
          </cell>
          <cell r="J2174" t="str">
            <v>HP 21YO.750-3</v>
          </cell>
          <cell r="K2174">
            <v>3</v>
          </cell>
          <cell r="L2174">
            <v>0.75</v>
          </cell>
          <cell r="M2174">
            <v>0.46</v>
          </cell>
          <cell r="N2174">
            <v>7.38</v>
          </cell>
          <cell r="O2174" t="str">
            <v>FOB</v>
          </cell>
          <cell r="P2174">
            <v>621.88</v>
          </cell>
          <cell r="Q2174">
            <v>621.88</v>
          </cell>
          <cell r="R2174">
            <v>621.88</v>
          </cell>
          <cell r="S2174">
            <v>621.88</v>
          </cell>
          <cell r="T2174">
            <v>621.88</v>
          </cell>
          <cell r="U2174">
            <v>621.88</v>
          </cell>
          <cell r="V2174">
            <v>621.88</v>
          </cell>
        </row>
        <row r="2175">
          <cell r="B2175" t="str">
            <v>IllinoisHP 21YO.750-3FOB</v>
          </cell>
          <cell r="C2175" t="str">
            <v>Central</v>
          </cell>
          <cell r="D2175" t="str">
            <v>Open</v>
          </cell>
          <cell r="E2175" t="str">
            <v>IL</v>
          </cell>
          <cell r="F2175" t="str">
            <v>Illinois</v>
          </cell>
          <cell r="G2175" t="str">
            <v>4 - Highland Park 21YO 0.75L</v>
          </cell>
          <cell r="H2175" t="str">
            <v>4 - Highland Park 21YO 0.75L3</v>
          </cell>
          <cell r="I2175" t="str">
            <v>HP 21YO</v>
          </cell>
          <cell r="J2175" t="str">
            <v>HP 21YO.750-3</v>
          </cell>
          <cell r="K2175">
            <v>3</v>
          </cell>
          <cell r="L2175">
            <v>0.75</v>
          </cell>
          <cell r="M2175">
            <v>0.46</v>
          </cell>
          <cell r="N2175">
            <v>7.38</v>
          </cell>
          <cell r="O2175" t="str">
            <v>FOB</v>
          </cell>
          <cell r="P2175">
            <v>622.9</v>
          </cell>
          <cell r="Q2175">
            <v>622.9</v>
          </cell>
          <cell r="R2175">
            <v>622.9</v>
          </cell>
          <cell r="S2175">
            <v>622.9</v>
          </cell>
          <cell r="T2175">
            <v>622.9</v>
          </cell>
          <cell r="U2175">
            <v>622.9</v>
          </cell>
          <cell r="V2175">
            <v>622.9</v>
          </cell>
        </row>
        <row r="2176">
          <cell r="B2176" t="str">
            <v>KentuckyHP 21YO.750-3FOB</v>
          </cell>
          <cell r="C2176" t="str">
            <v>Central</v>
          </cell>
          <cell r="D2176" t="str">
            <v>Open</v>
          </cell>
          <cell r="E2176" t="str">
            <v>KY</v>
          </cell>
          <cell r="F2176" t="str">
            <v>Kentucky</v>
          </cell>
          <cell r="G2176" t="str">
            <v>4 - Highland Park 21YO 0.75L</v>
          </cell>
          <cell r="H2176" t="str">
            <v>4 - Highland Park 21YO 0.75L3</v>
          </cell>
          <cell r="I2176" t="str">
            <v>HP 21YO</v>
          </cell>
          <cell r="J2176" t="str">
            <v>HP 21YO.750-3</v>
          </cell>
          <cell r="K2176">
            <v>3</v>
          </cell>
          <cell r="L2176">
            <v>0.75</v>
          </cell>
          <cell r="M2176">
            <v>0.46</v>
          </cell>
          <cell r="N2176">
            <v>7.38</v>
          </cell>
          <cell r="O2176" t="str">
            <v>FOB</v>
          </cell>
          <cell r="P2176">
            <v>557</v>
          </cell>
          <cell r="Q2176">
            <v>557</v>
          </cell>
          <cell r="R2176">
            <v>557</v>
          </cell>
          <cell r="S2176">
            <v>557</v>
          </cell>
          <cell r="T2176">
            <v>557</v>
          </cell>
          <cell r="U2176">
            <v>557</v>
          </cell>
          <cell r="V2176">
            <v>557</v>
          </cell>
        </row>
        <row r="2177">
          <cell r="B2177" t="str">
            <v>LouisianaHP 21YO.750-3FOB</v>
          </cell>
          <cell r="C2177" t="str">
            <v>South</v>
          </cell>
          <cell r="D2177" t="str">
            <v>Open</v>
          </cell>
          <cell r="E2177" t="str">
            <v>LA</v>
          </cell>
          <cell r="F2177" t="str">
            <v>Louisiana</v>
          </cell>
          <cell r="G2177" t="str">
            <v>4 - Highland Park 21YO 0.75L</v>
          </cell>
          <cell r="H2177" t="str">
            <v>4 - Highland Park 21YO 0.75L3</v>
          </cell>
          <cell r="I2177" t="str">
            <v>HP 21YO</v>
          </cell>
          <cell r="J2177" t="str">
            <v>HP 21YO.750-3</v>
          </cell>
          <cell r="K2177">
            <v>3</v>
          </cell>
          <cell r="L2177">
            <v>0.75</v>
          </cell>
          <cell r="M2177">
            <v>0.46</v>
          </cell>
          <cell r="N2177">
            <v>7.38</v>
          </cell>
          <cell r="O2177" t="str">
            <v>FOB</v>
          </cell>
          <cell r="P2177">
            <v>619</v>
          </cell>
          <cell r="Q2177">
            <v>619</v>
          </cell>
          <cell r="R2177">
            <v>619</v>
          </cell>
          <cell r="S2177">
            <v>619</v>
          </cell>
          <cell r="T2177">
            <v>619</v>
          </cell>
          <cell r="U2177">
            <v>619</v>
          </cell>
          <cell r="V2177">
            <v>619</v>
          </cell>
        </row>
        <row r="2178">
          <cell r="B2178" t="str">
            <v>Maryland (Open)HP 21YO.750-3FOB</v>
          </cell>
          <cell r="C2178" t="str">
            <v>Northeast</v>
          </cell>
          <cell r="D2178" t="str">
            <v>Open</v>
          </cell>
          <cell r="E2178" t="str">
            <v>MD</v>
          </cell>
          <cell r="F2178" t="str">
            <v>Maryland (Open)</v>
          </cell>
          <cell r="G2178" t="str">
            <v>4 - Highland Park 21YO 0.75L</v>
          </cell>
          <cell r="H2178" t="str">
            <v>4 - Highland Park 21YO 0.75L3</v>
          </cell>
          <cell r="I2178" t="str">
            <v>HP 21YO</v>
          </cell>
          <cell r="J2178" t="str">
            <v>HP 21YO.750-3</v>
          </cell>
          <cell r="K2178">
            <v>3</v>
          </cell>
          <cell r="L2178">
            <v>0.75</v>
          </cell>
          <cell r="M2178">
            <v>0.46</v>
          </cell>
          <cell r="N2178">
            <v>7.38</v>
          </cell>
          <cell r="O2178" t="str">
            <v>FOB</v>
          </cell>
          <cell r="P2178">
            <v>641.64</v>
          </cell>
          <cell r="Q2178">
            <v>641.64</v>
          </cell>
          <cell r="R2178">
            <v>641.64</v>
          </cell>
          <cell r="S2178">
            <v>641.64</v>
          </cell>
          <cell r="T2178">
            <v>641.64</v>
          </cell>
          <cell r="U2178">
            <v>641.64</v>
          </cell>
          <cell r="V2178">
            <v>641.64</v>
          </cell>
        </row>
        <row r="2179">
          <cell r="B2179" t="str">
            <v>MICHIGANHP 21YO.750-3SHELF</v>
          </cell>
          <cell r="C2179" t="str">
            <v>Central</v>
          </cell>
          <cell r="D2179" t="str">
            <v>Control</v>
          </cell>
          <cell r="E2179" t="str">
            <v>MI</v>
          </cell>
          <cell r="F2179" t="str">
            <v>MICHIGAN</v>
          </cell>
          <cell r="G2179" t="str">
            <v>4 - Highland Park 21YO 0.75L</v>
          </cell>
          <cell r="H2179" t="str">
            <v>4 - Highland Park 21YO 0.75L3</v>
          </cell>
          <cell r="I2179" t="str">
            <v>HP 21YO</v>
          </cell>
          <cell r="J2179" t="str">
            <v>HP 21YO.750-3</v>
          </cell>
          <cell r="K2179">
            <v>3</v>
          </cell>
          <cell r="L2179">
            <v>0.75</v>
          </cell>
          <cell r="M2179">
            <v>0.46</v>
          </cell>
          <cell r="N2179">
            <v>7.38</v>
          </cell>
          <cell r="O2179" t="str">
            <v>SHELF</v>
          </cell>
          <cell r="P2179">
            <v>349.99</v>
          </cell>
          <cell r="Q2179">
            <v>349.99</v>
          </cell>
          <cell r="R2179">
            <v>349.99</v>
          </cell>
          <cell r="S2179">
            <v>349.99</v>
          </cell>
          <cell r="T2179">
            <v>349.99</v>
          </cell>
          <cell r="U2179">
            <v>349.99</v>
          </cell>
          <cell r="V2179">
            <v>349.99</v>
          </cell>
        </row>
        <row r="2180">
          <cell r="B2180" t="str">
            <v>MinnesotaHP 21YO.750-3FOB</v>
          </cell>
          <cell r="C2180" t="str">
            <v>Central</v>
          </cell>
          <cell r="D2180" t="str">
            <v>Open</v>
          </cell>
          <cell r="E2180" t="str">
            <v>MN</v>
          </cell>
          <cell r="F2180" t="str">
            <v>Minnesota</v>
          </cell>
          <cell r="G2180" t="str">
            <v>4 - Highland Park 21YO 0.75L</v>
          </cell>
          <cell r="H2180" t="str">
            <v>4 - Highland Park 21YO 0.75L3</v>
          </cell>
          <cell r="I2180" t="str">
            <v>HP 21YO</v>
          </cell>
          <cell r="J2180" t="str">
            <v>HP 21YO.750-3</v>
          </cell>
          <cell r="K2180">
            <v>3</v>
          </cell>
          <cell r="L2180">
            <v>0.75</v>
          </cell>
          <cell r="M2180">
            <v>0.46</v>
          </cell>
          <cell r="N2180">
            <v>7.38</v>
          </cell>
          <cell r="O2180" t="str">
            <v>FOB</v>
          </cell>
          <cell r="P2180">
            <v>637.19000000000005</v>
          </cell>
          <cell r="Q2180">
            <v>637.19000000000005</v>
          </cell>
          <cell r="R2180">
            <v>637.19000000000005</v>
          </cell>
          <cell r="S2180">
            <v>637.19000000000005</v>
          </cell>
          <cell r="T2180">
            <v>637.19000000000005</v>
          </cell>
          <cell r="U2180">
            <v>637.19000000000005</v>
          </cell>
          <cell r="V2180">
            <v>637.19000000000005</v>
          </cell>
        </row>
        <row r="2181">
          <cell r="B2181" t="str">
            <v>MissouriHP 21YO.750-3FOB</v>
          </cell>
          <cell r="C2181" t="str">
            <v>Central</v>
          </cell>
          <cell r="D2181" t="str">
            <v>Open</v>
          </cell>
          <cell r="E2181" t="str">
            <v>MO</v>
          </cell>
          <cell r="F2181" t="str">
            <v>Missouri</v>
          </cell>
          <cell r="G2181" t="str">
            <v>4 - Highland Park 21YO 0.75L</v>
          </cell>
          <cell r="H2181" t="str">
            <v>4 - Highland Park 21YO 0.75L3</v>
          </cell>
          <cell r="I2181" t="str">
            <v>HP 21YO</v>
          </cell>
          <cell r="J2181" t="str">
            <v>HP 21YO.750-3</v>
          </cell>
          <cell r="K2181">
            <v>3</v>
          </cell>
          <cell r="L2181">
            <v>0.75</v>
          </cell>
          <cell r="M2181">
            <v>0.46</v>
          </cell>
          <cell r="N2181">
            <v>7.38</v>
          </cell>
          <cell r="O2181" t="str">
            <v>FOB</v>
          </cell>
          <cell r="P2181">
            <v>615</v>
          </cell>
          <cell r="Q2181">
            <v>615</v>
          </cell>
          <cell r="R2181">
            <v>615</v>
          </cell>
          <cell r="S2181">
            <v>615</v>
          </cell>
          <cell r="T2181">
            <v>615</v>
          </cell>
          <cell r="U2181">
            <v>615</v>
          </cell>
          <cell r="V2181">
            <v>615</v>
          </cell>
        </row>
        <row r="2182">
          <cell r="B2182" t="str">
            <v>NevadaHP 21YO.750-3FOB</v>
          </cell>
          <cell r="C2182" t="str">
            <v>West</v>
          </cell>
          <cell r="D2182" t="str">
            <v>Open</v>
          </cell>
          <cell r="E2182" t="str">
            <v>NV</v>
          </cell>
          <cell r="F2182" t="str">
            <v>Nevada</v>
          </cell>
          <cell r="G2182" t="str">
            <v>4 - Highland Park 21YO 0.75L</v>
          </cell>
          <cell r="H2182" t="str">
            <v>4 - Highland Park 21YO 0.75L3</v>
          </cell>
          <cell r="I2182" t="str">
            <v>HP 21YO</v>
          </cell>
          <cell r="J2182" t="str">
            <v>HP 21YO.750-3</v>
          </cell>
          <cell r="K2182">
            <v>3</v>
          </cell>
          <cell r="L2182">
            <v>0.75</v>
          </cell>
          <cell r="M2182">
            <v>0.46</v>
          </cell>
          <cell r="N2182">
            <v>7.38</v>
          </cell>
          <cell r="O2182" t="str">
            <v>FOB</v>
          </cell>
          <cell r="P2182">
            <v>540</v>
          </cell>
          <cell r="Q2182">
            <v>540</v>
          </cell>
          <cell r="R2182">
            <v>540</v>
          </cell>
          <cell r="S2182">
            <v>540</v>
          </cell>
          <cell r="T2182">
            <v>540</v>
          </cell>
          <cell r="U2182">
            <v>540</v>
          </cell>
          <cell r="V2182">
            <v>540</v>
          </cell>
        </row>
        <row r="2183">
          <cell r="B2183" t="str">
            <v>New JerseyHP 21YO.750-3FOB</v>
          </cell>
          <cell r="C2183" t="str">
            <v>Northeast</v>
          </cell>
          <cell r="D2183" t="str">
            <v>Open</v>
          </cell>
          <cell r="E2183" t="str">
            <v>NJ</v>
          </cell>
          <cell r="F2183" t="str">
            <v>New Jersey</v>
          </cell>
          <cell r="G2183" t="str">
            <v>4 - Highland Park 21YO 0.75L</v>
          </cell>
          <cell r="H2183" t="str">
            <v>4 - Highland Park 21YO 0.75L3</v>
          </cell>
          <cell r="I2183" t="str">
            <v>HP 21YO</v>
          </cell>
          <cell r="J2183" t="str">
            <v>HP 21YO.750-3</v>
          </cell>
          <cell r="K2183">
            <v>3</v>
          </cell>
          <cell r="L2183">
            <v>0.75</v>
          </cell>
          <cell r="M2183">
            <v>0.46</v>
          </cell>
          <cell r="N2183">
            <v>7.38</v>
          </cell>
          <cell r="O2183" t="str">
            <v>FOB</v>
          </cell>
          <cell r="P2183">
            <v>617.16999999999996</v>
          </cell>
          <cell r="Q2183">
            <v>617.16999999999996</v>
          </cell>
          <cell r="R2183">
            <v>617.16999999999996</v>
          </cell>
          <cell r="S2183">
            <v>617.16999999999996</v>
          </cell>
          <cell r="T2183">
            <v>617.16999999999996</v>
          </cell>
          <cell r="U2183">
            <v>617.16999999999996</v>
          </cell>
          <cell r="V2183">
            <v>617.16999999999996</v>
          </cell>
        </row>
        <row r="2184">
          <cell r="B2184" t="str">
            <v>New York - UpstateHP 21YO.750-3FOB</v>
          </cell>
          <cell r="C2184" t="str">
            <v>Northeast</v>
          </cell>
          <cell r="D2184" t="str">
            <v>Open</v>
          </cell>
          <cell r="E2184" t="str">
            <v>NY</v>
          </cell>
          <cell r="F2184" t="str">
            <v>New York - Upstate</v>
          </cell>
          <cell r="G2184" t="str">
            <v>4 - Highland Park 21YO 0.75L</v>
          </cell>
          <cell r="H2184" t="str">
            <v>4 - Highland Park 21YO 0.75L3</v>
          </cell>
          <cell r="I2184" t="str">
            <v>HP 21YO</v>
          </cell>
          <cell r="J2184" t="str">
            <v>HP 21YO.750-3</v>
          </cell>
          <cell r="K2184">
            <v>3</v>
          </cell>
          <cell r="L2184">
            <v>0.75</v>
          </cell>
          <cell r="M2184">
            <v>0.46</v>
          </cell>
          <cell r="N2184">
            <v>7.38</v>
          </cell>
          <cell r="O2184" t="str">
            <v>FOB</v>
          </cell>
          <cell r="P2184">
            <v>624.16999999999996</v>
          </cell>
          <cell r="Q2184">
            <v>624.16999999999996</v>
          </cell>
          <cell r="R2184">
            <v>624.16999999999996</v>
          </cell>
          <cell r="S2184">
            <v>624.16999999999996</v>
          </cell>
          <cell r="T2184">
            <v>624.16999999999996</v>
          </cell>
          <cell r="U2184">
            <v>624.16999999999996</v>
          </cell>
          <cell r="V2184">
            <v>624.16999999999996</v>
          </cell>
        </row>
        <row r="2185">
          <cell r="B2185" t="str">
            <v>OHIOHP 21YO.750-3SHELF</v>
          </cell>
          <cell r="C2185" t="str">
            <v>Central</v>
          </cell>
          <cell r="D2185" t="str">
            <v>Control</v>
          </cell>
          <cell r="E2185" t="str">
            <v>OH</v>
          </cell>
          <cell r="F2185" t="str">
            <v>OHIO</v>
          </cell>
          <cell r="G2185" t="str">
            <v>4 - Highland Park 21YO 0.75L</v>
          </cell>
          <cell r="H2185" t="str">
            <v>4 - Highland Park 21YO 0.75L3</v>
          </cell>
          <cell r="I2185" t="str">
            <v>HP 21YO</v>
          </cell>
          <cell r="J2185" t="str">
            <v>HP 21YO.750-3</v>
          </cell>
          <cell r="K2185">
            <v>3</v>
          </cell>
          <cell r="L2185">
            <v>0.75</v>
          </cell>
          <cell r="M2185">
            <v>0.46</v>
          </cell>
          <cell r="N2185">
            <v>7.38</v>
          </cell>
          <cell r="O2185" t="str">
            <v>SHELF</v>
          </cell>
          <cell r="P2185">
            <v>349.99</v>
          </cell>
          <cell r="Q2185">
            <v>349.99</v>
          </cell>
          <cell r="R2185">
            <v>349.99</v>
          </cell>
          <cell r="S2185">
            <v>349.99</v>
          </cell>
          <cell r="T2185">
            <v>349.99</v>
          </cell>
          <cell r="U2185">
            <v>349.99</v>
          </cell>
          <cell r="V2185">
            <v>349.99</v>
          </cell>
        </row>
        <row r="2186">
          <cell r="B2186" t="str">
            <v>OHIOHP 21YO.750-3FOB</v>
          </cell>
          <cell r="C2186" t="str">
            <v>Central</v>
          </cell>
          <cell r="D2186" t="str">
            <v>Control</v>
          </cell>
          <cell r="E2186" t="str">
            <v>OH</v>
          </cell>
          <cell r="F2186" t="str">
            <v>OHIO</v>
          </cell>
          <cell r="G2186" t="str">
            <v>4 - Highland Park 21YO 0.75L</v>
          </cell>
          <cell r="H2186" t="str">
            <v>4 - Highland Park 21YO 0.75L3</v>
          </cell>
          <cell r="I2186" t="str">
            <v>HP 21YO</v>
          </cell>
          <cell r="J2186" t="str">
            <v>HP 21YO.750-3</v>
          </cell>
          <cell r="K2186">
            <v>3</v>
          </cell>
          <cell r="L2186">
            <v>0.75</v>
          </cell>
          <cell r="M2186">
            <v>0.46</v>
          </cell>
          <cell r="N2186">
            <v>7.38</v>
          </cell>
          <cell r="O2186" t="str">
            <v>FOB</v>
          </cell>
          <cell r="P2186">
            <v>620.79</v>
          </cell>
          <cell r="Q2186">
            <v>620.79</v>
          </cell>
          <cell r="R2186">
            <v>620.79</v>
          </cell>
          <cell r="S2186">
            <v>620.79</v>
          </cell>
          <cell r="T2186">
            <v>620.79</v>
          </cell>
          <cell r="U2186">
            <v>620.79</v>
          </cell>
          <cell r="V2186">
            <v>620.79</v>
          </cell>
        </row>
        <row r="2187">
          <cell r="B2187" t="str">
            <v>OklahomaHP 21YO.750-3FOB</v>
          </cell>
          <cell r="C2187" t="str">
            <v>South</v>
          </cell>
          <cell r="D2187" t="str">
            <v>Open</v>
          </cell>
          <cell r="E2187" t="str">
            <v>OK</v>
          </cell>
          <cell r="F2187" t="str">
            <v>Oklahoma</v>
          </cell>
          <cell r="G2187" t="str">
            <v>4 - Highland Park 21YO 0.75L</v>
          </cell>
          <cell r="H2187" t="str">
            <v>4 - Highland Park 21YO 0.75L3</v>
          </cell>
          <cell r="I2187" t="str">
            <v>HP 21YO</v>
          </cell>
          <cell r="J2187" t="str">
            <v>HP 21YO.750-3</v>
          </cell>
          <cell r="K2187">
            <v>3</v>
          </cell>
          <cell r="L2187">
            <v>0.75</v>
          </cell>
          <cell r="M2187">
            <v>0.46</v>
          </cell>
          <cell r="N2187">
            <v>7.38</v>
          </cell>
          <cell r="O2187" t="str">
            <v>FOB</v>
          </cell>
          <cell r="P2187">
            <v>629.84</v>
          </cell>
          <cell r="Q2187">
            <v>629.84</v>
          </cell>
          <cell r="R2187">
            <v>629.84</v>
          </cell>
          <cell r="S2187">
            <v>629.84</v>
          </cell>
          <cell r="T2187">
            <v>629.84</v>
          </cell>
          <cell r="U2187">
            <v>629.84</v>
          </cell>
          <cell r="V2187">
            <v>629.84</v>
          </cell>
        </row>
        <row r="2188">
          <cell r="B2188" t="str">
            <v>Rhode IslandHP 21YO.750-3FOB</v>
          </cell>
          <cell r="C2188" t="str">
            <v>Northeast</v>
          </cell>
          <cell r="D2188" t="str">
            <v>Open</v>
          </cell>
          <cell r="E2188" t="str">
            <v>RI</v>
          </cell>
          <cell r="F2188" t="str">
            <v>Rhode Island</v>
          </cell>
          <cell r="G2188" t="str">
            <v>4 - Highland Park 21YO 0.75L</v>
          </cell>
          <cell r="H2188" t="str">
            <v>4 - Highland Park 21YO 0.75L3</v>
          </cell>
          <cell r="I2188" t="str">
            <v>HP 21YO</v>
          </cell>
          <cell r="J2188" t="str">
            <v>HP 21YO.750-3</v>
          </cell>
          <cell r="K2188">
            <v>3</v>
          </cell>
          <cell r="L2188">
            <v>0.75</v>
          </cell>
          <cell r="M2188">
            <v>0.46</v>
          </cell>
          <cell r="N2188">
            <v>7.38</v>
          </cell>
          <cell r="O2188" t="str">
            <v>FOB</v>
          </cell>
          <cell r="P2188">
            <v>585.41999999999996</v>
          </cell>
          <cell r="Q2188">
            <v>585.41999999999996</v>
          </cell>
          <cell r="R2188">
            <v>585.41999999999996</v>
          </cell>
          <cell r="S2188">
            <v>585.41999999999996</v>
          </cell>
          <cell r="T2188">
            <v>585.41999999999996</v>
          </cell>
          <cell r="U2188">
            <v>585.41999999999996</v>
          </cell>
          <cell r="V2188">
            <v>585.41999999999996</v>
          </cell>
        </row>
        <row r="2189">
          <cell r="B2189" t="str">
            <v>South CarolinaHP 21YO.750-3FOB</v>
          </cell>
          <cell r="C2189" t="str">
            <v>Northeast</v>
          </cell>
          <cell r="D2189" t="str">
            <v>Open</v>
          </cell>
          <cell r="E2189" t="str">
            <v>SC</v>
          </cell>
          <cell r="F2189" t="str">
            <v>South Carolina</v>
          </cell>
          <cell r="G2189" t="str">
            <v>4 - Highland Park 21YO 0.75L</v>
          </cell>
          <cell r="H2189" t="str">
            <v>4 - Highland Park 21YO 0.75L3</v>
          </cell>
          <cell r="I2189" t="str">
            <v>HP 21YO</v>
          </cell>
          <cell r="J2189" t="str">
            <v>HP 21YO.750-3</v>
          </cell>
          <cell r="K2189">
            <v>3</v>
          </cell>
          <cell r="L2189">
            <v>0.75</v>
          </cell>
          <cell r="M2189">
            <v>0.46</v>
          </cell>
          <cell r="N2189">
            <v>7.38</v>
          </cell>
          <cell r="O2189" t="str">
            <v>FOB</v>
          </cell>
          <cell r="P2189">
            <v>633.6</v>
          </cell>
          <cell r="Q2189">
            <v>633.6</v>
          </cell>
          <cell r="R2189">
            <v>633.6</v>
          </cell>
          <cell r="S2189">
            <v>633.6</v>
          </cell>
          <cell r="T2189">
            <v>633.6</v>
          </cell>
          <cell r="U2189">
            <v>633.6</v>
          </cell>
          <cell r="V2189">
            <v>633.6</v>
          </cell>
        </row>
        <row r="2190">
          <cell r="B2190" t="str">
            <v>TennesseeHP 21YO.750-3FOB</v>
          </cell>
          <cell r="C2190" t="str">
            <v>South</v>
          </cell>
          <cell r="D2190" t="str">
            <v>Open</v>
          </cell>
          <cell r="E2190" t="str">
            <v>TN</v>
          </cell>
          <cell r="F2190" t="str">
            <v>Tennessee</v>
          </cell>
          <cell r="G2190" t="str">
            <v>4 - Highland Park 21YO 0.75L</v>
          </cell>
          <cell r="H2190" t="str">
            <v>4 - Highland Park 21YO 0.75L3</v>
          </cell>
          <cell r="I2190" t="str">
            <v>HP 21YO</v>
          </cell>
          <cell r="J2190" t="str">
            <v>HP 21YO.750-3</v>
          </cell>
          <cell r="K2190">
            <v>3</v>
          </cell>
          <cell r="L2190">
            <v>0.75</v>
          </cell>
          <cell r="M2190">
            <v>0.46</v>
          </cell>
          <cell r="N2190">
            <v>7.38</v>
          </cell>
          <cell r="O2190" t="str">
            <v>FOB</v>
          </cell>
          <cell r="P2190">
            <v>571.02</v>
          </cell>
          <cell r="Q2190">
            <v>571.02</v>
          </cell>
          <cell r="R2190">
            <v>571.02</v>
          </cell>
          <cell r="S2190">
            <v>571.02</v>
          </cell>
          <cell r="T2190">
            <v>571.02</v>
          </cell>
          <cell r="U2190">
            <v>571.02</v>
          </cell>
          <cell r="V2190">
            <v>571.02</v>
          </cell>
        </row>
        <row r="2191">
          <cell r="B2191" t="str">
            <v>TexasHP 21YO.750-3FOB</v>
          </cell>
          <cell r="C2191" t="str">
            <v>South</v>
          </cell>
          <cell r="D2191" t="str">
            <v>Open</v>
          </cell>
          <cell r="E2191" t="str">
            <v>TX</v>
          </cell>
          <cell r="F2191" t="str">
            <v>Texas</v>
          </cell>
          <cell r="G2191" t="str">
            <v>4 - Highland Park 21YO 0.75L</v>
          </cell>
          <cell r="H2191" t="str">
            <v>4 - Highland Park 21YO 0.75L3</v>
          </cell>
          <cell r="I2191" t="str">
            <v>HP 21YO</v>
          </cell>
          <cell r="J2191" t="str">
            <v>HP 21YO.750-3</v>
          </cell>
          <cell r="K2191">
            <v>3</v>
          </cell>
          <cell r="L2191">
            <v>0.75</v>
          </cell>
          <cell r="M2191">
            <v>0.46</v>
          </cell>
          <cell r="N2191">
            <v>7.38</v>
          </cell>
          <cell r="O2191" t="str">
            <v>FOB</v>
          </cell>
          <cell r="P2191">
            <v>610</v>
          </cell>
          <cell r="Q2191">
            <v>610</v>
          </cell>
          <cell r="R2191">
            <v>610</v>
          </cell>
          <cell r="S2191">
            <v>610</v>
          </cell>
          <cell r="T2191">
            <v>610</v>
          </cell>
          <cell r="U2191">
            <v>610</v>
          </cell>
          <cell r="V2191">
            <v>610</v>
          </cell>
        </row>
        <row r="2192">
          <cell r="B2192" t="str">
            <v>ALABAMAHP 25YO.750-1SHELF</v>
          </cell>
          <cell r="C2192" t="str">
            <v>South</v>
          </cell>
          <cell r="D2192" t="str">
            <v>Control</v>
          </cell>
          <cell r="E2192" t="str">
            <v>AL</v>
          </cell>
          <cell r="F2192" t="str">
            <v>ALABAMA</v>
          </cell>
          <cell r="G2192" t="str">
            <v>4 - Highland Park 25YO 0.75L</v>
          </cell>
          <cell r="H2192" t="str">
            <v>4 - Highland Park 25YO 0.75L1</v>
          </cell>
          <cell r="I2192" t="str">
            <v>HP 25YO</v>
          </cell>
          <cell r="J2192" t="str">
            <v>HP 25YO.750-1</v>
          </cell>
          <cell r="K2192">
            <v>1</v>
          </cell>
          <cell r="L2192">
            <v>0.75</v>
          </cell>
          <cell r="M2192">
            <v>0.45700000000000002</v>
          </cell>
          <cell r="N2192">
            <v>2.44</v>
          </cell>
          <cell r="O2192" t="str">
            <v>SHELF</v>
          </cell>
          <cell r="P2192">
            <v>849.99</v>
          </cell>
          <cell r="Q2192">
            <v>899.99</v>
          </cell>
          <cell r="R2192">
            <v>899.99</v>
          </cell>
          <cell r="S2192">
            <v>899.99</v>
          </cell>
          <cell r="T2192">
            <v>899.99</v>
          </cell>
          <cell r="U2192">
            <v>899.99</v>
          </cell>
          <cell r="V2192">
            <v>899.99</v>
          </cell>
        </row>
        <row r="2193">
          <cell r="B2193" t="str">
            <v>ALABAMAHP 25YO.750-1FOB</v>
          </cell>
          <cell r="C2193" t="str">
            <v>South</v>
          </cell>
          <cell r="D2193" t="str">
            <v>Control</v>
          </cell>
          <cell r="E2193" t="str">
            <v>AL</v>
          </cell>
          <cell r="F2193" t="str">
            <v>ALABAMA</v>
          </cell>
          <cell r="G2193" t="str">
            <v>4 - Highland Park 25YO 0.75L</v>
          </cell>
          <cell r="H2193" t="str">
            <v>4 - Highland Park 25YO 0.75L1</v>
          </cell>
          <cell r="I2193" t="str">
            <v>HP 25YO</v>
          </cell>
          <cell r="J2193" t="str">
            <v>HP 25YO.750-1</v>
          </cell>
          <cell r="K2193">
            <v>1</v>
          </cell>
          <cell r="L2193">
            <v>0.75</v>
          </cell>
          <cell r="M2193">
            <v>0.45700000000000002</v>
          </cell>
          <cell r="N2193">
            <v>2.44</v>
          </cell>
          <cell r="O2193" t="str">
            <v>FOB</v>
          </cell>
          <cell r="P2193">
            <v>402.7</v>
          </cell>
          <cell r="Q2193">
            <v>426.45</v>
          </cell>
          <cell r="R2193">
            <v>426.45</v>
          </cell>
          <cell r="S2193">
            <v>426.45</v>
          </cell>
          <cell r="T2193">
            <v>426.45</v>
          </cell>
          <cell r="U2193">
            <v>426.45</v>
          </cell>
          <cell r="V2193">
            <v>426.45</v>
          </cell>
        </row>
        <row r="2194">
          <cell r="B2194" t="str">
            <v>ALABAMAHP 25YO.750-1DA</v>
          </cell>
          <cell r="C2194" t="str">
            <v>South</v>
          </cell>
          <cell r="D2194" t="str">
            <v>Control</v>
          </cell>
          <cell r="E2194" t="str">
            <v>AL</v>
          </cell>
          <cell r="F2194" t="str">
            <v>ALABAMA</v>
          </cell>
          <cell r="G2194" t="str">
            <v>4 - Highland Park 25YO 0.75L</v>
          </cell>
          <cell r="H2194" t="str">
            <v>4 - Highland Park 25YO 0.75L1</v>
          </cell>
          <cell r="I2194" t="str">
            <v>HP 25YO</v>
          </cell>
          <cell r="J2194" t="str">
            <v>HP 25YO.750-1</v>
          </cell>
          <cell r="K2194">
            <v>1</v>
          </cell>
          <cell r="L2194">
            <v>0.75</v>
          </cell>
          <cell r="M2194">
            <v>0.45700000000000002</v>
          </cell>
          <cell r="N2194">
            <v>2.44</v>
          </cell>
          <cell r="O2194" t="str">
            <v>DA</v>
          </cell>
          <cell r="P2194">
            <v>0</v>
          </cell>
          <cell r="Q2194">
            <v>0</v>
          </cell>
          <cell r="R2194">
            <v>0</v>
          </cell>
          <cell r="S2194">
            <v>0</v>
          </cell>
          <cell r="T2194">
            <v>0</v>
          </cell>
          <cell r="U2194">
            <v>0</v>
          </cell>
          <cell r="V2194">
            <v>0</v>
          </cell>
        </row>
        <row r="2195">
          <cell r="B2195" t="str">
            <v>AlaskaHP 25YO.750-6FOB</v>
          </cell>
          <cell r="C2195" t="str">
            <v>West</v>
          </cell>
          <cell r="D2195" t="str">
            <v>Open</v>
          </cell>
          <cell r="E2195" t="str">
            <v>AK</v>
          </cell>
          <cell r="F2195" t="str">
            <v>Alaska</v>
          </cell>
          <cell r="G2195" t="str">
            <v>4 - Highland Park 25YO 0.75L</v>
          </cell>
          <cell r="H2195" t="str">
            <v>4 - Highland Park 25YO 0.75L6</v>
          </cell>
          <cell r="I2195" t="str">
            <v>HP 25YO</v>
          </cell>
          <cell r="J2195" t="str">
            <v>HP 25YO.750-6</v>
          </cell>
          <cell r="K2195">
            <v>6</v>
          </cell>
          <cell r="L2195">
            <v>0.75</v>
          </cell>
          <cell r="M2195">
            <v>0.45700000000000002</v>
          </cell>
          <cell r="N2195">
            <v>14.67</v>
          </cell>
          <cell r="O2195" t="str">
            <v>FOB</v>
          </cell>
          <cell r="P2195">
            <v>2246</v>
          </cell>
          <cell r="Q2195">
            <v>2246</v>
          </cell>
          <cell r="R2195">
            <v>2246</v>
          </cell>
          <cell r="S2195">
            <v>2246</v>
          </cell>
          <cell r="T2195">
            <v>2246</v>
          </cell>
          <cell r="U2195">
            <v>2246</v>
          </cell>
          <cell r="V2195">
            <v>2246</v>
          </cell>
        </row>
        <row r="2196">
          <cell r="B2196" t="str">
            <v>ArizonaHP 25YO.750-2FOB</v>
          </cell>
          <cell r="C2196" t="str">
            <v>West</v>
          </cell>
          <cell r="D2196" t="str">
            <v>Open</v>
          </cell>
          <cell r="E2196" t="str">
            <v>AZ</v>
          </cell>
          <cell r="F2196" t="str">
            <v>Arizona</v>
          </cell>
          <cell r="G2196" t="str">
            <v>4 - Highland Park 25YO 0.75L</v>
          </cell>
          <cell r="H2196" t="str">
            <v>4 - Highland Park 25YO 0.75L2</v>
          </cell>
          <cell r="I2196" t="str">
            <v>HP 25YO</v>
          </cell>
          <cell r="J2196" t="str">
            <v>HP 25YO.750-2</v>
          </cell>
          <cell r="K2196">
            <v>2</v>
          </cell>
          <cell r="L2196">
            <v>0.75</v>
          </cell>
          <cell r="M2196">
            <v>0.46</v>
          </cell>
          <cell r="N2196">
            <v>4.92</v>
          </cell>
          <cell r="O2196" t="str">
            <v>FOB</v>
          </cell>
          <cell r="P2196">
            <v>850</v>
          </cell>
          <cell r="Q2196">
            <v>850</v>
          </cell>
          <cell r="R2196">
            <v>850</v>
          </cell>
          <cell r="S2196">
            <v>850</v>
          </cell>
          <cell r="T2196">
            <v>850</v>
          </cell>
          <cell r="U2196">
            <v>850</v>
          </cell>
          <cell r="V2196">
            <v>850</v>
          </cell>
        </row>
        <row r="2197">
          <cell r="B2197" t="str">
            <v>ArkansasHP 25YO.750-6FOB</v>
          </cell>
          <cell r="C2197" t="str">
            <v>South</v>
          </cell>
          <cell r="D2197" t="str">
            <v>Open</v>
          </cell>
          <cell r="E2197" t="str">
            <v>AR</v>
          </cell>
          <cell r="F2197" t="str">
            <v>Arkansas</v>
          </cell>
          <cell r="G2197" t="str">
            <v>4 - Highland Park 25YO 0.75L</v>
          </cell>
          <cell r="H2197" t="str">
            <v>4 - Highland Park 25YO 0.75L6</v>
          </cell>
          <cell r="I2197" t="str">
            <v>HP 25YO</v>
          </cell>
          <cell r="J2197" t="str">
            <v>HP 25YO.750-6</v>
          </cell>
          <cell r="K2197">
            <v>6</v>
          </cell>
          <cell r="L2197">
            <v>0.75</v>
          </cell>
          <cell r="M2197">
            <v>0.45700000000000002</v>
          </cell>
          <cell r="N2197">
            <v>14.67</v>
          </cell>
          <cell r="O2197" t="str">
            <v>FOB</v>
          </cell>
          <cell r="P2197">
            <v>1665</v>
          </cell>
          <cell r="Q2197">
            <v>2033</v>
          </cell>
          <cell r="R2197">
            <v>2033</v>
          </cell>
          <cell r="S2197">
            <v>2033</v>
          </cell>
          <cell r="T2197">
            <v>2033</v>
          </cell>
          <cell r="U2197">
            <v>2033</v>
          </cell>
          <cell r="V2197">
            <v>2033</v>
          </cell>
        </row>
        <row r="2198">
          <cell r="B2198" t="str">
            <v>CaliforniaHP 25YO.750-6FOB</v>
          </cell>
          <cell r="C2198" t="str">
            <v>West</v>
          </cell>
          <cell r="D2198" t="str">
            <v>Open</v>
          </cell>
          <cell r="E2198" t="str">
            <v>CA</v>
          </cell>
          <cell r="F2198" t="str">
            <v>California</v>
          </cell>
          <cell r="G2198" t="str">
            <v>4 - Highland Park 25YO 0.75L</v>
          </cell>
          <cell r="H2198" t="str">
            <v>4 - Highland Park 25YO 0.75L6</v>
          </cell>
          <cell r="I2198" t="str">
            <v>HP 25YO</v>
          </cell>
          <cell r="J2198" t="str">
            <v>HP 25YO.750-6</v>
          </cell>
          <cell r="K2198">
            <v>6</v>
          </cell>
          <cell r="L2198">
            <v>0.75</v>
          </cell>
          <cell r="M2198">
            <v>0.45700000000000002</v>
          </cell>
          <cell r="N2198">
            <v>14.67</v>
          </cell>
          <cell r="O2198" t="str">
            <v>FOB</v>
          </cell>
          <cell r="P2198">
            <v>2246</v>
          </cell>
          <cell r="Q2198">
            <v>2246</v>
          </cell>
          <cell r="R2198">
            <v>2573</v>
          </cell>
          <cell r="S2198">
            <v>2573</v>
          </cell>
          <cell r="T2198">
            <v>2573</v>
          </cell>
          <cell r="U2198">
            <v>2573</v>
          </cell>
          <cell r="V2198">
            <v>2573</v>
          </cell>
        </row>
        <row r="2199">
          <cell r="B2199" t="str">
            <v>ColoradoHP 25YO.750-2FOB</v>
          </cell>
          <cell r="C2199" t="str">
            <v>West</v>
          </cell>
          <cell r="D2199" t="str">
            <v>Open</v>
          </cell>
          <cell r="E2199" t="str">
            <v>CO</v>
          </cell>
          <cell r="F2199" t="str">
            <v>Colorado</v>
          </cell>
          <cell r="G2199" t="str">
            <v>4 - Highland Park 25YO 0.75L</v>
          </cell>
          <cell r="H2199" t="str">
            <v>4 - Highland Park 25YO 0.75L2</v>
          </cell>
          <cell r="I2199" t="str">
            <v>HP 25YO</v>
          </cell>
          <cell r="J2199" t="str">
            <v>HP 25YO.750-2</v>
          </cell>
          <cell r="K2199">
            <v>2</v>
          </cell>
          <cell r="L2199">
            <v>0.75</v>
          </cell>
          <cell r="M2199">
            <v>0.46</v>
          </cell>
          <cell r="N2199">
            <v>4.92</v>
          </cell>
          <cell r="O2199" t="str">
            <v>FOB</v>
          </cell>
          <cell r="P2199">
            <v>805</v>
          </cell>
          <cell r="Q2199">
            <v>805</v>
          </cell>
          <cell r="R2199">
            <v>805</v>
          </cell>
          <cell r="S2199">
            <v>805</v>
          </cell>
          <cell r="T2199">
            <v>805</v>
          </cell>
          <cell r="U2199">
            <v>805</v>
          </cell>
          <cell r="V2199">
            <v>805</v>
          </cell>
        </row>
        <row r="2200">
          <cell r="B2200" t="str">
            <v>ConnecticutHP 25YO.750-2FOB</v>
          </cell>
          <cell r="C2200" t="str">
            <v>Northeast</v>
          </cell>
          <cell r="D2200" t="str">
            <v>Open</v>
          </cell>
          <cell r="E2200" t="str">
            <v>CT</v>
          </cell>
          <cell r="F2200" t="str">
            <v>Connecticut</v>
          </cell>
          <cell r="G2200" t="str">
            <v>4 - Highland Park 25YO 0.75L</v>
          </cell>
          <cell r="H2200" t="str">
            <v>4 - Highland Park 25YO 0.75L2</v>
          </cell>
          <cell r="I2200" t="str">
            <v>HP 25YO</v>
          </cell>
          <cell r="J2200" t="str">
            <v>HP 25YO.750-2</v>
          </cell>
          <cell r="K2200">
            <v>2</v>
          </cell>
          <cell r="L2200">
            <v>0.75</v>
          </cell>
          <cell r="M2200">
            <v>0.46</v>
          </cell>
          <cell r="N2200">
            <v>4.92</v>
          </cell>
          <cell r="O2200" t="str">
            <v>FOB</v>
          </cell>
          <cell r="P2200">
            <v>801</v>
          </cell>
          <cell r="Q2200">
            <v>801</v>
          </cell>
          <cell r="R2200">
            <v>801</v>
          </cell>
          <cell r="S2200">
            <v>801</v>
          </cell>
          <cell r="T2200">
            <v>801</v>
          </cell>
          <cell r="U2200">
            <v>801</v>
          </cell>
          <cell r="V2200">
            <v>801</v>
          </cell>
        </row>
        <row r="2201">
          <cell r="B2201" t="str">
            <v>DCHP 25YO.750-6FOB</v>
          </cell>
          <cell r="C2201" t="str">
            <v>Northeast</v>
          </cell>
          <cell r="D2201" t="str">
            <v>Open</v>
          </cell>
          <cell r="E2201" t="str">
            <v>DC</v>
          </cell>
          <cell r="F2201" t="str">
            <v>DC</v>
          </cell>
          <cell r="G2201" t="str">
            <v>4 - Highland Park 25YO 0.75L</v>
          </cell>
          <cell r="H2201" t="str">
            <v>4 - Highland Park 25YO 0.75L6</v>
          </cell>
          <cell r="I2201" t="str">
            <v>HP 25YO</v>
          </cell>
          <cell r="J2201" t="str">
            <v>HP 25YO.750-6</v>
          </cell>
          <cell r="K2201">
            <v>6</v>
          </cell>
          <cell r="L2201">
            <v>0.75</v>
          </cell>
          <cell r="M2201">
            <v>0.45700000000000002</v>
          </cell>
          <cell r="N2201">
            <v>14.67</v>
          </cell>
          <cell r="O2201" t="str">
            <v>FOB</v>
          </cell>
          <cell r="P2201">
            <v>2246.1</v>
          </cell>
          <cell r="Q2201">
            <v>2246.1</v>
          </cell>
          <cell r="R2201">
            <v>2800</v>
          </cell>
          <cell r="S2201">
            <v>2800</v>
          </cell>
          <cell r="T2201">
            <v>2800</v>
          </cell>
          <cell r="U2201">
            <v>2800</v>
          </cell>
          <cell r="V2201">
            <v>2800</v>
          </cell>
        </row>
        <row r="2202">
          <cell r="B2202" t="str">
            <v>DelawareHP 25YO.750-2FOB</v>
          </cell>
          <cell r="C2202" t="str">
            <v>Northeast</v>
          </cell>
          <cell r="D2202" t="str">
            <v>Open</v>
          </cell>
          <cell r="E2202" t="str">
            <v>DE</v>
          </cell>
          <cell r="F2202" t="str">
            <v>Delaware</v>
          </cell>
          <cell r="G2202" t="str">
            <v>4 - Highland Park 25YO 0.75L</v>
          </cell>
          <cell r="H2202" t="str">
            <v>4 - Highland Park 25YO 0.75L2</v>
          </cell>
          <cell r="I2202" t="str">
            <v>HP 25YO</v>
          </cell>
          <cell r="J2202" t="str">
            <v>HP 25YO.750-2</v>
          </cell>
          <cell r="K2202">
            <v>2</v>
          </cell>
          <cell r="L2202">
            <v>0.75</v>
          </cell>
          <cell r="M2202">
            <v>0.46</v>
          </cell>
          <cell r="N2202">
            <v>4.92</v>
          </cell>
          <cell r="O2202" t="str">
            <v>FOB</v>
          </cell>
          <cell r="P2202">
            <v>938</v>
          </cell>
          <cell r="Q2202">
            <v>938</v>
          </cell>
          <cell r="R2202">
            <v>938</v>
          </cell>
          <cell r="S2202">
            <v>938</v>
          </cell>
          <cell r="T2202">
            <v>938</v>
          </cell>
          <cell r="U2202">
            <v>938</v>
          </cell>
          <cell r="V2202">
            <v>938</v>
          </cell>
        </row>
        <row r="2203">
          <cell r="B2203" t="str">
            <v>FloridaHP 25YO.750-6FOB</v>
          </cell>
          <cell r="C2203" t="str">
            <v>South</v>
          </cell>
          <cell r="D2203" t="str">
            <v>Open</v>
          </cell>
          <cell r="E2203" t="str">
            <v>FL</v>
          </cell>
          <cell r="F2203" t="str">
            <v>Florida</v>
          </cell>
          <cell r="G2203" t="str">
            <v>4 - Highland Park 25YO 0.75L</v>
          </cell>
          <cell r="H2203" t="str">
            <v>4 - Highland Park 25YO 0.75L6</v>
          </cell>
          <cell r="I2203" t="str">
            <v>HP 25YO</v>
          </cell>
          <cell r="J2203" t="str">
            <v>HP 25YO.750-6</v>
          </cell>
          <cell r="K2203">
            <v>6</v>
          </cell>
          <cell r="L2203">
            <v>0.75</v>
          </cell>
          <cell r="M2203">
            <v>0.45700000000000002</v>
          </cell>
          <cell r="N2203">
            <v>14.67</v>
          </cell>
          <cell r="O2203" t="str">
            <v>FOB</v>
          </cell>
          <cell r="P2203">
            <v>3105</v>
          </cell>
          <cell r="Q2203">
            <v>3105</v>
          </cell>
          <cell r="R2203">
            <v>3105</v>
          </cell>
          <cell r="S2203">
            <v>3105</v>
          </cell>
          <cell r="T2203">
            <v>3105</v>
          </cell>
          <cell r="U2203">
            <v>3105</v>
          </cell>
          <cell r="V2203">
            <v>3105</v>
          </cell>
        </row>
        <row r="2204">
          <cell r="B2204" t="str">
            <v>GeorgiaHP 25YO.750-6FOB</v>
          </cell>
          <cell r="C2204" t="str">
            <v>South</v>
          </cell>
          <cell r="D2204" t="str">
            <v>Open</v>
          </cell>
          <cell r="E2204" t="str">
            <v>GA</v>
          </cell>
          <cell r="F2204" t="str">
            <v>Georgia</v>
          </cell>
          <cell r="G2204" t="str">
            <v>4 - Highland Park 25YO 0.75L</v>
          </cell>
          <cell r="H2204" t="str">
            <v>4 - Highland Park 25YO 0.75L6</v>
          </cell>
          <cell r="I2204" t="str">
            <v>HP 25YO</v>
          </cell>
          <cell r="J2204" t="str">
            <v>HP 25YO.750-6</v>
          </cell>
          <cell r="K2204">
            <v>6</v>
          </cell>
          <cell r="L2204">
            <v>0.75</v>
          </cell>
          <cell r="M2204">
            <v>0.45700000000000002</v>
          </cell>
          <cell r="N2204">
            <v>14.67</v>
          </cell>
          <cell r="O2204" t="str">
            <v>FOB</v>
          </cell>
          <cell r="P2204">
            <v>3350</v>
          </cell>
          <cell r="Q2204">
            <v>3350</v>
          </cell>
          <cell r="R2204">
            <v>3350</v>
          </cell>
          <cell r="S2204">
            <v>3350</v>
          </cell>
          <cell r="T2204">
            <v>3350</v>
          </cell>
          <cell r="U2204">
            <v>3350</v>
          </cell>
          <cell r="V2204">
            <v>3350</v>
          </cell>
        </row>
        <row r="2205">
          <cell r="B2205" t="str">
            <v>HawaiiHP 25YO.750-6FOB</v>
          </cell>
          <cell r="C2205" t="str">
            <v>West</v>
          </cell>
          <cell r="D2205" t="str">
            <v>Open</v>
          </cell>
          <cell r="E2205" t="str">
            <v>HI</v>
          </cell>
          <cell r="F2205" t="str">
            <v>Hawaii</v>
          </cell>
          <cell r="G2205" t="str">
            <v>4 - Highland Park 25YO 0.75L</v>
          </cell>
          <cell r="H2205" t="str">
            <v>4 - Highland Park 25YO 0.75L6</v>
          </cell>
          <cell r="I2205" t="str">
            <v>HP 25YO</v>
          </cell>
          <cell r="J2205" t="str">
            <v>HP 25YO.750-6</v>
          </cell>
          <cell r="K2205">
            <v>6</v>
          </cell>
          <cell r="L2205">
            <v>0.75</v>
          </cell>
          <cell r="M2205">
            <v>0.45700000000000002</v>
          </cell>
          <cell r="N2205">
            <v>14.67</v>
          </cell>
          <cell r="O2205" t="str">
            <v>FOB</v>
          </cell>
          <cell r="P2205">
            <v>2246</v>
          </cell>
          <cell r="Q2205">
            <v>2246</v>
          </cell>
          <cell r="R2205">
            <v>2246</v>
          </cell>
          <cell r="S2205">
            <v>2246</v>
          </cell>
          <cell r="T2205">
            <v>2246</v>
          </cell>
          <cell r="U2205">
            <v>2246</v>
          </cell>
          <cell r="V2205">
            <v>2246</v>
          </cell>
        </row>
        <row r="2206">
          <cell r="B2206" t="str">
            <v>IDAHOHP 25YO.750-6SPA</v>
          </cell>
          <cell r="C2206" t="str">
            <v>West</v>
          </cell>
          <cell r="D2206" t="str">
            <v>Control</v>
          </cell>
          <cell r="E2206" t="str">
            <v>ID</v>
          </cell>
          <cell r="F2206" t="str">
            <v>IDAHO</v>
          </cell>
          <cell r="G2206" t="str">
            <v>4 - Highland Park 25YO 0.75L</v>
          </cell>
          <cell r="H2206" t="str">
            <v>4 - Highland Park 25YO 0.75L6</v>
          </cell>
          <cell r="I2206" t="str">
            <v>HP 25YO</v>
          </cell>
          <cell r="J2206" t="str">
            <v>HP 25YO.750-6</v>
          </cell>
          <cell r="K2206">
            <v>6</v>
          </cell>
          <cell r="L2206">
            <v>0.75</v>
          </cell>
          <cell r="M2206">
            <v>0.45700000000000002</v>
          </cell>
          <cell r="N2206">
            <v>14.67</v>
          </cell>
          <cell r="O2206" t="str">
            <v>SPA</v>
          </cell>
          <cell r="P2206">
            <v>0</v>
          </cell>
          <cell r="Q2206">
            <v>0</v>
          </cell>
          <cell r="R2206">
            <v>0</v>
          </cell>
          <cell r="S2206">
            <v>0</v>
          </cell>
          <cell r="T2206">
            <v>0</v>
          </cell>
          <cell r="U2206">
            <v>0</v>
          </cell>
          <cell r="V2206">
            <v>0</v>
          </cell>
        </row>
        <row r="2207">
          <cell r="B2207" t="str">
            <v>IDAHOHP 25YO.750-6SHELF</v>
          </cell>
          <cell r="C2207" t="str">
            <v>West</v>
          </cell>
          <cell r="D2207" t="str">
            <v>Control</v>
          </cell>
          <cell r="E2207" t="str">
            <v>ID</v>
          </cell>
          <cell r="F2207" t="str">
            <v>IDAHO</v>
          </cell>
          <cell r="G2207" t="str">
            <v>4 - Highland Park 25YO 0.75L</v>
          </cell>
          <cell r="H2207" t="str">
            <v>4 - Highland Park 25YO 0.75L6</v>
          </cell>
          <cell r="I2207" t="str">
            <v>HP 25YO</v>
          </cell>
          <cell r="J2207" t="str">
            <v>HP 25YO.750-6</v>
          </cell>
          <cell r="K2207">
            <v>6</v>
          </cell>
          <cell r="L2207">
            <v>0.75</v>
          </cell>
          <cell r="M2207">
            <v>0.45700000000000002</v>
          </cell>
          <cell r="N2207">
            <v>14.67</v>
          </cell>
          <cell r="O2207" t="str">
            <v>SHELF</v>
          </cell>
          <cell r="P2207">
            <v>699.95</v>
          </cell>
          <cell r="Q2207">
            <v>749.95</v>
          </cell>
          <cell r="R2207">
            <v>749.95</v>
          </cell>
          <cell r="S2207">
            <v>749.95</v>
          </cell>
          <cell r="T2207">
            <v>749.95</v>
          </cell>
          <cell r="U2207">
            <v>749.95</v>
          </cell>
          <cell r="V2207">
            <v>749.95</v>
          </cell>
        </row>
        <row r="2208">
          <cell r="B2208" t="str">
            <v>IDAHOHP 25YO.750-6FOB</v>
          </cell>
          <cell r="C2208" t="str">
            <v>West</v>
          </cell>
          <cell r="D2208" t="str">
            <v>Control</v>
          </cell>
          <cell r="E2208" t="str">
            <v>ID</v>
          </cell>
          <cell r="F2208" t="str">
            <v>IDAHO</v>
          </cell>
          <cell r="G2208" t="str">
            <v>4 - Highland Park 25YO 0.75L</v>
          </cell>
          <cell r="H2208" t="str">
            <v>4 - Highland Park 25YO 0.75L6</v>
          </cell>
          <cell r="I2208" t="str">
            <v>HP 25YO</v>
          </cell>
          <cell r="J2208" t="str">
            <v>HP 25YO.750-6</v>
          </cell>
          <cell r="K2208">
            <v>6</v>
          </cell>
          <cell r="L2208">
            <v>0.75</v>
          </cell>
          <cell r="M2208">
            <v>0.45700000000000002</v>
          </cell>
          <cell r="N2208">
            <v>14.67</v>
          </cell>
          <cell r="O2208" t="str">
            <v>FOB</v>
          </cell>
          <cell r="P2208">
            <v>2255.25</v>
          </cell>
          <cell r="Q2208">
            <v>2544.2600000000002</v>
          </cell>
          <cell r="R2208">
            <v>2544.2600000000002</v>
          </cell>
          <cell r="S2208">
            <v>2544.2600000000002</v>
          </cell>
          <cell r="T2208">
            <v>2544.2600000000002</v>
          </cell>
          <cell r="U2208">
            <v>2544.2600000000002</v>
          </cell>
          <cell r="V2208">
            <v>2544.2600000000002</v>
          </cell>
        </row>
        <row r="2209">
          <cell r="B2209" t="str">
            <v>IllinoisHP 25YO.750-6FOB</v>
          </cell>
          <cell r="C2209" t="str">
            <v>Central</v>
          </cell>
          <cell r="D2209" t="str">
            <v>Open</v>
          </cell>
          <cell r="E2209" t="str">
            <v>IL</v>
          </cell>
          <cell r="F2209" t="str">
            <v>Illinois</v>
          </cell>
          <cell r="G2209" t="str">
            <v>4 - Highland Park 25YO 0.75L</v>
          </cell>
          <cell r="H2209" t="str">
            <v>4 - Highland Park 25YO 0.75L6</v>
          </cell>
          <cell r="I2209" t="str">
            <v>HP 25YO</v>
          </cell>
          <cell r="J2209" t="str">
            <v>HP 25YO.750-6</v>
          </cell>
          <cell r="K2209">
            <v>6</v>
          </cell>
          <cell r="L2209">
            <v>0.75</v>
          </cell>
          <cell r="M2209">
            <v>0.45700000000000002</v>
          </cell>
          <cell r="N2209">
            <v>14.67</v>
          </cell>
          <cell r="O2209" t="str">
            <v>FOB</v>
          </cell>
          <cell r="P2209">
            <v>2150</v>
          </cell>
          <cell r="Q2209">
            <v>2150</v>
          </cell>
          <cell r="R2209">
            <v>2687.8</v>
          </cell>
          <cell r="S2209">
            <v>2687.8</v>
          </cell>
          <cell r="T2209">
            <v>2687.8</v>
          </cell>
          <cell r="U2209">
            <v>2687.8</v>
          </cell>
          <cell r="V2209">
            <v>2687.8</v>
          </cell>
        </row>
        <row r="2210">
          <cell r="B2210" t="str">
            <v>IndianaHP 25YO.750-6FOB</v>
          </cell>
          <cell r="C2210" t="str">
            <v>Central</v>
          </cell>
          <cell r="D2210" t="str">
            <v>Open</v>
          </cell>
          <cell r="E2210" t="str">
            <v>IN</v>
          </cell>
          <cell r="F2210" t="str">
            <v>Indiana</v>
          </cell>
          <cell r="G2210" t="str">
            <v>4 - Highland Park 25YO 0.75L</v>
          </cell>
          <cell r="H2210" t="str">
            <v>4 - Highland Park 25YO 0.75L6</v>
          </cell>
          <cell r="I2210" t="str">
            <v>HP 25YO</v>
          </cell>
          <cell r="J2210" t="str">
            <v>HP 25YO.750-6</v>
          </cell>
          <cell r="K2210">
            <v>6</v>
          </cell>
          <cell r="L2210">
            <v>0.75</v>
          </cell>
          <cell r="M2210">
            <v>0.45700000000000002</v>
          </cell>
          <cell r="N2210">
            <v>14.67</v>
          </cell>
          <cell r="O2210" t="str">
            <v>FOB</v>
          </cell>
          <cell r="P2210">
            <v>2100</v>
          </cell>
          <cell r="Q2210">
            <v>2100</v>
          </cell>
          <cell r="R2210">
            <v>2757</v>
          </cell>
          <cell r="S2210">
            <v>2757</v>
          </cell>
          <cell r="T2210">
            <v>2757</v>
          </cell>
          <cell r="U2210">
            <v>2757</v>
          </cell>
          <cell r="V2210">
            <v>2757</v>
          </cell>
        </row>
        <row r="2211">
          <cell r="B2211" t="str">
            <v>KentuckyHP 25YO.750-6FOB</v>
          </cell>
          <cell r="C2211" t="str">
            <v>Central</v>
          </cell>
          <cell r="D2211" t="str">
            <v>Open</v>
          </cell>
          <cell r="E2211" t="str">
            <v>KY</v>
          </cell>
          <cell r="F2211" t="str">
            <v>Kentucky</v>
          </cell>
          <cell r="G2211" t="str">
            <v>4 - Highland Park 25YO 0.75L</v>
          </cell>
          <cell r="H2211" t="str">
            <v>4 - Highland Park 25YO 0.75L6</v>
          </cell>
          <cell r="I2211" t="str">
            <v>HP 25YO</v>
          </cell>
          <cell r="J2211" t="str">
            <v>HP 25YO.750-6</v>
          </cell>
          <cell r="K2211">
            <v>6</v>
          </cell>
          <cell r="L2211">
            <v>0.75</v>
          </cell>
          <cell r="M2211">
            <v>0.45700000000000002</v>
          </cell>
          <cell r="N2211">
            <v>14.67</v>
          </cell>
          <cell r="O2211" t="str">
            <v>FOB</v>
          </cell>
          <cell r="P2211">
            <v>1957.61</v>
          </cell>
          <cell r="Q2211">
            <v>1957.61</v>
          </cell>
          <cell r="R2211">
            <v>1957.61</v>
          </cell>
          <cell r="S2211">
            <v>1957.61</v>
          </cell>
          <cell r="T2211">
            <v>1957.61</v>
          </cell>
          <cell r="U2211">
            <v>1957.61</v>
          </cell>
          <cell r="V2211">
            <v>1957.61</v>
          </cell>
        </row>
        <row r="2212">
          <cell r="B2212" t="str">
            <v>LouisianaHP 25YO.750-6FOB</v>
          </cell>
          <cell r="C2212" t="str">
            <v>South</v>
          </cell>
          <cell r="D2212" t="str">
            <v>Open</v>
          </cell>
          <cell r="E2212" t="str">
            <v>LA</v>
          </cell>
          <cell r="F2212" t="str">
            <v>Louisiana</v>
          </cell>
          <cell r="G2212" t="str">
            <v>4 - Highland Park 25YO 0.75L</v>
          </cell>
          <cell r="H2212" t="str">
            <v>4 - Highland Park 25YO 0.75L6</v>
          </cell>
          <cell r="I2212" t="str">
            <v>HP 25YO</v>
          </cell>
          <cell r="J2212" t="str">
            <v>HP 25YO.750-6</v>
          </cell>
          <cell r="K2212">
            <v>6</v>
          </cell>
          <cell r="L2212">
            <v>0.75</v>
          </cell>
          <cell r="M2212">
            <v>0.45700000000000002</v>
          </cell>
          <cell r="N2212">
            <v>14.67</v>
          </cell>
          <cell r="O2212" t="str">
            <v>FOB</v>
          </cell>
          <cell r="P2212">
            <v>1821.67</v>
          </cell>
          <cell r="Q2212">
            <v>2221.67</v>
          </cell>
          <cell r="R2212">
            <v>2221.67</v>
          </cell>
          <cell r="S2212">
            <v>2221.67</v>
          </cell>
          <cell r="T2212">
            <v>2221.67</v>
          </cell>
          <cell r="U2212">
            <v>2221.67</v>
          </cell>
          <cell r="V2212">
            <v>2221.67</v>
          </cell>
        </row>
        <row r="2213">
          <cell r="B2213" t="str">
            <v>MAINEHP 25YO.750-6SPA</v>
          </cell>
          <cell r="C2213" t="str">
            <v>Northeast</v>
          </cell>
          <cell r="D2213" t="str">
            <v>Control</v>
          </cell>
          <cell r="E2213" t="str">
            <v>ME</v>
          </cell>
          <cell r="F2213" t="str">
            <v>MAINE</v>
          </cell>
          <cell r="G2213" t="str">
            <v>4 - Highland Park 25YO 0.75L</v>
          </cell>
          <cell r="H2213" t="str">
            <v>4 - Highland Park 25YO 0.75L6</v>
          </cell>
          <cell r="I2213" t="str">
            <v>HP 25YO</v>
          </cell>
          <cell r="J2213" t="str">
            <v>HP 25YO.750-6</v>
          </cell>
          <cell r="K2213">
            <v>6</v>
          </cell>
          <cell r="L2213">
            <v>0.75</v>
          </cell>
          <cell r="M2213">
            <v>0.45700000000000002</v>
          </cell>
          <cell r="N2213">
            <v>14.67</v>
          </cell>
          <cell r="O2213" t="str">
            <v>SPA</v>
          </cell>
          <cell r="P2213">
            <v>0</v>
          </cell>
          <cell r="Q2213">
            <v>0</v>
          </cell>
          <cell r="R2213">
            <v>0</v>
          </cell>
          <cell r="S2213">
            <v>0</v>
          </cell>
          <cell r="T2213">
            <v>0</v>
          </cell>
          <cell r="U2213">
            <v>0</v>
          </cell>
          <cell r="V2213">
            <v>0</v>
          </cell>
        </row>
        <row r="2214">
          <cell r="B2214" t="str">
            <v>MAINEHP 25YO.750-6SHELF (LUX)</v>
          </cell>
          <cell r="C2214" t="str">
            <v>Northeast</v>
          </cell>
          <cell r="D2214" t="str">
            <v>Control</v>
          </cell>
          <cell r="E2214" t="str">
            <v>ME</v>
          </cell>
          <cell r="F2214" t="str">
            <v>MAINE</v>
          </cell>
          <cell r="G2214" t="str">
            <v>4 - Highland Park 25YO 0.75L</v>
          </cell>
          <cell r="H2214" t="str">
            <v>4 - Highland Park 25YO 0.75L6</v>
          </cell>
          <cell r="I2214" t="str">
            <v>HP 25YO</v>
          </cell>
          <cell r="J2214" t="str">
            <v>HP 25YO.750-6</v>
          </cell>
          <cell r="K2214">
            <v>6</v>
          </cell>
          <cell r="L2214">
            <v>0.75</v>
          </cell>
          <cell r="M2214">
            <v>0.45700000000000002</v>
          </cell>
          <cell r="N2214">
            <v>14.67</v>
          </cell>
          <cell r="O2214" t="str">
            <v>SHELF (LUX)</v>
          </cell>
          <cell r="P2214">
            <v>799.99</v>
          </cell>
          <cell r="Q2214">
            <v>799.99</v>
          </cell>
          <cell r="R2214">
            <v>799.99</v>
          </cell>
          <cell r="S2214">
            <v>799.99</v>
          </cell>
          <cell r="T2214">
            <v>799.99</v>
          </cell>
          <cell r="U2214">
            <v>799.99</v>
          </cell>
          <cell r="V2214">
            <v>799.99</v>
          </cell>
        </row>
        <row r="2215">
          <cell r="B2215" t="str">
            <v>MAINEHP 25YO.750-6SHELF</v>
          </cell>
          <cell r="C2215" t="str">
            <v>Northeast</v>
          </cell>
          <cell r="D2215" t="str">
            <v>Control</v>
          </cell>
          <cell r="E2215" t="str">
            <v>ME</v>
          </cell>
          <cell r="F2215" t="str">
            <v>MAINE</v>
          </cell>
          <cell r="G2215" t="str">
            <v>4 - Highland Park 25YO 0.75L</v>
          </cell>
          <cell r="H2215" t="str">
            <v>4 - Highland Park 25YO 0.75L6</v>
          </cell>
          <cell r="I2215" t="str">
            <v>HP 25YO</v>
          </cell>
          <cell r="J2215" t="str">
            <v>HP 25YO.750-6</v>
          </cell>
          <cell r="K2215">
            <v>6</v>
          </cell>
          <cell r="L2215">
            <v>0.75</v>
          </cell>
          <cell r="M2215">
            <v>0.45700000000000002</v>
          </cell>
          <cell r="N2215">
            <v>14.67</v>
          </cell>
          <cell r="O2215" t="str">
            <v>SHELF</v>
          </cell>
          <cell r="P2215">
            <v>824.99</v>
          </cell>
          <cell r="Q2215">
            <v>849.99</v>
          </cell>
          <cell r="R2215">
            <v>849.99</v>
          </cell>
          <cell r="S2215">
            <v>849.99</v>
          </cell>
          <cell r="T2215">
            <v>849.99</v>
          </cell>
          <cell r="U2215">
            <v>849.99</v>
          </cell>
          <cell r="V2215">
            <v>849.99</v>
          </cell>
        </row>
        <row r="2216">
          <cell r="B2216" t="str">
            <v>MAINEHP 25YO.750-6FOB</v>
          </cell>
          <cell r="C2216" t="str">
            <v>Northeast</v>
          </cell>
          <cell r="D2216" t="str">
            <v>Control</v>
          </cell>
          <cell r="E2216" t="str">
            <v>ME</v>
          </cell>
          <cell r="F2216" t="str">
            <v>MAINE</v>
          </cell>
          <cell r="G2216" t="str">
            <v>4 - Highland Park 25YO 0.75L</v>
          </cell>
          <cell r="H2216" t="str">
            <v>4 - Highland Park 25YO 0.75L6</v>
          </cell>
          <cell r="I2216" t="str">
            <v>HP 25YO</v>
          </cell>
          <cell r="J2216" t="str">
            <v>HP 25YO.750-6</v>
          </cell>
          <cell r="K2216">
            <v>6</v>
          </cell>
          <cell r="L2216">
            <v>0.75</v>
          </cell>
          <cell r="M2216">
            <v>0.45700000000000002</v>
          </cell>
          <cell r="N2216">
            <v>14.67</v>
          </cell>
          <cell r="O2216" t="str">
            <v>FOB</v>
          </cell>
          <cell r="P2216">
            <v>2810</v>
          </cell>
          <cell r="Q2216">
            <v>2896.91</v>
          </cell>
          <cell r="R2216">
            <v>2896.91</v>
          </cell>
          <cell r="S2216">
            <v>2896.91</v>
          </cell>
          <cell r="T2216">
            <v>2896.91</v>
          </cell>
          <cell r="U2216">
            <v>2896.91</v>
          </cell>
          <cell r="V2216">
            <v>2896.91</v>
          </cell>
        </row>
        <row r="2217">
          <cell r="B2217" t="str">
            <v>Maryland (Open)HP 25YO.750-6FOB</v>
          </cell>
          <cell r="C2217" t="str">
            <v>Northeast</v>
          </cell>
          <cell r="D2217" t="str">
            <v>Open</v>
          </cell>
          <cell r="E2217" t="str">
            <v>MD</v>
          </cell>
          <cell r="F2217" t="str">
            <v>Maryland (Open)</v>
          </cell>
          <cell r="G2217" t="str">
            <v>4 - Highland Park 25YO 0.75L</v>
          </cell>
          <cell r="H2217" t="str">
            <v>4 - Highland Park 25YO 0.75L6</v>
          </cell>
          <cell r="I2217" t="str">
            <v>HP 25YO</v>
          </cell>
          <cell r="J2217" t="str">
            <v>HP 25YO.750-6</v>
          </cell>
          <cell r="K2217">
            <v>6</v>
          </cell>
          <cell r="L2217">
            <v>0.75</v>
          </cell>
          <cell r="M2217">
            <v>0.45700000000000002</v>
          </cell>
          <cell r="N2217">
            <v>14.67</v>
          </cell>
          <cell r="O2217" t="str">
            <v>FOB</v>
          </cell>
          <cell r="P2217">
            <v>2523.46</v>
          </cell>
          <cell r="Q2217">
            <v>2523.46</v>
          </cell>
          <cell r="R2217">
            <v>2523.46</v>
          </cell>
          <cell r="S2217">
            <v>2820</v>
          </cell>
          <cell r="T2217">
            <v>2820</v>
          </cell>
          <cell r="U2217">
            <v>2820</v>
          </cell>
          <cell r="V2217">
            <v>2820</v>
          </cell>
        </row>
        <row r="2218">
          <cell r="B2218" t="str">
            <v>MassachusettsHP 25YO.750-2FOB</v>
          </cell>
          <cell r="C2218" t="str">
            <v>Northeast</v>
          </cell>
          <cell r="D2218" t="str">
            <v>Open</v>
          </cell>
          <cell r="E2218" t="str">
            <v>MA</v>
          </cell>
          <cell r="F2218" t="str">
            <v>Massachusetts</v>
          </cell>
          <cell r="G2218" t="str">
            <v>4 - Highland Park 25YO 0.75L</v>
          </cell>
          <cell r="H2218" t="str">
            <v>4 - Highland Park 25YO 0.75L2</v>
          </cell>
          <cell r="I2218" t="str">
            <v>HP 25YO</v>
          </cell>
          <cell r="J2218" t="str">
            <v>HP 25YO.750-2</v>
          </cell>
          <cell r="K2218">
            <v>2</v>
          </cell>
          <cell r="L2218">
            <v>0.75</v>
          </cell>
          <cell r="M2218">
            <v>0.46</v>
          </cell>
          <cell r="N2218">
            <v>4.92</v>
          </cell>
          <cell r="O2218" t="str">
            <v>FOB</v>
          </cell>
          <cell r="P2218">
            <v>823.35</v>
          </cell>
          <cell r="Q2218">
            <v>823.35</v>
          </cell>
          <cell r="R2218">
            <v>823.35</v>
          </cell>
          <cell r="S2218">
            <v>823.35</v>
          </cell>
          <cell r="T2218">
            <v>823.35</v>
          </cell>
          <cell r="U2218">
            <v>823.35</v>
          </cell>
          <cell r="V2218">
            <v>823.35</v>
          </cell>
        </row>
        <row r="2219">
          <cell r="B2219" t="str">
            <v>MICHIGANHP 25YO.750-1SHELF</v>
          </cell>
          <cell r="C2219" t="str">
            <v>Central</v>
          </cell>
          <cell r="D2219" t="str">
            <v>Control</v>
          </cell>
          <cell r="E2219" t="str">
            <v>MI</v>
          </cell>
          <cell r="F2219" t="str">
            <v>MICHIGAN</v>
          </cell>
          <cell r="G2219" t="str">
            <v>4 - Highland Park 25YO 0.75L</v>
          </cell>
          <cell r="H2219" t="str">
            <v>4 - Highland Park 25YO 0.75L1</v>
          </cell>
          <cell r="I2219" t="str">
            <v>HP 25YO</v>
          </cell>
          <cell r="J2219" t="str">
            <v>HP 25YO.750-1</v>
          </cell>
          <cell r="K2219">
            <v>1</v>
          </cell>
          <cell r="L2219">
            <v>0.75</v>
          </cell>
          <cell r="M2219">
            <v>0.45700000000000002</v>
          </cell>
          <cell r="N2219">
            <v>2.44</v>
          </cell>
          <cell r="O2219" t="str">
            <v>SHELF</v>
          </cell>
          <cell r="P2219">
            <v>599.98</v>
          </cell>
          <cell r="Q2219">
            <v>749.96</v>
          </cell>
          <cell r="R2219">
            <v>749.96</v>
          </cell>
          <cell r="S2219">
            <v>749.96</v>
          </cell>
          <cell r="T2219">
            <v>749.96</v>
          </cell>
          <cell r="U2219">
            <v>749.96</v>
          </cell>
          <cell r="V2219">
            <v>749.96</v>
          </cell>
        </row>
        <row r="2220">
          <cell r="B2220" t="str">
            <v>MICHIGANHP 25YO.750-1FOB</v>
          </cell>
          <cell r="C2220" t="str">
            <v>Central</v>
          </cell>
          <cell r="D2220" t="str">
            <v>Control</v>
          </cell>
          <cell r="E2220" t="str">
            <v>MI</v>
          </cell>
          <cell r="F2220" t="str">
            <v>MICHIGAN</v>
          </cell>
          <cell r="G2220" t="str">
            <v>4 - Highland Park 25YO 0.75L</v>
          </cell>
          <cell r="H2220" t="str">
            <v>4 - Highland Park 25YO 0.75L1</v>
          </cell>
          <cell r="I2220" t="str">
            <v>HP 25YO</v>
          </cell>
          <cell r="J2220" t="str">
            <v>HP 25YO.750-1</v>
          </cell>
          <cell r="K2220">
            <v>1</v>
          </cell>
          <cell r="L2220">
            <v>0.75</v>
          </cell>
          <cell r="M2220">
            <v>0.45700000000000002</v>
          </cell>
          <cell r="N2220">
            <v>2.44</v>
          </cell>
          <cell r="O2220" t="str">
            <v>FOB</v>
          </cell>
          <cell r="P2220">
            <v>324.66000000000003</v>
          </cell>
          <cell r="Q2220">
            <v>405.83</v>
          </cell>
          <cell r="R2220">
            <v>405.83</v>
          </cell>
          <cell r="S2220">
            <v>405.83</v>
          </cell>
          <cell r="T2220">
            <v>405.83</v>
          </cell>
          <cell r="U2220">
            <v>405.83</v>
          </cell>
          <cell r="V2220">
            <v>405.83</v>
          </cell>
        </row>
        <row r="2221">
          <cell r="B2221" t="str">
            <v>MinnesotaHP 25YO.750-6FOB</v>
          </cell>
          <cell r="C2221" t="str">
            <v>Central</v>
          </cell>
          <cell r="D2221" t="str">
            <v>Open</v>
          </cell>
          <cell r="E2221" t="str">
            <v>MN</v>
          </cell>
          <cell r="F2221" t="str">
            <v>Minnesota</v>
          </cell>
          <cell r="G2221" t="str">
            <v>4 - Highland Park 25YO 0.75L</v>
          </cell>
          <cell r="H2221" t="str">
            <v>4 - Highland Park 25YO 0.75L6</v>
          </cell>
          <cell r="I2221" t="str">
            <v>HP 25YO</v>
          </cell>
          <cell r="J2221" t="str">
            <v>HP 25YO.750-6</v>
          </cell>
          <cell r="K2221">
            <v>6</v>
          </cell>
          <cell r="L2221">
            <v>0.75</v>
          </cell>
          <cell r="M2221">
            <v>0.45700000000000002</v>
          </cell>
          <cell r="N2221">
            <v>14.67</v>
          </cell>
          <cell r="O2221" t="str">
            <v>FOB</v>
          </cell>
          <cell r="P2221">
            <v>2205</v>
          </cell>
          <cell r="Q2221">
            <v>2205</v>
          </cell>
          <cell r="R2221">
            <v>2759</v>
          </cell>
          <cell r="S2221">
            <v>2759</v>
          </cell>
          <cell r="T2221">
            <v>2759</v>
          </cell>
          <cell r="U2221">
            <v>2759</v>
          </cell>
          <cell r="V2221">
            <v>2759</v>
          </cell>
        </row>
        <row r="2222">
          <cell r="B2222" t="str">
            <v>MISSISSIPPIHP 25YO.750-1SPA</v>
          </cell>
          <cell r="C2222" t="str">
            <v>South</v>
          </cell>
          <cell r="D2222" t="str">
            <v>Control</v>
          </cell>
          <cell r="E2222" t="str">
            <v>MS</v>
          </cell>
          <cell r="F2222" t="str">
            <v>MISSISSIPPI</v>
          </cell>
          <cell r="G2222" t="str">
            <v>4 - Highland Park 25YO 0.75L</v>
          </cell>
          <cell r="H2222" t="str">
            <v>4 - Highland Park 25YO 0.75L1</v>
          </cell>
          <cell r="I2222" t="str">
            <v>HP 25YO</v>
          </cell>
          <cell r="J2222" t="str">
            <v>HP 25YO.750-1</v>
          </cell>
          <cell r="K2222">
            <v>1</v>
          </cell>
          <cell r="L2222">
            <v>0.75</v>
          </cell>
          <cell r="M2222">
            <v>0.45700000000000002</v>
          </cell>
          <cell r="N2222">
            <v>2.44</v>
          </cell>
          <cell r="O2222" t="str">
            <v>SPA</v>
          </cell>
          <cell r="P2222">
            <v>0</v>
          </cell>
          <cell r="Q2222">
            <v>0</v>
          </cell>
          <cell r="R2222">
            <v>0</v>
          </cell>
          <cell r="S2222">
            <v>0</v>
          </cell>
          <cell r="T2222">
            <v>0</v>
          </cell>
          <cell r="U2222">
            <v>0</v>
          </cell>
          <cell r="V2222">
            <v>0</v>
          </cell>
        </row>
        <row r="2223">
          <cell r="B2223" t="str">
            <v>MISSISSIPPIHP 25YO.750-1SHELF</v>
          </cell>
          <cell r="C2223" t="str">
            <v>South</v>
          </cell>
          <cell r="D2223" t="str">
            <v>Control</v>
          </cell>
          <cell r="E2223" t="str">
            <v>MS</v>
          </cell>
          <cell r="F2223" t="str">
            <v>MISSISSIPPI</v>
          </cell>
          <cell r="G2223" t="str">
            <v>4 - Highland Park 25YO 0.75L</v>
          </cell>
          <cell r="H2223" t="str">
            <v>4 - Highland Park 25YO 0.75L1</v>
          </cell>
          <cell r="I2223" t="str">
            <v>HP 25YO</v>
          </cell>
          <cell r="J2223" t="str">
            <v>HP 25YO.750-1</v>
          </cell>
          <cell r="K2223">
            <v>1</v>
          </cell>
          <cell r="L2223">
            <v>0.75</v>
          </cell>
          <cell r="M2223">
            <v>0.45700000000000002</v>
          </cell>
          <cell r="N2223">
            <v>2.44</v>
          </cell>
          <cell r="O2223" t="str">
            <v>SHELF</v>
          </cell>
          <cell r="P2223">
            <v>799.99</v>
          </cell>
          <cell r="Q2223">
            <v>799.99</v>
          </cell>
          <cell r="R2223">
            <v>799.99</v>
          </cell>
          <cell r="S2223">
            <v>799.99</v>
          </cell>
          <cell r="T2223">
            <v>799.99</v>
          </cell>
          <cell r="U2223">
            <v>799.99</v>
          </cell>
          <cell r="V2223">
            <v>799.99</v>
          </cell>
        </row>
        <row r="2224">
          <cell r="B2224" t="str">
            <v>MISSISSIPPIHP 25YO.750-1FOB</v>
          </cell>
          <cell r="C2224" t="str">
            <v>South</v>
          </cell>
          <cell r="D2224" t="str">
            <v>Control</v>
          </cell>
          <cell r="E2224" t="str">
            <v>MS</v>
          </cell>
          <cell r="F2224" t="str">
            <v>MISSISSIPPI</v>
          </cell>
          <cell r="G2224" t="str">
            <v>4 - Highland Park 25YO 0.75L</v>
          </cell>
          <cell r="H2224" t="str">
            <v>4 - Highland Park 25YO 0.75L1</v>
          </cell>
          <cell r="I2224" t="str">
            <v>HP 25YO</v>
          </cell>
          <cell r="J2224" t="str">
            <v>HP 25YO.750-1</v>
          </cell>
          <cell r="K2224">
            <v>1</v>
          </cell>
          <cell r="L2224">
            <v>0.75</v>
          </cell>
          <cell r="M2224">
            <v>0.45700000000000002</v>
          </cell>
          <cell r="N2224">
            <v>2.44</v>
          </cell>
          <cell r="O2224" t="str">
            <v>FOB</v>
          </cell>
          <cell r="P2224">
            <v>497.64</v>
          </cell>
          <cell r="Q2224">
            <v>497.64</v>
          </cell>
          <cell r="R2224">
            <v>497.64</v>
          </cell>
          <cell r="S2224">
            <v>497.64</v>
          </cell>
          <cell r="T2224">
            <v>497.64</v>
          </cell>
          <cell r="U2224">
            <v>497.64</v>
          </cell>
          <cell r="V2224">
            <v>497.64</v>
          </cell>
        </row>
        <row r="2225">
          <cell r="B2225" t="str">
            <v>MissouriHP 25YO.750-2FOB</v>
          </cell>
          <cell r="C2225" t="str">
            <v>Central</v>
          </cell>
          <cell r="D2225" t="str">
            <v>Open</v>
          </cell>
          <cell r="E2225" t="str">
            <v>MO</v>
          </cell>
          <cell r="F2225" t="str">
            <v>Missouri</v>
          </cell>
          <cell r="G2225" t="str">
            <v>4 - Highland Park 25YO 0.75L</v>
          </cell>
          <cell r="H2225" t="str">
            <v>4 - Highland Park 25YO 0.75L2</v>
          </cell>
          <cell r="I2225" t="str">
            <v>HP 25YO</v>
          </cell>
          <cell r="J2225" t="str">
            <v>HP 25YO.750-2</v>
          </cell>
          <cell r="K2225">
            <v>2</v>
          </cell>
          <cell r="L2225">
            <v>0.75</v>
          </cell>
          <cell r="M2225">
            <v>0.46</v>
          </cell>
          <cell r="N2225">
            <v>4.92</v>
          </cell>
          <cell r="O2225" t="str">
            <v>FOB</v>
          </cell>
          <cell r="P2225">
            <v>870</v>
          </cell>
          <cell r="Q2225">
            <v>870</v>
          </cell>
          <cell r="R2225">
            <v>870</v>
          </cell>
          <cell r="S2225">
            <v>870</v>
          </cell>
          <cell r="T2225">
            <v>870</v>
          </cell>
          <cell r="U2225">
            <v>870</v>
          </cell>
          <cell r="V2225">
            <v>870</v>
          </cell>
        </row>
        <row r="2226">
          <cell r="B2226" t="str">
            <v>MONTANAHP 25YO.750-6SPA</v>
          </cell>
          <cell r="C2226" t="str">
            <v>West</v>
          </cell>
          <cell r="D2226" t="str">
            <v>Control</v>
          </cell>
          <cell r="E2226" t="str">
            <v>MT</v>
          </cell>
          <cell r="F2226" t="str">
            <v>MONTANA</v>
          </cell>
          <cell r="G2226" t="str">
            <v>4 - Highland Park 25YO 0.75L</v>
          </cell>
          <cell r="H2226" t="str">
            <v>4 - Highland Park 25YO 0.75L6</v>
          </cell>
          <cell r="I2226" t="str">
            <v>HP 25YO</v>
          </cell>
          <cell r="J2226" t="str">
            <v>HP 25YO.750-6</v>
          </cell>
          <cell r="K2226">
            <v>6</v>
          </cell>
          <cell r="L2226">
            <v>0.75</v>
          </cell>
          <cell r="M2226">
            <v>0.45700000000000002</v>
          </cell>
          <cell r="N2226">
            <v>14.67</v>
          </cell>
          <cell r="O2226" t="str">
            <v>SPA</v>
          </cell>
          <cell r="P2226">
            <v>0</v>
          </cell>
          <cell r="Q2226">
            <v>0</v>
          </cell>
          <cell r="R2226">
            <v>0</v>
          </cell>
          <cell r="S2226">
            <v>0</v>
          </cell>
          <cell r="T2226">
            <v>0</v>
          </cell>
          <cell r="U2226">
            <v>0</v>
          </cell>
          <cell r="V2226">
            <v>0</v>
          </cell>
        </row>
        <row r="2227">
          <cell r="B2227" t="str">
            <v>MONTANAHP 25YO.750-6SHELF</v>
          </cell>
          <cell r="C2227" t="str">
            <v>West</v>
          </cell>
          <cell r="D2227" t="str">
            <v>Control</v>
          </cell>
          <cell r="E2227" t="str">
            <v>MT</v>
          </cell>
          <cell r="F2227" t="str">
            <v>MONTANA</v>
          </cell>
          <cell r="G2227" t="str">
            <v>4 - Highland Park 25YO 0.75L</v>
          </cell>
          <cell r="H2227" t="str">
            <v>4 - Highland Park 25YO 0.75L6</v>
          </cell>
          <cell r="I2227" t="str">
            <v>HP 25YO</v>
          </cell>
          <cell r="J2227" t="str">
            <v>HP 25YO.750-6</v>
          </cell>
          <cell r="K2227">
            <v>6</v>
          </cell>
          <cell r="L2227">
            <v>0.75</v>
          </cell>
          <cell r="M2227">
            <v>0.45700000000000002</v>
          </cell>
          <cell r="N2227">
            <v>14.67</v>
          </cell>
          <cell r="O2227" t="str">
            <v>SHELF</v>
          </cell>
          <cell r="P2227">
            <v>749.95</v>
          </cell>
          <cell r="Q2227">
            <v>749.95</v>
          </cell>
          <cell r="R2227">
            <v>749.95</v>
          </cell>
          <cell r="S2227">
            <v>749.95</v>
          </cell>
          <cell r="T2227">
            <v>749.95</v>
          </cell>
          <cell r="U2227">
            <v>749.95</v>
          </cell>
          <cell r="V2227">
            <v>749.95</v>
          </cell>
        </row>
        <row r="2228">
          <cell r="B2228" t="str">
            <v>MONTANAHP 25YO.750-6FOB</v>
          </cell>
          <cell r="C2228" t="str">
            <v>West</v>
          </cell>
          <cell r="D2228" t="str">
            <v>Control</v>
          </cell>
          <cell r="E2228" t="str">
            <v>MT</v>
          </cell>
          <cell r="F2228" t="str">
            <v>MONTANA</v>
          </cell>
          <cell r="G2228" t="str">
            <v>4 - Highland Park 25YO 0.75L</v>
          </cell>
          <cell r="H2228" t="str">
            <v>4 - Highland Park 25YO 0.75L6</v>
          </cell>
          <cell r="I2228" t="str">
            <v>HP 25YO</v>
          </cell>
          <cell r="J2228" t="str">
            <v>HP 25YO.750-6</v>
          </cell>
          <cell r="K2228">
            <v>6</v>
          </cell>
          <cell r="L2228">
            <v>0.75</v>
          </cell>
          <cell r="M2228">
            <v>0.45700000000000002</v>
          </cell>
          <cell r="N2228">
            <v>14.67</v>
          </cell>
          <cell r="O2228" t="str">
            <v>FOB</v>
          </cell>
          <cell r="P2228">
            <v>2269.0700000000002</v>
          </cell>
          <cell r="Q2228">
            <v>2269.0700000000002</v>
          </cell>
          <cell r="R2228">
            <v>2269.0700000000002</v>
          </cell>
          <cell r="S2228">
            <v>2269.0700000000002</v>
          </cell>
          <cell r="T2228">
            <v>2269.0700000000002</v>
          </cell>
          <cell r="U2228">
            <v>2269.0700000000002</v>
          </cell>
          <cell r="V2228">
            <v>2269.0700000000002</v>
          </cell>
        </row>
        <row r="2229">
          <cell r="B2229" t="str">
            <v>NebraskaHP 25YO.750-6FOB</v>
          </cell>
          <cell r="C2229" t="str">
            <v>Central</v>
          </cell>
          <cell r="D2229" t="str">
            <v>Open</v>
          </cell>
          <cell r="E2229" t="str">
            <v>NE</v>
          </cell>
          <cell r="F2229" t="str">
            <v>Nebraska</v>
          </cell>
          <cell r="G2229" t="str">
            <v>4 - Highland Park 25YO 0.75L</v>
          </cell>
          <cell r="H2229" t="str">
            <v>4 - Highland Park 25YO 0.75L6</v>
          </cell>
          <cell r="I2229" t="str">
            <v>HP 25YO</v>
          </cell>
          <cell r="J2229" t="str">
            <v>HP 25YO.750-6</v>
          </cell>
          <cell r="K2229">
            <v>6</v>
          </cell>
          <cell r="L2229">
            <v>0.75</v>
          </cell>
          <cell r="M2229">
            <v>0.45700000000000002</v>
          </cell>
          <cell r="N2229">
            <v>14.67</v>
          </cell>
          <cell r="O2229" t="str">
            <v>FOB</v>
          </cell>
          <cell r="P2229">
            <v>1950</v>
          </cell>
          <cell r="Q2229">
            <v>1950</v>
          </cell>
          <cell r="R2229">
            <v>2761.56</v>
          </cell>
          <cell r="S2229">
            <v>2761.56</v>
          </cell>
          <cell r="T2229">
            <v>2761.56</v>
          </cell>
          <cell r="U2229">
            <v>2761.56</v>
          </cell>
          <cell r="V2229">
            <v>2761.56</v>
          </cell>
        </row>
        <row r="2230">
          <cell r="B2230" t="str">
            <v>NevadaHP 25YO.750-2FOB</v>
          </cell>
          <cell r="C2230" t="str">
            <v>West</v>
          </cell>
          <cell r="D2230" t="str">
            <v>Open</v>
          </cell>
          <cell r="E2230" t="str">
            <v>NV</v>
          </cell>
          <cell r="F2230" t="str">
            <v>Nevada</v>
          </cell>
          <cell r="G2230" t="str">
            <v>4 - Highland Park 25YO 0.75L</v>
          </cell>
          <cell r="H2230" t="str">
            <v>4 - Highland Park 25YO 0.75L2</v>
          </cell>
          <cell r="I2230" t="str">
            <v>HP 25YO</v>
          </cell>
          <cell r="J2230" t="str">
            <v>HP 25YO.750-2</v>
          </cell>
          <cell r="K2230">
            <v>2</v>
          </cell>
          <cell r="L2230">
            <v>0.75</v>
          </cell>
          <cell r="M2230">
            <v>0.46</v>
          </cell>
          <cell r="N2230">
            <v>4.92</v>
          </cell>
          <cell r="O2230" t="str">
            <v>FOB</v>
          </cell>
          <cell r="P2230">
            <v>783</v>
          </cell>
          <cell r="Q2230">
            <v>783</v>
          </cell>
          <cell r="R2230">
            <v>783</v>
          </cell>
          <cell r="S2230">
            <v>783</v>
          </cell>
          <cell r="T2230">
            <v>783</v>
          </cell>
          <cell r="U2230">
            <v>783</v>
          </cell>
          <cell r="V2230">
            <v>783</v>
          </cell>
        </row>
        <row r="2231">
          <cell r="B2231" t="str">
            <v>NEW HAMPSHIREHP 25YO.750-6SPA</v>
          </cell>
          <cell r="C2231" t="str">
            <v>Northeast</v>
          </cell>
          <cell r="D2231" t="str">
            <v>Control</v>
          </cell>
          <cell r="E2231" t="str">
            <v>NH</v>
          </cell>
          <cell r="F2231" t="str">
            <v>NEW HAMPSHIRE</v>
          </cell>
          <cell r="G2231" t="str">
            <v>4 - Highland Park 25YO 0.75L</v>
          </cell>
          <cell r="H2231" t="str">
            <v>4 - Highland Park 25YO 0.75L6</v>
          </cell>
          <cell r="I2231" t="str">
            <v>HP 25YO</v>
          </cell>
          <cell r="J2231" t="str">
            <v>HP 25YO.750-6</v>
          </cell>
          <cell r="K2231">
            <v>6</v>
          </cell>
          <cell r="L2231">
            <v>0.75</v>
          </cell>
          <cell r="M2231">
            <v>0.45700000000000002</v>
          </cell>
          <cell r="N2231">
            <v>14.67</v>
          </cell>
          <cell r="O2231" t="str">
            <v>SPA</v>
          </cell>
          <cell r="P2231">
            <v>0</v>
          </cell>
          <cell r="Q2231">
            <v>0</v>
          </cell>
          <cell r="R2231">
            <v>0</v>
          </cell>
          <cell r="S2231">
            <v>0</v>
          </cell>
          <cell r="T2231">
            <v>0</v>
          </cell>
          <cell r="U2231">
            <v>0</v>
          </cell>
          <cell r="V2231">
            <v>0</v>
          </cell>
        </row>
        <row r="2232">
          <cell r="B2232" t="str">
            <v>NEW HAMPSHIREHP 25YO.750-6SHELF</v>
          </cell>
          <cell r="C2232" t="str">
            <v>Northeast</v>
          </cell>
          <cell r="D2232" t="str">
            <v>Control</v>
          </cell>
          <cell r="E2232" t="str">
            <v>NH</v>
          </cell>
          <cell r="F2232" t="str">
            <v>NEW HAMPSHIRE</v>
          </cell>
          <cell r="G2232" t="str">
            <v>4 - Highland Park 25YO 0.75L</v>
          </cell>
          <cell r="H2232" t="str">
            <v>4 - Highland Park 25YO 0.75L6</v>
          </cell>
          <cell r="I2232" t="str">
            <v>HP 25YO</v>
          </cell>
          <cell r="J2232" t="str">
            <v>HP 25YO.750-6</v>
          </cell>
          <cell r="K2232">
            <v>6</v>
          </cell>
          <cell r="L2232">
            <v>0.75</v>
          </cell>
          <cell r="M2232">
            <v>0.45700000000000002</v>
          </cell>
          <cell r="N2232">
            <v>14.67</v>
          </cell>
          <cell r="O2232" t="str">
            <v>SHELF</v>
          </cell>
          <cell r="P2232">
            <v>849.99</v>
          </cell>
          <cell r="Q2232">
            <v>849.99</v>
          </cell>
          <cell r="R2232">
            <v>849.99</v>
          </cell>
          <cell r="S2232">
            <v>849.99</v>
          </cell>
          <cell r="T2232">
            <v>849.99</v>
          </cell>
          <cell r="U2232">
            <v>849.99</v>
          </cell>
          <cell r="V2232">
            <v>849.99</v>
          </cell>
        </row>
        <row r="2233">
          <cell r="B2233" t="str">
            <v>NEW HAMPSHIREHP 25YO.750-6FOB</v>
          </cell>
          <cell r="C2233" t="str">
            <v>Northeast</v>
          </cell>
          <cell r="D2233" t="str">
            <v>Control</v>
          </cell>
          <cell r="E2233" t="str">
            <v>NH</v>
          </cell>
          <cell r="F2233" t="str">
            <v>NEW HAMPSHIRE</v>
          </cell>
          <cell r="G2233" t="str">
            <v>4 - Highland Park 25YO 0.75L</v>
          </cell>
          <cell r="H2233" t="str">
            <v>4 - Highland Park 25YO 0.75L6</v>
          </cell>
          <cell r="I2233" t="str">
            <v>HP 25YO</v>
          </cell>
          <cell r="J2233" t="str">
            <v>HP 25YO.750-6</v>
          </cell>
          <cell r="K2233">
            <v>6</v>
          </cell>
          <cell r="L2233">
            <v>0.75</v>
          </cell>
          <cell r="M2233">
            <v>0.45700000000000002</v>
          </cell>
          <cell r="N2233">
            <v>14.67</v>
          </cell>
          <cell r="O2233" t="str">
            <v>FOB</v>
          </cell>
          <cell r="P2233">
            <v>3457.58</v>
          </cell>
          <cell r="Q2233">
            <v>3457.58</v>
          </cell>
          <cell r="R2233">
            <v>3457.58</v>
          </cell>
          <cell r="S2233">
            <v>3457.58</v>
          </cell>
          <cell r="T2233">
            <v>3457.58</v>
          </cell>
          <cell r="U2233">
            <v>3457.58</v>
          </cell>
          <cell r="V2233">
            <v>3457.58</v>
          </cell>
        </row>
        <row r="2234">
          <cell r="B2234" t="str">
            <v>New JerseyHP 25YO.750-6FOB</v>
          </cell>
          <cell r="C2234" t="str">
            <v>Northeast</v>
          </cell>
          <cell r="D2234" t="str">
            <v>Open</v>
          </cell>
          <cell r="E2234" t="str">
            <v>NJ</v>
          </cell>
          <cell r="F2234" t="str">
            <v>New Jersey</v>
          </cell>
          <cell r="G2234" t="str">
            <v>4 - Highland Park 25YO 0.75L</v>
          </cell>
          <cell r="H2234" t="str">
            <v>4 - Highland Park 25YO 0.75L6</v>
          </cell>
          <cell r="I2234" t="str">
            <v>HP 25YO</v>
          </cell>
          <cell r="J2234" t="str">
            <v>HP 25YO.750-6</v>
          </cell>
          <cell r="K2234">
            <v>6</v>
          </cell>
          <cell r="L2234">
            <v>0.75</v>
          </cell>
          <cell r="M2234">
            <v>0.45700000000000002</v>
          </cell>
          <cell r="N2234">
            <v>14.67</v>
          </cell>
          <cell r="O2234" t="str">
            <v>FOB</v>
          </cell>
          <cell r="P2234">
            <v>2149.14</v>
          </cell>
          <cell r="Q2234">
            <v>2149.14</v>
          </cell>
          <cell r="R2234">
            <v>2446</v>
          </cell>
          <cell r="S2234">
            <v>2446</v>
          </cell>
          <cell r="T2234">
            <v>2446</v>
          </cell>
          <cell r="U2234">
            <v>2446</v>
          </cell>
          <cell r="V2234">
            <v>2446</v>
          </cell>
        </row>
        <row r="2235">
          <cell r="B2235" t="str">
            <v>New MexicoHP 25YO.750-2FOB</v>
          </cell>
          <cell r="C2235" t="str">
            <v>West</v>
          </cell>
          <cell r="D2235" t="str">
            <v>Open</v>
          </cell>
          <cell r="E2235" t="str">
            <v>NM</v>
          </cell>
          <cell r="F2235" t="str">
            <v>New Mexico</v>
          </cell>
          <cell r="G2235" t="str">
            <v>4 - Highland Park 25YO 0.75L</v>
          </cell>
          <cell r="H2235" t="str">
            <v>4 - Highland Park 25YO 0.75L2</v>
          </cell>
          <cell r="I2235" t="str">
            <v>HP 25YO</v>
          </cell>
          <cell r="J2235" t="str">
            <v>HP 25YO.750-2</v>
          </cell>
          <cell r="K2235">
            <v>2</v>
          </cell>
          <cell r="L2235">
            <v>0.75</v>
          </cell>
          <cell r="M2235">
            <v>0.46</v>
          </cell>
          <cell r="N2235">
            <v>4.92</v>
          </cell>
          <cell r="O2235" t="str">
            <v>FOB</v>
          </cell>
          <cell r="P2235">
            <v>805</v>
          </cell>
          <cell r="Q2235">
            <v>805</v>
          </cell>
          <cell r="R2235">
            <v>805</v>
          </cell>
          <cell r="S2235">
            <v>805</v>
          </cell>
          <cell r="T2235">
            <v>805</v>
          </cell>
          <cell r="U2235">
            <v>805</v>
          </cell>
          <cell r="V2235">
            <v>805</v>
          </cell>
        </row>
        <row r="2236">
          <cell r="B2236" t="str">
            <v>New York - UpstateHP 25YO.750-2FOB</v>
          </cell>
          <cell r="C2236" t="str">
            <v>Northeast</v>
          </cell>
          <cell r="D2236" t="str">
            <v>Open</v>
          </cell>
          <cell r="E2236" t="str">
            <v>NY</v>
          </cell>
          <cell r="F2236" t="str">
            <v>New York - Upstate</v>
          </cell>
          <cell r="G2236" t="str">
            <v>4 - Highland Park 25YO 0.75L</v>
          </cell>
          <cell r="H2236" t="str">
            <v>4 - Highland Park 25YO 0.75L2</v>
          </cell>
          <cell r="I2236" t="str">
            <v>HP 25YO</v>
          </cell>
          <cell r="J2236" t="str">
            <v>HP 25YO.750-2</v>
          </cell>
          <cell r="K2236">
            <v>2</v>
          </cell>
          <cell r="L2236">
            <v>0.75</v>
          </cell>
          <cell r="M2236">
            <v>0.46</v>
          </cell>
          <cell r="N2236">
            <v>4.92</v>
          </cell>
          <cell r="O2236" t="str">
            <v>FOB</v>
          </cell>
          <cell r="P2236">
            <v>900</v>
          </cell>
          <cell r="Q2236">
            <v>900</v>
          </cell>
          <cell r="R2236">
            <v>900</v>
          </cell>
          <cell r="S2236">
            <v>900</v>
          </cell>
          <cell r="T2236">
            <v>900</v>
          </cell>
          <cell r="U2236">
            <v>900</v>
          </cell>
          <cell r="V2236">
            <v>900</v>
          </cell>
        </row>
        <row r="2237">
          <cell r="B2237" t="str">
            <v>NORTH CAROLINAHP 25YO.750-1SPA</v>
          </cell>
          <cell r="C2237" t="str">
            <v>South</v>
          </cell>
          <cell r="D2237" t="str">
            <v>Control</v>
          </cell>
          <cell r="E2237" t="str">
            <v>NC</v>
          </cell>
          <cell r="F2237" t="str">
            <v>NORTH CAROLINA</v>
          </cell>
          <cell r="G2237" t="str">
            <v>4 - Highland Park 25YO 0.75L</v>
          </cell>
          <cell r="H2237" t="str">
            <v>4 - Highland Park 25YO 0.75L1</v>
          </cell>
          <cell r="I2237" t="str">
            <v>HP 25YO</v>
          </cell>
          <cell r="J2237" t="str">
            <v>HP 25YO.750-1</v>
          </cell>
          <cell r="K2237">
            <v>1</v>
          </cell>
          <cell r="L2237">
            <v>0.75</v>
          </cell>
          <cell r="M2237">
            <v>0.45700000000000002</v>
          </cell>
          <cell r="N2237">
            <v>2.44</v>
          </cell>
          <cell r="O2237" t="str">
            <v>SPA</v>
          </cell>
          <cell r="P2237">
            <v>0</v>
          </cell>
          <cell r="Q2237">
            <v>0</v>
          </cell>
          <cell r="R2237">
            <v>0</v>
          </cell>
          <cell r="S2237">
            <v>0</v>
          </cell>
          <cell r="T2237">
            <v>0</v>
          </cell>
          <cell r="U2237">
            <v>0</v>
          </cell>
          <cell r="V2237">
            <v>0</v>
          </cell>
        </row>
        <row r="2238">
          <cell r="B2238" t="str">
            <v>NORTH CAROLINAHP 25YO.750-1SHELF</v>
          </cell>
          <cell r="C2238" t="str">
            <v>South</v>
          </cell>
          <cell r="D2238" t="str">
            <v>Control</v>
          </cell>
          <cell r="E2238" t="str">
            <v>NC</v>
          </cell>
          <cell r="F2238" t="str">
            <v>NORTH CAROLINA</v>
          </cell>
          <cell r="G2238" t="str">
            <v>4 - Highland Park 25YO 0.75L</v>
          </cell>
          <cell r="H2238" t="str">
            <v>4 - Highland Park 25YO 0.75L1</v>
          </cell>
          <cell r="I2238" t="str">
            <v>HP 25YO</v>
          </cell>
          <cell r="J2238" t="str">
            <v>HP 25YO.750-1</v>
          </cell>
          <cell r="K2238">
            <v>1</v>
          </cell>
          <cell r="L2238">
            <v>0.75</v>
          </cell>
          <cell r="M2238">
            <v>0.45700000000000002</v>
          </cell>
          <cell r="N2238">
            <v>2.44</v>
          </cell>
          <cell r="O2238" t="str">
            <v>SHELF</v>
          </cell>
          <cell r="P2238">
            <v>799.95</v>
          </cell>
          <cell r="Q2238">
            <v>799.95</v>
          </cell>
          <cell r="R2238">
            <v>799.95</v>
          </cell>
          <cell r="S2238">
            <v>799.95</v>
          </cell>
          <cell r="T2238">
            <v>799.95</v>
          </cell>
          <cell r="U2238">
            <v>799.95</v>
          </cell>
          <cell r="V2238">
            <v>799.95</v>
          </cell>
        </row>
        <row r="2239">
          <cell r="B2239" t="str">
            <v>NORTH CAROLINAHP 25YO.750-1FOB</v>
          </cell>
          <cell r="C2239" t="str">
            <v>South</v>
          </cell>
          <cell r="D2239" t="str">
            <v>Control</v>
          </cell>
          <cell r="E2239" t="str">
            <v>NC</v>
          </cell>
          <cell r="F2239" t="str">
            <v>NORTH CAROLINA</v>
          </cell>
          <cell r="G2239" t="str">
            <v>4 - Highland Park 25YO 0.75L</v>
          </cell>
          <cell r="H2239" t="str">
            <v>4 - Highland Park 25YO 0.75L1</v>
          </cell>
          <cell r="I2239" t="str">
            <v>HP 25YO</v>
          </cell>
          <cell r="J2239" t="str">
            <v>HP 25YO.750-1</v>
          </cell>
          <cell r="K2239">
            <v>1</v>
          </cell>
          <cell r="L2239">
            <v>0.75</v>
          </cell>
          <cell r="M2239">
            <v>0.45700000000000002</v>
          </cell>
          <cell r="N2239">
            <v>2.44</v>
          </cell>
          <cell r="O2239" t="str">
            <v>FOB</v>
          </cell>
          <cell r="P2239">
            <v>427.07</v>
          </cell>
          <cell r="Q2239">
            <v>427.07</v>
          </cell>
          <cell r="R2239">
            <v>427.07</v>
          </cell>
          <cell r="S2239">
            <v>427.07</v>
          </cell>
          <cell r="T2239">
            <v>427.07</v>
          </cell>
          <cell r="U2239">
            <v>427.07</v>
          </cell>
          <cell r="V2239">
            <v>427.07</v>
          </cell>
        </row>
        <row r="2240">
          <cell r="B2240" t="str">
            <v>North DakotaHP 25YO.750-6FOB</v>
          </cell>
          <cell r="C2240" t="str">
            <v>Central</v>
          </cell>
          <cell r="D2240" t="str">
            <v>Open</v>
          </cell>
          <cell r="E2240" t="str">
            <v>ND</v>
          </cell>
          <cell r="F2240" t="str">
            <v>North Dakota</v>
          </cell>
          <cell r="G2240" t="str">
            <v>4 - Highland Park 25YO 0.75L</v>
          </cell>
          <cell r="H2240" t="str">
            <v>4 - Highland Park 25YO 0.75L6</v>
          </cell>
          <cell r="I2240" t="str">
            <v>HP 25YO</v>
          </cell>
          <cell r="J2240" t="str">
            <v>HP 25YO.750-6</v>
          </cell>
          <cell r="K2240">
            <v>6</v>
          </cell>
          <cell r="L2240">
            <v>0.75</v>
          </cell>
          <cell r="M2240">
            <v>0.45700000000000002</v>
          </cell>
          <cell r="N2240">
            <v>14.67</v>
          </cell>
          <cell r="O2240" t="str">
            <v>FOB</v>
          </cell>
          <cell r="P2240">
            <v>2200.4</v>
          </cell>
          <cell r="Q2240">
            <v>2200.4</v>
          </cell>
          <cell r="R2240">
            <v>2200.4</v>
          </cell>
          <cell r="S2240">
            <v>2200.4</v>
          </cell>
          <cell r="T2240">
            <v>2200.4</v>
          </cell>
          <cell r="U2240">
            <v>2200.4</v>
          </cell>
          <cell r="V2240">
            <v>2200.4</v>
          </cell>
        </row>
        <row r="2241">
          <cell r="B2241" t="str">
            <v>OklahomaHP 25YO.750-6FOB</v>
          </cell>
          <cell r="C2241" t="str">
            <v>South</v>
          </cell>
          <cell r="D2241" t="str">
            <v>Open</v>
          </cell>
          <cell r="E2241" t="str">
            <v>OK</v>
          </cell>
          <cell r="F2241" t="str">
            <v>Oklahoma</v>
          </cell>
          <cell r="G2241" t="str">
            <v>4 - Highland Park 25YO 0.75L</v>
          </cell>
          <cell r="H2241" t="str">
            <v>4 - Highland Park 25YO 0.75L6</v>
          </cell>
          <cell r="I2241" t="str">
            <v>HP 25YO</v>
          </cell>
          <cell r="J2241" t="str">
            <v>HP 25YO.750-6</v>
          </cell>
          <cell r="K2241">
            <v>6</v>
          </cell>
          <cell r="L2241">
            <v>0.75</v>
          </cell>
          <cell r="M2241">
            <v>0.45700000000000002</v>
          </cell>
          <cell r="N2241">
            <v>14.67</v>
          </cell>
          <cell r="O2241" t="str">
            <v>FOB</v>
          </cell>
          <cell r="P2241">
            <v>2124.65</v>
          </cell>
          <cell r="Q2241">
            <v>2724.65</v>
          </cell>
          <cell r="R2241">
            <v>2724.65</v>
          </cell>
          <cell r="S2241">
            <v>2724.65</v>
          </cell>
          <cell r="T2241">
            <v>2724.65</v>
          </cell>
          <cell r="U2241">
            <v>2724.65</v>
          </cell>
          <cell r="V2241">
            <v>2724.65</v>
          </cell>
        </row>
        <row r="2242">
          <cell r="B2242" t="str">
            <v>OREGONHP 25YO.750-6SPA</v>
          </cell>
          <cell r="C2242" t="str">
            <v>West</v>
          </cell>
          <cell r="D2242" t="str">
            <v>Control</v>
          </cell>
          <cell r="E2242" t="str">
            <v>OR</v>
          </cell>
          <cell r="F2242" t="str">
            <v>OREGON</v>
          </cell>
          <cell r="G2242" t="str">
            <v>4 - Highland Park 25YO 0.75L</v>
          </cell>
          <cell r="H2242" t="str">
            <v>4 - Highland Park 25YO 0.75L6</v>
          </cell>
          <cell r="I2242" t="str">
            <v>HP 25YO</v>
          </cell>
          <cell r="J2242" t="str">
            <v>HP 25YO.750-6</v>
          </cell>
          <cell r="K2242">
            <v>6</v>
          </cell>
          <cell r="L2242">
            <v>0.75</v>
          </cell>
          <cell r="M2242">
            <v>0.45700000000000002</v>
          </cell>
          <cell r="N2242">
            <v>14.67</v>
          </cell>
          <cell r="O2242" t="str">
            <v>SPA</v>
          </cell>
          <cell r="P2242">
            <v>0</v>
          </cell>
          <cell r="Q2242">
            <v>0</v>
          </cell>
          <cell r="R2242">
            <v>0</v>
          </cell>
          <cell r="S2242">
            <v>0</v>
          </cell>
          <cell r="T2242">
            <v>0</v>
          </cell>
          <cell r="U2242">
            <v>0</v>
          </cell>
          <cell r="V2242">
            <v>0</v>
          </cell>
        </row>
        <row r="2243">
          <cell r="B2243" t="str">
            <v>OREGONHP 25YO.750-6SHELF</v>
          </cell>
          <cell r="C2243" t="str">
            <v>West</v>
          </cell>
          <cell r="D2243" t="str">
            <v>Control</v>
          </cell>
          <cell r="E2243" t="str">
            <v>OR</v>
          </cell>
          <cell r="F2243" t="str">
            <v>OREGON</v>
          </cell>
          <cell r="G2243" t="str">
            <v>4 - Highland Park 25YO 0.75L</v>
          </cell>
          <cell r="H2243" t="str">
            <v>4 - Highland Park 25YO 0.75L6</v>
          </cell>
          <cell r="I2243" t="str">
            <v>HP 25YO</v>
          </cell>
          <cell r="J2243" t="str">
            <v>HP 25YO.750-6</v>
          </cell>
          <cell r="K2243">
            <v>6</v>
          </cell>
          <cell r="L2243">
            <v>0.75</v>
          </cell>
          <cell r="M2243">
            <v>0.45700000000000002</v>
          </cell>
          <cell r="N2243">
            <v>14.67</v>
          </cell>
          <cell r="O2243" t="str">
            <v>SHELF</v>
          </cell>
          <cell r="P2243">
            <v>679.95</v>
          </cell>
          <cell r="Q2243">
            <v>749.95</v>
          </cell>
          <cell r="R2243">
            <v>749.95</v>
          </cell>
          <cell r="S2243">
            <v>749.95</v>
          </cell>
          <cell r="T2243">
            <v>749.95</v>
          </cell>
          <cell r="U2243">
            <v>749.95</v>
          </cell>
          <cell r="V2243">
            <v>749.95</v>
          </cell>
        </row>
        <row r="2244">
          <cell r="B2244" t="str">
            <v>OREGONHP 25YO.750-6FOB</v>
          </cell>
          <cell r="C2244" t="str">
            <v>West</v>
          </cell>
          <cell r="D2244" t="str">
            <v>Control</v>
          </cell>
          <cell r="E2244" t="str">
            <v>OR</v>
          </cell>
          <cell r="F2244" t="str">
            <v>OREGON</v>
          </cell>
          <cell r="G2244" t="str">
            <v>4 - Highland Park 25YO 0.75L</v>
          </cell>
          <cell r="H2244" t="str">
            <v>4 - Highland Park 25YO 0.75L6</v>
          </cell>
          <cell r="I2244" t="str">
            <v>HP 25YO</v>
          </cell>
          <cell r="J2244" t="str">
            <v>HP 25YO.750-6</v>
          </cell>
          <cell r="K2244">
            <v>6</v>
          </cell>
          <cell r="L2244">
            <v>0.75</v>
          </cell>
          <cell r="M2244">
            <v>0.45700000000000002</v>
          </cell>
          <cell r="N2244">
            <v>14.67</v>
          </cell>
          <cell r="O2244" t="str">
            <v>FOB</v>
          </cell>
          <cell r="P2244">
            <v>2245.36</v>
          </cell>
          <cell r="Q2244">
            <v>2478.9499999999998</v>
          </cell>
          <cell r="R2244">
            <v>2478.9499999999998</v>
          </cell>
          <cell r="S2244">
            <v>2478.9499999999998</v>
          </cell>
          <cell r="T2244">
            <v>2478.9499999999998</v>
          </cell>
          <cell r="U2244">
            <v>2478.9499999999998</v>
          </cell>
          <cell r="V2244">
            <v>2478.9499999999998</v>
          </cell>
        </row>
        <row r="2245">
          <cell r="B2245" t="str">
            <v>PENNSYLVANIA (PLCB)HP 25YO.750-6SPA</v>
          </cell>
          <cell r="C2245" t="str">
            <v>Northeast</v>
          </cell>
          <cell r="D2245" t="str">
            <v>Control</v>
          </cell>
          <cell r="E2245" t="str">
            <v>PLCB</v>
          </cell>
          <cell r="F2245" t="str">
            <v>PENNSYLVANIA (PLCB)</v>
          </cell>
          <cell r="G2245" t="str">
            <v>4 - Highland Park 25YO 0.75L</v>
          </cell>
          <cell r="H2245" t="str">
            <v>4 - Highland Park 25YO 0.75L6</v>
          </cell>
          <cell r="I2245" t="str">
            <v>HP 25YO</v>
          </cell>
          <cell r="J2245" t="str">
            <v>HP 25YO.750-6</v>
          </cell>
          <cell r="K2245">
            <v>6</v>
          </cell>
          <cell r="L2245">
            <v>0.75</v>
          </cell>
          <cell r="M2245">
            <v>0.45700000000000002</v>
          </cell>
          <cell r="N2245">
            <v>14.67</v>
          </cell>
          <cell r="O2245" t="str">
            <v>SPA</v>
          </cell>
          <cell r="P2245">
            <v>0</v>
          </cell>
          <cell r="Q2245">
            <v>0</v>
          </cell>
          <cell r="R2245">
            <v>0</v>
          </cell>
          <cell r="S2245">
            <v>0</v>
          </cell>
          <cell r="T2245">
            <v>0</v>
          </cell>
          <cell r="U2245">
            <v>0</v>
          </cell>
          <cell r="V2245">
            <v>0</v>
          </cell>
        </row>
        <row r="2246">
          <cell r="B2246" t="str">
            <v>PENNSYLVANIA (PLCB)HP 25YO.750-6SHELF</v>
          </cell>
          <cell r="C2246" t="str">
            <v>Northeast</v>
          </cell>
          <cell r="D2246" t="str">
            <v>Control</v>
          </cell>
          <cell r="E2246" t="str">
            <v>PLCB</v>
          </cell>
          <cell r="F2246" t="str">
            <v>PENNSYLVANIA (PLCB)</v>
          </cell>
          <cell r="G2246" t="str">
            <v>4 - Highland Park 25YO 0.75L</v>
          </cell>
          <cell r="H2246" t="str">
            <v>4 - Highland Park 25YO 0.75L6</v>
          </cell>
          <cell r="I2246" t="str">
            <v>HP 25YO</v>
          </cell>
          <cell r="J2246" t="str">
            <v>HP 25YO.750-6</v>
          </cell>
          <cell r="K2246">
            <v>6</v>
          </cell>
          <cell r="L2246">
            <v>0.75</v>
          </cell>
          <cell r="M2246">
            <v>0.45700000000000002</v>
          </cell>
          <cell r="N2246">
            <v>14.67</v>
          </cell>
          <cell r="O2246" t="str">
            <v>SHELF</v>
          </cell>
          <cell r="P2246">
            <v>875.95</v>
          </cell>
          <cell r="Q2246">
            <v>874.95</v>
          </cell>
          <cell r="R2246">
            <v>874.95</v>
          </cell>
          <cell r="S2246">
            <v>874.95</v>
          </cell>
          <cell r="T2246">
            <v>874.95</v>
          </cell>
          <cell r="U2246">
            <v>874.95</v>
          </cell>
          <cell r="V2246">
            <v>874.95</v>
          </cell>
        </row>
        <row r="2247">
          <cell r="B2247" t="str">
            <v>PENNSYLVANIA (PLCB)HP 25YO.750-6FOB</v>
          </cell>
          <cell r="C2247" t="str">
            <v>Northeast</v>
          </cell>
          <cell r="D2247" t="str">
            <v>Control</v>
          </cell>
          <cell r="E2247" t="str">
            <v>PLCB</v>
          </cell>
          <cell r="F2247" t="str">
            <v>PENNSYLVANIA (PLCB)</v>
          </cell>
          <cell r="G2247" t="str">
            <v>4 - Highland Park 25YO 0.75L</v>
          </cell>
          <cell r="H2247" t="str">
            <v>4 - Highland Park 25YO 0.75L6</v>
          </cell>
          <cell r="I2247" t="str">
            <v>HP 25YO</v>
          </cell>
          <cell r="J2247" t="str">
            <v>HP 25YO.750-6</v>
          </cell>
          <cell r="K2247">
            <v>6</v>
          </cell>
          <cell r="L2247">
            <v>0.75</v>
          </cell>
          <cell r="M2247">
            <v>0.45700000000000002</v>
          </cell>
          <cell r="N2247">
            <v>14.67</v>
          </cell>
          <cell r="O2247" t="str">
            <v>FOB</v>
          </cell>
          <cell r="P2247">
            <v>2810</v>
          </cell>
          <cell r="Q2247">
            <v>2810</v>
          </cell>
          <cell r="R2247">
            <v>2810</v>
          </cell>
          <cell r="S2247">
            <v>2810</v>
          </cell>
          <cell r="T2247">
            <v>2810</v>
          </cell>
          <cell r="U2247">
            <v>2810</v>
          </cell>
          <cell r="V2247">
            <v>2810</v>
          </cell>
        </row>
        <row r="2248">
          <cell r="B2248" t="str">
            <v>Rhode IslandHP 25YO.750-6FOB</v>
          </cell>
          <cell r="C2248" t="str">
            <v>Northeast</v>
          </cell>
          <cell r="D2248" t="str">
            <v>Open</v>
          </cell>
          <cell r="E2248" t="str">
            <v>RI</v>
          </cell>
          <cell r="F2248" t="str">
            <v>Rhode Island</v>
          </cell>
          <cell r="G2248" t="str">
            <v>4 - Highland Park 25YO 0.75L</v>
          </cell>
          <cell r="H2248" t="str">
            <v>4 - Highland Park 25YO 0.75L6</v>
          </cell>
          <cell r="I2248" t="str">
            <v>HP 25YO</v>
          </cell>
          <cell r="J2248" t="str">
            <v>HP 25YO.750-6</v>
          </cell>
          <cell r="K2248">
            <v>6</v>
          </cell>
          <cell r="L2248">
            <v>0.75</v>
          </cell>
          <cell r="M2248">
            <v>0.45700000000000002</v>
          </cell>
          <cell r="N2248">
            <v>14.67</v>
          </cell>
          <cell r="O2248" t="str">
            <v>FOB</v>
          </cell>
          <cell r="P2248">
            <v>2109</v>
          </cell>
          <cell r="Q2248">
            <v>2620</v>
          </cell>
          <cell r="R2248">
            <v>2620</v>
          </cell>
          <cell r="S2248">
            <v>2620</v>
          </cell>
          <cell r="T2248">
            <v>2620</v>
          </cell>
          <cell r="U2248">
            <v>2620</v>
          </cell>
          <cell r="V2248">
            <v>2620</v>
          </cell>
        </row>
        <row r="2249">
          <cell r="B2249" t="str">
            <v>South CarolinaHP 25YO.750-6FOB</v>
          </cell>
          <cell r="C2249" t="str">
            <v>Northeast</v>
          </cell>
          <cell r="D2249" t="str">
            <v>Open</v>
          </cell>
          <cell r="E2249" t="str">
            <v>SC</v>
          </cell>
          <cell r="F2249" t="str">
            <v>South Carolina</v>
          </cell>
          <cell r="G2249" t="str">
            <v>4 - Highland Park 25YO 0.75L</v>
          </cell>
          <cell r="H2249" t="str">
            <v>4 - Highland Park 25YO 0.75L6</v>
          </cell>
          <cell r="I2249" t="str">
            <v>HP 25YO</v>
          </cell>
          <cell r="J2249" t="str">
            <v>HP 25YO.750-6</v>
          </cell>
          <cell r="K2249">
            <v>6</v>
          </cell>
          <cell r="L2249">
            <v>0.75</v>
          </cell>
          <cell r="M2249">
            <v>0.45700000000000002</v>
          </cell>
          <cell r="N2249">
            <v>14.67</v>
          </cell>
          <cell r="O2249" t="str">
            <v>FOB</v>
          </cell>
          <cell r="P2249">
            <v>2214.0500000000002</v>
          </cell>
          <cell r="Q2249">
            <v>2214.0500000000002</v>
          </cell>
          <cell r="R2249">
            <v>2589.31</v>
          </cell>
          <cell r="S2249">
            <v>2589.31</v>
          </cell>
          <cell r="T2249">
            <v>2589.31</v>
          </cell>
          <cell r="U2249">
            <v>2589.31</v>
          </cell>
          <cell r="V2249">
            <v>2589.31</v>
          </cell>
        </row>
        <row r="2250">
          <cell r="B2250" t="str">
            <v>South DakotaHP 25YO.750-6FOB</v>
          </cell>
          <cell r="C2250" t="str">
            <v>Central</v>
          </cell>
          <cell r="D2250" t="str">
            <v>Open</v>
          </cell>
          <cell r="E2250" t="str">
            <v>SD</v>
          </cell>
          <cell r="F2250" t="str">
            <v>South Dakota</v>
          </cell>
          <cell r="G2250" t="str">
            <v>4 - Highland Park 25YO 0.75L</v>
          </cell>
          <cell r="H2250" t="str">
            <v>4 - Highland Park 25YO 0.75L6</v>
          </cell>
          <cell r="I2250" t="str">
            <v>HP 25YO</v>
          </cell>
          <cell r="J2250" t="str">
            <v>HP 25YO.750-6</v>
          </cell>
          <cell r="K2250">
            <v>6</v>
          </cell>
          <cell r="L2250">
            <v>0.75</v>
          </cell>
          <cell r="M2250">
            <v>0.45700000000000002</v>
          </cell>
          <cell r="N2250">
            <v>14.67</v>
          </cell>
          <cell r="O2250" t="str">
            <v>FOB</v>
          </cell>
          <cell r="P2250">
            <v>2100</v>
          </cell>
          <cell r="Q2250">
            <v>2100</v>
          </cell>
          <cell r="R2250">
            <v>2100</v>
          </cell>
          <cell r="S2250">
            <v>2100</v>
          </cell>
          <cell r="T2250">
            <v>2100</v>
          </cell>
          <cell r="U2250">
            <v>2100</v>
          </cell>
          <cell r="V2250">
            <v>2100</v>
          </cell>
        </row>
        <row r="2251">
          <cell r="B2251" t="str">
            <v>TennesseeHP 25YO.750-6FOB</v>
          </cell>
          <cell r="C2251" t="str">
            <v>South</v>
          </cell>
          <cell r="D2251" t="str">
            <v>Open</v>
          </cell>
          <cell r="E2251" t="str">
            <v>TN</v>
          </cell>
          <cell r="F2251" t="str">
            <v>Tennessee</v>
          </cell>
          <cell r="G2251" t="str">
            <v>4 - Highland Park 25YO 0.75L</v>
          </cell>
          <cell r="H2251" t="str">
            <v>4 - Highland Park 25YO 0.75L6</v>
          </cell>
          <cell r="I2251" t="str">
            <v>HP 25YO</v>
          </cell>
          <cell r="J2251" t="str">
            <v>HP 25YO.750-6</v>
          </cell>
          <cell r="K2251">
            <v>6</v>
          </cell>
          <cell r="L2251">
            <v>0.75</v>
          </cell>
          <cell r="M2251">
            <v>0.45700000000000002</v>
          </cell>
          <cell r="N2251">
            <v>14.67</v>
          </cell>
          <cell r="O2251" t="str">
            <v>FOB</v>
          </cell>
          <cell r="P2251">
            <v>2030</v>
          </cell>
          <cell r="Q2251">
            <v>2328.5</v>
          </cell>
          <cell r="R2251">
            <v>2328.5</v>
          </cell>
          <cell r="S2251">
            <v>2328.5</v>
          </cell>
          <cell r="T2251">
            <v>2328.5</v>
          </cell>
          <cell r="U2251">
            <v>2328.5</v>
          </cell>
          <cell r="V2251">
            <v>2328.5</v>
          </cell>
        </row>
        <row r="2252">
          <cell r="B2252" t="str">
            <v>TexasHP 25YO.750-2FOB</v>
          </cell>
          <cell r="C2252" t="str">
            <v>South</v>
          </cell>
          <cell r="D2252" t="str">
            <v>Open</v>
          </cell>
          <cell r="E2252" t="str">
            <v>TX</v>
          </cell>
          <cell r="F2252" t="str">
            <v>Texas</v>
          </cell>
          <cell r="G2252" t="str">
            <v>4 - Highland Park 25YO 0.75L</v>
          </cell>
          <cell r="H2252" t="str">
            <v>4 - Highland Park 25YO 0.75L2</v>
          </cell>
          <cell r="I2252" t="str">
            <v>HP 25YO</v>
          </cell>
          <cell r="J2252" t="str">
            <v>HP 25YO.750-2</v>
          </cell>
          <cell r="K2252">
            <v>2</v>
          </cell>
          <cell r="L2252">
            <v>0.75</v>
          </cell>
          <cell r="M2252">
            <v>0.46</v>
          </cell>
          <cell r="N2252">
            <v>4.92</v>
          </cell>
          <cell r="O2252" t="str">
            <v>FOB</v>
          </cell>
          <cell r="P2252">
            <v>815</v>
          </cell>
          <cell r="Q2252">
            <v>815</v>
          </cell>
          <cell r="R2252">
            <v>815</v>
          </cell>
          <cell r="S2252">
            <v>815</v>
          </cell>
          <cell r="T2252">
            <v>815</v>
          </cell>
          <cell r="U2252">
            <v>815</v>
          </cell>
          <cell r="V2252">
            <v>815</v>
          </cell>
        </row>
        <row r="2253">
          <cell r="B2253" t="str">
            <v>UTAHHP 25YO.750-6SPA</v>
          </cell>
          <cell r="C2253" t="str">
            <v>West</v>
          </cell>
          <cell r="D2253" t="str">
            <v>Control</v>
          </cell>
          <cell r="E2253" t="str">
            <v>UT</v>
          </cell>
          <cell r="F2253" t="str">
            <v>UTAH</v>
          </cell>
          <cell r="G2253" t="str">
            <v>4 - Highland Park 25YO 0.75L</v>
          </cell>
          <cell r="H2253" t="str">
            <v>4 - Highland Park 25YO 0.75L6</v>
          </cell>
          <cell r="I2253" t="str">
            <v>HP 25YO</v>
          </cell>
          <cell r="J2253" t="str">
            <v>HP 25YO.750-6</v>
          </cell>
          <cell r="K2253">
            <v>6</v>
          </cell>
          <cell r="L2253">
            <v>0.75</v>
          </cell>
          <cell r="M2253">
            <v>0.45700000000000002</v>
          </cell>
          <cell r="N2253">
            <v>14.67</v>
          </cell>
          <cell r="O2253" t="str">
            <v>SPA</v>
          </cell>
          <cell r="P2253">
            <v>0</v>
          </cell>
          <cell r="Q2253">
            <v>0</v>
          </cell>
          <cell r="R2253">
            <v>0</v>
          </cell>
          <cell r="S2253">
            <v>0</v>
          </cell>
          <cell r="T2253">
            <v>0</v>
          </cell>
          <cell r="U2253">
            <v>0</v>
          </cell>
          <cell r="V2253">
            <v>0</v>
          </cell>
        </row>
        <row r="2254">
          <cell r="B2254" t="str">
            <v>UTAHHP 25YO.750-6SHELF</v>
          </cell>
          <cell r="C2254" t="str">
            <v>West</v>
          </cell>
          <cell r="D2254" t="str">
            <v>Control</v>
          </cell>
          <cell r="E2254" t="str">
            <v>UT</v>
          </cell>
          <cell r="F2254" t="str">
            <v>UTAH</v>
          </cell>
          <cell r="G2254" t="str">
            <v>4 - Highland Park 25YO 0.75L</v>
          </cell>
          <cell r="H2254" t="str">
            <v>4 - Highland Park 25YO 0.75L6</v>
          </cell>
          <cell r="I2254" t="str">
            <v>HP 25YO</v>
          </cell>
          <cell r="J2254" t="str">
            <v>HP 25YO.750-6</v>
          </cell>
          <cell r="K2254">
            <v>6</v>
          </cell>
          <cell r="L2254">
            <v>0.75</v>
          </cell>
          <cell r="M2254">
            <v>0.45700000000000002</v>
          </cell>
          <cell r="N2254">
            <v>14.67</v>
          </cell>
          <cell r="O2254" t="str">
            <v>SHELF</v>
          </cell>
          <cell r="P2254">
            <v>376.18</v>
          </cell>
          <cell r="Q2254">
            <v>749.99</v>
          </cell>
          <cell r="R2254">
            <v>749.99</v>
          </cell>
          <cell r="S2254">
            <v>749.99</v>
          </cell>
          <cell r="T2254">
            <v>749.99</v>
          </cell>
          <cell r="U2254">
            <v>749.99</v>
          </cell>
          <cell r="V2254">
            <v>749.99</v>
          </cell>
        </row>
        <row r="2255">
          <cell r="B2255" t="str">
            <v>UTAHHP 25YO.750-6FOB</v>
          </cell>
          <cell r="C2255" t="str">
            <v>West</v>
          </cell>
          <cell r="D2255" t="str">
            <v>Control</v>
          </cell>
          <cell r="E2255" t="str">
            <v>UT</v>
          </cell>
          <cell r="F2255" t="str">
            <v>UTAH</v>
          </cell>
          <cell r="G2255" t="str">
            <v>4 - Highland Park 25YO 0.75L</v>
          </cell>
          <cell r="H2255" t="str">
            <v>4 - Highland Park 25YO 0.75L6</v>
          </cell>
          <cell r="I2255" t="str">
            <v>HP 25YO</v>
          </cell>
          <cell r="J2255" t="str">
            <v>HP 25YO.750-6</v>
          </cell>
          <cell r="K2255">
            <v>6</v>
          </cell>
          <cell r="L2255">
            <v>0.75</v>
          </cell>
          <cell r="M2255">
            <v>0.45700000000000002</v>
          </cell>
          <cell r="N2255">
            <v>14.67</v>
          </cell>
          <cell r="O2255" t="str">
            <v>FOB</v>
          </cell>
          <cell r="P2255">
            <v>2257.11</v>
          </cell>
          <cell r="Q2255">
            <v>2392.6799999999998</v>
          </cell>
          <cell r="R2255">
            <v>2392.6799999999998</v>
          </cell>
          <cell r="S2255">
            <v>2392.6799999999998</v>
          </cell>
          <cell r="T2255">
            <v>2392.6799999999998</v>
          </cell>
          <cell r="U2255">
            <v>2392.6799999999998</v>
          </cell>
          <cell r="V2255">
            <v>2392.6799999999998</v>
          </cell>
        </row>
        <row r="2256">
          <cell r="B2256" t="str">
            <v>VERMONTHP 25YO.750-6SHELF</v>
          </cell>
          <cell r="C2256" t="str">
            <v>Northeast</v>
          </cell>
          <cell r="D2256" t="str">
            <v>Control</v>
          </cell>
          <cell r="E2256" t="str">
            <v>VT</v>
          </cell>
          <cell r="F2256" t="str">
            <v>VERMONT</v>
          </cell>
          <cell r="G2256" t="str">
            <v>4 - Highland Park 25YO 0.75L</v>
          </cell>
          <cell r="H2256" t="str">
            <v>4 - Highland Park 25YO 0.75L6</v>
          </cell>
          <cell r="I2256" t="str">
            <v>HP 25YO</v>
          </cell>
          <cell r="J2256" t="str">
            <v>HP 25YO.750-6</v>
          </cell>
          <cell r="K2256">
            <v>6</v>
          </cell>
          <cell r="L2256">
            <v>0.75</v>
          </cell>
          <cell r="M2256">
            <v>0.45700000000000002</v>
          </cell>
          <cell r="N2256">
            <v>14.67</v>
          </cell>
          <cell r="O2256" t="str">
            <v>SHELF</v>
          </cell>
          <cell r="P2256">
            <v>774.99</v>
          </cell>
          <cell r="Q2256">
            <v>849.99</v>
          </cell>
          <cell r="R2256">
            <v>849.99</v>
          </cell>
          <cell r="S2256">
            <v>849.99</v>
          </cell>
          <cell r="T2256">
            <v>849.99</v>
          </cell>
          <cell r="U2256">
            <v>849.99</v>
          </cell>
          <cell r="V2256">
            <v>849.99</v>
          </cell>
        </row>
        <row r="2257">
          <cell r="B2257" t="str">
            <v>VERMONTHP 25YO.750-6FOB</v>
          </cell>
          <cell r="C2257" t="str">
            <v>Northeast</v>
          </cell>
          <cell r="D2257" t="str">
            <v>Control</v>
          </cell>
          <cell r="E2257" t="str">
            <v>VT</v>
          </cell>
          <cell r="F2257" t="str">
            <v>VERMONT</v>
          </cell>
          <cell r="G2257" t="str">
            <v>4 - Highland Park 25YO 0.75L</v>
          </cell>
          <cell r="H2257" t="str">
            <v>4 - Highland Park 25YO 0.75L6</v>
          </cell>
          <cell r="I2257" t="str">
            <v>HP 25YO</v>
          </cell>
          <cell r="J2257" t="str">
            <v>HP 25YO.750-6</v>
          </cell>
          <cell r="K2257">
            <v>6</v>
          </cell>
          <cell r="L2257">
            <v>0.75</v>
          </cell>
          <cell r="M2257">
            <v>0.45700000000000002</v>
          </cell>
          <cell r="N2257">
            <v>14.67</v>
          </cell>
          <cell r="O2257" t="str">
            <v>FOB</v>
          </cell>
          <cell r="P2257">
            <v>2810</v>
          </cell>
          <cell r="Q2257">
            <v>3083.3</v>
          </cell>
          <cell r="R2257">
            <v>3083.3</v>
          </cell>
          <cell r="S2257">
            <v>3083.3</v>
          </cell>
          <cell r="T2257">
            <v>3083.3</v>
          </cell>
          <cell r="U2257">
            <v>3083.3</v>
          </cell>
          <cell r="V2257">
            <v>3083.3</v>
          </cell>
        </row>
        <row r="2258">
          <cell r="B2258" t="str">
            <v>VERMONTHP 25YO.750-6DA</v>
          </cell>
          <cell r="C2258" t="str">
            <v>Northeast</v>
          </cell>
          <cell r="D2258" t="str">
            <v>Control</v>
          </cell>
          <cell r="E2258" t="str">
            <v>VT</v>
          </cell>
          <cell r="F2258" t="str">
            <v>VERMONT</v>
          </cell>
          <cell r="G2258" t="str">
            <v>4 - Highland Park 25YO 0.75L</v>
          </cell>
          <cell r="H2258" t="str">
            <v>4 - Highland Park 25YO 0.75L6</v>
          </cell>
          <cell r="I2258" t="str">
            <v>HP 25YO</v>
          </cell>
          <cell r="J2258" t="str">
            <v>HP 25YO.750-6</v>
          </cell>
          <cell r="K2258">
            <v>6</v>
          </cell>
          <cell r="L2258">
            <v>0.75</v>
          </cell>
          <cell r="M2258">
            <v>0.45700000000000002</v>
          </cell>
          <cell r="N2258">
            <v>14.67</v>
          </cell>
          <cell r="O2258" t="str">
            <v>DA</v>
          </cell>
          <cell r="P2258">
            <v>0</v>
          </cell>
          <cell r="Q2258">
            <v>0</v>
          </cell>
          <cell r="R2258">
            <v>0</v>
          </cell>
          <cell r="S2258">
            <v>0</v>
          </cell>
          <cell r="T2258">
            <v>0</v>
          </cell>
          <cell r="U2258">
            <v>0</v>
          </cell>
          <cell r="V2258">
            <v>0</v>
          </cell>
        </row>
        <row r="2259">
          <cell r="B2259" t="str">
            <v>VIRGINIAHP 25YO.750-1SHELF</v>
          </cell>
          <cell r="C2259" t="str">
            <v>South</v>
          </cell>
          <cell r="D2259" t="str">
            <v>Control</v>
          </cell>
          <cell r="E2259" t="str">
            <v>VA</v>
          </cell>
          <cell r="F2259" t="str">
            <v>VIRGINIA</v>
          </cell>
          <cell r="G2259" t="str">
            <v>4 - Highland Park 25YO 0.75L</v>
          </cell>
          <cell r="H2259" t="str">
            <v>4 - Highland Park 25YO 0.75L1</v>
          </cell>
          <cell r="I2259" t="str">
            <v>HP 25YO</v>
          </cell>
          <cell r="J2259" t="str">
            <v>HP 25YO.750-1</v>
          </cell>
          <cell r="K2259">
            <v>1</v>
          </cell>
          <cell r="L2259">
            <v>0.75</v>
          </cell>
          <cell r="M2259">
            <v>0.45700000000000002</v>
          </cell>
          <cell r="N2259">
            <v>2.44</v>
          </cell>
          <cell r="O2259" t="str">
            <v>SHELF</v>
          </cell>
          <cell r="P2259">
            <v>799.99</v>
          </cell>
          <cell r="Q2259">
            <v>799.99</v>
          </cell>
          <cell r="R2259">
            <v>799.99</v>
          </cell>
          <cell r="S2259">
            <v>849.99</v>
          </cell>
          <cell r="T2259">
            <v>849.99</v>
          </cell>
          <cell r="U2259">
            <v>849.99</v>
          </cell>
          <cell r="V2259">
            <v>849.99</v>
          </cell>
        </row>
        <row r="2260">
          <cell r="B2260" t="str">
            <v>VIRGINIAHP 25YO.750-1FOB</v>
          </cell>
          <cell r="C2260" t="str">
            <v>South</v>
          </cell>
          <cell r="D2260" t="str">
            <v>Control</v>
          </cell>
          <cell r="E2260" t="str">
            <v>VA</v>
          </cell>
          <cell r="F2260" t="str">
            <v>VIRGINIA</v>
          </cell>
          <cell r="G2260" t="str">
            <v>4 - Highland Park 25YO 0.75L</v>
          </cell>
          <cell r="H2260" t="str">
            <v>4 - Highland Park 25YO 0.75L1</v>
          </cell>
          <cell r="I2260" t="str">
            <v>HP 25YO</v>
          </cell>
          <cell r="J2260" t="str">
            <v>HP 25YO.750-1</v>
          </cell>
          <cell r="K2260">
            <v>1</v>
          </cell>
          <cell r="L2260">
            <v>0.75</v>
          </cell>
          <cell r="M2260">
            <v>0.45700000000000002</v>
          </cell>
          <cell r="N2260">
            <v>2.44</v>
          </cell>
          <cell r="O2260" t="str">
            <v>FOB</v>
          </cell>
          <cell r="P2260">
            <v>392.46</v>
          </cell>
          <cell r="Q2260">
            <v>392.46</v>
          </cell>
          <cell r="R2260">
            <v>392.46</v>
          </cell>
          <cell r="S2260">
            <v>417.11</v>
          </cell>
          <cell r="T2260">
            <v>417.11</v>
          </cell>
          <cell r="U2260">
            <v>417.11</v>
          </cell>
          <cell r="V2260">
            <v>417.11</v>
          </cell>
        </row>
        <row r="2261">
          <cell r="B2261" t="str">
            <v>VIRGINIAHP 25YO.750-1DA</v>
          </cell>
          <cell r="C2261" t="str">
            <v>South</v>
          </cell>
          <cell r="D2261" t="str">
            <v>Control</v>
          </cell>
          <cell r="E2261" t="str">
            <v>VA</v>
          </cell>
          <cell r="F2261" t="str">
            <v>VIRGINIA</v>
          </cell>
          <cell r="G2261" t="str">
            <v>4 - Highland Park 25YO 0.75L</v>
          </cell>
          <cell r="H2261" t="str">
            <v>4 - Highland Park 25YO 0.75L1</v>
          </cell>
          <cell r="I2261" t="str">
            <v>HP 25YO</v>
          </cell>
          <cell r="J2261" t="str">
            <v>HP 25YO.750-1</v>
          </cell>
          <cell r="K2261">
            <v>1</v>
          </cell>
          <cell r="L2261">
            <v>0.75</v>
          </cell>
          <cell r="M2261">
            <v>0.45700000000000002</v>
          </cell>
          <cell r="N2261">
            <v>2.44</v>
          </cell>
          <cell r="O2261" t="str">
            <v>DA</v>
          </cell>
          <cell r="P2261">
            <v>0</v>
          </cell>
          <cell r="Q2261">
            <v>0</v>
          </cell>
          <cell r="R2261">
            <v>0</v>
          </cell>
          <cell r="S2261">
            <v>0</v>
          </cell>
          <cell r="T2261">
            <v>0</v>
          </cell>
          <cell r="U2261">
            <v>0</v>
          </cell>
          <cell r="V2261">
            <v>0</v>
          </cell>
        </row>
        <row r="2262">
          <cell r="B2262" t="str">
            <v>WashingtonHP 25YO.750-6FOB</v>
          </cell>
          <cell r="C2262" t="str">
            <v>West</v>
          </cell>
          <cell r="D2262" t="str">
            <v>Open</v>
          </cell>
          <cell r="E2262" t="str">
            <v>WA</v>
          </cell>
          <cell r="F2262" t="str">
            <v>Washington</v>
          </cell>
          <cell r="G2262" t="str">
            <v>4 - Highland Park 25YO 0.75L</v>
          </cell>
          <cell r="H2262" t="str">
            <v>4 - Highland Park 25YO 0.75L6</v>
          </cell>
          <cell r="I2262" t="str">
            <v>HP 25YO</v>
          </cell>
          <cell r="J2262" t="str">
            <v>HP 25YO.750-6</v>
          </cell>
          <cell r="K2262">
            <v>6</v>
          </cell>
          <cell r="L2262">
            <v>0.75</v>
          </cell>
          <cell r="M2262">
            <v>0.45700000000000002</v>
          </cell>
          <cell r="N2262">
            <v>14.67</v>
          </cell>
          <cell r="O2262" t="str">
            <v>FOB</v>
          </cell>
          <cell r="P2262">
            <v>2269</v>
          </cell>
          <cell r="Q2262">
            <v>2269</v>
          </cell>
          <cell r="R2262">
            <v>2680</v>
          </cell>
          <cell r="S2262">
            <v>2680</v>
          </cell>
          <cell r="T2262">
            <v>2680</v>
          </cell>
          <cell r="U2262">
            <v>2680</v>
          </cell>
          <cell r="V2262">
            <v>2680</v>
          </cell>
        </row>
        <row r="2263">
          <cell r="B2263" t="str">
            <v>WisconsinHP 25YO.750-6FOB</v>
          </cell>
          <cell r="C2263" t="str">
            <v>Central</v>
          </cell>
          <cell r="D2263" t="str">
            <v>Open</v>
          </cell>
          <cell r="E2263" t="str">
            <v>WI</v>
          </cell>
          <cell r="F2263" t="str">
            <v>Wisconsin</v>
          </cell>
          <cell r="G2263" t="str">
            <v>4 - Highland Park 25YO 0.75L</v>
          </cell>
          <cell r="H2263" t="str">
            <v>4 - Highland Park 25YO 0.75L6</v>
          </cell>
          <cell r="I2263" t="str">
            <v>HP 25YO</v>
          </cell>
          <cell r="J2263" t="str">
            <v>HP 25YO.750-6</v>
          </cell>
          <cell r="K2263">
            <v>6</v>
          </cell>
          <cell r="L2263">
            <v>0.75</v>
          </cell>
          <cell r="M2263">
            <v>0.45700000000000002</v>
          </cell>
          <cell r="N2263">
            <v>14.67</v>
          </cell>
          <cell r="O2263" t="str">
            <v>FOB</v>
          </cell>
          <cell r="P2263">
            <v>2099.99999999999</v>
          </cell>
          <cell r="Q2263">
            <v>2099.99999999999</v>
          </cell>
          <cell r="R2263">
            <v>2754</v>
          </cell>
          <cell r="S2263">
            <v>2754</v>
          </cell>
          <cell r="T2263">
            <v>2754</v>
          </cell>
          <cell r="U2263">
            <v>2754</v>
          </cell>
          <cell r="V2263">
            <v>2754</v>
          </cell>
        </row>
        <row r="2264">
          <cell r="B2264" t="str">
            <v>WYOMINGHP 25YO.750-1SHELF</v>
          </cell>
          <cell r="C2264" t="str">
            <v>West</v>
          </cell>
          <cell r="D2264" t="str">
            <v>Control</v>
          </cell>
          <cell r="E2264" t="str">
            <v>WY</v>
          </cell>
          <cell r="F2264" t="str">
            <v>WYOMING</v>
          </cell>
          <cell r="G2264" t="str">
            <v>4 - Highland Park 25YO 0.75L</v>
          </cell>
          <cell r="H2264" t="str">
            <v>4 - Highland Park 25YO 0.75L1</v>
          </cell>
          <cell r="I2264" t="str">
            <v>HP 25YO</v>
          </cell>
          <cell r="J2264" t="str">
            <v>HP 25YO.750-1</v>
          </cell>
          <cell r="K2264">
            <v>1</v>
          </cell>
          <cell r="L2264">
            <v>0.75</v>
          </cell>
          <cell r="M2264">
            <v>0.45700000000000002</v>
          </cell>
          <cell r="N2264">
            <v>2.44</v>
          </cell>
          <cell r="O2264" t="str">
            <v>SHELF</v>
          </cell>
          <cell r="P2264">
            <v>699.99</v>
          </cell>
          <cell r="Q2264">
            <v>749.99</v>
          </cell>
          <cell r="R2264">
            <v>749.99</v>
          </cell>
          <cell r="S2264">
            <v>749.99</v>
          </cell>
          <cell r="T2264">
            <v>749.99</v>
          </cell>
          <cell r="U2264">
            <v>749.99</v>
          </cell>
          <cell r="V2264">
            <v>749.99</v>
          </cell>
        </row>
        <row r="2265">
          <cell r="B2265" t="str">
            <v>WYOMINGHP 25YO.750-1FOB</v>
          </cell>
          <cell r="C2265" t="str">
            <v>West</v>
          </cell>
          <cell r="D2265" t="str">
            <v>Control</v>
          </cell>
          <cell r="E2265" t="str">
            <v>WY</v>
          </cell>
          <cell r="F2265" t="str">
            <v>WYOMING</v>
          </cell>
          <cell r="G2265" t="str">
            <v>4 - Highland Park 25YO 0.75L</v>
          </cell>
          <cell r="H2265" t="str">
            <v>4 - Highland Park 25YO 0.75L1</v>
          </cell>
          <cell r="I2265" t="str">
            <v>HP 25YO</v>
          </cell>
          <cell r="J2265" t="str">
            <v>HP 25YO.750-1</v>
          </cell>
          <cell r="K2265">
            <v>1</v>
          </cell>
          <cell r="L2265">
            <v>0.75</v>
          </cell>
          <cell r="M2265">
            <v>0.45700000000000002</v>
          </cell>
          <cell r="N2265">
            <v>2.44</v>
          </cell>
          <cell r="O2265" t="str">
            <v>FOB</v>
          </cell>
          <cell r="P2265">
            <v>401.67</v>
          </cell>
          <cell r="Q2265">
            <v>431.46</v>
          </cell>
          <cell r="R2265">
            <v>431.46</v>
          </cell>
          <cell r="S2265">
            <v>431.46</v>
          </cell>
          <cell r="T2265">
            <v>431.46</v>
          </cell>
          <cell r="U2265">
            <v>431.46</v>
          </cell>
          <cell r="V2265">
            <v>431.46</v>
          </cell>
        </row>
        <row r="2266">
          <cell r="B2266" t="str">
            <v>WYOMINGHP 25YO.750-1DA</v>
          </cell>
          <cell r="C2266" t="str">
            <v>West</v>
          </cell>
          <cell r="D2266" t="str">
            <v>Control</v>
          </cell>
          <cell r="E2266" t="str">
            <v>WY</v>
          </cell>
          <cell r="F2266" t="str">
            <v>WYOMING</v>
          </cell>
          <cell r="G2266" t="str">
            <v>4 - Highland Park 25YO 0.75L</v>
          </cell>
          <cell r="H2266" t="str">
            <v>4 - Highland Park 25YO 0.75L1</v>
          </cell>
          <cell r="I2266" t="str">
            <v>HP 25YO</v>
          </cell>
          <cell r="J2266" t="str">
            <v>HP 25YO.750-1</v>
          </cell>
          <cell r="K2266">
            <v>1</v>
          </cell>
          <cell r="L2266">
            <v>0.75</v>
          </cell>
          <cell r="M2266">
            <v>0.45700000000000002</v>
          </cell>
          <cell r="N2266">
            <v>2.44</v>
          </cell>
          <cell r="O2266" t="str">
            <v>DA</v>
          </cell>
          <cell r="P2266">
            <v>0</v>
          </cell>
          <cell r="Q2266">
            <v>0</v>
          </cell>
          <cell r="R2266">
            <v>0</v>
          </cell>
          <cell r="S2266">
            <v>0</v>
          </cell>
          <cell r="T2266">
            <v>0</v>
          </cell>
          <cell r="U2266">
            <v>0</v>
          </cell>
          <cell r="V2266">
            <v>0</v>
          </cell>
        </row>
        <row r="2267">
          <cell r="B2267" t="str">
            <v>ALABAMAHP 30YO.750-1SHELF</v>
          </cell>
          <cell r="C2267" t="str">
            <v>South</v>
          </cell>
          <cell r="D2267" t="str">
            <v>Control</v>
          </cell>
          <cell r="E2267" t="str">
            <v>AL</v>
          </cell>
          <cell r="F2267" t="str">
            <v>ALABAMA</v>
          </cell>
          <cell r="G2267" t="str">
            <v>4 - Highland Park 30YO 0.75L</v>
          </cell>
          <cell r="H2267" t="str">
            <v>4 - Highland Park 30YO 0.75L1</v>
          </cell>
          <cell r="I2267" t="str">
            <v>HP 30YO</v>
          </cell>
          <cell r="J2267" t="str">
            <v>HP 30YO.750-1</v>
          </cell>
          <cell r="K2267">
            <v>1</v>
          </cell>
          <cell r="L2267">
            <v>0.75</v>
          </cell>
          <cell r="M2267">
            <v>0.45700000000000002</v>
          </cell>
          <cell r="N2267">
            <v>2.44</v>
          </cell>
          <cell r="O2267" t="str">
            <v>SHELF</v>
          </cell>
          <cell r="P2267">
            <v>1299.99</v>
          </cell>
          <cell r="Q2267">
            <v>1299.99</v>
          </cell>
          <cell r="R2267">
            <v>1299.99</v>
          </cell>
          <cell r="S2267">
            <v>1299.99</v>
          </cell>
          <cell r="T2267">
            <v>1299.99</v>
          </cell>
          <cell r="U2267">
            <v>1299.99</v>
          </cell>
          <cell r="V2267">
            <v>1299.99</v>
          </cell>
        </row>
        <row r="2268">
          <cell r="B2268" t="str">
            <v>ALABAMAHP 30YO.750-1FOB</v>
          </cell>
          <cell r="C2268" t="str">
            <v>South</v>
          </cell>
          <cell r="D2268" t="str">
            <v>Control</v>
          </cell>
          <cell r="E2268" t="str">
            <v>AL</v>
          </cell>
          <cell r="F2268" t="str">
            <v>ALABAMA</v>
          </cell>
          <cell r="G2268" t="str">
            <v>4 - Highland Park 30YO 0.75L</v>
          </cell>
          <cell r="H2268" t="str">
            <v>4 - Highland Park 30YO 0.75L1</v>
          </cell>
          <cell r="I2268" t="str">
            <v>HP 30YO</v>
          </cell>
          <cell r="J2268" t="str">
            <v>HP 30YO.750-1</v>
          </cell>
          <cell r="K2268">
            <v>1</v>
          </cell>
          <cell r="L2268">
            <v>0.75</v>
          </cell>
          <cell r="M2268">
            <v>0.45700000000000002</v>
          </cell>
          <cell r="N2268">
            <v>2.44</v>
          </cell>
          <cell r="O2268" t="str">
            <v>FOB</v>
          </cell>
          <cell r="P2268">
            <v>616.38</v>
          </cell>
          <cell r="Q2268">
            <v>616.38</v>
          </cell>
          <cell r="R2268">
            <v>616.38</v>
          </cell>
          <cell r="S2268">
            <v>616.38</v>
          </cell>
          <cell r="T2268">
            <v>616.38</v>
          </cell>
          <cell r="U2268">
            <v>616.38</v>
          </cell>
          <cell r="V2268">
            <v>616.38</v>
          </cell>
        </row>
        <row r="2269">
          <cell r="B2269" t="str">
            <v>ALABAMAHP 30YO.750-1DA</v>
          </cell>
          <cell r="C2269" t="str">
            <v>South</v>
          </cell>
          <cell r="D2269" t="str">
            <v>Control</v>
          </cell>
          <cell r="E2269" t="str">
            <v>AL</v>
          </cell>
          <cell r="F2269" t="str">
            <v>ALABAMA</v>
          </cell>
          <cell r="G2269" t="str">
            <v>4 - Highland Park 30YO 0.75L</v>
          </cell>
          <cell r="H2269" t="str">
            <v>4 - Highland Park 30YO 0.75L1</v>
          </cell>
          <cell r="I2269" t="str">
            <v>HP 30YO</v>
          </cell>
          <cell r="J2269" t="str">
            <v>HP 30YO.750-1</v>
          </cell>
          <cell r="K2269">
            <v>1</v>
          </cell>
          <cell r="L2269">
            <v>0.75</v>
          </cell>
          <cell r="M2269">
            <v>0.45700000000000002</v>
          </cell>
          <cell r="N2269">
            <v>2.44</v>
          </cell>
          <cell r="O2269" t="str">
            <v>DA</v>
          </cell>
          <cell r="P2269">
            <v>0</v>
          </cell>
          <cell r="Q2269">
            <v>0</v>
          </cell>
          <cell r="R2269">
            <v>0</v>
          </cell>
          <cell r="S2269">
            <v>0</v>
          </cell>
          <cell r="T2269">
            <v>0</v>
          </cell>
          <cell r="U2269">
            <v>0</v>
          </cell>
          <cell r="V2269">
            <v>0</v>
          </cell>
        </row>
        <row r="2270">
          <cell r="B2270" t="str">
            <v>AlaskaHP 30YO.750-6FOB</v>
          </cell>
          <cell r="C2270" t="str">
            <v>West</v>
          </cell>
          <cell r="D2270" t="str">
            <v>Open</v>
          </cell>
          <cell r="E2270" t="str">
            <v>AK</v>
          </cell>
          <cell r="F2270" t="str">
            <v>Alaska</v>
          </cell>
          <cell r="G2270" t="str">
            <v>4 - Highland Park 30YO 0.75L</v>
          </cell>
          <cell r="H2270" t="str">
            <v>4 - Highland Park 30YO 0.75L6</v>
          </cell>
          <cell r="I2270" t="str">
            <v>HP 30YO</v>
          </cell>
          <cell r="J2270" t="str">
            <v>HP 30YO.750-6</v>
          </cell>
          <cell r="K2270">
            <v>6</v>
          </cell>
          <cell r="L2270">
            <v>0.75</v>
          </cell>
          <cell r="M2270">
            <v>0.45700000000000002</v>
          </cell>
          <cell r="N2270">
            <v>14.67</v>
          </cell>
          <cell r="O2270" t="str">
            <v>FOB</v>
          </cell>
          <cell r="P2270">
            <v>3372</v>
          </cell>
          <cell r="Q2270">
            <v>3372</v>
          </cell>
          <cell r="R2270">
            <v>3372</v>
          </cell>
          <cell r="S2270">
            <v>3372</v>
          </cell>
          <cell r="T2270">
            <v>3372</v>
          </cell>
          <cell r="U2270">
            <v>3372</v>
          </cell>
          <cell r="V2270">
            <v>3372</v>
          </cell>
        </row>
        <row r="2271">
          <cell r="B2271" t="str">
            <v>ArizonaHP 30YO.750-1FOB</v>
          </cell>
          <cell r="C2271" t="str">
            <v>West</v>
          </cell>
          <cell r="D2271" t="str">
            <v>Open</v>
          </cell>
          <cell r="E2271" t="str">
            <v>AZ</v>
          </cell>
          <cell r="F2271" t="str">
            <v>Arizona</v>
          </cell>
          <cell r="G2271" t="str">
            <v>4 - Highland Park 30YO 0.75L</v>
          </cell>
          <cell r="H2271" t="str">
            <v>4 - Highland Park 30YO 0.75L1</v>
          </cell>
          <cell r="I2271" t="str">
            <v>HP 30YO</v>
          </cell>
          <cell r="J2271" t="str">
            <v>HP 30YO.750-1</v>
          </cell>
          <cell r="K2271">
            <v>1</v>
          </cell>
          <cell r="L2271">
            <v>0.75</v>
          </cell>
          <cell r="M2271">
            <v>0.45200000000000001</v>
          </cell>
          <cell r="N2271">
            <v>2.42</v>
          </cell>
          <cell r="O2271" t="str">
            <v>FOB</v>
          </cell>
          <cell r="P2271">
            <v>640</v>
          </cell>
          <cell r="Q2271">
            <v>640</v>
          </cell>
          <cell r="R2271">
            <v>640</v>
          </cell>
          <cell r="S2271">
            <v>640</v>
          </cell>
          <cell r="T2271">
            <v>640</v>
          </cell>
          <cell r="U2271">
            <v>640</v>
          </cell>
          <cell r="V2271">
            <v>640</v>
          </cell>
        </row>
        <row r="2272">
          <cell r="B2272" t="str">
            <v>ArkansasHP 30YO.750-1FOB</v>
          </cell>
          <cell r="C2272" t="str">
            <v>South</v>
          </cell>
          <cell r="D2272" t="str">
            <v>Open</v>
          </cell>
          <cell r="E2272" t="str">
            <v>AR</v>
          </cell>
          <cell r="F2272" t="str">
            <v>Arkansas</v>
          </cell>
          <cell r="G2272" t="str">
            <v>4 - Highland Park 30YO 0.75L</v>
          </cell>
          <cell r="H2272" t="str">
            <v>4 - Highland Park 30YO 0.75L1</v>
          </cell>
          <cell r="I2272" t="str">
            <v>HP 30YO</v>
          </cell>
          <cell r="J2272" t="str">
            <v>HP 30YO.750-1</v>
          </cell>
          <cell r="K2272">
            <v>1</v>
          </cell>
          <cell r="L2272">
            <v>0.75</v>
          </cell>
          <cell r="M2272">
            <v>0.45200000000000001</v>
          </cell>
          <cell r="N2272">
            <v>2.42</v>
          </cell>
          <cell r="O2272" t="str">
            <v>FOB</v>
          </cell>
          <cell r="P2272">
            <v>635</v>
          </cell>
          <cell r="Q2272">
            <v>635</v>
          </cell>
          <cell r="R2272">
            <v>635</v>
          </cell>
          <cell r="S2272">
            <v>635</v>
          </cell>
          <cell r="T2272">
            <v>635</v>
          </cell>
          <cell r="U2272">
            <v>635</v>
          </cell>
          <cell r="V2272">
            <v>635</v>
          </cell>
        </row>
        <row r="2273">
          <cell r="B2273" t="str">
            <v>CaliforniaHP 30YO.750-6FOB</v>
          </cell>
          <cell r="C2273" t="str">
            <v>West</v>
          </cell>
          <cell r="D2273" t="str">
            <v>Open</v>
          </cell>
          <cell r="E2273" t="str">
            <v>CA</v>
          </cell>
          <cell r="F2273" t="str">
            <v>California</v>
          </cell>
          <cell r="G2273" t="str">
            <v>4 - Highland Park 30YO 0.75L</v>
          </cell>
          <cell r="H2273" t="str">
            <v>4 - Highland Park 30YO 0.75L6</v>
          </cell>
          <cell r="I2273" t="str">
            <v>HP 30YO</v>
          </cell>
          <cell r="J2273" t="str">
            <v>HP 30YO.750-6</v>
          </cell>
          <cell r="K2273">
            <v>6</v>
          </cell>
          <cell r="L2273">
            <v>0.75</v>
          </cell>
          <cell r="M2273">
            <v>0.45700000000000002</v>
          </cell>
          <cell r="N2273">
            <v>14.67</v>
          </cell>
          <cell r="O2273" t="str">
            <v>FOB</v>
          </cell>
          <cell r="P2273">
            <v>3493.98</v>
          </cell>
          <cell r="Q2273">
            <v>3493.98</v>
          </cell>
          <cell r="R2273">
            <v>3925</v>
          </cell>
          <cell r="S2273">
            <v>3925</v>
          </cell>
          <cell r="T2273">
            <v>3925</v>
          </cell>
          <cell r="U2273">
            <v>3925</v>
          </cell>
          <cell r="V2273">
            <v>3925</v>
          </cell>
        </row>
        <row r="2274">
          <cell r="B2274" t="str">
            <v>ColoradoHP 30YO.750-1FOB</v>
          </cell>
          <cell r="C2274" t="str">
            <v>West</v>
          </cell>
          <cell r="D2274" t="str">
            <v>Open</v>
          </cell>
          <cell r="E2274" t="str">
            <v>CO</v>
          </cell>
          <cell r="F2274" t="str">
            <v>Colorado</v>
          </cell>
          <cell r="G2274" t="str">
            <v>4 - Highland Park 30YO 0.75L</v>
          </cell>
          <cell r="H2274" t="str">
            <v>4 - Highland Park 30YO 0.75L1</v>
          </cell>
          <cell r="I2274" t="str">
            <v>HP 30YO</v>
          </cell>
          <cell r="J2274" t="str">
            <v>HP 30YO.750-1</v>
          </cell>
          <cell r="K2274">
            <v>1</v>
          </cell>
          <cell r="L2274">
            <v>0.75</v>
          </cell>
          <cell r="M2274">
            <v>0.45200000000000001</v>
          </cell>
          <cell r="N2274">
            <v>2.42</v>
          </cell>
          <cell r="O2274" t="str">
            <v>FOB</v>
          </cell>
          <cell r="P2274">
            <v>604.16999999999996</v>
          </cell>
          <cell r="Q2274">
            <v>604.16999999999996</v>
          </cell>
          <cell r="R2274">
            <v>604.16999999999996</v>
          </cell>
          <cell r="S2274">
            <v>604.16999999999996</v>
          </cell>
          <cell r="T2274">
            <v>604.16999999999996</v>
          </cell>
          <cell r="U2274">
            <v>604.16999999999996</v>
          </cell>
          <cell r="V2274">
            <v>604.16999999999996</v>
          </cell>
        </row>
        <row r="2275">
          <cell r="B2275" t="str">
            <v>ConnecticutHP 30YO.750-1FOB</v>
          </cell>
          <cell r="C2275" t="str">
            <v>Northeast</v>
          </cell>
          <cell r="D2275" t="str">
            <v>Open</v>
          </cell>
          <cell r="E2275" t="str">
            <v>CT</v>
          </cell>
          <cell r="F2275" t="str">
            <v>Connecticut</v>
          </cell>
          <cell r="G2275" t="str">
            <v>4 - Highland Park 30YO 0.75L</v>
          </cell>
          <cell r="H2275" t="str">
            <v>4 - Highland Park 30YO 0.75L1</v>
          </cell>
          <cell r="I2275" t="str">
            <v>HP 30YO</v>
          </cell>
          <cell r="J2275" t="str">
            <v>HP 30YO.750-1</v>
          </cell>
          <cell r="K2275">
            <v>1</v>
          </cell>
          <cell r="L2275">
            <v>0.75</v>
          </cell>
          <cell r="M2275">
            <v>0.45200000000000001</v>
          </cell>
          <cell r="N2275">
            <v>2.42</v>
          </cell>
          <cell r="O2275" t="str">
            <v>FOB</v>
          </cell>
          <cell r="P2275">
            <v>630.9</v>
          </cell>
          <cell r="Q2275">
            <v>630.9</v>
          </cell>
          <cell r="R2275">
            <v>630.9</v>
          </cell>
          <cell r="S2275">
            <v>630.9</v>
          </cell>
          <cell r="T2275">
            <v>630.9</v>
          </cell>
          <cell r="U2275">
            <v>630.9</v>
          </cell>
          <cell r="V2275">
            <v>630.9</v>
          </cell>
        </row>
        <row r="2276">
          <cell r="B2276" t="str">
            <v>DCHP 30YO.750-6FOB</v>
          </cell>
          <cell r="C2276" t="str">
            <v>Northeast</v>
          </cell>
          <cell r="D2276" t="str">
            <v>Open</v>
          </cell>
          <cell r="E2276" t="str">
            <v>DC</v>
          </cell>
          <cell r="F2276" t="str">
            <v>DC</v>
          </cell>
          <cell r="G2276" t="str">
            <v>4 - Highland Park 30YO 0.75L</v>
          </cell>
          <cell r="H2276" t="str">
            <v>4 - Highland Park 30YO 0.75L6</v>
          </cell>
          <cell r="I2276" t="str">
            <v>HP 30YO</v>
          </cell>
          <cell r="J2276" t="str">
            <v>HP 30YO.750-6</v>
          </cell>
          <cell r="K2276">
            <v>6</v>
          </cell>
          <cell r="L2276">
            <v>0.75</v>
          </cell>
          <cell r="M2276">
            <v>0.45700000000000002</v>
          </cell>
          <cell r="N2276">
            <v>14.67</v>
          </cell>
          <cell r="O2276" t="str">
            <v>FOB</v>
          </cell>
          <cell r="P2276">
            <v>3476.51</v>
          </cell>
          <cell r="Q2276">
            <v>3476.51</v>
          </cell>
          <cell r="R2276">
            <v>3950</v>
          </cell>
          <cell r="S2276">
            <v>3950</v>
          </cell>
          <cell r="T2276">
            <v>3950</v>
          </cell>
          <cell r="U2276">
            <v>3950</v>
          </cell>
          <cell r="V2276">
            <v>3950</v>
          </cell>
        </row>
        <row r="2277">
          <cell r="B2277" t="str">
            <v>DelawareHP 30YO.750-6FOB</v>
          </cell>
          <cell r="C2277" t="str">
            <v>Northeast</v>
          </cell>
          <cell r="D2277" t="str">
            <v>Open</v>
          </cell>
          <cell r="E2277" t="str">
            <v>DE</v>
          </cell>
          <cell r="F2277" t="str">
            <v>Delaware</v>
          </cell>
          <cell r="G2277" t="str">
            <v>4 - Highland Park 30YO 0.75L</v>
          </cell>
          <cell r="H2277" t="str">
            <v>4 - Highland Park 30YO 0.75L6</v>
          </cell>
          <cell r="I2277" t="str">
            <v>HP 30YO</v>
          </cell>
          <cell r="J2277" t="str">
            <v>HP 30YO.750-6</v>
          </cell>
          <cell r="K2277">
            <v>6</v>
          </cell>
          <cell r="L2277">
            <v>0.75</v>
          </cell>
          <cell r="M2277">
            <v>0.45700000000000002</v>
          </cell>
          <cell r="N2277">
            <v>14.67</v>
          </cell>
          <cell r="O2277" t="str">
            <v>FOB</v>
          </cell>
          <cell r="P2277">
            <v>3291.6</v>
          </cell>
          <cell r="Q2277">
            <v>3291.6</v>
          </cell>
          <cell r="R2277">
            <v>3291.6</v>
          </cell>
          <cell r="S2277">
            <v>3970</v>
          </cell>
          <cell r="T2277">
            <v>3970</v>
          </cell>
          <cell r="U2277">
            <v>3970</v>
          </cell>
          <cell r="V2277">
            <v>3970</v>
          </cell>
        </row>
        <row r="2278">
          <cell r="B2278" t="str">
            <v>FloridaHP 30YO.750-6FOB</v>
          </cell>
          <cell r="C2278" t="str">
            <v>South</v>
          </cell>
          <cell r="D2278" t="str">
            <v>Open</v>
          </cell>
          <cell r="E2278" t="str">
            <v>FL</v>
          </cell>
          <cell r="F2278" t="str">
            <v>Florida</v>
          </cell>
          <cell r="G2278" t="str">
            <v>4 - Highland Park 30YO 0.75L</v>
          </cell>
          <cell r="H2278" t="str">
            <v>4 - Highland Park 30YO 0.75L6</v>
          </cell>
          <cell r="I2278" t="str">
            <v>HP 30YO</v>
          </cell>
          <cell r="J2278" t="str">
            <v>HP 30YO.750-6</v>
          </cell>
          <cell r="K2278">
            <v>6</v>
          </cell>
          <cell r="L2278">
            <v>0.75</v>
          </cell>
          <cell r="M2278">
            <v>0.45700000000000002</v>
          </cell>
          <cell r="N2278">
            <v>14.67</v>
          </cell>
          <cell r="O2278" t="str">
            <v>FOB</v>
          </cell>
          <cell r="P2278">
            <v>5523</v>
          </cell>
          <cell r="Q2278">
            <v>5523</v>
          </cell>
          <cell r="R2278">
            <v>5523</v>
          </cell>
          <cell r="S2278">
            <v>5523</v>
          </cell>
          <cell r="T2278">
            <v>5523</v>
          </cell>
          <cell r="U2278">
            <v>5523</v>
          </cell>
          <cell r="V2278">
            <v>5523</v>
          </cell>
        </row>
        <row r="2279">
          <cell r="B2279" t="str">
            <v>GeorgiaHP 30YO.750-6FOB</v>
          </cell>
          <cell r="C2279" t="str">
            <v>South</v>
          </cell>
          <cell r="D2279" t="str">
            <v>Open</v>
          </cell>
          <cell r="E2279" t="str">
            <v>GA</v>
          </cell>
          <cell r="F2279" t="str">
            <v>Georgia</v>
          </cell>
          <cell r="G2279" t="str">
            <v>4 - Highland Park 30YO 0.75L</v>
          </cell>
          <cell r="H2279" t="str">
            <v>4 - Highland Park 30YO 0.75L6</v>
          </cell>
          <cell r="I2279" t="str">
            <v>HP 30YO</v>
          </cell>
          <cell r="J2279" t="str">
            <v>HP 30YO.750-6</v>
          </cell>
          <cell r="K2279">
            <v>6</v>
          </cell>
          <cell r="L2279">
            <v>0.75</v>
          </cell>
          <cell r="M2279">
            <v>0.45700000000000002</v>
          </cell>
          <cell r="N2279">
            <v>14.67</v>
          </cell>
          <cell r="O2279" t="str">
            <v>FOB</v>
          </cell>
          <cell r="P2279">
            <v>4730</v>
          </cell>
          <cell r="Q2279">
            <v>4730</v>
          </cell>
          <cell r="R2279">
            <v>4730</v>
          </cell>
          <cell r="S2279">
            <v>4730</v>
          </cell>
          <cell r="T2279">
            <v>4730</v>
          </cell>
          <cell r="U2279">
            <v>4730</v>
          </cell>
          <cell r="V2279">
            <v>4730</v>
          </cell>
        </row>
        <row r="2280">
          <cell r="B2280" t="str">
            <v>HawaiiHP 30YO.750-6FOB</v>
          </cell>
          <cell r="C2280" t="str">
            <v>West</v>
          </cell>
          <cell r="D2280" t="str">
            <v>Open</v>
          </cell>
          <cell r="E2280" t="str">
            <v>HI</v>
          </cell>
          <cell r="F2280" t="str">
            <v>Hawaii</v>
          </cell>
          <cell r="G2280" t="str">
            <v>4 - Highland Park 30YO 0.75L</v>
          </cell>
          <cell r="H2280" t="str">
            <v>4 - Highland Park 30YO 0.75L6</v>
          </cell>
          <cell r="I2280" t="str">
            <v>HP 30YO</v>
          </cell>
          <cell r="J2280" t="str">
            <v>HP 30YO.750-6</v>
          </cell>
          <cell r="K2280">
            <v>6</v>
          </cell>
          <cell r="L2280">
            <v>0.75</v>
          </cell>
          <cell r="M2280">
            <v>0.45700000000000002</v>
          </cell>
          <cell r="N2280">
            <v>14.67</v>
          </cell>
          <cell r="O2280" t="str">
            <v>FOB</v>
          </cell>
          <cell r="P2280">
            <v>3379</v>
          </cell>
          <cell r="Q2280">
            <v>3379</v>
          </cell>
          <cell r="R2280">
            <v>3379</v>
          </cell>
          <cell r="S2280">
            <v>3379</v>
          </cell>
          <cell r="T2280">
            <v>3379</v>
          </cell>
          <cell r="U2280">
            <v>3379</v>
          </cell>
          <cell r="V2280">
            <v>3379</v>
          </cell>
        </row>
        <row r="2281">
          <cell r="B2281" t="str">
            <v>IDAHOHP 30YO.750-6SPA</v>
          </cell>
          <cell r="C2281" t="str">
            <v>West</v>
          </cell>
          <cell r="D2281" t="str">
            <v>Control</v>
          </cell>
          <cell r="E2281" t="str">
            <v>ID</v>
          </cell>
          <cell r="F2281" t="str">
            <v>IDAHO</v>
          </cell>
          <cell r="G2281" t="str">
            <v>4 - Highland Park 30YO 0.75L</v>
          </cell>
          <cell r="H2281" t="str">
            <v>4 - Highland Park 30YO 0.75L6</v>
          </cell>
          <cell r="I2281" t="str">
            <v>HP 30YO</v>
          </cell>
          <cell r="J2281" t="str">
            <v>HP 30YO.750-6</v>
          </cell>
          <cell r="K2281">
            <v>6</v>
          </cell>
          <cell r="L2281">
            <v>0.75</v>
          </cell>
          <cell r="M2281">
            <v>0.45700000000000002</v>
          </cell>
          <cell r="N2281">
            <v>14.67</v>
          </cell>
          <cell r="O2281" t="str">
            <v>SPA</v>
          </cell>
          <cell r="P2281">
            <v>0</v>
          </cell>
          <cell r="Q2281">
            <v>0</v>
          </cell>
          <cell r="R2281">
            <v>0</v>
          </cell>
          <cell r="S2281">
            <v>0</v>
          </cell>
          <cell r="T2281">
            <v>0</v>
          </cell>
          <cell r="U2281">
            <v>0</v>
          </cell>
          <cell r="V2281">
            <v>0</v>
          </cell>
        </row>
        <row r="2282">
          <cell r="B2282" t="str">
            <v>IDAHOHP 30YO.750-6SHELF</v>
          </cell>
          <cell r="C2282" t="str">
            <v>West</v>
          </cell>
          <cell r="D2282" t="str">
            <v>Control</v>
          </cell>
          <cell r="E2282" t="str">
            <v>ID</v>
          </cell>
          <cell r="F2282" t="str">
            <v>IDAHO</v>
          </cell>
          <cell r="G2282" t="str">
            <v>4 - Highland Park 30YO 0.75L</v>
          </cell>
          <cell r="H2282" t="str">
            <v>4 - Highland Park 30YO 0.75L6</v>
          </cell>
          <cell r="I2282" t="str">
            <v>HP 30YO</v>
          </cell>
          <cell r="J2282" t="str">
            <v>HP 30YO.750-6</v>
          </cell>
          <cell r="K2282">
            <v>6</v>
          </cell>
          <cell r="L2282">
            <v>0.75</v>
          </cell>
          <cell r="M2282">
            <v>0.45700000000000002</v>
          </cell>
          <cell r="N2282">
            <v>14.67</v>
          </cell>
          <cell r="O2282" t="str">
            <v>SHELF</v>
          </cell>
          <cell r="P2282">
            <v>1124.95</v>
          </cell>
          <cell r="Q2282">
            <v>1124.95</v>
          </cell>
          <cell r="R2282">
            <v>1124.95</v>
          </cell>
          <cell r="S2282">
            <v>1124.95</v>
          </cell>
          <cell r="T2282">
            <v>1124.95</v>
          </cell>
          <cell r="U2282">
            <v>1124.95</v>
          </cell>
          <cell r="V2282">
            <v>1124.95</v>
          </cell>
        </row>
        <row r="2283">
          <cell r="B2283" t="str">
            <v>IDAHOHP 30YO.750-6FOB</v>
          </cell>
          <cell r="C2283" t="str">
            <v>West</v>
          </cell>
          <cell r="D2283" t="str">
            <v>Control</v>
          </cell>
          <cell r="E2283" t="str">
            <v>ID</v>
          </cell>
          <cell r="F2283" t="str">
            <v>IDAHO</v>
          </cell>
          <cell r="G2283" t="str">
            <v>4 - Highland Park 30YO 0.75L</v>
          </cell>
          <cell r="H2283" t="str">
            <v>4 - Highland Park 30YO 0.75L6</v>
          </cell>
          <cell r="I2283" t="str">
            <v>HP 30YO</v>
          </cell>
          <cell r="J2283" t="str">
            <v>HP 30YO.750-6</v>
          </cell>
          <cell r="K2283">
            <v>6</v>
          </cell>
          <cell r="L2283">
            <v>0.75</v>
          </cell>
          <cell r="M2283">
            <v>0.45700000000000002</v>
          </cell>
          <cell r="N2283">
            <v>14.67</v>
          </cell>
          <cell r="O2283" t="str">
            <v>FOB</v>
          </cell>
          <cell r="P2283">
            <v>3819.32</v>
          </cell>
          <cell r="Q2283">
            <v>3819.32</v>
          </cell>
          <cell r="R2283">
            <v>3819.32</v>
          </cell>
          <cell r="S2283">
            <v>3819.32</v>
          </cell>
          <cell r="T2283">
            <v>3819.32</v>
          </cell>
          <cell r="U2283">
            <v>3819.32</v>
          </cell>
          <cell r="V2283">
            <v>3819.32</v>
          </cell>
        </row>
        <row r="2284">
          <cell r="B2284" t="str">
            <v>IllinoisHP 30YO.750-6FOB</v>
          </cell>
          <cell r="C2284" t="str">
            <v>Central</v>
          </cell>
          <cell r="D2284" t="str">
            <v>Open</v>
          </cell>
          <cell r="E2284" t="str">
            <v>IL</v>
          </cell>
          <cell r="F2284" t="str">
            <v>Illinois</v>
          </cell>
          <cell r="G2284" t="str">
            <v>4 - Highland Park 30YO 0.75L</v>
          </cell>
          <cell r="H2284" t="str">
            <v>4 - Highland Park 30YO 0.75L6</v>
          </cell>
          <cell r="I2284" t="str">
            <v>HP 30YO</v>
          </cell>
          <cell r="J2284" t="str">
            <v>HP 30YO.750-6</v>
          </cell>
          <cell r="K2284">
            <v>6</v>
          </cell>
          <cell r="L2284">
            <v>0.75</v>
          </cell>
          <cell r="M2284">
            <v>0.45700000000000002</v>
          </cell>
          <cell r="N2284">
            <v>14.67</v>
          </cell>
          <cell r="O2284" t="str">
            <v>FOB</v>
          </cell>
          <cell r="P2284">
            <v>3230</v>
          </cell>
          <cell r="Q2284">
            <v>3230</v>
          </cell>
          <cell r="R2284">
            <v>4039.15</v>
          </cell>
          <cell r="S2284">
            <v>4039.15</v>
          </cell>
          <cell r="T2284">
            <v>4039.15</v>
          </cell>
          <cell r="U2284">
            <v>4039.15</v>
          </cell>
          <cell r="V2284">
            <v>4039.15</v>
          </cell>
        </row>
        <row r="2285">
          <cell r="B2285" t="str">
            <v>IndianaHP 30YO.750-6FOB</v>
          </cell>
          <cell r="C2285" t="str">
            <v>Central</v>
          </cell>
          <cell r="D2285" t="str">
            <v>Open</v>
          </cell>
          <cell r="E2285" t="str">
            <v>IN</v>
          </cell>
          <cell r="F2285" t="str">
            <v>Indiana</v>
          </cell>
          <cell r="G2285" t="str">
            <v>4 - Highland Park 30YO 0.75L</v>
          </cell>
          <cell r="H2285" t="str">
            <v>4 - Highland Park 30YO 0.75L6</v>
          </cell>
          <cell r="I2285" t="str">
            <v>HP 30YO</v>
          </cell>
          <cell r="J2285" t="str">
            <v>HP 30YO.750-6</v>
          </cell>
          <cell r="K2285">
            <v>6</v>
          </cell>
          <cell r="L2285">
            <v>0.75</v>
          </cell>
          <cell r="M2285">
            <v>0.45700000000000002</v>
          </cell>
          <cell r="N2285">
            <v>14.67</v>
          </cell>
          <cell r="O2285" t="str">
            <v>FOB</v>
          </cell>
          <cell r="P2285">
            <v>3150</v>
          </cell>
          <cell r="Q2285">
            <v>3150</v>
          </cell>
          <cell r="R2285">
            <v>4136.07</v>
          </cell>
          <cell r="S2285">
            <v>4136.07</v>
          </cell>
          <cell r="T2285">
            <v>4136.07</v>
          </cell>
          <cell r="U2285">
            <v>4136.07</v>
          </cell>
          <cell r="V2285">
            <v>4136.07</v>
          </cell>
        </row>
        <row r="2286">
          <cell r="B2286" t="str">
            <v>KentuckyHP 30YO.750-1FOB</v>
          </cell>
          <cell r="C2286" t="str">
            <v>Central</v>
          </cell>
          <cell r="D2286" t="str">
            <v>Open</v>
          </cell>
          <cell r="E2286" t="str">
            <v>KY</v>
          </cell>
          <cell r="F2286" t="str">
            <v>Kentucky</v>
          </cell>
          <cell r="G2286" t="str">
            <v>4 - Highland Park 30YO 0.75L</v>
          </cell>
          <cell r="H2286" t="str">
            <v>4 - Highland Park 30YO 0.75L1</v>
          </cell>
          <cell r="I2286" t="str">
            <v>HP 30YO</v>
          </cell>
          <cell r="J2286" t="str">
            <v>HP 30YO.750-1</v>
          </cell>
          <cell r="K2286">
            <v>1</v>
          </cell>
          <cell r="L2286">
            <v>0.75</v>
          </cell>
          <cell r="M2286">
            <v>0.45200000000000001</v>
          </cell>
          <cell r="N2286">
            <v>2.42</v>
          </cell>
          <cell r="O2286" t="str">
            <v>FOB</v>
          </cell>
          <cell r="P2286">
            <v>598</v>
          </cell>
          <cell r="Q2286">
            <v>598</v>
          </cell>
          <cell r="R2286">
            <v>598</v>
          </cell>
          <cell r="S2286">
            <v>598</v>
          </cell>
          <cell r="T2286">
            <v>598</v>
          </cell>
          <cell r="U2286">
            <v>598</v>
          </cell>
          <cell r="V2286">
            <v>598</v>
          </cell>
        </row>
        <row r="2287">
          <cell r="B2287" t="str">
            <v>LouisianaHP 30YO.750-6FOB</v>
          </cell>
          <cell r="C2287" t="str">
            <v>South</v>
          </cell>
          <cell r="D2287" t="str">
            <v>Open</v>
          </cell>
          <cell r="E2287" t="str">
            <v>LA</v>
          </cell>
          <cell r="F2287" t="str">
            <v>Louisiana</v>
          </cell>
          <cell r="G2287" t="str">
            <v>4 - Highland Park 30YO 0.75L</v>
          </cell>
          <cell r="H2287" t="str">
            <v>4 - Highland Park 30YO 0.75L6</v>
          </cell>
          <cell r="I2287" t="str">
            <v>HP 30YO</v>
          </cell>
          <cell r="J2287" t="str">
            <v>HP 30YO.750-6</v>
          </cell>
          <cell r="K2287">
            <v>6</v>
          </cell>
          <cell r="L2287">
            <v>0.75</v>
          </cell>
          <cell r="M2287">
            <v>0.45700000000000002</v>
          </cell>
          <cell r="N2287">
            <v>14.67</v>
          </cell>
          <cell r="O2287" t="str">
            <v>FOB</v>
          </cell>
          <cell r="P2287">
            <v>3386.67</v>
          </cell>
          <cell r="Q2287">
            <v>4061.67</v>
          </cell>
          <cell r="R2287">
            <v>4061.67</v>
          </cell>
          <cell r="S2287">
            <v>4061.67</v>
          </cell>
          <cell r="T2287">
            <v>4061.67</v>
          </cell>
          <cell r="U2287">
            <v>4061.67</v>
          </cell>
          <cell r="V2287">
            <v>4061.67</v>
          </cell>
        </row>
        <row r="2288">
          <cell r="B2288" t="str">
            <v>Maryland (Open)HP 30YO.750-6FOB</v>
          </cell>
          <cell r="C2288" t="str">
            <v>Northeast</v>
          </cell>
          <cell r="D2288" t="str">
            <v>Open</v>
          </cell>
          <cell r="E2288" t="str">
            <v>MD</v>
          </cell>
          <cell r="F2288" t="str">
            <v>Maryland (Open)</v>
          </cell>
          <cell r="G2288" t="str">
            <v>4 - Highland Park 30YO 0.75L</v>
          </cell>
          <cell r="H2288" t="str">
            <v>4 - Highland Park 30YO 0.75L6</v>
          </cell>
          <cell r="I2288" t="str">
            <v>HP 30YO</v>
          </cell>
          <cell r="J2288" t="str">
            <v>HP 30YO.750-6</v>
          </cell>
          <cell r="K2288">
            <v>6</v>
          </cell>
          <cell r="L2288">
            <v>0.75</v>
          </cell>
          <cell r="M2288">
            <v>0.45700000000000002</v>
          </cell>
          <cell r="N2288">
            <v>14.67</v>
          </cell>
          <cell r="O2288" t="str">
            <v>FOB</v>
          </cell>
          <cell r="P2288">
            <v>3424.11</v>
          </cell>
          <cell r="Q2288">
            <v>3424.11</v>
          </cell>
          <cell r="R2288">
            <v>3424.11</v>
          </cell>
          <cell r="S2288">
            <v>3950</v>
          </cell>
          <cell r="T2288">
            <v>3950</v>
          </cell>
          <cell r="U2288">
            <v>3950</v>
          </cell>
          <cell r="V2288">
            <v>3950</v>
          </cell>
        </row>
        <row r="2289">
          <cell r="B2289" t="str">
            <v>MassachusettsHP 30YO.750-1FOB</v>
          </cell>
          <cell r="C2289" t="str">
            <v>Northeast</v>
          </cell>
          <cell r="D2289" t="str">
            <v>Open</v>
          </cell>
          <cell r="E2289" t="str">
            <v>MA</v>
          </cell>
          <cell r="F2289" t="str">
            <v>Massachusetts</v>
          </cell>
          <cell r="G2289" t="str">
            <v>4 - Highland Park 30YO 0.75L</v>
          </cell>
          <cell r="H2289" t="str">
            <v>4 - Highland Park 30YO 0.75L1</v>
          </cell>
          <cell r="I2289" t="str">
            <v>HP 30YO</v>
          </cell>
          <cell r="J2289" t="str">
            <v>HP 30YO.750-1</v>
          </cell>
          <cell r="K2289">
            <v>1</v>
          </cell>
          <cell r="L2289">
            <v>0.75</v>
          </cell>
          <cell r="M2289">
            <v>0.45200000000000001</v>
          </cell>
          <cell r="N2289">
            <v>2.42</v>
          </cell>
          <cell r="O2289" t="str">
            <v>FOB</v>
          </cell>
          <cell r="P2289">
            <v>615.02</v>
          </cell>
          <cell r="Q2289">
            <v>615.02</v>
          </cell>
          <cell r="R2289">
            <v>615.02</v>
          </cell>
          <cell r="S2289">
            <v>615.02</v>
          </cell>
          <cell r="T2289">
            <v>615.02</v>
          </cell>
          <cell r="U2289">
            <v>615.02</v>
          </cell>
          <cell r="V2289">
            <v>615.02</v>
          </cell>
        </row>
        <row r="2290">
          <cell r="B2290" t="str">
            <v>MICHIGANHP 30YO.750-1SHELF</v>
          </cell>
          <cell r="C2290" t="str">
            <v>Central</v>
          </cell>
          <cell r="D2290" t="str">
            <v>Control</v>
          </cell>
          <cell r="E2290" t="str">
            <v>MI</v>
          </cell>
          <cell r="F2290" t="str">
            <v>MICHIGAN</v>
          </cell>
          <cell r="G2290" t="str">
            <v>4 - Highland Park 30YO 0.75L</v>
          </cell>
          <cell r="H2290" t="str">
            <v>4 - Highland Park 30YO 0.75L1</v>
          </cell>
          <cell r="I2290" t="str">
            <v>HP 30YO</v>
          </cell>
          <cell r="J2290" t="str">
            <v>HP 30YO.750-1</v>
          </cell>
          <cell r="K2290">
            <v>1</v>
          </cell>
          <cell r="L2290">
            <v>0.75</v>
          </cell>
          <cell r="M2290">
            <v>0.45700000000000002</v>
          </cell>
          <cell r="N2290">
            <v>2.44</v>
          </cell>
          <cell r="O2290" t="str">
            <v>SHELF</v>
          </cell>
          <cell r="P2290">
            <v>899.99</v>
          </cell>
          <cell r="Q2290">
            <v>1124.96</v>
          </cell>
          <cell r="R2290">
            <v>1124.96</v>
          </cell>
          <cell r="S2290">
            <v>1124.96</v>
          </cell>
          <cell r="T2290">
            <v>1124.96</v>
          </cell>
          <cell r="U2290">
            <v>1124.96</v>
          </cell>
          <cell r="V2290">
            <v>1124.96</v>
          </cell>
        </row>
        <row r="2291">
          <cell r="B2291" t="str">
            <v>MICHIGANHP 30YO.750-1FOB</v>
          </cell>
          <cell r="C2291" t="str">
            <v>Central</v>
          </cell>
          <cell r="D2291" t="str">
            <v>Control</v>
          </cell>
          <cell r="E2291" t="str">
            <v>MI</v>
          </cell>
          <cell r="F2291" t="str">
            <v>MICHIGAN</v>
          </cell>
          <cell r="G2291" t="str">
            <v>4 - Highland Park 30YO 0.75L</v>
          </cell>
          <cell r="H2291" t="str">
            <v>4 - Highland Park 30YO 0.75L1</v>
          </cell>
          <cell r="I2291" t="str">
            <v>HP 30YO</v>
          </cell>
          <cell r="J2291" t="str">
            <v>HP 30YO.750-1</v>
          </cell>
          <cell r="K2291">
            <v>1</v>
          </cell>
          <cell r="L2291">
            <v>0.75</v>
          </cell>
          <cell r="M2291">
            <v>0.45700000000000002</v>
          </cell>
          <cell r="N2291">
            <v>2.44</v>
          </cell>
          <cell r="O2291" t="str">
            <v>FOB</v>
          </cell>
          <cell r="P2291">
            <v>487.01</v>
          </cell>
          <cell r="Q2291">
            <v>608.74</v>
          </cell>
          <cell r="R2291">
            <v>608.74</v>
          </cell>
          <cell r="S2291">
            <v>608.74</v>
          </cell>
          <cell r="T2291">
            <v>608.74</v>
          </cell>
          <cell r="U2291">
            <v>608.74</v>
          </cell>
          <cell r="V2291">
            <v>608.74</v>
          </cell>
        </row>
        <row r="2292">
          <cell r="B2292" t="str">
            <v>MinnesotaHP 30YO.750-6FOB</v>
          </cell>
          <cell r="C2292" t="str">
            <v>Central</v>
          </cell>
          <cell r="D2292" t="str">
            <v>Open</v>
          </cell>
          <cell r="E2292" t="str">
            <v>MN</v>
          </cell>
          <cell r="F2292" t="str">
            <v>Minnesota</v>
          </cell>
          <cell r="G2292" t="str">
            <v>4 - Highland Park 30YO 0.75L</v>
          </cell>
          <cell r="H2292" t="str">
            <v>4 - Highland Park 30YO 0.75L6</v>
          </cell>
          <cell r="I2292" t="str">
            <v>HP 30YO</v>
          </cell>
          <cell r="J2292" t="str">
            <v>HP 30YO.750-6</v>
          </cell>
          <cell r="K2292">
            <v>6</v>
          </cell>
          <cell r="L2292">
            <v>0.75</v>
          </cell>
          <cell r="M2292">
            <v>0.45700000000000002</v>
          </cell>
          <cell r="N2292">
            <v>14.67</v>
          </cell>
          <cell r="O2292" t="str">
            <v>FOB</v>
          </cell>
          <cell r="P2292">
            <v>3312.46</v>
          </cell>
          <cell r="Q2292">
            <v>3312.46</v>
          </cell>
          <cell r="R2292">
            <v>4143.3500000000004</v>
          </cell>
          <cell r="S2292">
            <v>4143.3500000000004</v>
          </cell>
          <cell r="T2292">
            <v>4143.3500000000004</v>
          </cell>
          <cell r="U2292">
            <v>4143.3500000000004</v>
          </cell>
          <cell r="V2292">
            <v>4143.3500000000004</v>
          </cell>
        </row>
        <row r="2293">
          <cell r="B2293" t="str">
            <v>MISSISSIPPIHP 30YO.750-1SPA</v>
          </cell>
          <cell r="C2293" t="str">
            <v>South</v>
          </cell>
          <cell r="D2293" t="str">
            <v>Control</v>
          </cell>
          <cell r="E2293" t="str">
            <v>MS</v>
          </cell>
          <cell r="F2293" t="str">
            <v>MISSISSIPPI</v>
          </cell>
          <cell r="G2293" t="str">
            <v>4 - Highland Park 30YO 0.75L</v>
          </cell>
          <cell r="H2293" t="str">
            <v>4 - Highland Park 30YO 0.75L1</v>
          </cell>
          <cell r="I2293" t="str">
            <v>HP 30YO</v>
          </cell>
          <cell r="J2293" t="str">
            <v>HP 30YO.750-1</v>
          </cell>
          <cell r="K2293">
            <v>1</v>
          </cell>
          <cell r="L2293">
            <v>0.75</v>
          </cell>
          <cell r="M2293">
            <v>0.45700000000000002</v>
          </cell>
          <cell r="N2293">
            <v>2.44</v>
          </cell>
          <cell r="O2293" t="str">
            <v>SPA</v>
          </cell>
          <cell r="P2293">
            <v>0</v>
          </cell>
          <cell r="Q2293">
            <v>0</v>
          </cell>
          <cell r="R2293">
            <v>0</v>
          </cell>
          <cell r="S2293">
            <v>0</v>
          </cell>
          <cell r="T2293">
            <v>0</v>
          </cell>
          <cell r="U2293">
            <v>0</v>
          </cell>
          <cell r="V2293">
            <v>0</v>
          </cell>
        </row>
        <row r="2294">
          <cell r="B2294" t="str">
            <v>MISSISSIPPIHP 30YO.750-1SHELF</v>
          </cell>
          <cell r="C2294" t="str">
            <v>South</v>
          </cell>
          <cell r="D2294" t="str">
            <v>Control</v>
          </cell>
          <cell r="E2294" t="str">
            <v>MS</v>
          </cell>
          <cell r="F2294" t="str">
            <v>MISSISSIPPI</v>
          </cell>
          <cell r="G2294" t="str">
            <v>4 - Highland Park 30YO 0.75L</v>
          </cell>
          <cell r="H2294" t="str">
            <v>4 - Highland Park 30YO 0.75L1</v>
          </cell>
          <cell r="I2294" t="str">
            <v>HP 30YO</v>
          </cell>
          <cell r="J2294" t="str">
            <v>HP 30YO.750-1</v>
          </cell>
          <cell r="K2294">
            <v>1</v>
          </cell>
          <cell r="L2294">
            <v>0.75</v>
          </cell>
          <cell r="M2294">
            <v>0.45700000000000002</v>
          </cell>
          <cell r="N2294">
            <v>2.44</v>
          </cell>
          <cell r="O2294" t="str">
            <v>SHELF</v>
          </cell>
          <cell r="P2294">
            <v>1199.99</v>
          </cell>
          <cell r="Q2294">
            <v>1199.99</v>
          </cell>
          <cell r="R2294">
            <v>1199.99</v>
          </cell>
          <cell r="S2294">
            <v>1199.99</v>
          </cell>
          <cell r="T2294">
            <v>1199.99</v>
          </cell>
          <cell r="U2294">
            <v>1199.99</v>
          </cell>
          <cell r="V2294">
            <v>1199.99</v>
          </cell>
        </row>
        <row r="2295">
          <cell r="B2295" t="str">
            <v>MISSISSIPPIHP 30YO.750-1FOB</v>
          </cell>
          <cell r="C2295" t="str">
            <v>South</v>
          </cell>
          <cell r="D2295" t="str">
            <v>Control</v>
          </cell>
          <cell r="E2295" t="str">
            <v>MS</v>
          </cell>
          <cell r="F2295" t="str">
            <v>MISSISSIPPI</v>
          </cell>
          <cell r="G2295" t="str">
            <v>4 - Highland Park 30YO 0.75L</v>
          </cell>
          <cell r="H2295" t="str">
            <v>4 - Highland Park 30YO 0.75L1</v>
          </cell>
          <cell r="I2295" t="str">
            <v>HP 30YO</v>
          </cell>
          <cell r="J2295" t="str">
            <v>HP 30YO.750-1</v>
          </cell>
          <cell r="K2295">
            <v>1</v>
          </cell>
          <cell r="L2295">
            <v>0.75</v>
          </cell>
          <cell r="M2295">
            <v>0.45700000000000002</v>
          </cell>
          <cell r="N2295">
            <v>2.44</v>
          </cell>
          <cell r="O2295" t="str">
            <v>FOB</v>
          </cell>
          <cell r="P2295">
            <v>748.62</v>
          </cell>
          <cell r="Q2295">
            <v>748.62</v>
          </cell>
          <cell r="R2295">
            <v>748.62</v>
          </cell>
          <cell r="S2295">
            <v>748.62</v>
          </cell>
          <cell r="T2295">
            <v>748.62</v>
          </cell>
          <cell r="U2295">
            <v>748.62</v>
          </cell>
          <cell r="V2295">
            <v>748.62</v>
          </cell>
        </row>
        <row r="2296">
          <cell r="B2296" t="str">
            <v>MissouriHP 30YO.750-1FOB</v>
          </cell>
          <cell r="C2296" t="str">
            <v>Central</v>
          </cell>
          <cell r="D2296" t="str">
            <v>Open</v>
          </cell>
          <cell r="E2296" t="str">
            <v>MO</v>
          </cell>
          <cell r="F2296" t="str">
            <v>Missouri</v>
          </cell>
          <cell r="G2296" t="str">
            <v>4 - Highland Park 30YO 0.75L</v>
          </cell>
          <cell r="H2296" t="str">
            <v>4 - Highland Park 30YO 0.75L1</v>
          </cell>
          <cell r="I2296" t="str">
            <v>HP 30YO</v>
          </cell>
          <cell r="J2296" t="str">
            <v>HP 30YO.750-1</v>
          </cell>
          <cell r="K2296">
            <v>1</v>
          </cell>
          <cell r="L2296">
            <v>0.75</v>
          </cell>
          <cell r="M2296">
            <v>0.45200000000000001</v>
          </cell>
          <cell r="N2296">
            <v>2.42</v>
          </cell>
          <cell r="O2296" t="str">
            <v>FOB</v>
          </cell>
          <cell r="P2296">
            <v>652.5</v>
          </cell>
          <cell r="Q2296">
            <v>652.5</v>
          </cell>
          <cell r="R2296">
            <v>652.5</v>
          </cell>
          <cell r="S2296">
            <v>652.5</v>
          </cell>
          <cell r="T2296">
            <v>652.5</v>
          </cell>
          <cell r="U2296">
            <v>652.5</v>
          </cell>
          <cell r="V2296">
            <v>652.5</v>
          </cell>
        </row>
        <row r="2297">
          <cell r="B2297" t="str">
            <v>MONTANAHP 30YO.750-6SPA</v>
          </cell>
          <cell r="C2297" t="str">
            <v>West</v>
          </cell>
          <cell r="D2297" t="str">
            <v>Control</v>
          </cell>
          <cell r="E2297" t="str">
            <v>MT</v>
          </cell>
          <cell r="F2297" t="str">
            <v>MONTANA</v>
          </cell>
          <cell r="G2297" t="str">
            <v>4 - Highland Park 30YO 0.75L</v>
          </cell>
          <cell r="H2297" t="str">
            <v>4 - Highland Park 30YO 0.75L6</v>
          </cell>
          <cell r="I2297" t="str">
            <v>HP 30YO</v>
          </cell>
          <cell r="J2297" t="str">
            <v>HP 30YO.750-6</v>
          </cell>
          <cell r="K2297">
            <v>6</v>
          </cell>
          <cell r="L2297">
            <v>0.75</v>
          </cell>
          <cell r="M2297">
            <v>0.45700000000000002</v>
          </cell>
          <cell r="N2297">
            <v>14.67</v>
          </cell>
          <cell r="O2297" t="str">
            <v>SPA</v>
          </cell>
          <cell r="P2297">
            <v>0</v>
          </cell>
          <cell r="Q2297">
            <v>0</v>
          </cell>
          <cell r="R2297">
            <v>0</v>
          </cell>
          <cell r="S2297">
            <v>0</v>
          </cell>
          <cell r="T2297">
            <v>0</v>
          </cell>
          <cell r="U2297">
            <v>0</v>
          </cell>
          <cell r="V2297">
            <v>0</v>
          </cell>
        </row>
        <row r="2298">
          <cell r="B2298" t="str">
            <v>MONTANAHP 30YO.750-6SHELF</v>
          </cell>
          <cell r="C2298" t="str">
            <v>West</v>
          </cell>
          <cell r="D2298" t="str">
            <v>Control</v>
          </cell>
          <cell r="E2298" t="str">
            <v>MT</v>
          </cell>
          <cell r="F2298" t="str">
            <v>MONTANA</v>
          </cell>
          <cell r="G2298" t="str">
            <v>4 - Highland Park 30YO 0.75L</v>
          </cell>
          <cell r="H2298" t="str">
            <v>4 - Highland Park 30YO 0.75L6</v>
          </cell>
          <cell r="I2298" t="str">
            <v>HP 30YO</v>
          </cell>
          <cell r="J2298" t="str">
            <v>HP 30YO.750-6</v>
          </cell>
          <cell r="K2298">
            <v>6</v>
          </cell>
          <cell r="L2298">
            <v>0.75</v>
          </cell>
          <cell r="M2298">
            <v>0.45700000000000002</v>
          </cell>
          <cell r="N2298">
            <v>14.67</v>
          </cell>
          <cell r="O2298" t="str">
            <v>SHELF</v>
          </cell>
          <cell r="P2298">
            <v>1249.95</v>
          </cell>
          <cell r="Q2298">
            <v>1249.95</v>
          </cell>
          <cell r="R2298">
            <v>1249.95</v>
          </cell>
          <cell r="S2298">
            <v>1249.95</v>
          </cell>
          <cell r="T2298">
            <v>1249.95</v>
          </cell>
          <cell r="U2298">
            <v>1249.95</v>
          </cell>
          <cell r="V2298">
            <v>1249.95</v>
          </cell>
        </row>
        <row r="2299">
          <cell r="B2299" t="str">
            <v>MONTANAHP 30YO.750-6FOB</v>
          </cell>
          <cell r="C2299" t="str">
            <v>West</v>
          </cell>
          <cell r="D2299" t="str">
            <v>Control</v>
          </cell>
          <cell r="E2299" t="str">
            <v>MT</v>
          </cell>
          <cell r="F2299" t="str">
            <v>MONTANA</v>
          </cell>
          <cell r="G2299" t="str">
            <v>4 - Highland Park 30YO 0.75L</v>
          </cell>
          <cell r="H2299" t="str">
            <v>4 - Highland Park 30YO 0.75L6</v>
          </cell>
          <cell r="I2299" t="str">
            <v>HP 30YO</v>
          </cell>
          <cell r="J2299" t="str">
            <v>HP 30YO.750-6</v>
          </cell>
          <cell r="K2299">
            <v>6</v>
          </cell>
          <cell r="L2299">
            <v>0.75</v>
          </cell>
          <cell r="M2299">
            <v>0.45700000000000002</v>
          </cell>
          <cell r="N2299">
            <v>14.67</v>
          </cell>
          <cell r="O2299" t="str">
            <v>FOB</v>
          </cell>
          <cell r="P2299">
            <v>3387.52</v>
          </cell>
          <cell r="Q2299">
            <v>3387.52</v>
          </cell>
          <cell r="R2299">
            <v>3387.52</v>
          </cell>
          <cell r="S2299">
            <v>3387.52</v>
          </cell>
          <cell r="T2299">
            <v>3387.52</v>
          </cell>
          <cell r="U2299">
            <v>3387.52</v>
          </cell>
          <cell r="V2299">
            <v>3387.52</v>
          </cell>
        </row>
        <row r="2300">
          <cell r="B2300" t="str">
            <v>NebraskaHP 30YO.750-6FOB</v>
          </cell>
          <cell r="C2300" t="str">
            <v>Central</v>
          </cell>
          <cell r="D2300" t="str">
            <v>Open</v>
          </cell>
          <cell r="E2300" t="str">
            <v>NE</v>
          </cell>
          <cell r="F2300" t="str">
            <v>Nebraska</v>
          </cell>
          <cell r="G2300" t="str">
            <v>4 - Highland Park 30YO 0.75L</v>
          </cell>
          <cell r="H2300" t="str">
            <v>4 - Highland Park 30YO 0.75L6</v>
          </cell>
          <cell r="I2300" t="str">
            <v>HP 30YO</v>
          </cell>
          <cell r="J2300" t="str">
            <v>HP 30YO.750-6</v>
          </cell>
          <cell r="K2300">
            <v>6</v>
          </cell>
          <cell r="L2300">
            <v>0.75</v>
          </cell>
          <cell r="M2300">
            <v>0.45700000000000002</v>
          </cell>
          <cell r="N2300">
            <v>14.67</v>
          </cell>
          <cell r="O2300" t="str">
            <v>FOB</v>
          </cell>
          <cell r="P2300">
            <v>3100</v>
          </cell>
          <cell r="Q2300">
            <v>3100</v>
          </cell>
          <cell r="R2300">
            <v>4145.26</v>
          </cell>
          <cell r="S2300">
            <v>4145.26</v>
          </cell>
          <cell r="T2300">
            <v>4145.26</v>
          </cell>
          <cell r="U2300">
            <v>4145.26</v>
          </cell>
          <cell r="V2300">
            <v>4145.26</v>
          </cell>
        </row>
        <row r="2301">
          <cell r="B2301" t="str">
            <v>NevadaHP 30YO.750-1FOB</v>
          </cell>
          <cell r="C2301" t="str">
            <v>West</v>
          </cell>
          <cell r="D2301" t="str">
            <v>Open</v>
          </cell>
          <cell r="E2301" t="str">
            <v>NV</v>
          </cell>
          <cell r="F2301" t="str">
            <v>Nevada</v>
          </cell>
          <cell r="G2301" t="str">
            <v>4 - Highland Park 30YO 0.75L</v>
          </cell>
          <cell r="H2301" t="str">
            <v>4 - Highland Park 30YO 0.75L1</v>
          </cell>
          <cell r="I2301" t="str">
            <v>HP 30YO</v>
          </cell>
          <cell r="J2301" t="str">
            <v>HP 30YO.750-1</v>
          </cell>
          <cell r="K2301">
            <v>1</v>
          </cell>
          <cell r="L2301">
            <v>0.75</v>
          </cell>
          <cell r="M2301">
            <v>0.45200000000000001</v>
          </cell>
          <cell r="N2301">
            <v>2.42</v>
          </cell>
          <cell r="O2301" t="str">
            <v>FOB</v>
          </cell>
          <cell r="P2301">
            <v>746</v>
          </cell>
          <cell r="Q2301">
            <v>746</v>
          </cell>
          <cell r="R2301">
            <v>746</v>
          </cell>
          <cell r="S2301">
            <v>746</v>
          </cell>
          <cell r="T2301">
            <v>746</v>
          </cell>
          <cell r="U2301">
            <v>746</v>
          </cell>
          <cell r="V2301">
            <v>746</v>
          </cell>
        </row>
        <row r="2302">
          <cell r="B2302" t="str">
            <v>New JerseyHP 30YO.750-6FOB</v>
          </cell>
          <cell r="C2302" t="str">
            <v>Northeast</v>
          </cell>
          <cell r="D2302" t="str">
            <v>Open</v>
          </cell>
          <cell r="E2302" t="str">
            <v>NJ</v>
          </cell>
          <cell r="F2302" t="str">
            <v>New Jersey</v>
          </cell>
          <cell r="G2302" t="str">
            <v>4 - Highland Park 30YO 0.75L</v>
          </cell>
          <cell r="H2302" t="str">
            <v>4 - Highland Park 30YO 0.75L6</v>
          </cell>
          <cell r="I2302" t="str">
            <v>HP 30YO</v>
          </cell>
          <cell r="J2302" t="str">
            <v>HP 30YO.750-6</v>
          </cell>
          <cell r="K2302">
            <v>6</v>
          </cell>
          <cell r="L2302">
            <v>0.75</v>
          </cell>
          <cell r="M2302">
            <v>0.45700000000000002</v>
          </cell>
          <cell r="N2302">
            <v>14.67</v>
          </cell>
          <cell r="O2302" t="str">
            <v>FOB</v>
          </cell>
          <cell r="P2302">
            <v>3495.32</v>
          </cell>
          <cell r="Q2302">
            <v>3495.32</v>
          </cell>
          <cell r="R2302">
            <v>3675.38</v>
          </cell>
          <cell r="S2302">
            <v>3675.38</v>
          </cell>
          <cell r="T2302">
            <v>3675.38</v>
          </cell>
          <cell r="U2302">
            <v>3675.38</v>
          </cell>
          <cell r="V2302">
            <v>3675.38</v>
          </cell>
        </row>
        <row r="2303">
          <cell r="B2303" t="str">
            <v>New York - UpstateHP 30YO.750-1FOB</v>
          </cell>
          <cell r="C2303" t="str">
            <v>Northeast</v>
          </cell>
          <cell r="D2303" t="str">
            <v>Open</v>
          </cell>
          <cell r="E2303" t="str">
            <v>NY</v>
          </cell>
          <cell r="F2303" t="str">
            <v>New York - Upstate</v>
          </cell>
          <cell r="G2303" t="str">
            <v>4 - Highland Park 30YO 0.75L</v>
          </cell>
          <cell r="H2303" t="str">
            <v>4 - Highland Park 30YO 0.75L1</v>
          </cell>
          <cell r="I2303" t="str">
            <v>HP 30YO</v>
          </cell>
          <cell r="J2303" t="str">
            <v>HP 30YO.750-1</v>
          </cell>
          <cell r="K2303">
            <v>1</v>
          </cell>
          <cell r="L2303">
            <v>0.75</v>
          </cell>
          <cell r="M2303">
            <v>0.45700000000000002</v>
          </cell>
          <cell r="N2303">
            <v>2.44</v>
          </cell>
          <cell r="O2303" t="str">
            <v>FOB</v>
          </cell>
          <cell r="P2303">
            <v>850</v>
          </cell>
          <cell r="Q2303">
            <v>850</v>
          </cell>
          <cell r="R2303">
            <v>850</v>
          </cell>
          <cell r="S2303">
            <v>850</v>
          </cell>
          <cell r="T2303">
            <v>850</v>
          </cell>
          <cell r="U2303">
            <v>850</v>
          </cell>
          <cell r="V2303">
            <v>850</v>
          </cell>
        </row>
        <row r="2304">
          <cell r="B2304" t="str">
            <v>NORTH CAROLINAHP 30YO.750-1SPA</v>
          </cell>
          <cell r="C2304" t="str">
            <v>South</v>
          </cell>
          <cell r="D2304" t="str">
            <v>Control</v>
          </cell>
          <cell r="E2304" t="str">
            <v>NC</v>
          </cell>
          <cell r="F2304" t="str">
            <v>NORTH CAROLINA</v>
          </cell>
          <cell r="G2304" t="str">
            <v>4 - Highland Park 30YO 0.75L</v>
          </cell>
          <cell r="H2304" t="str">
            <v>4 - Highland Park 30YO 0.75L1</v>
          </cell>
          <cell r="I2304" t="str">
            <v>HP 30YO</v>
          </cell>
          <cell r="J2304" t="str">
            <v>HP 30YO.750-1</v>
          </cell>
          <cell r="K2304">
            <v>1</v>
          </cell>
          <cell r="L2304">
            <v>0.75</v>
          </cell>
          <cell r="M2304">
            <v>0.45700000000000002</v>
          </cell>
          <cell r="N2304">
            <v>2.44</v>
          </cell>
          <cell r="O2304" t="str">
            <v>SPA</v>
          </cell>
          <cell r="P2304">
            <v>0</v>
          </cell>
          <cell r="Q2304">
            <v>0</v>
          </cell>
          <cell r="R2304">
            <v>0</v>
          </cell>
          <cell r="S2304">
            <v>0</v>
          </cell>
          <cell r="T2304">
            <v>0</v>
          </cell>
          <cell r="U2304">
            <v>0</v>
          </cell>
          <cell r="V2304">
            <v>0</v>
          </cell>
        </row>
        <row r="2305">
          <cell r="B2305" t="str">
            <v>NORTH CAROLINAHP 30YO.750-1SHELF</v>
          </cell>
          <cell r="C2305" t="str">
            <v>South</v>
          </cell>
          <cell r="D2305" t="str">
            <v>Control</v>
          </cell>
          <cell r="E2305" t="str">
            <v>NC</v>
          </cell>
          <cell r="F2305" t="str">
            <v>NORTH CAROLINA</v>
          </cell>
          <cell r="G2305" t="str">
            <v>4 - Highland Park 30YO 0.75L</v>
          </cell>
          <cell r="H2305" t="str">
            <v>4 - Highland Park 30YO 0.75L1</v>
          </cell>
          <cell r="I2305" t="str">
            <v>HP 30YO</v>
          </cell>
          <cell r="J2305" t="str">
            <v>HP 30YO.750-1</v>
          </cell>
          <cell r="K2305">
            <v>1</v>
          </cell>
          <cell r="L2305">
            <v>0.75</v>
          </cell>
          <cell r="M2305">
            <v>0.45700000000000002</v>
          </cell>
          <cell r="N2305">
            <v>2.44</v>
          </cell>
          <cell r="O2305" t="str">
            <v>SHELF</v>
          </cell>
          <cell r="P2305">
            <v>1199.95</v>
          </cell>
          <cell r="Q2305">
            <v>1199.95</v>
          </cell>
          <cell r="R2305">
            <v>1199.95</v>
          </cell>
          <cell r="S2305">
            <v>1199.95</v>
          </cell>
          <cell r="T2305">
            <v>1199.95</v>
          </cell>
          <cell r="U2305">
            <v>1199.95</v>
          </cell>
          <cell r="V2305">
            <v>1199.95</v>
          </cell>
        </row>
        <row r="2306">
          <cell r="B2306" t="str">
            <v>NORTH CAROLINAHP 30YO.750-1FOB</v>
          </cell>
          <cell r="C2306" t="str">
            <v>South</v>
          </cell>
          <cell r="D2306" t="str">
            <v>Control</v>
          </cell>
          <cell r="E2306" t="str">
            <v>NC</v>
          </cell>
          <cell r="F2306" t="str">
            <v>NORTH CAROLINA</v>
          </cell>
          <cell r="G2306" t="str">
            <v>4 - Highland Park 30YO 0.75L</v>
          </cell>
          <cell r="H2306" t="str">
            <v>4 - Highland Park 30YO 0.75L1</v>
          </cell>
          <cell r="I2306" t="str">
            <v>HP 30YO</v>
          </cell>
          <cell r="J2306" t="str">
            <v>HP 30YO.750-1</v>
          </cell>
          <cell r="K2306">
            <v>1</v>
          </cell>
          <cell r="L2306">
            <v>0.75</v>
          </cell>
          <cell r="M2306">
            <v>0.45700000000000002</v>
          </cell>
          <cell r="N2306">
            <v>2.44</v>
          </cell>
          <cell r="O2306" t="str">
            <v>FOB</v>
          </cell>
          <cell r="P2306">
            <v>641.70000000000005</v>
          </cell>
          <cell r="Q2306">
            <v>641.70000000000005</v>
          </cell>
          <cell r="R2306">
            <v>641.70000000000005</v>
          </cell>
          <cell r="S2306">
            <v>641.70000000000005</v>
          </cell>
          <cell r="T2306">
            <v>641.70000000000005</v>
          </cell>
          <cell r="U2306">
            <v>641.70000000000005</v>
          </cell>
          <cell r="V2306">
            <v>641.70000000000005</v>
          </cell>
        </row>
        <row r="2307">
          <cell r="B2307" t="str">
            <v>North DakotaHP 30YO.750-6FOB</v>
          </cell>
          <cell r="C2307" t="str">
            <v>Central</v>
          </cell>
          <cell r="D2307" t="str">
            <v>Open</v>
          </cell>
          <cell r="E2307" t="str">
            <v>ND</v>
          </cell>
          <cell r="F2307" t="str">
            <v>North Dakota</v>
          </cell>
          <cell r="G2307" t="str">
            <v>4 - Highland Park 30YO 0.75L</v>
          </cell>
          <cell r="H2307" t="str">
            <v>4 - Highland Park 30YO 0.75L6</v>
          </cell>
          <cell r="I2307" t="str">
            <v>HP 30YO</v>
          </cell>
          <cell r="J2307" t="str">
            <v>HP 30YO.750-6</v>
          </cell>
          <cell r="K2307">
            <v>6</v>
          </cell>
          <cell r="L2307">
            <v>0.75</v>
          </cell>
          <cell r="M2307">
            <v>0.45700000000000002</v>
          </cell>
          <cell r="N2307">
            <v>14.67</v>
          </cell>
          <cell r="O2307" t="str">
            <v>FOB</v>
          </cell>
          <cell r="P2307">
            <v>3270.72</v>
          </cell>
          <cell r="Q2307">
            <v>3270.72</v>
          </cell>
          <cell r="R2307">
            <v>3270.72</v>
          </cell>
          <cell r="S2307">
            <v>3270.72</v>
          </cell>
          <cell r="T2307">
            <v>3270.72</v>
          </cell>
          <cell r="U2307">
            <v>3270.72</v>
          </cell>
          <cell r="V2307">
            <v>3270.72</v>
          </cell>
        </row>
        <row r="2308">
          <cell r="B2308" t="str">
            <v>OklahomaHP 30YO.750-6FOB</v>
          </cell>
          <cell r="C2308" t="str">
            <v>South</v>
          </cell>
          <cell r="D2308" t="str">
            <v>Open</v>
          </cell>
          <cell r="E2308" t="str">
            <v>OK</v>
          </cell>
          <cell r="F2308" t="str">
            <v>Oklahoma</v>
          </cell>
          <cell r="G2308" t="str">
            <v>4 - Highland Park 30YO 0.75L</v>
          </cell>
          <cell r="H2308" t="str">
            <v>4 - Highland Park 30YO 0.75L6</v>
          </cell>
          <cell r="I2308" t="str">
            <v>HP 30YO</v>
          </cell>
          <cell r="J2308" t="str">
            <v>HP 30YO.750-6</v>
          </cell>
          <cell r="K2308">
            <v>6</v>
          </cell>
          <cell r="L2308">
            <v>0.75</v>
          </cell>
          <cell r="M2308">
            <v>0.45700000000000002</v>
          </cell>
          <cell r="N2308">
            <v>14.67</v>
          </cell>
          <cell r="O2308" t="str">
            <v>FOB</v>
          </cell>
          <cell r="P2308">
            <v>4129.09</v>
          </cell>
          <cell r="Q2308">
            <v>4129.09</v>
          </cell>
          <cell r="R2308">
            <v>4129.09</v>
          </cell>
          <cell r="S2308">
            <v>4129.09</v>
          </cell>
          <cell r="T2308">
            <v>4129.09</v>
          </cell>
          <cell r="U2308">
            <v>4129.09</v>
          </cell>
          <cell r="V2308">
            <v>4129.09</v>
          </cell>
        </row>
        <row r="2309">
          <cell r="B2309" t="str">
            <v>OREGONHP 30YO.750-6SPA</v>
          </cell>
          <cell r="C2309" t="str">
            <v>West</v>
          </cell>
          <cell r="D2309" t="str">
            <v>Control</v>
          </cell>
          <cell r="E2309" t="str">
            <v>OR</v>
          </cell>
          <cell r="F2309" t="str">
            <v>OREGON</v>
          </cell>
          <cell r="G2309" t="str">
            <v>4 - Highland Park 30YO 0.75L</v>
          </cell>
          <cell r="H2309" t="str">
            <v>4 - Highland Park 30YO 0.75L6</v>
          </cell>
          <cell r="I2309" t="str">
            <v>HP 30YO</v>
          </cell>
          <cell r="J2309" t="str">
            <v>HP 30YO.750-6</v>
          </cell>
          <cell r="K2309">
            <v>6</v>
          </cell>
          <cell r="L2309">
            <v>0.75</v>
          </cell>
          <cell r="M2309">
            <v>0.45700000000000002</v>
          </cell>
          <cell r="N2309">
            <v>14.67</v>
          </cell>
          <cell r="O2309" t="str">
            <v>SPA</v>
          </cell>
          <cell r="P2309">
            <v>0</v>
          </cell>
          <cell r="Q2309">
            <v>0</v>
          </cell>
          <cell r="R2309">
            <v>0</v>
          </cell>
          <cell r="S2309">
            <v>0</v>
          </cell>
          <cell r="T2309">
            <v>0</v>
          </cell>
          <cell r="U2309">
            <v>0</v>
          </cell>
          <cell r="V2309">
            <v>0</v>
          </cell>
        </row>
        <row r="2310">
          <cell r="B2310" t="str">
            <v>OREGONHP 30YO.750-6SHELF</v>
          </cell>
          <cell r="C2310" t="str">
            <v>West</v>
          </cell>
          <cell r="D2310" t="str">
            <v>Control</v>
          </cell>
          <cell r="E2310" t="str">
            <v>OR</v>
          </cell>
          <cell r="F2310" t="str">
            <v>OREGON</v>
          </cell>
          <cell r="G2310" t="str">
            <v>4 - Highland Park 30YO 0.75L</v>
          </cell>
          <cell r="H2310" t="str">
            <v>4 - Highland Park 30YO 0.75L6</v>
          </cell>
          <cell r="I2310" t="str">
            <v>HP 30YO</v>
          </cell>
          <cell r="J2310" t="str">
            <v>HP 30YO.750-6</v>
          </cell>
          <cell r="K2310">
            <v>6</v>
          </cell>
          <cell r="L2310">
            <v>0.75</v>
          </cell>
          <cell r="M2310">
            <v>0.45700000000000002</v>
          </cell>
          <cell r="N2310">
            <v>14.67</v>
          </cell>
          <cell r="O2310" t="str">
            <v>SHELF</v>
          </cell>
          <cell r="P2310">
            <v>1019.95</v>
          </cell>
          <cell r="Q2310">
            <v>1124.95</v>
          </cell>
          <cell r="R2310">
            <v>1124.95</v>
          </cell>
          <cell r="S2310">
            <v>1124.95</v>
          </cell>
          <cell r="T2310">
            <v>1124.95</v>
          </cell>
          <cell r="U2310">
            <v>1124.95</v>
          </cell>
          <cell r="V2310">
            <v>1124.95</v>
          </cell>
        </row>
        <row r="2311">
          <cell r="B2311" t="str">
            <v>OREGONHP 30YO.750-6FOB</v>
          </cell>
          <cell r="C2311" t="str">
            <v>West</v>
          </cell>
          <cell r="D2311" t="str">
            <v>Control</v>
          </cell>
          <cell r="E2311" t="str">
            <v>OR</v>
          </cell>
          <cell r="F2311" t="str">
            <v>OREGON</v>
          </cell>
          <cell r="G2311" t="str">
            <v>4 - Highland Park 30YO 0.75L</v>
          </cell>
          <cell r="H2311" t="str">
            <v>4 - Highland Park 30YO 0.75L6</v>
          </cell>
          <cell r="I2311" t="str">
            <v>HP 30YO</v>
          </cell>
          <cell r="J2311" t="str">
            <v>HP 30YO.750-6</v>
          </cell>
          <cell r="K2311">
            <v>6</v>
          </cell>
          <cell r="L2311">
            <v>0.75</v>
          </cell>
          <cell r="M2311">
            <v>0.45700000000000002</v>
          </cell>
          <cell r="N2311">
            <v>14.67</v>
          </cell>
          <cell r="O2311" t="str">
            <v>FOB</v>
          </cell>
          <cell r="P2311">
            <v>3379.96</v>
          </cell>
          <cell r="Q2311">
            <v>3730.35</v>
          </cell>
          <cell r="R2311">
            <v>3730.35</v>
          </cell>
          <cell r="S2311">
            <v>3730.35</v>
          </cell>
          <cell r="T2311">
            <v>3730.35</v>
          </cell>
          <cell r="U2311">
            <v>3730.35</v>
          </cell>
          <cell r="V2311">
            <v>3730.35</v>
          </cell>
        </row>
        <row r="2312">
          <cell r="B2312" t="str">
            <v>PENNSYLVANIA (PLCB)HP 30YO.750-6SPA</v>
          </cell>
          <cell r="C2312" t="str">
            <v>Northeast</v>
          </cell>
          <cell r="D2312" t="str">
            <v>Control</v>
          </cell>
          <cell r="E2312" t="str">
            <v>PLCB</v>
          </cell>
          <cell r="F2312" t="str">
            <v>PENNSYLVANIA (PLCB)</v>
          </cell>
          <cell r="G2312" t="str">
            <v>4 - Highland Park 30YO 0.75L</v>
          </cell>
          <cell r="H2312" t="str">
            <v>4 - Highland Park 30YO 0.75L6</v>
          </cell>
          <cell r="I2312" t="str">
            <v>HP 30YO</v>
          </cell>
          <cell r="J2312" t="str">
            <v>HP 30YO.750-6</v>
          </cell>
          <cell r="K2312">
            <v>6</v>
          </cell>
          <cell r="L2312">
            <v>0.75</v>
          </cell>
          <cell r="M2312">
            <v>0.45700000000000002</v>
          </cell>
          <cell r="N2312">
            <v>14.67</v>
          </cell>
          <cell r="O2312" t="str">
            <v>SPA</v>
          </cell>
          <cell r="P2312">
            <v>0</v>
          </cell>
          <cell r="Q2312">
            <v>0</v>
          </cell>
          <cell r="R2312">
            <v>0</v>
          </cell>
          <cell r="S2312">
            <v>0</v>
          </cell>
          <cell r="T2312">
            <v>0</v>
          </cell>
          <cell r="U2312">
            <v>0</v>
          </cell>
          <cell r="V2312">
            <v>0</v>
          </cell>
        </row>
        <row r="2313">
          <cell r="B2313" t="str">
            <v>PENNSYLVANIA (PLCB)HP 30YO.750-6SHELF</v>
          </cell>
          <cell r="C2313" t="str">
            <v>Northeast</v>
          </cell>
          <cell r="D2313" t="str">
            <v>Control</v>
          </cell>
          <cell r="E2313" t="str">
            <v>PLCB</v>
          </cell>
          <cell r="F2313" t="str">
            <v>PENNSYLVANIA (PLCB)</v>
          </cell>
          <cell r="G2313" t="str">
            <v>4 - Highland Park 30YO 0.75L</v>
          </cell>
          <cell r="H2313" t="str">
            <v>4 - Highland Park 30YO 0.75L6</v>
          </cell>
          <cell r="I2313" t="str">
            <v>HP 30YO</v>
          </cell>
          <cell r="J2313" t="str">
            <v>HP 30YO.750-6</v>
          </cell>
          <cell r="K2313">
            <v>6</v>
          </cell>
          <cell r="L2313">
            <v>0.75</v>
          </cell>
          <cell r="M2313">
            <v>0.45700000000000002</v>
          </cell>
          <cell r="N2313">
            <v>14.67</v>
          </cell>
          <cell r="O2313" t="str">
            <v>SHELF</v>
          </cell>
          <cell r="P2313">
            <v>1194.92</v>
          </cell>
          <cell r="Q2313">
            <v>1194.92</v>
          </cell>
          <cell r="R2313">
            <v>1194.92</v>
          </cell>
          <cell r="S2313">
            <v>1194.92</v>
          </cell>
          <cell r="T2313">
            <v>1194.92</v>
          </cell>
          <cell r="U2313">
            <v>1194.92</v>
          </cell>
          <cell r="V2313">
            <v>1194.92</v>
          </cell>
        </row>
        <row r="2314">
          <cell r="B2314" t="str">
            <v>PENNSYLVANIA (PLCB)HP 30YO.750-6FOB</v>
          </cell>
          <cell r="C2314" t="str">
            <v>Northeast</v>
          </cell>
          <cell r="D2314" t="str">
            <v>Control</v>
          </cell>
          <cell r="E2314" t="str">
            <v>PLCB</v>
          </cell>
          <cell r="F2314" t="str">
            <v>PENNSYLVANIA (PLCB)</v>
          </cell>
          <cell r="G2314" t="str">
            <v>4 - Highland Park 30YO 0.75L</v>
          </cell>
          <cell r="H2314" t="str">
            <v>4 - Highland Park 30YO 0.75L6</v>
          </cell>
          <cell r="I2314" t="str">
            <v>HP 30YO</v>
          </cell>
          <cell r="J2314" t="str">
            <v>HP 30YO.750-6</v>
          </cell>
          <cell r="K2314">
            <v>6</v>
          </cell>
          <cell r="L2314">
            <v>0.75</v>
          </cell>
          <cell r="M2314">
            <v>0.45700000000000002</v>
          </cell>
          <cell r="N2314">
            <v>14.67</v>
          </cell>
          <cell r="O2314" t="str">
            <v>FOB</v>
          </cell>
          <cell r="P2314">
            <v>4215</v>
          </cell>
          <cell r="Q2314">
            <v>4215</v>
          </cell>
          <cell r="R2314">
            <v>4215</v>
          </cell>
          <cell r="S2314">
            <v>4215</v>
          </cell>
          <cell r="T2314">
            <v>4215</v>
          </cell>
          <cell r="U2314">
            <v>4215</v>
          </cell>
          <cell r="V2314">
            <v>4215</v>
          </cell>
        </row>
        <row r="2315">
          <cell r="B2315" t="str">
            <v>Rhode IslandHP 30YO.750-6FOB</v>
          </cell>
          <cell r="C2315" t="str">
            <v>Northeast</v>
          </cell>
          <cell r="D2315" t="str">
            <v>Open</v>
          </cell>
          <cell r="E2315" t="str">
            <v>RI</v>
          </cell>
          <cell r="F2315" t="str">
            <v>Rhode Island</v>
          </cell>
          <cell r="G2315" t="str">
            <v>4 - Highland Park 30YO 0.75L</v>
          </cell>
          <cell r="H2315" t="str">
            <v>4 - Highland Park 30YO 0.75L6</v>
          </cell>
          <cell r="I2315" t="str">
            <v>HP 30YO</v>
          </cell>
          <cell r="J2315" t="str">
            <v>HP 30YO.750-6</v>
          </cell>
          <cell r="K2315">
            <v>6</v>
          </cell>
          <cell r="L2315">
            <v>0.75</v>
          </cell>
          <cell r="M2315">
            <v>0.45700000000000002</v>
          </cell>
          <cell r="N2315">
            <v>14.67</v>
          </cell>
          <cell r="O2315" t="str">
            <v>FOB</v>
          </cell>
          <cell r="P2315">
            <v>3162</v>
          </cell>
          <cell r="Q2315">
            <v>3930</v>
          </cell>
          <cell r="R2315">
            <v>3930</v>
          </cell>
          <cell r="S2315">
            <v>3930</v>
          </cell>
          <cell r="T2315">
            <v>3930</v>
          </cell>
          <cell r="U2315">
            <v>3930</v>
          </cell>
          <cell r="V2315">
            <v>3930</v>
          </cell>
        </row>
        <row r="2316">
          <cell r="B2316" t="str">
            <v>South CarolinaHP 30YO.750-6FOB</v>
          </cell>
          <cell r="C2316" t="str">
            <v>Northeast</v>
          </cell>
          <cell r="D2316" t="str">
            <v>Open</v>
          </cell>
          <cell r="E2316" t="str">
            <v>SC</v>
          </cell>
          <cell r="F2316" t="str">
            <v>South Carolina</v>
          </cell>
          <cell r="G2316" t="str">
            <v>4 - Highland Park 30YO 0.75L</v>
          </cell>
          <cell r="H2316" t="str">
            <v>4 - Highland Park 30YO 0.75L6</v>
          </cell>
          <cell r="I2316" t="str">
            <v>HP 30YO</v>
          </cell>
          <cell r="J2316" t="str">
            <v>HP 30YO.750-6</v>
          </cell>
          <cell r="K2316">
            <v>6</v>
          </cell>
          <cell r="L2316">
            <v>0.75</v>
          </cell>
          <cell r="M2316">
            <v>0.45700000000000002</v>
          </cell>
          <cell r="N2316">
            <v>14.67</v>
          </cell>
          <cell r="O2316" t="str">
            <v>FOB</v>
          </cell>
          <cell r="P2316">
            <v>3385.39</v>
          </cell>
          <cell r="Q2316">
            <v>3385.39</v>
          </cell>
          <cell r="R2316">
            <v>3762.76</v>
          </cell>
          <cell r="S2316">
            <v>3762.76</v>
          </cell>
          <cell r="T2316">
            <v>3762.76</v>
          </cell>
          <cell r="U2316">
            <v>3762.76</v>
          </cell>
          <cell r="V2316">
            <v>3762.76</v>
          </cell>
        </row>
        <row r="2317">
          <cell r="B2317" t="str">
            <v>South DakotaHP 30YO.750-6FOB</v>
          </cell>
          <cell r="C2317" t="str">
            <v>Central</v>
          </cell>
          <cell r="D2317" t="str">
            <v>Open</v>
          </cell>
          <cell r="E2317" t="str">
            <v>SD</v>
          </cell>
          <cell r="F2317" t="str">
            <v>South Dakota</v>
          </cell>
          <cell r="G2317" t="str">
            <v>4 - Highland Park 30YO 0.75L</v>
          </cell>
          <cell r="H2317" t="str">
            <v>4 - Highland Park 30YO 0.75L6</v>
          </cell>
          <cell r="I2317" t="str">
            <v>HP 30YO</v>
          </cell>
          <cell r="J2317" t="str">
            <v>HP 30YO.750-6</v>
          </cell>
          <cell r="K2317">
            <v>6</v>
          </cell>
          <cell r="L2317">
            <v>0.75</v>
          </cell>
          <cell r="M2317">
            <v>0.45700000000000002</v>
          </cell>
          <cell r="N2317">
            <v>14.67</v>
          </cell>
          <cell r="O2317" t="str">
            <v>FOB</v>
          </cell>
          <cell r="P2317">
            <v>3200</v>
          </cell>
          <cell r="Q2317">
            <v>3200</v>
          </cell>
          <cell r="R2317">
            <v>3200</v>
          </cell>
          <cell r="S2317">
            <v>3200</v>
          </cell>
          <cell r="T2317">
            <v>3200</v>
          </cell>
          <cell r="U2317">
            <v>3200</v>
          </cell>
          <cell r="V2317">
            <v>3200</v>
          </cell>
        </row>
        <row r="2318">
          <cell r="B2318" t="str">
            <v>TennesseeHP 30YO.750-6FOB</v>
          </cell>
          <cell r="C2318" t="str">
            <v>South</v>
          </cell>
          <cell r="D2318" t="str">
            <v>Open</v>
          </cell>
          <cell r="E2318" t="str">
            <v>TN</v>
          </cell>
          <cell r="F2318" t="str">
            <v>Tennessee</v>
          </cell>
          <cell r="G2318" t="str">
            <v>4 - Highland Park 30YO 0.75L</v>
          </cell>
          <cell r="H2318" t="str">
            <v>4 - Highland Park 30YO 0.75L6</v>
          </cell>
          <cell r="I2318" t="str">
            <v>HP 30YO</v>
          </cell>
          <cell r="J2318" t="str">
            <v>HP 30YO.750-6</v>
          </cell>
          <cell r="K2318">
            <v>6</v>
          </cell>
          <cell r="L2318">
            <v>0.75</v>
          </cell>
          <cell r="M2318">
            <v>0.45700000000000002</v>
          </cell>
          <cell r="N2318">
            <v>14.67</v>
          </cell>
          <cell r="O2318" t="str">
            <v>FOB</v>
          </cell>
          <cell r="P2318">
            <v>3400</v>
          </cell>
          <cell r="Q2318">
            <v>3805</v>
          </cell>
          <cell r="R2318">
            <v>3805</v>
          </cell>
          <cell r="S2318">
            <v>3805</v>
          </cell>
          <cell r="T2318">
            <v>3805</v>
          </cell>
          <cell r="U2318">
            <v>3805</v>
          </cell>
          <cell r="V2318">
            <v>3805</v>
          </cell>
        </row>
        <row r="2319">
          <cell r="B2319" t="str">
            <v>TexasHP 30YO.750-6FOB</v>
          </cell>
          <cell r="C2319" t="str">
            <v>South</v>
          </cell>
          <cell r="D2319" t="str">
            <v>Open</v>
          </cell>
          <cell r="E2319" t="str">
            <v>TX</v>
          </cell>
          <cell r="F2319" t="str">
            <v>Texas</v>
          </cell>
          <cell r="G2319" t="str">
            <v>4 - Highland Park 30YO 0.75L</v>
          </cell>
          <cell r="H2319" t="str">
            <v>4 - Highland Park 30YO 0.75L6</v>
          </cell>
          <cell r="I2319" t="str">
            <v>HP 30YO</v>
          </cell>
          <cell r="J2319" t="str">
            <v>HP 30YO.750-6</v>
          </cell>
          <cell r="K2319">
            <v>6</v>
          </cell>
          <cell r="L2319">
            <v>0.75</v>
          </cell>
          <cell r="M2319">
            <v>0.45700000000000002</v>
          </cell>
          <cell r="N2319">
            <v>14.67</v>
          </cell>
          <cell r="O2319" t="str">
            <v>FOB</v>
          </cell>
          <cell r="P2319">
            <v>3176.67</v>
          </cell>
          <cell r="Q2319">
            <v>3176.67</v>
          </cell>
          <cell r="R2319">
            <v>3176.67</v>
          </cell>
          <cell r="S2319">
            <v>3176.67</v>
          </cell>
          <cell r="T2319">
            <v>3176.67</v>
          </cell>
          <cell r="U2319">
            <v>3176.67</v>
          </cell>
          <cell r="V2319">
            <v>3176.67</v>
          </cell>
        </row>
        <row r="2320">
          <cell r="B2320" t="str">
            <v>UTAHHP 30YO.750-6SPA</v>
          </cell>
          <cell r="C2320" t="str">
            <v>West</v>
          </cell>
          <cell r="D2320" t="str">
            <v>Control</v>
          </cell>
          <cell r="E2320" t="str">
            <v>UT</v>
          </cell>
          <cell r="F2320" t="str">
            <v>UTAH</v>
          </cell>
          <cell r="G2320" t="str">
            <v>4 - Highland Park 30YO 0.75L</v>
          </cell>
          <cell r="H2320" t="str">
            <v>4 - Highland Park 30YO 0.75L6</v>
          </cell>
          <cell r="I2320" t="str">
            <v>HP 30YO</v>
          </cell>
          <cell r="J2320" t="str">
            <v>HP 30YO.750-6</v>
          </cell>
          <cell r="K2320">
            <v>6</v>
          </cell>
          <cell r="L2320">
            <v>0.75</v>
          </cell>
          <cell r="M2320">
            <v>0.45700000000000002</v>
          </cell>
          <cell r="N2320">
            <v>14.67</v>
          </cell>
          <cell r="O2320" t="str">
            <v>SPA</v>
          </cell>
          <cell r="P2320">
            <v>0</v>
          </cell>
          <cell r="Q2320">
            <v>0</v>
          </cell>
          <cell r="R2320">
            <v>0</v>
          </cell>
          <cell r="S2320">
            <v>0</v>
          </cell>
          <cell r="T2320">
            <v>0</v>
          </cell>
          <cell r="U2320">
            <v>0</v>
          </cell>
          <cell r="V2320">
            <v>0</v>
          </cell>
        </row>
        <row r="2321">
          <cell r="B2321" t="str">
            <v>UTAHHP 30YO.750-6SHELF</v>
          </cell>
          <cell r="C2321" t="str">
            <v>West</v>
          </cell>
          <cell r="D2321" t="str">
            <v>Control</v>
          </cell>
          <cell r="E2321" t="str">
            <v>UT</v>
          </cell>
          <cell r="F2321" t="str">
            <v>UTAH</v>
          </cell>
          <cell r="G2321" t="str">
            <v>4 - Highland Park 30YO 0.75L</v>
          </cell>
          <cell r="H2321" t="str">
            <v>4 - Highland Park 30YO 0.75L6</v>
          </cell>
          <cell r="I2321" t="str">
            <v>HP 30YO</v>
          </cell>
          <cell r="J2321" t="str">
            <v>HP 30YO.750-6</v>
          </cell>
          <cell r="K2321">
            <v>6</v>
          </cell>
          <cell r="L2321">
            <v>0.75</v>
          </cell>
          <cell r="M2321">
            <v>0.45700000000000002</v>
          </cell>
          <cell r="N2321">
            <v>14.67</v>
          </cell>
          <cell r="O2321" t="str">
            <v>SHELF</v>
          </cell>
          <cell r="P2321">
            <v>1124.99</v>
          </cell>
          <cell r="Q2321">
            <v>1124.99</v>
          </cell>
          <cell r="R2321">
            <v>1124.99</v>
          </cell>
          <cell r="S2321">
            <v>1124.99</v>
          </cell>
          <cell r="T2321">
            <v>1124.99</v>
          </cell>
          <cell r="U2321">
            <v>1124.99</v>
          </cell>
          <cell r="V2321">
            <v>1124.99</v>
          </cell>
        </row>
        <row r="2322">
          <cell r="B2322" t="str">
            <v>UTAHHP 30YO.750-6FOB</v>
          </cell>
          <cell r="C2322" t="str">
            <v>West</v>
          </cell>
          <cell r="D2322" t="str">
            <v>Control</v>
          </cell>
          <cell r="E2322" t="str">
            <v>UT</v>
          </cell>
          <cell r="F2322" t="str">
            <v>UTAH</v>
          </cell>
          <cell r="G2322" t="str">
            <v>4 - Highland Park 30YO 0.75L</v>
          </cell>
          <cell r="H2322" t="str">
            <v>4 - Highland Park 30YO 0.75L6</v>
          </cell>
          <cell r="I2322" t="str">
            <v>HP 30YO</v>
          </cell>
          <cell r="J2322" t="str">
            <v>HP 30YO.750-6</v>
          </cell>
          <cell r="K2322">
            <v>6</v>
          </cell>
          <cell r="L2322">
            <v>0.75</v>
          </cell>
          <cell r="M2322">
            <v>0.45700000000000002</v>
          </cell>
          <cell r="N2322">
            <v>14.67</v>
          </cell>
          <cell r="O2322" t="str">
            <v>FOB</v>
          </cell>
          <cell r="P2322">
            <v>3589.49</v>
          </cell>
          <cell r="Q2322">
            <v>3589.49</v>
          </cell>
          <cell r="R2322">
            <v>3589.49</v>
          </cell>
          <cell r="S2322">
            <v>3589.49</v>
          </cell>
          <cell r="T2322">
            <v>3589.49</v>
          </cell>
          <cell r="U2322">
            <v>3589.49</v>
          </cell>
          <cell r="V2322">
            <v>3589.49</v>
          </cell>
        </row>
        <row r="2323">
          <cell r="B2323" t="str">
            <v>VERMONTHP 30YO.750-6SHELF</v>
          </cell>
          <cell r="C2323" t="str">
            <v>Northeast</v>
          </cell>
          <cell r="D2323" t="str">
            <v>Control</v>
          </cell>
          <cell r="E2323" t="str">
            <v>VT</v>
          </cell>
          <cell r="F2323" t="str">
            <v>VERMONT</v>
          </cell>
          <cell r="G2323" t="str">
            <v>4 - Highland Park 30YO 0.75L</v>
          </cell>
          <cell r="H2323" t="str">
            <v>4 - Highland Park 30YO 0.75L6</v>
          </cell>
          <cell r="I2323" t="str">
            <v>HP 30YO</v>
          </cell>
          <cell r="J2323" t="str">
            <v>HP 30YO.750-6</v>
          </cell>
          <cell r="K2323">
            <v>6</v>
          </cell>
          <cell r="L2323">
            <v>0.75</v>
          </cell>
          <cell r="M2323">
            <v>0.45700000000000002</v>
          </cell>
          <cell r="N2323">
            <v>14.67</v>
          </cell>
          <cell r="O2323" t="str">
            <v>SHELF</v>
          </cell>
          <cell r="P2323">
            <v>1169.99</v>
          </cell>
          <cell r="Q2323">
            <v>1199.99</v>
          </cell>
          <cell r="R2323">
            <v>1199.99</v>
          </cell>
          <cell r="S2323">
            <v>1199.99</v>
          </cell>
          <cell r="T2323">
            <v>1199.99</v>
          </cell>
          <cell r="U2323">
            <v>1199.99</v>
          </cell>
          <cell r="V2323">
            <v>1199.99</v>
          </cell>
        </row>
        <row r="2324">
          <cell r="B2324" t="str">
            <v>VERMONTHP 30YO.750-6FOB</v>
          </cell>
          <cell r="C2324" t="str">
            <v>Northeast</v>
          </cell>
          <cell r="D2324" t="str">
            <v>Control</v>
          </cell>
          <cell r="E2324" t="str">
            <v>VT</v>
          </cell>
          <cell r="F2324" t="str">
            <v>VERMONT</v>
          </cell>
          <cell r="G2324" t="str">
            <v>4 - Highland Park 30YO 0.75L</v>
          </cell>
          <cell r="H2324" t="str">
            <v>4 - Highland Park 30YO 0.75L6</v>
          </cell>
          <cell r="I2324" t="str">
            <v>HP 30YO</v>
          </cell>
          <cell r="J2324" t="str">
            <v>HP 30YO.750-6</v>
          </cell>
          <cell r="K2324">
            <v>6</v>
          </cell>
          <cell r="L2324">
            <v>0.75</v>
          </cell>
          <cell r="M2324">
            <v>0.45700000000000002</v>
          </cell>
          <cell r="N2324">
            <v>14.67</v>
          </cell>
          <cell r="O2324" t="str">
            <v>FOB</v>
          </cell>
          <cell r="P2324">
            <v>4246</v>
          </cell>
          <cell r="Q2324">
            <v>4356.0200000000004</v>
          </cell>
          <cell r="R2324">
            <v>4356.0200000000004</v>
          </cell>
          <cell r="S2324">
            <v>4356.0200000000004</v>
          </cell>
          <cell r="T2324">
            <v>4356.0200000000004</v>
          </cell>
          <cell r="U2324">
            <v>4356.0200000000004</v>
          </cell>
          <cell r="V2324">
            <v>4356.0200000000004</v>
          </cell>
        </row>
        <row r="2325">
          <cell r="B2325" t="str">
            <v>VERMONTHP 30YO.750-6DA</v>
          </cell>
          <cell r="C2325" t="str">
            <v>Northeast</v>
          </cell>
          <cell r="D2325" t="str">
            <v>Control</v>
          </cell>
          <cell r="E2325" t="str">
            <v>VT</v>
          </cell>
          <cell r="F2325" t="str">
            <v>VERMONT</v>
          </cell>
          <cell r="G2325" t="str">
            <v>4 - Highland Park 30YO 0.75L</v>
          </cell>
          <cell r="H2325" t="str">
            <v>4 - Highland Park 30YO 0.75L6</v>
          </cell>
          <cell r="I2325" t="str">
            <v>HP 30YO</v>
          </cell>
          <cell r="J2325" t="str">
            <v>HP 30YO.750-6</v>
          </cell>
          <cell r="K2325">
            <v>6</v>
          </cell>
          <cell r="L2325">
            <v>0.75</v>
          </cell>
          <cell r="M2325">
            <v>0.45700000000000002</v>
          </cell>
          <cell r="N2325">
            <v>14.67</v>
          </cell>
          <cell r="O2325" t="str">
            <v>DA</v>
          </cell>
          <cell r="P2325">
            <v>0</v>
          </cell>
          <cell r="Q2325">
            <v>0</v>
          </cell>
          <cell r="R2325">
            <v>0</v>
          </cell>
          <cell r="S2325">
            <v>0</v>
          </cell>
          <cell r="T2325">
            <v>0</v>
          </cell>
          <cell r="U2325">
            <v>0</v>
          </cell>
          <cell r="V2325">
            <v>0</v>
          </cell>
        </row>
        <row r="2326">
          <cell r="B2326" t="str">
            <v>VIRGINIAHP 30YO.750-1SHELF</v>
          </cell>
          <cell r="C2326" t="str">
            <v>South</v>
          </cell>
          <cell r="D2326" t="str">
            <v>Control</v>
          </cell>
          <cell r="E2326" t="str">
            <v>VA</v>
          </cell>
          <cell r="F2326" t="str">
            <v>VIRGINIA</v>
          </cell>
          <cell r="G2326" t="str">
            <v>4 - Highland Park 30YO 0.75L</v>
          </cell>
          <cell r="H2326" t="str">
            <v>4 - Highland Park 30YO 0.75L1</v>
          </cell>
          <cell r="I2326" t="str">
            <v>HP 30YO</v>
          </cell>
          <cell r="J2326" t="str">
            <v>HP 30YO.750-1</v>
          </cell>
          <cell r="K2326">
            <v>1</v>
          </cell>
          <cell r="L2326">
            <v>0.75</v>
          </cell>
          <cell r="M2326">
            <v>0.45700000000000002</v>
          </cell>
          <cell r="N2326">
            <v>2.44</v>
          </cell>
          <cell r="O2326" t="str">
            <v>SHELF</v>
          </cell>
          <cell r="P2326">
            <v>1199.99</v>
          </cell>
          <cell r="Q2326">
            <v>1199.99</v>
          </cell>
          <cell r="R2326">
            <v>1199.99</v>
          </cell>
          <cell r="S2326">
            <v>1299.99</v>
          </cell>
          <cell r="T2326">
            <v>1299.99</v>
          </cell>
          <cell r="U2326">
            <v>1299.99</v>
          </cell>
          <cell r="V2326">
            <v>1299.99</v>
          </cell>
        </row>
        <row r="2327">
          <cell r="B2327" t="str">
            <v>VIRGINIAHP 30YO.750-1FOB</v>
          </cell>
          <cell r="C2327" t="str">
            <v>South</v>
          </cell>
          <cell r="D2327" t="str">
            <v>Control</v>
          </cell>
          <cell r="E2327" t="str">
            <v>VA</v>
          </cell>
          <cell r="F2327" t="str">
            <v>VIRGINIA</v>
          </cell>
          <cell r="G2327" t="str">
            <v>4 - Highland Park 30YO 0.75L</v>
          </cell>
          <cell r="H2327" t="str">
            <v>4 - Highland Park 30YO 0.75L1</v>
          </cell>
          <cell r="I2327" t="str">
            <v>HP 30YO</v>
          </cell>
          <cell r="J2327" t="str">
            <v>HP 30YO.750-1</v>
          </cell>
          <cell r="K2327">
            <v>1</v>
          </cell>
          <cell r="L2327">
            <v>0.75</v>
          </cell>
          <cell r="M2327">
            <v>0.45700000000000002</v>
          </cell>
          <cell r="N2327">
            <v>2.44</v>
          </cell>
          <cell r="O2327" t="str">
            <v>FOB</v>
          </cell>
          <cell r="P2327">
            <v>572.67999999999995</v>
          </cell>
          <cell r="Q2327">
            <v>572.67999999999995</v>
          </cell>
          <cell r="R2327">
            <v>572.67999999999995</v>
          </cell>
          <cell r="S2327">
            <v>620.58000000000004</v>
          </cell>
          <cell r="T2327">
            <v>620.58000000000004</v>
          </cell>
          <cell r="U2327">
            <v>620.58000000000004</v>
          </cell>
          <cell r="V2327">
            <v>620.58000000000004</v>
          </cell>
        </row>
        <row r="2328">
          <cell r="B2328" t="str">
            <v>VIRGINIAHP 30YO.750-1DA</v>
          </cell>
          <cell r="C2328" t="str">
            <v>South</v>
          </cell>
          <cell r="D2328" t="str">
            <v>Control</v>
          </cell>
          <cell r="E2328" t="str">
            <v>VA</v>
          </cell>
          <cell r="F2328" t="str">
            <v>VIRGINIA</v>
          </cell>
          <cell r="G2328" t="str">
            <v>4 - Highland Park 30YO 0.75L</v>
          </cell>
          <cell r="H2328" t="str">
            <v>4 - Highland Park 30YO 0.75L1</v>
          </cell>
          <cell r="I2328" t="str">
            <v>HP 30YO</v>
          </cell>
          <cell r="J2328" t="str">
            <v>HP 30YO.750-1</v>
          </cell>
          <cell r="K2328">
            <v>1</v>
          </cell>
          <cell r="L2328">
            <v>0.75</v>
          </cell>
          <cell r="M2328">
            <v>0.45700000000000002</v>
          </cell>
          <cell r="N2328">
            <v>2.44</v>
          </cell>
          <cell r="O2328" t="str">
            <v>DA</v>
          </cell>
          <cell r="P2328">
            <v>0</v>
          </cell>
          <cell r="Q2328">
            <v>0</v>
          </cell>
          <cell r="R2328">
            <v>0</v>
          </cell>
          <cell r="S2328">
            <v>0</v>
          </cell>
          <cell r="T2328">
            <v>0</v>
          </cell>
          <cell r="U2328">
            <v>0</v>
          </cell>
          <cell r="V2328">
            <v>0</v>
          </cell>
        </row>
        <row r="2329">
          <cell r="B2329" t="str">
            <v>WashingtonHP 30YO.750-6FOB</v>
          </cell>
          <cell r="C2329" t="str">
            <v>West</v>
          </cell>
          <cell r="D2329" t="str">
            <v>Open</v>
          </cell>
          <cell r="E2329" t="str">
            <v>WA</v>
          </cell>
          <cell r="F2329" t="str">
            <v>Washington</v>
          </cell>
          <cell r="G2329" t="str">
            <v>4 - Highland Park 30YO 0.75L</v>
          </cell>
          <cell r="H2329" t="str">
            <v>4 - Highland Park 30YO 0.75L6</v>
          </cell>
          <cell r="I2329" t="str">
            <v>HP 30YO</v>
          </cell>
          <cell r="J2329" t="str">
            <v>HP 30YO.750-6</v>
          </cell>
          <cell r="K2329">
            <v>6</v>
          </cell>
          <cell r="L2329">
            <v>0.75</v>
          </cell>
          <cell r="M2329">
            <v>0.45700000000000002</v>
          </cell>
          <cell r="N2329">
            <v>14.67</v>
          </cell>
          <cell r="O2329" t="str">
            <v>FOB</v>
          </cell>
          <cell r="P2329">
            <v>3372</v>
          </cell>
          <cell r="Q2329">
            <v>3372</v>
          </cell>
          <cell r="R2329">
            <v>3475.5</v>
          </cell>
          <cell r="S2329">
            <v>3475.5</v>
          </cell>
          <cell r="T2329">
            <v>3475.5</v>
          </cell>
          <cell r="U2329">
            <v>3475.5</v>
          </cell>
          <cell r="V2329">
            <v>3475.5</v>
          </cell>
        </row>
        <row r="2330">
          <cell r="B2330" t="str">
            <v>WisconsinHP 30YO.750-6FOB</v>
          </cell>
          <cell r="C2330" t="str">
            <v>Central</v>
          </cell>
          <cell r="D2330" t="str">
            <v>Open</v>
          </cell>
          <cell r="E2330" t="str">
            <v>WI</v>
          </cell>
          <cell r="F2330" t="str">
            <v>Wisconsin</v>
          </cell>
          <cell r="G2330" t="str">
            <v>4 - Highland Park 30YO 0.75L</v>
          </cell>
          <cell r="H2330" t="str">
            <v>4 - Highland Park 30YO 0.75L6</v>
          </cell>
          <cell r="I2330" t="str">
            <v>HP 30YO</v>
          </cell>
          <cell r="J2330" t="str">
            <v>HP 30YO.750-6</v>
          </cell>
          <cell r="K2330">
            <v>6</v>
          </cell>
          <cell r="L2330">
            <v>0.75</v>
          </cell>
          <cell r="M2330">
            <v>0.45700000000000002</v>
          </cell>
          <cell r="N2330">
            <v>14.67</v>
          </cell>
          <cell r="O2330" t="str">
            <v>FOB</v>
          </cell>
          <cell r="P2330">
            <v>3149.99999999999</v>
          </cell>
          <cell r="Q2330">
            <v>3149.99999999999</v>
          </cell>
          <cell r="R2330">
            <v>4129.4399999999996</v>
          </cell>
          <cell r="S2330">
            <v>4129.4399999999996</v>
          </cell>
          <cell r="T2330">
            <v>4129.4399999999996</v>
          </cell>
          <cell r="U2330">
            <v>4129.4399999999996</v>
          </cell>
          <cell r="V2330">
            <v>4129.4399999999996</v>
          </cell>
        </row>
        <row r="2331">
          <cell r="B2331" t="str">
            <v>WYOMINGHP 30YO.750-1SHELF</v>
          </cell>
          <cell r="C2331" t="str">
            <v>West</v>
          </cell>
          <cell r="D2331" t="str">
            <v>Control</v>
          </cell>
          <cell r="E2331" t="str">
            <v>WY</v>
          </cell>
          <cell r="F2331" t="str">
            <v>WYOMING</v>
          </cell>
          <cell r="G2331" t="str">
            <v>4 - Highland Park 30YO 0.75L</v>
          </cell>
          <cell r="H2331" t="str">
            <v>4 - Highland Park 30YO 0.75L1</v>
          </cell>
          <cell r="I2331" t="str">
            <v>HP 30YO</v>
          </cell>
          <cell r="J2331" t="str">
            <v>HP 30YO.750-1</v>
          </cell>
          <cell r="K2331">
            <v>1</v>
          </cell>
          <cell r="L2331">
            <v>0.75</v>
          </cell>
          <cell r="M2331">
            <v>0.45700000000000002</v>
          </cell>
          <cell r="N2331">
            <v>2.44</v>
          </cell>
          <cell r="O2331" t="str">
            <v>SHELF</v>
          </cell>
          <cell r="P2331">
            <v>1019.99</v>
          </cell>
          <cell r="Q2331">
            <v>1124.99</v>
          </cell>
          <cell r="R2331">
            <v>1124.99</v>
          </cell>
          <cell r="S2331">
            <v>1124.99</v>
          </cell>
          <cell r="T2331">
            <v>1124.99</v>
          </cell>
          <cell r="U2331">
            <v>1124.99</v>
          </cell>
          <cell r="V2331">
            <v>1124.99</v>
          </cell>
        </row>
        <row r="2332">
          <cell r="B2332" t="str">
            <v>WYOMINGHP 30YO.750-1FOB</v>
          </cell>
          <cell r="C2332" t="str">
            <v>West</v>
          </cell>
          <cell r="D2332" t="str">
            <v>Control</v>
          </cell>
          <cell r="E2332" t="str">
            <v>WY</v>
          </cell>
          <cell r="F2332" t="str">
            <v>WYOMING</v>
          </cell>
          <cell r="G2332" t="str">
            <v>4 - Highland Park 30YO 0.75L</v>
          </cell>
          <cell r="H2332" t="str">
            <v>4 - Highland Park 30YO 0.75L1</v>
          </cell>
          <cell r="I2332" t="str">
            <v>HP 30YO</v>
          </cell>
          <cell r="J2332" t="str">
            <v>HP 30YO.750-1</v>
          </cell>
          <cell r="K2332">
            <v>1</v>
          </cell>
          <cell r="L2332">
            <v>0.75</v>
          </cell>
          <cell r="M2332">
            <v>0.45700000000000002</v>
          </cell>
          <cell r="N2332">
            <v>2.44</v>
          </cell>
          <cell r="O2332" t="str">
            <v>FOB</v>
          </cell>
          <cell r="P2332">
            <v>548.79999999999995</v>
          </cell>
          <cell r="Q2332">
            <v>654.66999999999996</v>
          </cell>
          <cell r="R2332">
            <v>654.66999999999996</v>
          </cell>
          <cell r="S2332">
            <v>654.66999999999996</v>
          </cell>
          <cell r="T2332">
            <v>654.66999999999996</v>
          </cell>
          <cell r="U2332">
            <v>654.66999999999996</v>
          </cell>
          <cell r="V2332">
            <v>654.66999999999996</v>
          </cell>
        </row>
        <row r="2333">
          <cell r="B2333" t="str">
            <v>WYOMINGHP 30YO.750-1DA</v>
          </cell>
          <cell r="C2333" t="str">
            <v>West</v>
          </cell>
          <cell r="D2333" t="str">
            <v>Control</v>
          </cell>
          <cell r="E2333" t="str">
            <v>WY</v>
          </cell>
          <cell r="F2333" t="str">
            <v>WYOMING</v>
          </cell>
          <cell r="G2333" t="str">
            <v>4 - Highland Park 30YO 0.75L</v>
          </cell>
          <cell r="H2333" t="str">
            <v>4 - Highland Park 30YO 0.75L1</v>
          </cell>
          <cell r="I2333" t="str">
            <v>HP 30YO</v>
          </cell>
          <cell r="J2333" t="str">
            <v>HP 30YO.750-1</v>
          </cell>
          <cell r="K2333">
            <v>1</v>
          </cell>
          <cell r="L2333">
            <v>0.75</v>
          </cell>
          <cell r="M2333">
            <v>0.45700000000000002</v>
          </cell>
          <cell r="N2333">
            <v>2.44</v>
          </cell>
          <cell r="O2333" t="str">
            <v>DA</v>
          </cell>
          <cell r="P2333">
            <v>0</v>
          </cell>
          <cell r="Q2333">
            <v>0</v>
          </cell>
          <cell r="R2333">
            <v>0</v>
          </cell>
          <cell r="S2333">
            <v>0</v>
          </cell>
          <cell r="T2333">
            <v>0</v>
          </cell>
          <cell r="U2333">
            <v>0</v>
          </cell>
          <cell r="V2333">
            <v>0</v>
          </cell>
        </row>
        <row r="2334">
          <cell r="B2334" t="str">
            <v>AlaskaHP 40YO.750-1FOB</v>
          </cell>
          <cell r="C2334" t="str">
            <v>West</v>
          </cell>
          <cell r="D2334" t="str">
            <v>Open</v>
          </cell>
          <cell r="E2334" t="str">
            <v>AK</v>
          </cell>
          <cell r="F2334" t="str">
            <v>Alaska</v>
          </cell>
          <cell r="G2334" t="str">
            <v>4 - Highland Park 40YO 0.75L</v>
          </cell>
          <cell r="H2334" t="str">
            <v>4 - Highland Park 40YO 0.75L1</v>
          </cell>
          <cell r="I2334" t="str">
            <v>HP 40YO</v>
          </cell>
          <cell r="J2334" t="str">
            <v>HP 40YO.750-1</v>
          </cell>
          <cell r="K2334">
            <v>1</v>
          </cell>
          <cell r="L2334">
            <v>0.75</v>
          </cell>
          <cell r="M2334">
            <v>0.43200000000000005</v>
          </cell>
          <cell r="N2334">
            <v>2.31</v>
          </cell>
          <cell r="O2334" t="str">
            <v>FOB</v>
          </cell>
          <cell r="P2334">
            <v>2176</v>
          </cell>
          <cell r="Q2334">
            <v>2176</v>
          </cell>
          <cell r="R2334">
            <v>2176</v>
          </cell>
          <cell r="S2334">
            <v>2176</v>
          </cell>
          <cell r="T2334">
            <v>2176</v>
          </cell>
          <cell r="U2334">
            <v>2176</v>
          </cell>
          <cell r="V2334">
            <v>2176</v>
          </cell>
        </row>
        <row r="2335">
          <cell r="B2335" t="str">
            <v>ArizonaHP 40YO.750-1FOB</v>
          </cell>
          <cell r="C2335" t="str">
            <v>West</v>
          </cell>
          <cell r="D2335" t="str">
            <v>Open</v>
          </cell>
          <cell r="E2335" t="str">
            <v>AZ</v>
          </cell>
          <cell r="F2335" t="str">
            <v>Arizona</v>
          </cell>
          <cell r="G2335" t="str">
            <v>4 - Highland Park 40YO 0.75L</v>
          </cell>
          <cell r="H2335" t="str">
            <v>4 - Highland Park 40YO 0.75L1</v>
          </cell>
          <cell r="I2335" t="str">
            <v>HP 40YO</v>
          </cell>
          <cell r="J2335" t="str">
            <v>HP 40YO.750-1</v>
          </cell>
          <cell r="K2335">
            <v>1</v>
          </cell>
          <cell r="L2335">
            <v>0.75</v>
          </cell>
          <cell r="M2335">
            <v>0.43200000000000005</v>
          </cell>
          <cell r="N2335">
            <v>2.31</v>
          </cell>
          <cell r="O2335" t="str">
            <v>FOB</v>
          </cell>
          <cell r="P2335">
            <v>2575</v>
          </cell>
          <cell r="Q2335">
            <v>2575</v>
          </cell>
          <cell r="R2335">
            <v>2575</v>
          </cell>
          <cell r="S2335">
            <v>2575</v>
          </cell>
          <cell r="T2335">
            <v>2575</v>
          </cell>
          <cell r="U2335">
            <v>2575</v>
          </cell>
          <cell r="V2335">
            <v>2575</v>
          </cell>
        </row>
        <row r="2336">
          <cell r="B2336" t="str">
            <v>ArkansasHP 40YO.750-1FOB</v>
          </cell>
          <cell r="C2336" t="str">
            <v>South</v>
          </cell>
          <cell r="D2336" t="str">
            <v>Open</v>
          </cell>
          <cell r="E2336" t="str">
            <v>AR</v>
          </cell>
          <cell r="F2336" t="str">
            <v>Arkansas</v>
          </cell>
          <cell r="G2336" t="str">
            <v>4 - Highland Park 40YO 0.75L</v>
          </cell>
          <cell r="H2336" t="str">
            <v>4 - Highland Park 40YO 0.75L1</v>
          </cell>
          <cell r="I2336" t="str">
            <v>HP 40YO</v>
          </cell>
          <cell r="J2336" t="str">
            <v>HP 40YO.750-1</v>
          </cell>
          <cell r="K2336">
            <v>1</v>
          </cell>
          <cell r="L2336">
            <v>0.75</v>
          </cell>
          <cell r="M2336">
            <v>0.43200000000000005</v>
          </cell>
          <cell r="N2336">
            <v>2.31</v>
          </cell>
          <cell r="O2336" t="str">
            <v>FOB</v>
          </cell>
          <cell r="P2336">
            <v>2550</v>
          </cell>
          <cell r="Q2336">
            <v>2550</v>
          </cell>
          <cell r="R2336">
            <v>2550</v>
          </cell>
          <cell r="S2336">
            <v>2550</v>
          </cell>
          <cell r="T2336">
            <v>2550</v>
          </cell>
          <cell r="U2336">
            <v>2550</v>
          </cell>
          <cell r="V2336">
            <v>2550</v>
          </cell>
        </row>
        <row r="2337">
          <cell r="B2337" t="str">
            <v>CaliforniaHP 40YO.750-1FOB</v>
          </cell>
          <cell r="C2337" t="str">
            <v>West</v>
          </cell>
          <cell r="D2337" t="str">
            <v>Open</v>
          </cell>
          <cell r="E2337" t="str">
            <v>CA</v>
          </cell>
          <cell r="F2337" t="str">
            <v>California</v>
          </cell>
          <cell r="G2337" t="str">
            <v>4 - Highland Park 40YO 0.75L</v>
          </cell>
          <cell r="H2337" t="str">
            <v>4 - Highland Park 40YO 0.75L1</v>
          </cell>
          <cell r="I2337" t="str">
            <v>HP 40YO</v>
          </cell>
          <cell r="J2337" t="str">
            <v>HP 40YO.750-1</v>
          </cell>
          <cell r="K2337">
            <v>1</v>
          </cell>
          <cell r="L2337">
            <v>0.75</v>
          </cell>
          <cell r="M2337">
            <v>0.43200000000000005</v>
          </cell>
          <cell r="N2337">
            <v>2.31</v>
          </cell>
          <cell r="O2337" t="str">
            <v>FOB</v>
          </cell>
          <cell r="P2337">
            <v>2255.81</v>
          </cell>
          <cell r="Q2337">
            <v>2255.81</v>
          </cell>
          <cell r="R2337">
            <v>2255.81</v>
          </cell>
          <cell r="S2337">
            <v>2255.81</v>
          </cell>
          <cell r="T2337">
            <v>2255.81</v>
          </cell>
          <cell r="U2337">
            <v>2255.81</v>
          </cell>
          <cell r="V2337">
            <v>2255.81</v>
          </cell>
        </row>
        <row r="2338">
          <cell r="B2338" t="str">
            <v>ColoradoHP 40YO.750-1FOB</v>
          </cell>
          <cell r="C2338" t="str">
            <v>West</v>
          </cell>
          <cell r="D2338" t="str">
            <v>Open</v>
          </cell>
          <cell r="E2338" t="str">
            <v>CO</v>
          </cell>
          <cell r="F2338" t="str">
            <v>Colorado</v>
          </cell>
          <cell r="G2338" t="str">
            <v>4 - Highland Park 40YO 0.75L</v>
          </cell>
          <cell r="H2338" t="str">
            <v>4 - Highland Park 40YO 0.75L1</v>
          </cell>
          <cell r="I2338" t="str">
            <v>HP 40YO</v>
          </cell>
          <cell r="J2338" t="str">
            <v>HP 40YO.750-1</v>
          </cell>
          <cell r="K2338">
            <v>1</v>
          </cell>
          <cell r="L2338">
            <v>0.75</v>
          </cell>
          <cell r="M2338">
            <v>0.43200000000000005</v>
          </cell>
          <cell r="N2338">
            <v>2.31</v>
          </cell>
          <cell r="O2338" t="str">
            <v>FOB</v>
          </cell>
          <cell r="P2338">
            <v>2415</v>
          </cell>
          <cell r="Q2338">
            <v>2415</v>
          </cell>
          <cell r="R2338">
            <v>2415</v>
          </cell>
          <cell r="S2338">
            <v>2415</v>
          </cell>
          <cell r="T2338">
            <v>2415</v>
          </cell>
          <cell r="U2338">
            <v>2415</v>
          </cell>
          <cell r="V2338">
            <v>2415</v>
          </cell>
        </row>
        <row r="2339">
          <cell r="B2339" t="str">
            <v>ConnecticutHP 40YO.750-1FOB</v>
          </cell>
          <cell r="C2339" t="str">
            <v>Northeast</v>
          </cell>
          <cell r="D2339" t="str">
            <v>Open</v>
          </cell>
          <cell r="E2339" t="str">
            <v>CT</v>
          </cell>
          <cell r="F2339" t="str">
            <v>Connecticut</v>
          </cell>
          <cell r="G2339" t="str">
            <v>4 - Highland Park 40YO 0.75L</v>
          </cell>
          <cell r="H2339" t="str">
            <v>4 - Highland Park 40YO 0.75L1</v>
          </cell>
          <cell r="I2339" t="str">
            <v>HP 40YO</v>
          </cell>
          <cell r="J2339" t="str">
            <v>HP 40YO.750-1</v>
          </cell>
          <cell r="K2339">
            <v>1</v>
          </cell>
          <cell r="L2339">
            <v>0.75</v>
          </cell>
          <cell r="M2339">
            <v>0.43200000000000005</v>
          </cell>
          <cell r="N2339">
            <v>2.31</v>
          </cell>
          <cell r="O2339" t="str">
            <v>FOB</v>
          </cell>
          <cell r="P2339">
            <v>2805</v>
          </cell>
          <cell r="Q2339">
            <v>2805</v>
          </cell>
          <cell r="R2339">
            <v>2805</v>
          </cell>
          <cell r="S2339">
            <v>2805</v>
          </cell>
          <cell r="T2339">
            <v>2805</v>
          </cell>
          <cell r="U2339">
            <v>2805</v>
          </cell>
          <cell r="V2339">
            <v>2805</v>
          </cell>
        </row>
        <row r="2340">
          <cell r="B2340" t="str">
            <v>DCHP 40YO.750-1FOB</v>
          </cell>
          <cell r="C2340" t="str">
            <v>Northeast</v>
          </cell>
          <cell r="D2340" t="str">
            <v>Open</v>
          </cell>
          <cell r="E2340" t="str">
            <v>DC</v>
          </cell>
          <cell r="F2340" t="str">
            <v>DC</v>
          </cell>
          <cell r="G2340" t="str">
            <v>4 - Highland Park 40YO 0.75L</v>
          </cell>
          <cell r="H2340" t="str">
            <v>4 - Highland Park 40YO 0.75L1</v>
          </cell>
          <cell r="I2340" t="str">
            <v>HP 40YO</v>
          </cell>
          <cell r="J2340" t="str">
            <v>HP 40YO.750-1</v>
          </cell>
          <cell r="K2340">
            <v>1</v>
          </cell>
          <cell r="L2340">
            <v>0.75</v>
          </cell>
          <cell r="M2340">
            <v>0.43200000000000005</v>
          </cell>
          <cell r="N2340">
            <v>2.31</v>
          </cell>
          <cell r="O2340" t="str">
            <v>FOB</v>
          </cell>
          <cell r="P2340">
            <v>2180.87</v>
          </cell>
          <cell r="Q2340">
            <v>2180.87</v>
          </cell>
          <cell r="R2340">
            <v>2800</v>
          </cell>
          <cell r="S2340">
            <v>2800</v>
          </cell>
          <cell r="T2340">
            <v>2800</v>
          </cell>
          <cell r="U2340">
            <v>2800</v>
          </cell>
          <cell r="V2340">
            <v>2800</v>
          </cell>
        </row>
        <row r="2341">
          <cell r="B2341" t="str">
            <v>DelawareHP 40YO.750-1FOB</v>
          </cell>
          <cell r="C2341" t="str">
            <v>Northeast</v>
          </cell>
          <cell r="D2341" t="str">
            <v>Open</v>
          </cell>
          <cell r="E2341" t="str">
            <v>DE</v>
          </cell>
          <cell r="F2341" t="str">
            <v>Delaware</v>
          </cell>
          <cell r="G2341" t="str">
            <v>4 - Highland Park 40YO 0.75L</v>
          </cell>
          <cell r="H2341" t="str">
            <v>4 - Highland Park 40YO 0.75L1</v>
          </cell>
          <cell r="I2341" t="str">
            <v>HP 40YO</v>
          </cell>
          <cell r="J2341" t="str">
            <v>HP 40YO.750-1</v>
          </cell>
          <cell r="K2341">
            <v>1</v>
          </cell>
          <cell r="L2341">
            <v>0.75</v>
          </cell>
          <cell r="M2341">
            <v>0.43200000000000005</v>
          </cell>
          <cell r="N2341">
            <v>2.31</v>
          </cell>
          <cell r="O2341" t="str">
            <v>FOB</v>
          </cell>
          <cell r="P2341">
            <v>2800</v>
          </cell>
          <cell r="Q2341">
            <v>2800</v>
          </cell>
          <cell r="R2341">
            <v>2800</v>
          </cell>
          <cell r="S2341">
            <v>2800</v>
          </cell>
          <cell r="T2341">
            <v>2800</v>
          </cell>
          <cell r="U2341">
            <v>2800</v>
          </cell>
          <cell r="V2341">
            <v>2800</v>
          </cell>
        </row>
        <row r="2342">
          <cell r="B2342" t="str">
            <v>FloridaHP 40YO.750-1FOB</v>
          </cell>
          <cell r="C2342" t="str">
            <v>South</v>
          </cell>
          <cell r="D2342" t="str">
            <v>Open</v>
          </cell>
          <cell r="E2342" t="str">
            <v>FL</v>
          </cell>
          <cell r="F2342" t="str">
            <v>Florida</v>
          </cell>
          <cell r="G2342" t="str">
            <v>4 - Highland Park 40YO 0.75L</v>
          </cell>
          <cell r="H2342" t="str">
            <v>4 - Highland Park 40YO 0.75L1</v>
          </cell>
          <cell r="I2342" t="str">
            <v>HP 40YO</v>
          </cell>
          <cell r="J2342" t="str">
            <v>HP 40YO.750-1</v>
          </cell>
          <cell r="K2342">
            <v>1</v>
          </cell>
          <cell r="L2342">
            <v>0.75</v>
          </cell>
          <cell r="M2342">
            <v>0.43200000000000005</v>
          </cell>
          <cell r="N2342">
            <v>2.31</v>
          </cell>
          <cell r="O2342" t="str">
            <v>FOB</v>
          </cell>
          <cell r="P2342">
            <v>2567</v>
          </cell>
          <cell r="Q2342">
            <v>2567</v>
          </cell>
          <cell r="R2342">
            <v>2567</v>
          </cell>
          <cell r="S2342">
            <v>2567</v>
          </cell>
          <cell r="T2342">
            <v>2567</v>
          </cell>
          <cell r="U2342">
            <v>2567</v>
          </cell>
          <cell r="V2342">
            <v>2567</v>
          </cell>
        </row>
        <row r="2343">
          <cell r="B2343" t="str">
            <v>GeorgiaHP 40YO.750-1FOB</v>
          </cell>
          <cell r="C2343" t="str">
            <v>South</v>
          </cell>
          <cell r="D2343" t="str">
            <v>Open</v>
          </cell>
          <cell r="E2343" t="str">
            <v>GA</v>
          </cell>
          <cell r="F2343" t="str">
            <v>Georgia</v>
          </cell>
          <cell r="G2343" t="str">
            <v>4 - Highland Park 40YO 0.75L</v>
          </cell>
          <cell r="H2343" t="str">
            <v>4 - Highland Park 40YO 0.75L1</v>
          </cell>
          <cell r="I2343" t="str">
            <v>HP 40YO</v>
          </cell>
          <cell r="J2343" t="str">
            <v>HP 40YO.750-1</v>
          </cell>
          <cell r="K2343">
            <v>1</v>
          </cell>
          <cell r="L2343">
            <v>0.75</v>
          </cell>
          <cell r="M2343">
            <v>0.43200000000000005</v>
          </cell>
          <cell r="N2343">
            <v>2.31</v>
          </cell>
          <cell r="O2343" t="str">
            <v>FOB</v>
          </cell>
          <cell r="P2343">
            <v>2560</v>
          </cell>
          <cell r="Q2343">
            <v>2560</v>
          </cell>
          <cell r="R2343">
            <v>2560</v>
          </cell>
          <cell r="S2343">
            <v>2560</v>
          </cell>
          <cell r="T2343">
            <v>2560</v>
          </cell>
          <cell r="U2343">
            <v>2560</v>
          </cell>
          <cell r="V2343">
            <v>2560</v>
          </cell>
        </row>
        <row r="2344">
          <cell r="B2344" t="str">
            <v>HawaiiHP 40YO.750-1FOB</v>
          </cell>
          <cell r="C2344" t="str">
            <v>West</v>
          </cell>
          <cell r="D2344" t="str">
            <v>Open</v>
          </cell>
          <cell r="E2344" t="str">
            <v>HI</v>
          </cell>
          <cell r="F2344" t="str">
            <v>Hawaii</v>
          </cell>
          <cell r="G2344" t="str">
            <v>4 - Highland Park 40YO 0.75L</v>
          </cell>
          <cell r="H2344" t="str">
            <v>4 - Highland Park 40YO 0.75L1</v>
          </cell>
          <cell r="I2344" t="str">
            <v>HP 40YO</v>
          </cell>
          <cell r="J2344" t="str">
            <v>HP 40YO.750-1</v>
          </cell>
          <cell r="K2344">
            <v>1</v>
          </cell>
          <cell r="L2344">
            <v>0.75</v>
          </cell>
          <cell r="M2344">
            <v>0.43200000000000005</v>
          </cell>
          <cell r="N2344">
            <v>2.31</v>
          </cell>
          <cell r="O2344" t="str">
            <v>FOB</v>
          </cell>
          <cell r="P2344">
            <v>2288</v>
          </cell>
          <cell r="Q2344">
            <v>2288</v>
          </cell>
          <cell r="R2344">
            <v>2288</v>
          </cell>
          <cell r="S2344">
            <v>2288</v>
          </cell>
          <cell r="T2344">
            <v>2288</v>
          </cell>
          <cell r="U2344">
            <v>2288</v>
          </cell>
          <cell r="V2344">
            <v>2288</v>
          </cell>
        </row>
        <row r="2345">
          <cell r="B2345" t="str">
            <v>IDAHOHP 40YO.750-3SPA</v>
          </cell>
          <cell r="C2345" t="str">
            <v>West</v>
          </cell>
          <cell r="D2345" t="str">
            <v>Control</v>
          </cell>
          <cell r="E2345" t="str">
            <v>ID</v>
          </cell>
          <cell r="F2345" t="str">
            <v>IDAHO</v>
          </cell>
          <cell r="G2345" t="str">
            <v>4 - Highland Park 40YO 0.75L</v>
          </cell>
          <cell r="H2345" t="str">
            <v>4 - Highland Park 40YO 0.75L3</v>
          </cell>
          <cell r="I2345" t="str">
            <v>HP 40YO</v>
          </cell>
          <cell r="J2345" t="str">
            <v>HP 40YO.750-3</v>
          </cell>
          <cell r="K2345">
            <v>3</v>
          </cell>
          <cell r="L2345">
            <v>0.75</v>
          </cell>
          <cell r="M2345">
            <v>0.47499999999999998</v>
          </cell>
          <cell r="N2345">
            <v>7.62</v>
          </cell>
          <cell r="O2345" t="str">
            <v>SPA</v>
          </cell>
          <cell r="P2345">
            <v>0</v>
          </cell>
          <cell r="Q2345">
            <v>0</v>
          </cell>
          <cell r="R2345">
            <v>0</v>
          </cell>
          <cell r="S2345">
            <v>0</v>
          </cell>
          <cell r="T2345">
            <v>0</v>
          </cell>
          <cell r="U2345">
            <v>0</v>
          </cell>
          <cell r="V2345">
            <v>0</v>
          </cell>
        </row>
        <row r="2346">
          <cell r="B2346" t="str">
            <v>IDAHOHP 40YO.750-3SHELF</v>
          </cell>
          <cell r="C2346" t="str">
            <v>West</v>
          </cell>
          <cell r="D2346" t="str">
            <v>Control</v>
          </cell>
          <cell r="E2346" t="str">
            <v>ID</v>
          </cell>
          <cell r="F2346" t="str">
            <v>IDAHO</v>
          </cell>
          <cell r="G2346" t="str">
            <v>4 - Highland Park 40YO 0.75L</v>
          </cell>
          <cell r="H2346" t="str">
            <v>4 - Highland Park 40YO 0.75L3</v>
          </cell>
          <cell r="I2346" t="str">
            <v>HP 40YO</v>
          </cell>
          <cell r="J2346" t="str">
            <v>HP 40YO.750-3</v>
          </cell>
          <cell r="K2346">
            <v>3</v>
          </cell>
          <cell r="L2346">
            <v>0.75</v>
          </cell>
          <cell r="M2346">
            <v>0.47499999999999998</v>
          </cell>
          <cell r="N2346">
            <v>7.62</v>
          </cell>
          <cell r="O2346" t="str">
            <v>SHELF</v>
          </cell>
          <cell r="P2346">
            <v>4499.95</v>
          </cell>
          <cell r="Q2346">
            <v>4499.95</v>
          </cell>
          <cell r="R2346">
            <v>4499.95</v>
          </cell>
          <cell r="S2346">
            <v>4499.95</v>
          </cell>
          <cell r="T2346">
            <v>4499.95</v>
          </cell>
          <cell r="U2346">
            <v>4499.95</v>
          </cell>
          <cell r="V2346">
            <v>4499.95</v>
          </cell>
        </row>
        <row r="2347">
          <cell r="B2347" t="str">
            <v>IDAHOHP 40YO.750-3FOB</v>
          </cell>
          <cell r="C2347" t="str">
            <v>West</v>
          </cell>
          <cell r="D2347" t="str">
            <v>Control</v>
          </cell>
          <cell r="E2347" t="str">
            <v>ID</v>
          </cell>
          <cell r="F2347" t="str">
            <v>IDAHO</v>
          </cell>
          <cell r="G2347" t="str">
            <v>4 - Highland Park 40YO 0.75L</v>
          </cell>
          <cell r="H2347" t="str">
            <v>4 - Highland Park 40YO 0.75L3</v>
          </cell>
          <cell r="I2347" t="str">
            <v>HP 40YO</v>
          </cell>
          <cell r="J2347" t="str">
            <v>HP 40YO.750-3</v>
          </cell>
          <cell r="K2347">
            <v>3</v>
          </cell>
          <cell r="L2347">
            <v>0.75</v>
          </cell>
          <cell r="M2347">
            <v>0.47499999999999998</v>
          </cell>
          <cell r="N2347">
            <v>7.62</v>
          </cell>
          <cell r="O2347" t="str">
            <v>FOB</v>
          </cell>
          <cell r="P2347">
            <v>7647.52</v>
          </cell>
          <cell r="Q2347">
            <v>7647.52</v>
          </cell>
          <cell r="R2347">
            <v>7647.52</v>
          </cell>
          <cell r="S2347">
            <v>7647.52</v>
          </cell>
          <cell r="T2347">
            <v>7647.52</v>
          </cell>
          <cell r="U2347">
            <v>7647.52</v>
          </cell>
          <cell r="V2347">
            <v>7647.52</v>
          </cell>
        </row>
        <row r="2348">
          <cell r="B2348" t="str">
            <v>IllinoisHP 40YO.750-1FOB</v>
          </cell>
          <cell r="C2348" t="str">
            <v>Central</v>
          </cell>
          <cell r="D2348" t="str">
            <v>Open</v>
          </cell>
          <cell r="E2348" t="str">
            <v>IL</v>
          </cell>
          <cell r="F2348" t="str">
            <v>Illinois</v>
          </cell>
          <cell r="G2348" t="str">
            <v>4 - Highland Park 40YO 0.75L</v>
          </cell>
          <cell r="H2348" t="str">
            <v>4 - Highland Park 40YO 0.75L1</v>
          </cell>
          <cell r="I2348" t="str">
            <v>HP 40YO</v>
          </cell>
          <cell r="J2348" t="str">
            <v>HP 40YO.750-1</v>
          </cell>
          <cell r="K2348">
            <v>1</v>
          </cell>
          <cell r="L2348">
            <v>0.75</v>
          </cell>
          <cell r="M2348">
            <v>0.43200000000000005</v>
          </cell>
          <cell r="N2348">
            <v>2.31</v>
          </cell>
          <cell r="O2348" t="str">
            <v>FOB</v>
          </cell>
          <cell r="P2348">
            <v>2696.3</v>
          </cell>
          <cell r="Q2348">
            <v>2696.3</v>
          </cell>
          <cell r="R2348">
            <v>2696.3</v>
          </cell>
          <cell r="S2348">
            <v>2696.3</v>
          </cell>
          <cell r="T2348">
            <v>2696.3</v>
          </cell>
          <cell r="U2348">
            <v>2696.3</v>
          </cell>
          <cell r="V2348">
            <v>2696.3</v>
          </cell>
        </row>
        <row r="2349">
          <cell r="B2349" t="str">
            <v>IndianaHP 40YO.750-1FOB</v>
          </cell>
          <cell r="C2349" t="str">
            <v>Central</v>
          </cell>
          <cell r="D2349" t="str">
            <v>Open</v>
          </cell>
          <cell r="E2349" t="str">
            <v>IN</v>
          </cell>
          <cell r="F2349" t="str">
            <v>Indiana</v>
          </cell>
          <cell r="G2349" t="str">
            <v>4 - Highland Park 40YO 0.75L</v>
          </cell>
          <cell r="H2349" t="str">
            <v>4 - Highland Park 40YO 0.75L1</v>
          </cell>
          <cell r="I2349" t="str">
            <v>HP 40YO</v>
          </cell>
          <cell r="J2349" t="str">
            <v>HP 40YO.750-1</v>
          </cell>
          <cell r="K2349">
            <v>1</v>
          </cell>
          <cell r="L2349">
            <v>0.75</v>
          </cell>
          <cell r="M2349">
            <v>0.43200000000000005</v>
          </cell>
          <cell r="N2349">
            <v>2.31</v>
          </cell>
          <cell r="O2349" t="str">
            <v>FOB</v>
          </cell>
          <cell r="P2349">
            <v>1843</v>
          </cell>
          <cell r="Q2349">
            <v>1843</v>
          </cell>
          <cell r="R2349">
            <v>2765</v>
          </cell>
          <cell r="S2349">
            <v>2765</v>
          </cell>
          <cell r="T2349">
            <v>2765</v>
          </cell>
          <cell r="U2349">
            <v>2765</v>
          </cell>
          <cell r="V2349">
            <v>2765</v>
          </cell>
        </row>
        <row r="2350">
          <cell r="B2350" t="str">
            <v>LouisianaHP 40YO.750-1FOB</v>
          </cell>
          <cell r="C2350" t="str">
            <v>South</v>
          </cell>
          <cell r="D2350" t="str">
            <v>Open</v>
          </cell>
          <cell r="E2350" t="str">
            <v>LA</v>
          </cell>
          <cell r="F2350" t="str">
            <v>Louisiana</v>
          </cell>
          <cell r="G2350" t="str">
            <v>4 - Highland Park 40YO 0.75L</v>
          </cell>
          <cell r="H2350" t="str">
            <v>4 - Highland Park 40YO 0.75L1</v>
          </cell>
          <cell r="I2350" t="str">
            <v>HP 40YO</v>
          </cell>
          <cell r="J2350" t="str">
            <v>HP 40YO.750-1</v>
          </cell>
          <cell r="K2350">
            <v>1</v>
          </cell>
          <cell r="L2350">
            <v>0.75</v>
          </cell>
          <cell r="M2350">
            <v>0.43200000000000005</v>
          </cell>
          <cell r="N2350">
            <v>2.31</v>
          </cell>
          <cell r="O2350" t="str">
            <v>FOB</v>
          </cell>
          <cell r="P2350">
            <v>2700</v>
          </cell>
          <cell r="Q2350">
            <v>2700</v>
          </cell>
          <cell r="R2350">
            <v>2700</v>
          </cell>
          <cell r="S2350">
            <v>2700</v>
          </cell>
          <cell r="T2350">
            <v>2700</v>
          </cell>
          <cell r="U2350">
            <v>2700</v>
          </cell>
          <cell r="V2350">
            <v>2700</v>
          </cell>
        </row>
        <row r="2351">
          <cell r="B2351" t="str">
            <v>Maryland (Open)HP 40YO.750-1FOB</v>
          </cell>
          <cell r="C2351" t="str">
            <v>Northeast</v>
          </cell>
          <cell r="D2351" t="str">
            <v>Open</v>
          </cell>
          <cell r="E2351" t="str">
            <v>MD</v>
          </cell>
          <cell r="F2351" t="str">
            <v>Maryland (Open)</v>
          </cell>
          <cell r="G2351" t="str">
            <v>4 - Highland Park 40YO 0.75L</v>
          </cell>
          <cell r="H2351" t="str">
            <v>4 - Highland Park 40YO 0.75L1</v>
          </cell>
          <cell r="I2351" t="str">
            <v>HP 40YO</v>
          </cell>
          <cell r="J2351" t="str">
            <v>HP 40YO.750-1</v>
          </cell>
          <cell r="K2351">
            <v>1</v>
          </cell>
          <cell r="L2351">
            <v>0.75</v>
          </cell>
          <cell r="M2351">
            <v>0.43200000000000005</v>
          </cell>
          <cell r="N2351">
            <v>2.31</v>
          </cell>
          <cell r="O2351" t="str">
            <v>FOB</v>
          </cell>
          <cell r="P2351">
            <v>2181.08</v>
          </cell>
          <cell r="Q2351">
            <v>2181.08</v>
          </cell>
          <cell r="R2351">
            <v>2181.08</v>
          </cell>
          <cell r="S2351">
            <v>2700</v>
          </cell>
          <cell r="T2351">
            <v>2700</v>
          </cell>
          <cell r="U2351">
            <v>2700</v>
          </cell>
          <cell r="V2351">
            <v>2700</v>
          </cell>
        </row>
        <row r="2352">
          <cell r="B2352" t="str">
            <v>MICHIGANHP 40YO.750-1SHELF</v>
          </cell>
          <cell r="C2352" t="str">
            <v>Central</v>
          </cell>
          <cell r="D2352" t="str">
            <v>Control</v>
          </cell>
          <cell r="E2352" t="str">
            <v>MI</v>
          </cell>
          <cell r="F2352" t="str">
            <v>MICHIGAN</v>
          </cell>
          <cell r="G2352" t="str">
            <v>4 - Highland Park 40YO 0.75L</v>
          </cell>
          <cell r="H2352" t="str">
            <v>4 - Highland Park 40YO 0.75L1</v>
          </cell>
          <cell r="I2352" t="str">
            <v>HP 40YO</v>
          </cell>
          <cell r="J2352" t="str">
            <v>HP 40YO.750-1</v>
          </cell>
          <cell r="K2352">
            <v>1</v>
          </cell>
          <cell r="L2352">
            <v>0.75</v>
          </cell>
          <cell r="M2352">
            <v>0.47499999999999998</v>
          </cell>
          <cell r="N2352">
            <v>2.54</v>
          </cell>
          <cell r="O2352" t="str">
            <v>SHELF</v>
          </cell>
          <cell r="P2352">
            <v>2999.98</v>
          </cell>
          <cell r="Q2352">
            <v>4499.9799999999996</v>
          </cell>
          <cell r="R2352">
            <v>4499.9799999999996</v>
          </cell>
          <cell r="S2352">
            <v>4499.9799999999996</v>
          </cell>
          <cell r="T2352">
            <v>4499.9799999999996</v>
          </cell>
          <cell r="U2352">
            <v>4499.9799999999996</v>
          </cell>
          <cell r="V2352">
            <v>4499.9799999999996</v>
          </cell>
        </row>
        <row r="2353">
          <cell r="B2353" t="str">
            <v>MICHIGANHP 40YO.750-1FOB</v>
          </cell>
          <cell r="C2353" t="str">
            <v>Central</v>
          </cell>
          <cell r="D2353" t="str">
            <v>Control</v>
          </cell>
          <cell r="E2353" t="str">
            <v>MI</v>
          </cell>
          <cell r="F2353" t="str">
            <v>MICHIGAN</v>
          </cell>
          <cell r="G2353" t="str">
            <v>4 - Highland Park 40YO 0.75L</v>
          </cell>
          <cell r="H2353" t="str">
            <v>4 - Highland Park 40YO 0.75L1</v>
          </cell>
          <cell r="I2353" t="str">
            <v>HP 40YO</v>
          </cell>
          <cell r="J2353" t="str">
            <v>HP 40YO.750-1</v>
          </cell>
          <cell r="K2353">
            <v>1</v>
          </cell>
          <cell r="L2353">
            <v>0.75</v>
          </cell>
          <cell r="M2353">
            <v>0.47499999999999998</v>
          </cell>
          <cell r="N2353">
            <v>2.54</v>
          </cell>
          <cell r="O2353" t="str">
            <v>FOB</v>
          </cell>
          <cell r="P2353">
            <v>1623.37</v>
          </cell>
          <cell r="Q2353">
            <v>2435.06</v>
          </cell>
          <cell r="R2353">
            <v>2435.06</v>
          </cell>
          <cell r="S2353">
            <v>2435.06</v>
          </cell>
          <cell r="T2353">
            <v>2435.06</v>
          </cell>
          <cell r="U2353">
            <v>2435.06</v>
          </cell>
          <cell r="V2353">
            <v>2435.06</v>
          </cell>
        </row>
        <row r="2354">
          <cell r="B2354" t="str">
            <v>MinnesotaHP 40YO.750-1FOB</v>
          </cell>
          <cell r="C2354" t="str">
            <v>Central</v>
          </cell>
          <cell r="D2354" t="str">
            <v>Open</v>
          </cell>
          <cell r="E2354" t="str">
            <v>MN</v>
          </cell>
          <cell r="F2354" t="str">
            <v>Minnesota</v>
          </cell>
          <cell r="G2354" t="str">
            <v>4 - Highland Park 40YO 0.75L</v>
          </cell>
          <cell r="H2354" t="str">
            <v>4 - Highland Park 40YO 0.75L1</v>
          </cell>
          <cell r="I2354" t="str">
            <v>HP 40YO</v>
          </cell>
          <cell r="J2354" t="str">
            <v>HP 40YO.750-1</v>
          </cell>
          <cell r="K2354">
            <v>1</v>
          </cell>
          <cell r="L2354">
            <v>0.75</v>
          </cell>
          <cell r="M2354">
            <v>0.43200000000000005</v>
          </cell>
          <cell r="N2354">
            <v>2.31</v>
          </cell>
          <cell r="O2354" t="str">
            <v>FOB</v>
          </cell>
          <cell r="P2354">
            <v>2764</v>
          </cell>
          <cell r="Q2354">
            <v>2764</v>
          </cell>
          <cell r="R2354">
            <v>2764</v>
          </cell>
          <cell r="S2354">
            <v>2764</v>
          </cell>
          <cell r="T2354">
            <v>2764</v>
          </cell>
          <cell r="U2354">
            <v>2764</v>
          </cell>
          <cell r="V2354">
            <v>2764</v>
          </cell>
        </row>
        <row r="2355">
          <cell r="B2355" t="str">
            <v>MissouriHP 40YO.750-1FOB</v>
          </cell>
          <cell r="C2355" t="str">
            <v>Central</v>
          </cell>
          <cell r="D2355" t="str">
            <v>Open</v>
          </cell>
          <cell r="E2355" t="str">
            <v>MO</v>
          </cell>
          <cell r="F2355" t="str">
            <v>Missouri</v>
          </cell>
          <cell r="G2355" t="str">
            <v>4 - Highland Park 40YO 0.75L</v>
          </cell>
          <cell r="H2355" t="str">
            <v>4 - Highland Park 40YO 0.75L1</v>
          </cell>
          <cell r="I2355" t="str">
            <v>HP 40YO</v>
          </cell>
          <cell r="J2355" t="str">
            <v>HP 40YO.750-1</v>
          </cell>
          <cell r="K2355">
            <v>1</v>
          </cell>
          <cell r="L2355">
            <v>0.75</v>
          </cell>
          <cell r="M2355">
            <v>0.43200000000000005</v>
          </cell>
          <cell r="N2355">
            <v>2.31</v>
          </cell>
          <cell r="O2355" t="str">
            <v>FOB</v>
          </cell>
          <cell r="P2355">
            <v>2000</v>
          </cell>
          <cell r="Q2355">
            <v>2000</v>
          </cell>
          <cell r="R2355">
            <v>2000</v>
          </cell>
          <cell r="S2355">
            <v>2000</v>
          </cell>
          <cell r="T2355">
            <v>2000</v>
          </cell>
          <cell r="U2355">
            <v>2000</v>
          </cell>
          <cell r="V2355">
            <v>2000</v>
          </cell>
        </row>
        <row r="2356">
          <cell r="B2356" t="str">
            <v>MONTANAHP 40YO.750-3SPA</v>
          </cell>
          <cell r="C2356" t="str">
            <v>West</v>
          </cell>
          <cell r="D2356" t="str">
            <v>Control</v>
          </cell>
          <cell r="E2356" t="str">
            <v>MT</v>
          </cell>
          <cell r="F2356" t="str">
            <v>MONTANA</v>
          </cell>
          <cell r="G2356" t="str">
            <v>4 - Highland Park 40YO 0.75L</v>
          </cell>
          <cell r="H2356" t="str">
            <v>4 - Highland Park 40YO 0.75L3</v>
          </cell>
          <cell r="I2356" t="str">
            <v>HP 40YO</v>
          </cell>
          <cell r="J2356" t="str">
            <v>HP 40YO.750-3</v>
          </cell>
          <cell r="K2356">
            <v>3</v>
          </cell>
          <cell r="L2356">
            <v>0.75</v>
          </cell>
          <cell r="M2356">
            <v>0.47499999999999998</v>
          </cell>
          <cell r="N2356">
            <v>7.62</v>
          </cell>
          <cell r="O2356" t="str">
            <v>SPA</v>
          </cell>
          <cell r="P2356">
            <v>0</v>
          </cell>
          <cell r="Q2356">
            <v>0</v>
          </cell>
          <cell r="R2356">
            <v>0</v>
          </cell>
          <cell r="S2356">
            <v>0</v>
          </cell>
          <cell r="T2356">
            <v>0</v>
          </cell>
          <cell r="U2356">
            <v>0</v>
          </cell>
          <cell r="V2356">
            <v>0</v>
          </cell>
        </row>
        <row r="2357">
          <cell r="B2357" t="str">
            <v>NevadaHP 40YO.750-1FOB</v>
          </cell>
          <cell r="C2357" t="str">
            <v>West</v>
          </cell>
          <cell r="D2357" t="str">
            <v>Open</v>
          </cell>
          <cell r="E2357" t="str">
            <v>NV</v>
          </cell>
          <cell r="F2357" t="str">
            <v>Nevada</v>
          </cell>
          <cell r="G2357" t="str">
            <v>4 - Highland Park 40YO 0.75L</v>
          </cell>
          <cell r="H2357" t="str">
            <v>4 - Highland Park 40YO 0.75L1</v>
          </cell>
          <cell r="I2357" t="str">
            <v>HP 40YO</v>
          </cell>
          <cell r="J2357" t="str">
            <v>HP 40YO.750-1</v>
          </cell>
          <cell r="K2357">
            <v>1</v>
          </cell>
          <cell r="L2357">
            <v>0.75</v>
          </cell>
          <cell r="M2357">
            <v>0.43200000000000005</v>
          </cell>
          <cell r="N2357">
            <v>2.31</v>
          </cell>
          <cell r="O2357" t="str">
            <v>FOB</v>
          </cell>
          <cell r="P2357">
            <v>2355</v>
          </cell>
          <cell r="Q2357">
            <v>2355</v>
          </cell>
          <cell r="R2357">
            <v>2355</v>
          </cell>
          <cell r="S2357">
            <v>2355</v>
          </cell>
          <cell r="T2357">
            <v>2355</v>
          </cell>
          <cell r="U2357">
            <v>2355</v>
          </cell>
          <cell r="V2357">
            <v>2355</v>
          </cell>
        </row>
        <row r="2358">
          <cell r="B2358" t="str">
            <v>New JerseyHP 40YO.750-1FOB</v>
          </cell>
          <cell r="C2358" t="str">
            <v>Northeast</v>
          </cell>
          <cell r="D2358" t="str">
            <v>Open</v>
          </cell>
          <cell r="E2358" t="str">
            <v>NJ</v>
          </cell>
          <cell r="F2358" t="str">
            <v>New Jersey</v>
          </cell>
          <cell r="G2358" t="str">
            <v>4 - Highland Park 40YO 0.75L</v>
          </cell>
          <cell r="H2358" t="str">
            <v>4 - Highland Park 40YO 0.75L1</v>
          </cell>
          <cell r="I2358" t="str">
            <v>HP 40YO</v>
          </cell>
          <cell r="J2358" t="str">
            <v>HP 40YO.750-1</v>
          </cell>
          <cell r="K2358">
            <v>1</v>
          </cell>
          <cell r="L2358">
            <v>0.75</v>
          </cell>
          <cell r="M2358">
            <v>0.43200000000000005</v>
          </cell>
          <cell r="N2358">
            <v>2.31</v>
          </cell>
          <cell r="O2358" t="str">
            <v>FOB</v>
          </cell>
          <cell r="P2358">
            <v>2071.71</v>
          </cell>
          <cell r="Q2358">
            <v>2071.71</v>
          </cell>
          <cell r="R2358">
            <v>2598.7199999999998</v>
          </cell>
          <cell r="S2358">
            <v>2598.7199999999998</v>
          </cell>
          <cell r="T2358">
            <v>2598.7199999999998</v>
          </cell>
          <cell r="U2358">
            <v>2598.7199999999998</v>
          </cell>
          <cell r="V2358">
            <v>2598.7199999999998</v>
          </cell>
        </row>
        <row r="2359">
          <cell r="B2359" t="str">
            <v>New MexicoHP 40YO.750-1FOB</v>
          </cell>
          <cell r="C2359" t="str">
            <v>West</v>
          </cell>
          <cell r="D2359" t="str">
            <v>Open</v>
          </cell>
          <cell r="E2359" t="str">
            <v>NM</v>
          </cell>
          <cell r="F2359" t="str">
            <v>New Mexico</v>
          </cell>
          <cell r="G2359" t="str">
            <v>4 - Highland Park 40YO 0.75L</v>
          </cell>
          <cell r="H2359" t="str">
            <v>4 - Highland Park 40YO 0.75L1</v>
          </cell>
          <cell r="I2359" t="str">
            <v>HP 40YO</v>
          </cell>
          <cell r="J2359" t="str">
            <v>HP 40YO.750-1</v>
          </cell>
          <cell r="K2359">
            <v>1</v>
          </cell>
          <cell r="L2359">
            <v>0.75</v>
          </cell>
          <cell r="M2359">
            <v>0.43200000000000005</v>
          </cell>
          <cell r="N2359">
            <v>2.31</v>
          </cell>
          <cell r="O2359" t="str">
            <v>FOB</v>
          </cell>
          <cell r="P2359">
            <v>2415</v>
          </cell>
          <cell r="Q2359">
            <v>2415</v>
          </cell>
          <cell r="R2359">
            <v>2415</v>
          </cell>
          <cell r="S2359">
            <v>2415</v>
          </cell>
          <cell r="T2359">
            <v>2415</v>
          </cell>
          <cell r="U2359">
            <v>2415</v>
          </cell>
          <cell r="V2359">
            <v>2415</v>
          </cell>
        </row>
        <row r="2360">
          <cell r="B2360" t="str">
            <v>New York - UpstateHP 40YO.750-1FOB</v>
          </cell>
          <cell r="C2360" t="str">
            <v>Northeast</v>
          </cell>
          <cell r="D2360" t="str">
            <v>Open</v>
          </cell>
          <cell r="E2360" t="str">
            <v>NY</v>
          </cell>
          <cell r="F2360" t="str">
            <v>New York - Upstate</v>
          </cell>
          <cell r="G2360" t="str">
            <v>4 - Highland Park 40YO 0.75L</v>
          </cell>
          <cell r="H2360" t="str">
            <v>4 - Highland Park 40YO 0.75L1</v>
          </cell>
          <cell r="I2360" t="str">
            <v>HP 40YO</v>
          </cell>
          <cell r="J2360" t="str">
            <v>HP 40YO.750-1</v>
          </cell>
          <cell r="K2360">
            <v>1</v>
          </cell>
          <cell r="L2360">
            <v>0.75</v>
          </cell>
          <cell r="M2360">
            <v>0.43200000000000005</v>
          </cell>
          <cell r="N2360">
            <v>2.31</v>
          </cell>
          <cell r="O2360" t="str">
            <v>FOB</v>
          </cell>
          <cell r="P2360">
            <v>2700</v>
          </cell>
          <cell r="Q2360">
            <v>2700</v>
          </cell>
          <cell r="R2360">
            <v>2700</v>
          </cell>
          <cell r="S2360">
            <v>2700</v>
          </cell>
          <cell r="T2360">
            <v>2700</v>
          </cell>
          <cell r="U2360">
            <v>2700</v>
          </cell>
          <cell r="V2360">
            <v>2700</v>
          </cell>
        </row>
        <row r="2361">
          <cell r="B2361" t="str">
            <v>OREGONHP 40YO.750-3SPA</v>
          </cell>
          <cell r="C2361" t="str">
            <v>West</v>
          </cell>
          <cell r="D2361" t="str">
            <v>Control</v>
          </cell>
          <cell r="E2361" t="str">
            <v>OR</v>
          </cell>
          <cell r="F2361" t="str">
            <v>OREGON</v>
          </cell>
          <cell r="G2361" t="str">
            <v>4 - Highland Park 40YO 0.75L</v>
          </cell>
          <cell r="H2361" t="str">
            <v>4 - Highland Park 40YO 0.75L3</v>
          </cell>
          <cell r="I2361" t="str">
            <v>HP 40YO</v>
          </cell>
          <cell r="J2361" t="str">
            <v>HP 40YO.750-3</v>
          </cell>
          <cell r="K2361">
            <v>3</v>
          </cell>
          <cell r="L2361">
            <v>0.75</v>
          </cell>
          <cell r="M2361">
            <v>0.47499999999999998</v>
          </cell>
          <cell r="N2361">
            <v>7.62</v>
          </cell>
          <cell r="O2361" t="str">
            <v>SPA</v>
          </cell>
          <cell r="P2361">
            <v>0</v>
          </cell>
          <cell r="Q2361">
            <v>0</v>
          </cell>
          <cell r="R2361">
            <v>0</v>
          </cell>
          <cell r="S2361">
            <v>0</v>
          </cell>
          <cell r="T2361">
            <v>0</v>
          </cell>
          <cell r="U2361">
            <v>0</v>
          </cell>
          <cell r="V2361">
            <v>0</v>
          </cell>
        </row>
        <row r="2362">
          <cell r="B2362" t="str">
            <v>OREGONHP 40YO.750-3SHELF</v>
          </cell>
          <cell r="C2362" t="str">
            <v>West</v>
          </cell>
          <cell r="D2362" t="str">
            <v>Control</v>
          </cell>
          <cell r="E2362" t="str">
            <v>OR</v>
          </cell>
          <cell r="F2362" t="str">
            <v>OREGON</v>
          </cell>
          <cell r="G2362" t="str">
            <v>4 - Highland Park 40YO 0.75L</v>
          </cell>
          <cell r="H2362" t="str">
            <v>4 - Highland Park 40YO 0.75L3</v>
          </cell>
          <cell r="I2362" t="str">
            <v>HP 40YO</v>
          </cell>
          <cell r="J2362" t="str">
            <v>HP 40YO.750-3</v>
          </cell>
          <cell r="K2362">
            <v>3</v>
          </cell>
          <cell r="L2362">
            <v>0.75</v>
          </cell>
          <cell r="M2362">
            <v>0.47499999999999998</v>
          </cell>
          <cell r="N2362">
            <v>7.62</v>
          </cell>
          <cell r="O2362" t="str">
            <v>SHELF</v>
          </cell>
          <cell r="P2362">
            <v>4499.95</v>
          </cell>
          <cell r="Q2362">
            <v>4499.95</v>
          </cell>
          <cell r="R2362">
            <v>4499.95</v>
          </cell>
          <cell r="S2362">
            <v>4499.95</v>
          </cell>
          <cell r="T2362">
            <v>4499.95</v>
          </cell>
          <cell r="U2362">
            <v>4499.95</v>
          </cell>
          <cell r="V2362">
            <v>4499.95</v>
          </cell>
        </row>
        <row r="2363">
          <cell r="B2363" t="str">
            <v>OREGONHP 40YO.750-3FOB</v>
          </cell>
          <cell r="C2363" t="str">
            <v>West</v>
          </cell>
          <cell r="D2363" t="str">
            <v>Control</v>
          </cell>
          <cell r="E2363" t="str">
            <v>OR</v>
          </cell>
          <cell r="F2363" t="str">
            <v>OREGON</v>
          </cell>
          <cell r="G2363" t="str">
            <v>4 - Highland Park 40YO 0.75L</v>
          </cell>
          <cell r="H2363" t="str">
            <v>4 - Highland Park 40YO 0.75L3</v>
          </cell>
          <cell r="I2363" t="str">
            <v>HP 40YO</v>
          </cell>
          <cell r="J2363" t="str">
            <v>HP 40YO.750-3</v>
          </cell>
          <cell r="K2363">
            <v>3</v>
          </cell>
          <cell r="L2363">
            <v>0.75</v>
          </cell>
          <cell r="M2363">
            <v>0.47499999999999998</v>
          </cell>
          <cell r="N2363">
            <v>7.62</v>
          </cell>
          <cell r="O2363" t="str">
            <v>FOB</v>
          </cell>
          <cell r="P2363">
            <v>7485.43</v>
          </cell>
          <cell r="Q2363">
            <v>7485.43</v>
          </cell>
          <cell r="R2363">
            <v>7485.43</v>
          </cell>
          <cell r="S2363">
            <v>7485.43</v>
          </cell>
          <cell r="T2363">
            <v>7485.43</v>
          </cell>
          <cell r="U2363">
            <v>7485.43</v>
          </cell>
          <cell r="V2363">
            <v>7485.43</v>
          </cell>
        </row>
        <row r="2364">
          <cell r="B2364" t="str">
            <v>Rhode IslandHP 40YO.750-1FOB</v>
          </cell>
          <cell r="C2364" t="str">
            <v>Northeast</v>
          </cell>
          <cell r="D2364" t="str">
            <v>Open</v>
          </cell>
          <cell r="E2364" t="str">
            <v>RI</v>
          </cell>
          <cell r="F2364" t="str">
            <v>Rhode Island</v>
          </cell>
          <cell r="G2364" t="str">
            <v>4 - Highland Park 40YO 0.75L</v>
          </cell>
          <cell r="H2364" t="str">
            <v>4 - Highland Park 40YO 0.75L1</v>
          </cell>
          <cell r="I2364" t="str">
            <v>HP 40YO</v>
          </cell>
          <cell r="J2364" t="str">
            <v>HP 40YO.750-1</v>
          </cell>
          <cell r="K2364">
            <v>1</v>
          </cell>
          <cell r="L2364">
            <v>0.75</v>
          </cell>
          <cell r="M2364">
            <v>0.43200000000000005</v>
          </cell>
          <cell r="N2364">
            <v>2.31</v>
          </cell>
          <cell r="O2364" t="str">
            <v>FOB</v>
          </cell>
          <cell r="P2364">
            <v>2166</v>
          </cell>
          <cell r="Q2364">
            <v>2600</v>
          </cell>
          <cell r="R2364">
            <v>2600</v>
          </cell>
          <cell r="S2364">
            <v>2600</v>
          </cell>
          <cell r="T2364">
            <v>2600</v>
          </cell>
          <cell r="U2364">
            <v>2600</v>
          </cell>
          <cell r="V2364">
            <v>2600</v>
          </cell>
        </row>
        <row r="2365">
          <cell r="B2365" t="str">
            <v>South CarolinaHP 40YO.750-1FOB</v>
          </cell>
          <cell r="C2365" t="str">
            <v>Northeast</v>
          </cell>
          <cell r="D2365" t="str">
            <v>Open</v>
          </cell>
          <cell r="E2365" t="str">
            <v>SC</v>
          </cell>
          <cell r="F2365" t="str">
            <v>South Carolina</v>
          </cell>
          <cell r="G2365" t="str">
            <v>4 - Highland Park 40YO 0.75L</v>
          </cell>
          <cell r="H2365" t="str">
            <v>4 - Highland Park 40YO 0.75L1</v>
          </cell>
          <cell r="I2365" t="str">
            <v>HP 40YO</v>
          </cell>
          <cell r="J2365" t="str">
            <v>HP 40YO.750-1</v>
          </cell>
          <cell r="K2365">
            <v>1</v>
          </cell>
          <cell r="L2365">
            <v>0.75</v>
          </cell>
          <cell r="M2365">
            <v>0.43200000000000005</v>
          </cell>
          <cell r="N2365">
            <v>2.31</v>
          </cell>
          <cell r="O2365" t="str">
            <v>FOB</v>
          </cell>
          <cell r="P2365">
            <v>2636.43</v>
          </cell>
          <cell r="Q2365">
            <v>2636.43</v>
          </cell>
          <cell r="R2365">
            <v>2636.43</v>
          </cell>
          <cell r="S2365">
            <v>2636.43</v>
          </cell>
          <cell r="T2365">
            <v>2636.43</v>
          </cell>
          <cell r="U2365">
            <v>2636.43</v>
          </cell>
          <cell r="V2365">
            <v>2636.43</v>
          </cell>
        </row>
        <row r="2366">
          <cell r="B2366" t="str">
            <v>South DakotaHP 40YO.750-1FOB</v>
          </cell>
          <cell r="C2366" t="str">
            <v>Central</v>
          </cell>
          <cell r="D2366" t="str">
            <v>Open</v>
          </cell>
          <cell r="E2366" t="str">
            <v>SD</v>
          </cell>
          <cell r="F2366" t="str">
            <v>South Dakota</v>
          </cell>
          <cell r="G2366" t="str">
            <v>4 - Highland Park 40YO 0.75L</v>
          </cell>
          <cell r="H2366" t="str">
            <v>4 - Highland Park 40YO 0.75L1</v>
          </cell>
          <cell r="I2366" t="str">
            <v>HP 40YO</v>
          </cell>
          <cell r="J2366" t="str">
            <v>HP 40YO.750-1</v>
          </cell>
          <cell r="K2366">
            <v>1</v>
          </cell>
          <cell r="L2366">
            <v>0.75</v>
          </cell>
          <cell r="M2366">
            <v>0.43200000000000005</v>
          </cell>
          <cell r="N2366">
            <v>2.31</v>
          </cell>
          <cell r="O2366" t="str">
            <v>FOB</v>
          </cell>
          <cell r="P2366">
            <v>2120</v>
          </cell>
          <cell r="Q2366">
            <v>2120</v>
          </cell>
          <cell r="R2366">
            <v>2120</v>
          </cell>
          <cell r="S2366">
            <v>2120</v>
          </cell>
          <cell r="T2366">
            <v>2120</v>
          </cell>
          <cell r="U2366">
            <v>2120</v>
          </cell>
          <cell r="V2366">
            <v>2120</v>
          </cell>
        </row>
        <row r="2367">
          <cell r="B2367" t="str">
            <v>TennesseeHP 40YO.750-1FOB</v>
          </cell>
          <cell r="C2367" t="str">
            <v>South</v>
          </cell>
          <cell r="D2367" t="str">
            <v>Open</v>
          </cell>
          <cell r="E2367" t="str">
            <v>TN</v>
          </cell>
          <cell r="F2367" t="str">
            <v>Tennessee</v>
          </cell>
          <cell r="G2367" t="str">
            <v>4 - Highland Park 40YO 0.75L</v>
          </cell>
          <cell r="H2367" t="str">
            <v>4 - Highland Park 40YO 0.75L1</v>
          </cell>
          <cell r="I2367" t="str">
            <v>HP 40YO</v>
          </cell>
          <cell r="J2367" t="str">
            <v>HP 40YO.750-1</v>
          </cell>
          <cell r="K2367">
            <v>1</v>
          </cell>
          <cell r="L2367">
            <v>0.75</v>
          </cell>
          <cell r="M2367">
            <v>0.43200000000000005</v>
          </cell>
          <cell r="N2367">
            <v>2.31</v>
          </cell>
          <cell r="O2367" t="str">
            <v>FOB</v>
          </cell>
          <cell r="P2367">
            <v>2200</v>
          </cell>
          <cell r="Q2367">
            <v>2200</v>
          </cell>
          <cell r="R2367">
            <v>2200</v>
          </cell>
          <cell r="S2367">
            <v>2200</v>
          </cell>
          <cell r="T2367">
            <v>2200</v>
          </cell>
          <cell r="U2367">
            <v>2200</v>
          </cell>
          <cell r="V2367">
            <v>2200</v>
          </cell>
        </row>
        <row r="2368">
          <cell r="B2368" t="str">
            <v>TexasHP 40YO.750-1FOB</v>
          </cell>
          <cell r="C2368" t="str">
            <v>South</v>
          </cell>
          <cell r="D2368" t="str">
            <v>Open</v>
          </cell>
          <cell r="E2368" t="str">
            <v>TX</v>
          </cell>
          <cell r="F2368" t="str">
            <v>Texas</v>
          </cell>
          <cell r="G2368" t="str">
            <v>4 - Highland Park 40YO 0.75L</v>
          </cell>
          <cell r="H2368" t="str">
            <v>4 - Highland Park 40YO 0.75L1</v>
          </cell>
          <cell r="I2368" t="str">
            <v>HP 40YO</v>
          </cell>
          <cell r="J2368" t="str">
            <v>HP 40YO.750-1</v>
          </cell>
          <cell r="K2368">
            <v>1</v>
          </cell>
          <cell r="L2368">
            <v>0.75</v>
          </cell>
          <cell r="M2368">
            <v>0.43200000000000005</v>
          </cell>
          <cell r="N2368">
            <v>2.31</v>
          </cell>
          <cell r="O2368" t="str">
            <v>FOB</v>
          </cell>
          <cell r="P2368">
            <v>2470.44</v>
          </cell>
          <cell r="Q2368">
            <v>2470.44</v>
          </cell>
          <cell r="R2368">
            <v>2470.44</v>
          </cell>
          <cell r="S2368">
            <v>2470.44</v>
          </cell>
          <cell r="T2368">
            <v>2470.44</v>
          </cell>
          <cell r="U2368">
            <v>2470.44</v>
          </cell>
          <cell r="V2368">
            <v>2470.44</v>
          </cell>
        </row>
        <row r="2369">
          <cell r="B2369" t="str">
            <v>UTAHHP 40YO.750-3SPA</v>
          </cell>
          <cell r="C2369" t="str">
            <v>West</v>
          </cell>
          <cell r="D2369" t="str">
            <v>Control</v>
          </cell>
          <cell r="E2369" t="str">
            <v>UT</v>
          </cell>
          <cell r="F2369" t="str">
            <v>UTAH</v>
          </cell>
          <cell r="G2369" t="str">
            <v>4 - Highland Park 40YO 0.75L</v>
          </cell>
          <cell r="H2369" t="str">
            <v>4 - Highland Park 40YO 0.75L3</v>
          </cell>
          <cell r="I2369" t="str">
            <v>HP 40YO</v>
          </cell>
          <cell r="J2369" t="str">
            <v>HP 40YO.750-3</v>
          </cell>
          <cell r="K2369">
            <v>3</v>
          </cell>
          <cell r="L2369">
            <v>0.75</v>
          </cell>
          <cell r="M2369">
            <v>0.47499999999999998</v>
          </cell>
          <cell r="N2369">
            <v>7.62</v>
          </cell>
          <cell r="O2369" t="str">
            <v>SPA</v>
          </cell>
          <cell r="P2369">
            <v>0</v>
          </cell>
          <cell r="Q2369">
            <v>0</v>
          </cell>
          <cell r="R2369">
            <v>0</v>
          </cell>
          <cell r="S2369">
            <v>0</v>
          </cell>
          <cell r="T2369">
            <v>0</v>
          </cell>
          <cell r="U2369">
            <v>0</v>
          </cell>
          <cell r="V2369">
            <v>0</v>
          </cell>
        </row>
        <row r="2370">
          <cell r="B2370" t="str">
            <v>UTAHHP 40YO.750-3SHELF</v>
          </cell>
          <cell r="C2370" t="str">
            <v>West</v>
          </cell>
          <cell r="D2370" t="str">
            <v>Control</v>
          </cell>
          <cell r="E2370" t="str">
            <v>UT</v>
          </cell>
          <cell r="F2370" t="str">
            <v>UTAH</v>
          </cell>
          <cell r="G2370" t="str">
            <v>4 - Highland Park 40YO 0.75L</v>
          </cell>
          <cell r="H2370" t="str">
            <v>4 - Highland Park 40YO 0.75L3</v>
          </cell>
          <cell r="I2370" t="str">
            <v>HP 40YO</v>
          </cell>
          <cell r="J2370" t="str">
            <v>HP 40YO.750-3</v>
          </cell>
          <cell r="K2370">
            <v>3</v>
          </cell>
          <cell r="L2370">
            <v>0.75</v>
          </cell>
          <cell r="M2370">
            <v>0.47499999999999998</v>
          </cell>
          <cell r="N2370">
            <v>7.62</v>
          </cell>
          <cell r="O2370" t="str">
            <v>SHELF</v>
          </cell>
          <cell r="P2370">
            <v>4499.99</v>
          </cell>
          <cell r="Q2370">
            <v>4499.99</v>
          </cell>
          <cell r="R2370">
            <v>4499.99</v>
          </cell>
          <cell r="S2370">
            <v>4499.99</v>
          </cell>
          <cell r="T2370">
            <v>4499.99</v>
          </cell>
          <cell r="U2370">
            <v>4499.99</v>
          </cell>
          <cell r="V2370">
            <v>4499.99</v>
          </cell>
        </row>
        <row r="2371">
          <cell r="B2371" t="str">
            <v>UTAHHP 40YO.750-3FOB</v>
          </cell>
          <cell r="C2371" t="str">
            <v>West</v>
          </cell>
          <cell r="D2371" t="str">
            <v>Control</v>
          </cell>
          <cell r="E2371" t="str">
            <v>UT</v>
          </cell>
          <cell r="F2371" t="str">
            <v>UTAH</v>
          </cell>
          <cell r="G2371" t="str">
            <v>4 - Highland Park 40YO 0.75L</v>
          </cell>
          <cell r="H2371" t="str">
            <v>4 - Highland Park 40YO 0.75L3</v>
          </cell>
          <cell r="I2371" t="str">
            <v>HP 40YO</v>
          </cell>
          <cell r="J2371" t="str">
            <v>HP 40YO.750-3</v>
          </cell>
          <cell r="K2371">
            <v>3</v>
          </cell>
          <cell r="L2371">
            <v>0.75</v>
          </cell>
          <cell r="M2371">
            <v>0.47499999999999998</v>
          </cell>
          <cell r="N2371">
            <v>7.62</v>
          </cell>
          <cell r="O2371" t="str">
            <v>FOB</v>
          </cell>
          <cell r="P2371">
            <v>7179.93</v>
          </cell>
          <cell r="Q2371">
            <v>7179.93</v>
          </cell>
          <cell r="R2371">
            <v>7179.93</v>
          </cell>
          <cell r="S2371">
            <v>7179.93</v>
          </cell>
          <cell r="T2371">
            <v>7179.93</v>
          </cell>
          <cell r="U2371">
            <v>7179.93</v>
          </cell>
          <cell r="V2371">
            <v>7179.93</v>
          </cell>
        </row>
        <row r="2372">
          <cell r="B2372" t="str">
            <v>WashingtonHP 40YO.750-1FOB</v>
          </cell>
          <cell r="C2372" t="str">
            <v>West</v>
          </cell>
          <cell r="D2372" t="str">
            <v>Open</v>
          </cell>
          <cell r="E2372" t="str">
            <v>WA</v>
          </cell>
          <cell r="F2372" t="str">
            <v>Washington</v>
          </cell>
          <cell r="G2372" t="str">
            <v>4 - Highland Park 40YO 0.75L</v>
          </cell>
          <cell r="H2372" t="str">
            <v>4 - Highland Park 40YO 0.75L1</v>
          </cell>
          <cell r="I2372" t="str">
            <v>HP 40YO</v>
          </cell>
          <cell r="J2372" t="str">
            <v>HP 40YO.750-1</v>
          </cell>
          <cell r="K2372">
            <v>1</v>
          </cell>
          <cell r="L2372">
            <v>0.75</v>
          </cell>
          <cell r="M2372">
            <v>0.43200000000000005</v>
          </cell>
          <cell r="N2372">
            <v>2.31</v>
          </cell>
          <cell r="O2372" t="str">
            <v>FOB</v>
          </cell>
          <cell r="P2372">
            <v>1748.5</v>
          </cell>
          <cell r="Q2372">
            <v>1748.5</v>
          </cell>
          <cell r="R2372">
            <v>1748.5</v>
          </cell>
          <cell r="S2372">
            <v>1748.5</v>
          </cell>
          <cell r="T2372">
            <v>1748.5</v>
          </cell>
          <cell r="U2372">
            <v>1748.5</v>
          </cell>
          <cell r="V2372">
            <v>1748.5</v>
          </cell>
        </row>
        <row r="2373">
          <cell r="B2373" t="str">
            <v>WisconsinHP 40YO.750-1FOB</v>
          </cell>
          <cell r="C2373" t="str">
            <v>Central</v>
          </cell>
          <cell r="D2373" t="str">
            <v>Open</v>
          </cell>
          <cell r="E2373" t="str">
            <v>WI</v>
          </cell>
          <cell r="F2373" t="str">
            <v>Wisconsin</v>
          </cell>
          <cell r="G2373" t="str">
            <v>4 - Highland Park 40YO 0.75L</v>
          </cell>
          <cell r="H2373" t="str">
            <v>4 - Highland Park 40YO 0.75L1</v>
          </cell>
          <cell r="I2373" t="str">
            <v>HP 40YO</v>
          </cell>
          <cell r="J2373" t="str">
            <v>HP 40YO.750-1</v>
          </cell>
          <cell r="K2373">
            <v>1</v>
          </cell>
          <cell r="L2373">
            <v>0.75</v>
          </cell>
          <cell r="M2373">
            <v>0.43200000000000005</v>
          </cell>
          <cell r="N2373">
            <v>2.31</v>
          </cell>
          <cell r="O2373" t="str">
            <v>FOB</v>
          </cell>
          <cell r="P2373">
            <v>1978.35</v>
          </cell>
          <cell r="Q2373">
            <v>1978.35</v>
          </cell>
          <cell r="R2373">
            <v>2765.86</v>
          </cell>
          <cell r="S2373">
            <v>2765.86</v>
          </cell>
          <cell r="T2373">
            <v>2765.86</v>
          </cell>
          <cell r="U2373">
            <v>2765.86</v>
          </cell>
          <cell r="V2373">
            <v>2765.86</v>
          </cell>
        </row>
        <row r="2374">
          <cell r="B2374" t="str">
            <v>WYOMINGHP 40YO.750-1SHELF</v>
          </cell>
          <cell r="C2374" t="str">
            <v>West</v>
          </cell>
          <cell r="D2374" t="str">
            <v>Control</v>
          </cell>
          <cell r="E2374" t="str">
            <v>WY</v>
          </cell>
          <cell r="F2374" t="str">
            <v>WYOMING</v>
          </cell>
          <cell r="G2374" t="str">
            <v>4 - Highland Park 40YO 0.75L</v>
          </cell>
          <cell r="H2374" t="str">
            <v>4 - Highland Park 40YO 0.75L1</v>
          </cell>
          <cell r="I2374" t="str">
            <v>HP 40YO</v>
          </cell>
          <cell r="J2374" t="str">
            <v>HP 40YO.750-1</v>
          </cell>
          <cell r="K2374">
            <v>1</v>
          </cell>
          <cell r="L2374">
            <v>0.75</v>
          </cell>
          <cell r="M2374">
            <v>0.47499999999999998</v>
          </cell>
          <cell r="N2374">
            <v>2.54</v>
          </cell>
          <cell r="O2374" t="str">
            <v>SHELF</v>
          </cell>
          <cell r="P2374">
            <v>4499.99</v>
          </cell>
          <cell r="Q2374">
            <v>4499.99</v>
          </cell>
          <cell r="R2374">
            <v>4499.99</v>
          </cell>
          <cell r="S2374">
            <v>4499.99</v>
          </cell>
          <cell r="T2374">
            <v>4499.99</v>
          </cell>
          <cell r="U2374">
            <v>4499.99</v>
          </cell>
          <cell r="V2374">
            <v>4499.99</v>
          </cell>
        </row>
        <row r="2375">
          <cell r="B2375" t="str">
            <v>WYOMINGHP 40YO.750-1FOB</v>
          </cell>
          <cell r="C2375" t="str">
            <v>West</v>
          </cell>
          <cell r="D2375" t="str">
            <v>Control</v>
          </cell>
          <cell r="E2375" t="str">
            <v>WY</v>
          </cell>
          <cell r="F2375" t="str">
            <v>WYOMING</v>
          </cell>
          <cell r="G2375" t="str">
            <v>4 - Highland Park 40YO 0.75L</v>
          </cell>
          <cell r="H2375" t="str">
            <v>4 - Highland Park 40YO 0.75L1</v>
          </cell>
          <cell r="I2375" t="str">
            <v>HP 40YO</v>
          </cell>
          <cell r="J2375" t="str">
            <v>HP 40YO.750-1</v>
          </cell>
          <cell r="K2375">
            <v>1</v>
          </cell>
          <cell r="L2375">
            <v>0.75</v>
          </cell>
          <cell r="M2375">
            <v>0.47499999999999998</v>
          </cell>
          <cell r="N2375">
            <v>2.54</v>
          </cell>
          <cell r="O2375" t="str">
            <v>FOB</v>
          </cell>
          <cell r="P2375">
            <v>2663.57</v>
          </cell>
          <cell r="Q2375">
            <v>2663.57</v>
          </cell>
          <cell r="R2375">
            <v>2663.57</v>
          </cell>
          <cell r="S2375">
            <v>2663.57</v>
          </cell>
          <cell r="T2375">
            <v>2663.57</v>
          </cell>
          <cell r="U2375">
            <v>2663.57</v>
          </cell>
          <cell r="V2375">
            <v>2663.57</v>
          </cell>
        </row>
        <row r="2376">
          <cell r="B2376" t="str">
            <v>WYOMINGHP 40YO.750-1DA</v>
          </cell>
          <cell r="C2376" t="str">
            <v>West</v>
          </cell>
          <cell r="D2376" t="str">
            <v>Control</v>
          </cell>
          <cell r="E2376" t="str">
            <v>WY</v>
          </cell>
          <cell r="F2376" t="str">
            <v>WYOMING</v>
          </cell>
          <cell r="G2376" t="str">
            <v>4 - Highland Park 40YO 0.75L</v>
          </cell>
          <cell r="H2376" t="str">
            <v>4 - Highland Park 40YO 0.75L1</v>
          </cell>
          <cell r="I2376" t="str">
            <v>HP 40YO</v>
          </cell>
          <cell r="J2376" t="str">
            <v>HP 40YO.750-1</v>
          </cell>
          <cell r="K2376">
            <v>1</v>
          </cell>
          <cell r="L2376">
            <v>0.75</v>
          </cell>
          <cell r="M2376">
            <v>0.47499999999999998</v>
          </cell>
          <cell r="N2376">
            <v>2.54</v>
          </cell>
          <cell r="O2376" t="str">
            <v>DA</v>
          </cell>
          <cell r="P2376">
            <v>0</v>
          </cell>
          <cell r="Q2376">
            <v>0</v>
          </cell>
          <cell r="R2376">
            <v>0</v>
          </cell>
          <cell r="S2376">
            <v>0</v>
          </cell>
          <cell r="T2376">
            <v>0</v>
          </cell>
          <cell r="U2376">
            <v>0</v>
          </cell>
          <cell r="V2376">
            <v>0</v>
          </cell>
        </row>
        <row r="2377">
          <cell r="B2377" t="str">
            <v>ArizonaHP 50YO.750-1FOB</v>
          </cell>
          <cell r="C2377" t="str">
            <v>West</v>
          </cell>
          <cell r="D2377" t="str">
            <v>Open</v>
          </cell>
          <cell r="E2377" t="str">
            <v>AZ</v>
          </cell>
          <cell r="F2377" t="str">
            <v>Arizona</v>
          </cell>
          <cell r="G2377" t="str">
            <v>4 - Highland Park 50YO 0.75L</v>
          </cell>
          <cell r="H2377" t="str">
            <v>4 - Highland Park 50YO 0.75L1</v>
          </cell>
          <cell r="I2377" t="str">
            <v>HP 50YO</v>
          </cell>
          <cell r="J2377" t="str">
            <v>HP 50YO.750-1</v>
          </cell>
          <cell r="K2377">
            <v>1</v>
          </cell>
          <cell r="L2377">
            <v>0.75</v>
          </cell>
          <cell r="M2377">
            <v>0.42499999999999999</v>
          </cell>
          <cell r="N2377">
            <v>2.27</v>
          </cell>
          <cell r="O2377" t="str">
            <v>FOB</v>
          </cell>
          <cell r="P2377">
            <v>8500</v>
          </cell>
          <cell r="Q2377">
            <v>8500</v>
          </cell>
          <cell r="R2377">
            <v>8500</v>
          </cell>
          <cell r="S2377">
            <v>8500</v>
          </cell>
          <cell r="T2377">
            <v>8500</v>
          </cell>
          <cell r="U2377">
            <v>8500</v>
          </cell>
          <cell r="V2377">
            <v>8500</v>
          </cell>
        </row>
        <row r="2378">
          <cell r="B2378" t="str">
            <v>ColoradoHP 50YO.750-1FOB</v>
          </cell>
          <cell r="C2378" t="str">
            <v>West</v>
          </cell>
          <cell r="D2378" t="str">
            <v>Open</v>
          </cell>
          <cell r="E2378" t="str">
            <v>CO</v>
          </cell>
          <cell r="F2378" t="str">
            <v>Colorado</v>
          </cell>
          <cell r="G2378" t="str">
            <v>4 - Highland Park 50YO 0.75L</v>
          </cell>
          <cell r="H2378" t="str">
            <v>4 - Highland Park 50YO 0.75L1</v>
          </cell>
          <cell r="I2378" t="str">
            <v>HP 50YO</v>
          </cell>
          <cell r="J2378" t="str">
            <v>HP 50YO.750-1</v>
          </cell>
          <cell r="K2378">
            <v>1</v>
          </cell>
          <cell r="L2378">
            <v>0.75</v>
          </cell>
          <cell r="M2378">
            <v>0.42499999999999999</v>
          </cell>
          <cell r="N2378">
            <v>2.27</v>
          </cell>
          <cell r="O2378" t="str">
            <v>FOB</v>
          </cell>
          <cell r="P2378">
            <v>8100</v>
          </cell>
          <cell r="Q2378">
            <v>8100</v>
          </cell>
          <cell r="R2378">
            <v>8100</v>
          </cell>
          <cell r="S2378">
            <v>8100</v>
          </cell>
          <cell r="T2378">
            <v>8100</v>
          </cell>
          <cell r="U2378">
            <v>8100</v>
          </cell>
          <cell r="V2378">
            <v>8100</v>
          </cell>
        </row>
        <row r="2379">
          <cell r="B2379" t="str">
            <v>ConnecticutHP 50YO.750-1FOB</v>
          </cell>
          <cell r="C2379" t="str">
            <v>Northeast</v>
          </cell>
          <cell r="D2379" t="str">
            <v>Open</v>
          </cell>
          <cell r="E2379" t="str">
            <v>CT</v>
          </cell>
          <cell r="F2379" t="str">
            <v>Connecticut</v>
          </cell>
          <cell r="G2379" t="str">
            <v>4 - Highland Park 50YO 0.75L</v>
          </cell>
          <cell r="H2379" t="str">
            <v>4 - Highland Park 50YO 0.75L1</v>
          </cell>
          <cell r="I2379" t="str">
            <v>HP 50YO</v>
          </cell>
          <cell r="J2379" t="str">
            <v>HP 50YO.750-1</v>
          </cell>
          <cell r="K2379">
            <v>1</v>
          </cell>
          <cell r="L2379">
            <v>0.75</v>
          </cell>
          <cell r="M2379">
            <v>0.42499999999999999</v>
          </cell>
          <cell r="N2379">
            <v>2.27</v>
          </cell>
          <cell r="O2379" t="str">
            <v>FOB</v>
          </cell>
          <cell r="P2379">
            <v>9356.93</v>
          </cell>
          <cell r="Q2379">
            <v>9356.93</v>
          </cell>
          <cell r="R2379">
            <v>9356.93</v>
          </cell>
          <cell r="S2379">
            <v>9356.93</v>
          </cell>
          <cell r="T2379">
            <v>9356.93</v>
          </cell>
          <cell r="U2379">
            <v>9356.93</v>
          </cell>
          <cell r="V2379">
            <v>9356.93</v>
          </cell>
        </row>
        <row r="2380">
          <cell r="B2380" t="str">
            <v>DCHP 50YO.750-1FOB</v>
          </cell>
          <cell r="C2380" t="str">
            <v>Northeast</v>
          </cell>
          <cell r="D2380" t="str">
            <v>Open</v>
          </cell>
          <cell r="E2380" t="str">
            <v>DC</v>
          </cell>
          <cell r="F2380" t="str">
            <v>DC</v>
          </cell>
          <cell r="G2380" t="str">
            <v>4 - Highland Park 50YO 0.75L</v>
          </cell>
          <cell r="H2380" t="str">
            <v>4 - Highland Park 50YO 0.75L1</v>
          </cell>
          <cell r="I2380" t="str">
            <v>HP 50YO</v>
          </cell>
          <cell r="J2380" t="str">
            <v>HP 50YO.750-1</v>
          </cell>
          <cell r="K2380">
            <v>1</v>
          </cell>
          <cell r="L2380">
            <v>0.75</v>
          </cell>
          <cell r="M2380">
            <v>0.42499999999999999</v>
          </cell>
          <cell r="N2380">
            <v>2.27</v>
          </cell>
          <cell r="O2380" t="str">
            <v>FOB</v>
          </cell>
          <cell r="P2380">
            <v>9356.8700000000008</v>
          </cell>
          <cell r="Q2380">
            <v>9356.8700000000008</v>
          </cell>
          <cell r="R2380">
            <v>9356.8700000000008</v>
          </cell>
          <cell r="S2380">
            <v>9356.8700000000008</v>
          </cell>
          <cell r="T2380">
            <v>9356.8700000000008</v>
          </cell>
          <cell r="U2380">
            <v>9356.8700000000008</v>
          </cell>
          <cell r="V2380">
            <v>9356.8700000000008</v>
          </cell>
        </row>
        <row r="2381">
          <cell r="B2381" t="str">
            <v>DelawareHP 50YO.750-1FOB</v>
          </cell>
          <cell r="C2381" t="str">
            <v>Northeast</v>
          </cell>
          <cell r="D2381" t="str">
            <v>Open</v>
          </cell>
          <cell r="E2381" t="str">
            <v>DE</v>
          </cell>
          <cell r="F2381" t="str">
            <v>Delaware</v>
          </cell>
          <cell r="G2381" t="str">
            <v>4 - Highland Park 50YO 0.75L</v>
          </cell>
          <cell r="H2381" t="str">
            <v>4 - Highland Park 50YO 0.75L1</v>
          </cell>
          <cell r="I2381" t="str">
            <v>HP 50YO</v>
          </cell>
          <cell r="J2381" t="str">
            <v>HP 50YO.750-1</v>
          </cell>
          <cell r="K2381">
            <v>1</v>
          </cell>
          <cell r="L2381">
            <v>0.75</v>
          </cell>
          <cell r="M2381">
            <v>0.42499999999999999</v>
          </cell>
          <cell r="N2381">
            <v>2.27</v>
          </cell>
          <cell r="O2381" t="str">
            <v>FOB</v>
          </cell>
          <cell r="P2381">
            <v>12798.96</v>
          </cell>
          <cell r="Q2381">
            <v>12798.96</v>
          </cell>
          <cell r="R2381">
            <v>12798.96</v>
          </cell>
          <cell r="S2381">
            <v>12798.96</v>
          </cell>
          <cell r="T2381">
            <v>12798.96</v>
          </cell>
          <cell r="U2381">
            <v>12798.96</v>
          </cell>
          <cell r="V2381">
            <v>12798.96</v>
          </cell>
        </row>
        <row r="2382">
          <cell r="B2382" t="str">
            <v>GeorgiaHP 50YO.750-1FOB</v>
          </cell>
          <cell r="C2382" t="str">
            <v>South</v>
          </cell>
          <cell r="D2382" t="str">
            <v>Open</v>
          </cell>
          <cell r="E2382" t="str">
            <v>GA</v>
          </cell>
          <cell r="F2382" t="str">
            <v>Georgia</v>
          </cell>
          <cell r="G2382" t="str">
            <v>4 - Highland Park 50YO 0.75L</v>
          </cell>
          <cell r="H2382" t="str">
            <v>4 - Highland Park 50YO 0.75L1</v>
          </cell>
          <cell r="I2382" t="str">
            <v>HP 50YO</v>
          </cell>
          <cell r="J2382" t="str">
            <v>HP 50YO.750-1</v>
          </cell>
          <cell r="K2382">
            <v>1</v>
          </cell>
          <cell r="L2382">
            <v>0.75</v>
          </cell>
          <cell r="M2382">
            <v>0.42499999999999999</v>
          </cell>
          <cell r="N2382">
            <v>2.27</v>
          </cell>
          <cell r="O2382" t="str">
            <v>FOB</v>
          </cell>
          <cell r="P2382">
            <v>8700</v>
          </cell>
          <cell r="Q2382">
            <v>8700</v>
          </cell>
          <cell r="R2382">
            <v>8700</v>
          </cell>
          <cell r="S2382">
            <v>8700</v>
          </cell>
          <cell r="T2382">
            <v>8700</v>
          </cell>
          <cell r="U2382">
            <v>8700</v>
          </cell>
          <cell r="V2382">
            <v>8700</v>
          </cell>
        </row>
        <row r="2383">
          <cell r="B2383" t="str">
            <v>IDAHOHP 50YO.750-1SPA</v>
          </cell>
          <cell r="C2383" t="str">
            <v>West</v>
          </cell>
          <cell r="D2383" t="str">
            <v>Control</v>
          </cell>
          <cell r="E2383" t="str">
            <v>ID</v>
          </cell>
          <cell r="F2383" t="str">
            <v>IDAHO</v>
          </cell>
          <cell r="G2383" t="str">
            <v>4 - Highland Park 50YO 0.75L</v>
          </cell>
          <cell r="H2383" t="str">
            <v>4 - Highland Park 50YO 0.75L1</v>
          </cell>
          <cell r="I2383" t="str">
            <v>HP 50YO</v>
          </cell>
          <cell r="J2383" t="str">
            <v>HP 50YO.750-1</v>
          </cell>
          <cell r="K2383">
            <v>1</v>
          </cell>
          <cell r="L2383">
            <v>0.75</v>
          </cell>
          <cell r="M2383">
            <v>0.44800000000000001</v>
          </cell>
          <cell r="N2383">
            <v>2.4</v>
          </cell>
          <cell r="O2383" t="str">
            <v>SPA</v>
          </cell>
          <cell r="P2383">
            <v>0</v>
          </cell>
          <cell r="Q2383">
            <v>0</v>
          </cell>
          <cell r="R2383">
            <v>0</v>
          </cell>
          <cell r="S2383">
            <v>0</v>
          </cell>
          <cell r="T2383">
            <v>0</v>
          </cell>
          <cell r="U2383">
            <v>0</v>
          </cell>
          <cell r="V2383">
            <v>0</v>
          </cell>
        </row>
        <row r="2384">
          <cell r="B2384" t="str">
            <v>IllinoisHP 50YO.750-1FOB</v>
          </cell>
          <cell r="C2384" t="str">
            <v>Central</v>
          </cell>
          <cell r="D2384" t="str">
            <v>Open</v>
          </cell>
          <cell r="E2384" t="str">
            <v>IL</v>
          </cell>
          <cell r="F2384" t="str">
            <v>Illinois</v>
          </cell>
          <cell r="G2384" t="str">
            <v>4 - Highland Park 50YO 0.75L</v>
          </cell>
          <cell r="H2384" t="str">
            <v>4 - Highland Park 50YO 0.75L1</v>
          </cell>
          <cell r="I2384" t="str">
            <v>HP 50YO</v>
          </cell>
          <cell r="J2384" t="str">
            <v>HP 50YO.750-1</v>
          </cell>
          <cell r="K2384">
            <v>1</v>
          </cell>
          <cell r="L2384">
            <v>0.75</v>
          </cell>
          <cell r="M2384">
            <v>0.42499999999999999</v>
          </cell>
          <cell r="N2384">
            <v>2.27</v>
          </cell>
          <cell r="O2384" t="str">
            <v>FOB</v>
          </cell>
          <cell r="P2384">
            <v>8996.31</v>
          </cell>
          <cell r="Q2384">
            <v>8996.31</v>
          </cell>
          <cell r="R2384">
            <v>8996.31</v>
          </cell>
          <cell r="S2384">
            <v>8996.31</v>
          </cell>
          <cell r="T2384">
            <v>8996.31</v>
          </cell>
          <cell r="U2384">
            <v>8996.31</v>
          </cell>
          <cell r="V2384">
            <v>8996.31</v>
          </cell>
        </row>
        <row r="2385">
          <cell r="B2385" t="str">
            <v>Maryland (Open)HP 50YO.750-1FOB</v>
          </cell>
          <cell r="C2385" t="str">
            <v>Northeast</v>
          </cell>
          <cell r="D2385" t="str">
            <v>Open</v>
          </cell>
          <cell r="E2385" t="str">
            <v>MD</v>
          </cell>
          <cell r="F2385" t="str">
            <v>Maryland (Open)</v>
          </cell>
          <cell r="G2385" t="str">
            <v>4 - Highland Park 50YO 0.75L</v>
          </cell>
          <cell r="H2385" t="str">
            <v>4 - Highland Park 50YO 0.75L1</v>
          </cell>
          <cell r="I2385" t="str">
            <v>HP 50YO</v>
          </cell>
          <cell r="J2385" t="str">
            <v>HP 50YO.750-1</v>
          </cell>
          <cell r="K2385">
            <v>1</v>
          </cell>
          <cell r="L2385">
            <v>0.75</v>
          </cell>
          <cell r="M2385">
            <v>0.42499999999999999</v>
          </cell>
          <cell r="N2385">
            <v>2.27</v>
          </cell>
          <cell r="O2385" t="str">
            <v>FOB</v>
          </cell>
          <cell r="P2385">
            <v>9357.08</v>
          </cell>
          <cell r="Q2385">
            <v>9357.08</v>
          </cell>
          <cell r="R2385">
            <v>9357.08</v>
          </cell>
          <cell r="S2385">
            <v>9357.08</v>
          </cell>
          <cell r="T2385">
            <v>9357.08</v>
          </cell>
          <cell r="U2385">
            <v>9357.08</v>
          </cell>
          <cell r="V2385">
            <v>9357.08</v>
          </cell>
        </row>
        <row r="2386">
          <cell r="B2386" t="str">
            <v>MinnesotaHP 50YO.750-1FOB</v>
          </cell>
          <cell r="C2386" t="str">
            <v>Central</v>
          </cell>
          <cell r="D2386" t="str">
            <v>Open</v>
          </cell>
          <cell r="E2386" t="str">
            <v>MN</v>
          </cell>
          <cell r="F2386" t="str">
            <v>Minnesota</v>
          </cell>
          <cell r="G2386" t="str">
            <v>4 - Highland Park 50YO 0.75L</v>
          </cell>
          <cell r="H2386" t="str">
            <v>4 - Highland Park 50YO 0.75L1</v>
          </cell>
          <cell r="I2386" t="str">
            <v>HP 50YO</v>
          </cell>
          <cell r="J2386" t="str">
            <v>HP 50YO.750-1</v>
          </cell>
          <cell r="K2386">
            <v>1</v>
          </cell>
          <cell r="L2386">
            <v>0.75</v>
          </cell>
          <cell r="M2386">
            <v>0.42499999999999999</v>
          </cell>
          <cell r="N2386">
            <v>2.27</v>
          </cell>
          <cell r="O2386" t="str">
            <v>FOB</v>
          </cell>
          <cell r="P2386">
            <v>9200</v>
          </cell>
          <cell r="Q2386">
            <v>9200</v>
          </cell>
          <cell r="R2386">
            <v>9200</v>
          </cell>
          <cell r="S2386">
            <v>9200</v>
          </cell>
          <cell r="T2386">
            <v>9200</v>
          </cell>
          <cell r="U2386">
            <v>9200</v>
          </cell>
          <cell r="V2386">
            <v>9200</v>
          </cell>
        </row>
        <row r="2387">
          <cell r="B2387" t="str">
            <v>MissouriHP 50YO.750-1FOB</v>
          </cell>
          <cell r="C2387" t="str">
            <v>Central</v>
          </cell>
          <cell r="D2387" t="str">
            <v>Open</v>
          </cell>
          <cell r="E2387" t="str">
            <v>MO</v>
          </cell>
          <cell r="F2387" t="str">
            <v>Missouri</v>
          </cell>
          <cell r="G2387" t="str">
            <v>4 - Highland Park 50YO 0.75L</v>
          </cell>
          <cell r="H2387" t="str">
            <v>4 - Highland Park 50YO 0.75L1</v>
          </cell>
          <cell r="I2387" t="str">
            <v>HP 50YO</v>
          </cell>
          <cell r="J2387" t="str">
            <v>HP 50YO.750-1</v>
          </cell>
          <cell r="K2387">
            <v>1</v>
          </cell>
          <cell r="L2387">
            <v>0.75</v>
          </cell>
          <cell r="M2387">
            <v>0.42499999999999999</v>
          </cell>
          <cell r="N2387">
            <v>2.27</v>
          </cell>
          <cell r="O2387" t="str">
            <v>FOB</v>
          </cell>
          <cell r="P2387">
            <v>8882.1</v>
          </cell>
          <cell r="Q2387">
            <v>8882.1</v>
          </cell>
          <cell r="R2387">
            <v>8882.1</v>
          </cell>
          <cell r="S2387">
            <v>8882.1</v>
          </cell>
          <cell r="T2387">
            <v>8882.1</v>
          </cell>
          <cell r="U2387">
            <v>8882.1</v>
          </cell>
          <cell r="V2387">
            <v>8882.1</v>
          </cell>
        </row>
        <row r="2388">
          <cell r="B2388" t="str">
            <v>MONTANAHP 50YO.750-1SPA</v>
          </cell>
          <cell r="C2388" t="str">
            <v>West</v>
          </cell>
          <cell r="D2388" t="str">
            <v>Control</v>
          </cell>
          <cell r="E2388" t="str">
            <v>MT</v>
          </cell>
          <cell r="F2388" t="str">
            <v>MONTANA</v>
          </cell>
          <cell r="G2388" t="str">
            <v>4 - Highland Park 50YO 0.75L</v>
          </cell>
          <cell r="H2388" t="str">
            <v>4 - Highland Park 50YO 0.75L1</v>
          </cell>
          <cell r="I2388" t="str">
            <v>HP 50YO</v>
          </cell>
          <cell r="J2388" t="str">
            <v>HP 50YO.750-1</v>
          </cell>
          <cell r="K2388">
            <v>1</v>
          </cell>
          <cell r="L2388">
            <v>0.75</v>
          </cell>
          <cell r="M2388">
            <v>0.44800000000000001</v>
          </cell>
          <cell r="N2388">
            <v>2.4</v>
          </cell>
          <cell r="O2388" t="str">
            <v>SPA</v>
          </cell>
          <cell r="P2388">
            <v>0</v>
          </cell>
          <cell r="Q2388">
            <v>0</v>
          </cell>
          <cell r="R2388">
            <v>0</v>
          </cell>
          <cell r="S2388">
            <v>0</v>
          </cell>
          <cell r="T2388">
            <v>0</v>
          </cell>
          <cell r="U2388">
            <v>0</v>
          </cell>
          <cell r="V2388">
            <v>0</v>
          </cell>
        </row>
        <row r="2389">
          <cell r="B2389" t="str">
            <v>NevadaHP 50YO.750-1FOB</v>
          </cell>
          <cell r="C2389" t="str">
            <v>West</v>
          </cell>
          <cell r="D2389" t="str">
            <v>Open</v>
          </cell>
          <cell r="E2389" t="str">
            <v>NV</v>
          </cell>
          <cell r="F2389" t="str">
            <v>Nevada</v>
          </cell>
          <cell r="G2389" t="str">
            <v>4 - Highland Park 50YO 0.75L</v>
          </cell>
          <cell r="H2389" t="str">
            <v>4 - Highland Park 50YO 0.75L1</v>
          </cell>
          <cell r="I2389" t="str">
            <v>HP 50YO</v>
          </cell>
          <cell r="J2389" t="str">
            <v>HP 50YO.750-1</v>
          </cell>
          <cell r="K2389">
            <v>1</v>
          </cell>
          <cell r="L2389">
            <v>0.75</v>
          </cell>
          <cell r="M2389">
            <v>0.42499999999999999</v>
          </cell>
          <cell r="N2389">
            <v>2.27</v>
          </cell>
          <cell r="O2389" t="str">
            <v>FOB</v>
          </cell>
          <cell r="P2389">
            <v>7870</v>
          </cell>
          <cell r="Q2389">
            <v>7870</v>
          </cell>
          <cell r="R2389">
            <v>7870</v>
          </cell>
          <cell r="S2389">
            <v>7870</v>
          </cell>
          <cell r="T2389">
            <v>7870</v>
          </cell>
          <cell r="U2389">
            <v>7870</v>
          </cell>
          <cell r="V2389">
            <v>7870</v>
          </cell>
        </row>
        <row r="2390">
          <cell r="B2390" t="str">
            <v>New JerseyHP 50YO.750-1FOB</v>
          </cell>
          <cell r="C2390" t="str">
            <v>Northeast</v>
          </cell>
          <cell r="D2390" t="str">
            <v>Open</v>
          </cell>
          <cell r="E2390" t="str">
            <v>NJ</v>
          </cell>
          <cell r="F2390" t="str">
            <v>New Jersey</v>
          </cell>
          <cell r="G2390" t="str">
            <v>4 - Highland Park 50YO 0.75L</v>
          </cell>
          <cell r="H2390" t="str">
            <v>4 - Highland Park 50YO 0.75L1</v>
          </cell>
          <cell r="I2390" t="str">
            <v>HP 50YO</v>
          </cell>
          <cell r="J2390" t="str">
            <v>HP 50YO.750-1</v>
          </cell>
          <cell r="K2390">
            <v>1</v>
          </cell>
          <cell r="L2390">
            <v>0.75</v>
          </cell>
          <cell r="M2390">
            <v>0.42499999999999999</v>
          </cell>
          <cell r="N2390">
            <v>2.27</v>
          </cell>
          <cell r="O2390" t="str">
            <v>FOB</v>
          </cell>
          <cell r="P2390">
            <v>8888.91</v>
          </cell>
          <cell r="Q2390">
            <v>8888.91</v>
          </cell>
          <cell r="R2390">
            <v>8888.91</v>
          </cell>
          <cell r="S2390">
            <v>8888.91</v>
          </cell>
          <cell r="T2390">
            <v>8888.91</v>
          </cell>
          <cell r="U2390">
            <v>8888.91</v>
          </cell>
          <cell r="V2390">
            <v>8888.91</v>
          </cell>
        </row>
        <row r="2391">
          <cell r="B2391" t="str">
            <v>New York - UpstateHP 50YO.750-1FOB</v>
          </cell>
          <cell r="C2391" t="str">
            <v>Northeast</v>
          </cell>
          <cell r="D2391" t="str">
            <v>Open</v>
          </cell>
          <cell r="E2391" t="str">
            <v>NY</v>
          </cell>
          <cell r="F2391" t="str">
            <v>New York - Upstate</v>
          </cell>
          <cell r="G2391" t="str">
            <v>4 - Highland Park 50YO 0.75L</v>
          </cell>
          <cell r="H2391" t="str">
            <v>4 - Highland Park 50YO 0.75L1</v>
          </cell>
          <cell r="I2391" t="str">
            <v>HP 50YO</v>
          </cell>
          <cell r="J2391" t="str">
            <v>HP 50YO.750-1</v>
          </cell>
          <cell r="K2391">
            <v>1</v>
          </cell>
          <cell r="L2391">
            <v>0.75</v>
          </cell>
          <cell r="M2391">
            <v>0.42499999999999999</v>
          </cell>
          <cell r="N2391">
            <v>2.27</v>
          </cell>
          <cell r="O2391" t="str">
            <v>FOB</v>
          </cell>
          <cell r="P2391">
            <v>9300</v>
          </cell>
          <cell r="Q2391">
            <v>9300</v>
          </cell>
          <cell r="R2391">
            <v>9300</v>
          </cell>
          <cell r="S2391">
            <v>9300</v>
          </cell>
          <cell r="T2391">
            <v>9300</v>
          </cell>
          <cell r="U2391">
            <v>9300</v>
          </cell>
          <cell r="V2391">
            <v>9300</v>
          </cell>
        </row>
        <row r="2392">
          <cell r="B2392" t="str">
            <v>OklahomaHP 50YO.750-1FOB</v>
          </cell>
          <cell r="C2392" t="str">
            <v>South</v>
          </cell>
          <cell r="D2392" t="str">
            <v>Open</v>
          </cell>
          <cell r="E2392" t="str">
            <v>OK</v>
          </cell>
          <cell r="F2392" t="str">
            <v>Oklahoma</v>
          </cell>
          <cell r="G2392" t="str">
            <v>4 - Highland Park 50YO 0.75L</v>
          </cell>
          <cell r="H2392" t="str">
            <v>4 - Highland Park 50YO 0.75L1</v>
          </cell>
          <cell r="I2392" t="str">
            <v>HP 50YO</v>
          </cell>
          <cell r="J2392" t="str">
            <v>HP 50YO.750-1</v>
          </cell>
          <cell r="K2392">
            <v>1</v>
          </cell>
          <cell r="L2392">
            <v>0.75</v>
          </cell>
          <cell r="M2392">
            <v>0.42499999999999999</v>
          </cell>
          <cell r="N2392">
            <v>2.27</v>
          </cell>
          <cell r="O2392" t="str">
            <v>FOB</v>
          </cell>
          <cell r="P2392">
            <v>9500</v>
          </cell>
          <cell r="Q2392">
            <v>9500</v>
          </cell>
          <cell r="R2392">
            <v>9500</v>
          </cell>
          <cell r="S2392">
            <v>9500</v>
          </cell>
          <cell r="T2392">
            <v>9500</v>
          </cell>
          <cell r="U2392">
            <v>9500</v>
          </cell>
          <cell r="V2392">
            <v>9500</v>
          </cell>
        </row>
        <row r="2393">
          <cell r="B2393" t="str">
            <v>OREGONHP 50YO.750-1SPA</v>
          </cell>
          <cell r="C2393" t="str">
            <v>West</v>
          </cell>
          <cell r="D2393" t="str">
            <v>Control</v>
          </cell>
          <cell r="E2393" t="str">
            <v>OR</v>
          </cell>
          <cell r="F2393" t="str">
            <v>OREGON</v>
          </cell>
          <cell r="G2393" t="str">
            <v>4 - Highland Park 50YO 0.75L</v>
          </cell>
          <cell r="H2393" t="str">
            <v>4 - Highland Park 50YO 0.75L1</v>
          </cell>
          <cell r="I2393" t="str">
            <v>HP 50YO</v>
          </cell>
          <cell r="J2393" t="str">
            <v>HP 50YO.750-1</v>
          </cell>
          <cell r="K2393">
            <v>1</v>
          </cell>
          <cell r="L2393">
            <v>0.75</v>
          </cell>
          <cell r="M2393">
            <v>0.44800000000000001</v>
          </cell>
          <cell r="N2393">
            <v>2.4</v>
          </cell>
          <cell r="O2393" t="str">
            <v>SPA</v>
          </cell>
          <cell r="P2393">
            <v>0</v>
          </cell>
          <cell r="Q2393">
            <v>0</v>
          </cell>
          <cell r="R2393">
            <v>0</v>
          </cell>
          <cell r="S2393">
            <v>0</v>
          </cell>
          <cell r="T2393">
            <v>0</v>
          </cell>
          <cell r="U2393">
            <v>0</v>
          </cell>
          <cell r="V2393">
            <v>0</v>
          </cell>
        </row>
        <row r="2394">
          <cell r="B2394" t="str">
            <v>Rhode IslandHP 50YO.750-1FOB</v>
          </cell>
          <cell r="C2394" t="str">
            <v>Northeast</v>
          </cell>
          <cell r="D2394" t="str">
            <v>Open</v>
          </cell>
          <cell r="E2394" t="str">
            <v>RI</v>
          </cell>
          <cell r="F2394" t="str">
            <v>Rhode Island</v>
          </cell>
          <cell r="G2394" t="str">
            <v>4 - Highland Park 50YO 0.75L</v>
          </cell>
          <cell r="H2394" t="str">
            <v>4 - Highland Park 50YO 0.75L1</v>
          </cell>
          <cell r="I2394" t="str">
            <v>HP 50YO</v>
          </cell>
          <cell r="J2394" t="str">
            <v>HP 50YO.750-1</v>
          </cell>
          <cell r="K2394">
            <v>1</v>
          </cell>
          <cell r="L2394">
            <v>0.75</v>
          </cell>
          <cell r="M2394">
            <v>0.42499999999999999</v>
          </cell>
          <cell r="N2394">
            <v>2.27</v>
          </cell>
          <cell r="O2394" t="str">
            <v>FOB</v>
          </cell>
          <cell r="P2394">
            <v>8700</v>
          </cell>
          <cell r="Q2394">
            <v>8700</v>
          </cell>
          <cell r="R2394">
            <v>8700</v>
          </cell>
          <cell r="S2394">
            <v>8700</v>
          </cell>
          <cell r="T2394">
            <v>8700</v>
          </cell>
          <cell r="U2394">
            <v>8700</v>
          </cell>
          <cell r="V2394">
            <v>8700</v>
          </cell>
        </row>
        <row r="2395">
          <cell r="B2395" t="str">
            <v>South CarolinaHP 50YO.750-1FOB</v>
          </cell>
          <cell r="C2395" t="str">
            <v>Northeast</v>
          </cell>
          <cell r="D2395" t="str">
            <v>Open</v>
          </cell>
          <cell r="E2395" t="str">
            <v>SC</v>
          </cell>
          <cell r="F2395" t="str">
            <v>South Carolina</v>
          </cell>
          <cell r="G2395" t="str">
            <v>4 - Highland Park 50YO 0.75L</v>
          </cell>
          <cell r="H2395" t="str">
            <v>4 - Highland Park 50YO 0.75L1</v>
          </cell>
          <cell r="I2395" t="str">
            <v>HP 50YO</v>
          </cell>
          <cell r="J2395" t="str">
            <v>HP 50YO.750-1</v>
          </cell>
          <cell r="K2395">
            <v>1</v>
          </cell>
          <cell r="L2395">
            <v>0.75</v>
          </cell>
          <cell r="M2395">
            <v>0.42499999999999999</v>
          </cell>
          <cell r="N2395">
            <v>2.27</v>
          </cell>
          <cell r="O2395" t="str">
            <v>FOB</v>
          </cell>
          <cell r="P2395">
            <v>9122.93</v>
          </cell>
          <cell r="Q2395">
            <v>9122.93</v>
          </cell>
          <cell r="R2395">
            <v>9122.93</v>
          </cell>
          <cell r="S2395">
            <v>9122.93</v>
          </cell>
          <cell r="T2395">
            <v>9122.93</v>
          </cell>
          <cell r="U2395">
            <v>9122.93</v>
          </cell>
          <cell r="V2395">
            <v>9122.93</v>
          </cell>
        </row>
        <row r="2396">
          <cell r="B2396" t="str">
            <v>TennesseeHP 50YO.750-1FOB</v>
          </cell>
          <cell r="C2396" t="str">
            <v>South</v>
          </cell>
          <cell r="D2396" t="str">
            <v>Open</v>
          </cell>
          <cell r="E2396" t="str">
            <v>TN</v>
          </cell>
          <cell r="F2396" t="str">
            <v>Tennessee</v>
          </cell>
          <cell r="G2396" t="str">
            <v>4 - Highland Park 50YO 0.75L</v>
          </cell>
          <cell r="H2396" t="str">
            <v>4 - Highland Park 50YO 0.75L1</v>
          </cell>
          <cell r="I2396" t="str">
            <v>HP 50YO</v>
          </cell>
          <cell r="J2396" t="str">
            <v>HP 50YO.750-1</v>
          </cell>
          <cell r="K2396">
            <v>1</v>
          </cell>
          <cell r="L2396">
            <v>0.75</v>
          </cell>
          <cell r="M2396">
            <v>0.42499999999999999</v>
          </cell>
          <cell r="N2396">
            <v>2.27</v>
          </cell>
          <cell r="O2396" t="str">
            <v>FOB</v>
          </cell>
          <cell r="P2396">
            <v>8700</v>
          </cell>
          <cell r="Q2396">
            <v>8700</v>
          </cell>
          <cell r="R2396">
            <v>8700</v>
          </cell>
          <cell r="S2396">
            <v>8700</v>
          </cell>
          <cell r="T2396">
            <v>8700</v>
          </cell>
          <cell r="U2396">
            <v>8700</v>
          </cell>
          <cell r="V2396">
            <v>8700</v>
          </cell>
        </row>
        <row r="2397">
          <cell r="B2397" t="str">
            <v>TexasHP 50YO.750-1FOB</v>
          </cell>
          <cell r="C2397" t="str">
            <v>South</v>
          </cell>
          <cell r="D2397" t="str">
            <v>Open</v>
          </cell>
          <cell r="E2397" t="str">
            <v>TX</v>
          </cell>
          <cell r="F2397" t="str">
            <v>Texas</v>
          </cell>
          <cell r="G2397" t="str">
            <v>4 - Highland Park 50YO 0.75L</v>
          </cell>
          <cell r="H2397" t="str">
            <v>4 - Highland Park 50YO 0.75L1</v>
          </cell>
          <cell r="I2397" t="str">
            <v>HP 50YO</v>
          </cell>
          <cell r="J2397" t="str">
            <v>HP 50YO.750-1</v>
          </cell>
          <cell r="K2397">
            <v>1</v>
          </cell>
          <cell r="L2397">
            <v>0.75</v>
          </cell>
          <cell r="M2397">
            <v>0.42499999999999999</v>
          </cell>
          <cell r="N2397">
            <v>2.27</v>
          </cell>
          <cell r="O2397" t="str">
            <v>FOB</v>
          </cell>
          <cell r="P2397">
            <v>9000</v>
          </cell>
          <cell r="Q2397">
            <v>9000</v>
          </cell>
          <cell r="R2397">
            <v>9000</v>
          </cell>
          <cell r="S2397">
            <v>9000</v>
          </cell>
          <cell r="T2397">
            <v>9000</v>
          </cell>
          <cell r="U2397">
            <v>9000</v>
          </cell>
          <cell r="V2397">
            <v>9000</v>
          </cell>
        </row>
        <row r="2398">
          <cell r="B2398" t="str">
            <v>UTAHHP 50YO.750-1SPA</v>
          </cell>
          <cell r="C2398" t="str">
            <v>West</v>
          </cell>
          <cell r="D2398" t="str">
            <v>Control</v>
          </cell>
          <cell r="E2398" t="str">
            <v>UT</v>
          </cell>
          <cell r="F2398" t="str">
            <v>UTAH</v>
          </cell>
          <cell r="G2398" t="str">
            <v>4 - Highland Park 50YO 0.75L</v>
          </cell>
          <cell r="H2398" t="str">
            <v>4 - Highland Park 50YO 0.75L1</v>
          </cell>
          <cell r="I2398" t="str">
            <v>HP 50YO</v>
          </cell>
          <cell r="J2398" t="str">
            <v>HP 50YO.750-1</v>
          </cell>
          <cell r="K2398">
            <v>1</v>
          </cell>
          <cell r="L2398">
            <v>0.75</v>
          </cell>
          <cell r="M2398">
            <v>0.44800000000000001</v>
          </cell>
          <cell r="N2398">
            <v>2.4</v>
          </cell>
          <cell r="O2398" t="str">
            <v>SPA</v>
          </cell>
          <cell r="P2398">
            <v>0</v>
          </cell>
          <cell r="Q2398">
            <v>0</v>
          </cell>
          <cell r="R2398">
            <v>0</v>
          </cell>
          <cell r="S2398">
            <v>0</v>
          </cell>
          <cell r="T2398">
            <v>0</v>
          </cell>
          <cell r="U2398">
            <v>0</v>
          </cell>
          <cell r="V2398">
            <v>0</v>
          </cell>
        </row>
        <row r="2399">
          <cell r="B2399" t="str">
            <v>WisconsinHP 50YO.750-1FOB</v>
          </cell>
          <cell r="C2399" t="str">
            <v>Central</v>
          </cell>
          <cell r="D2399" t="str">
            <v>Open</v>
          </cell>
          <cell r="E2399" t="str">
            <v>WI</v>
          </cell>
          <cell r="F2399" t="str">
            <v>Wisconsin</v>
          </cell>
          <cell r="G2399" t="str">
            <v>4 - Highland Park 50YO 0.75L</v>
          </cell>
          <cell r="H2399" t="str">
            <v>4 - Highland Park 50YO 0.75L1</v>
          </cell>
          <cell r="I2399" t="str">
            <v>HP 50YO</v>
          </cell>
          <cell r="J2399" t="str">
            <v>HP 50YO.750-1</v>
          </cell>
          <cell r="K2399">
            <v>1</v>
          </cell>
          <cell r="L2399">
            <v>0.75</v>
          </cell>
          <cell r="M2399">
            <v>0.42499999999999999</v>
          </cell>
          <cell r="N2399">
            <v>2.27</v>
          </cell>
          <cell r="O2399" t="str">
            <v>FOB</v>
          </cell>
          <cell r="P2399">
            <v>8999.4</v>
          </cell>
          <cell r="Q2399">
            <v>8999.4</v>
          </cell>
          <cell r="R2399">
            <v>8999.4</v>
          </cell>
          <cell r="S2399">
            <v>8999.4</v>
          </cell>
          <cell r="T2399">
            <v>8999.4</v>
          </cell>
          <cell r="U2399">
            <v>8999.4</v>
          </cell>
          <cell r="V2399">
            <v>8999.4</v>
          </cell>
        </row>
        <row r="2400">
          <cell r="B2400" t="str">
            <v>WYOMINGHP 50YO.750-1DA</v>
          </cell>
          <cell r="C2400" t="str">
            <v>West</v>
          </cell>
          <cell r="D2400" t="str">
            <v>Control</v>
          </cell>
          <cell r="E2400" t="str">
            <v>WY</v>
          </cell>
          <cell r="F2400" t="str">
            <v>WYOMING</v>
          </cell>
          <cell r="G2400" t="str">
            <v>4 - Highland Park 50YO 0.75L</v>
          </cell>
          <cell r="H2400" t="str">
            <v>4 - Highland Park 50YO 0.75L1</v>
          </cell>
          <cell r="I2400" t="str">
            <v>HP 50YO</v>
          </cell>
          <cell r="J2400" t="str">
            <v>HP 50YO.750-1</v>
          </cell>
          <cell r="K2400">
            <v>1</v>
          </cell>
          <cell r="L2400">
            <v>0.75</v>
          </cell>
          <cell r="M2400">
            <v>0.44800000000000001</v>
          </cell>
          <cell r="N2400">
            <v>2.4</v>
          </cell>
          <cell r="O2400" t="str">
            <v>DA</v>
          </cell>
          <cell r="P2400">
            <v>0</v>
          </cell>
          <cell r="Q2400">
            <v>0</v>
          </cell>
          <cell r="R2400">
            <v>0</v>
          </cell>
          <cell r="S2400">
            <v>0</v>
          </cell>
          <cell r="T2400">
            <v>0</v>
          </cell>
          <cell r="U2400">
            <v>0</v>
          </cell>
          <cell r="V2400">
            <v>0</v>
          </cell>
        </row>
        <row r="2401">
          <cell r="B2401" t="str">
            <v>AlaskaHP DO.750-6FOB</v>
          </cell>
          <cell r="C2401" t="str">
            <v>West</v>
          </cell>
          <cell r="D2401" t="str">
            <v>Open</v>
          </cell>
          <cell r="E2401" t="str">
            <v>AK</v>
          </cell>
          <cell r="F2401" t="str">
            <v>Alaska</v>
          </cell>
          <cell r="G2401" t="str">
            <v>4 - Highland Park Dark Origins 0.75L</v>
          </cell>
          <cell r="H2401" t="str">
            <v>4 - Highland Park Dark Origins 0.75L6</v>
          </cell>
          <cell r="I2401" t="str">
            <v>HP DO</v>
          </cell>
          <cell r="J2401" t="str">
            <v>HP DO.750-6</v>
          </cell>
          <cell r="K2401">
            <v>6</v>
          </cell>
          <cell r="L2401">
            <v>0.75</v>
          </cell>
          <cell r="M2401">
            <v>0.46800000000000003</v>
          </cell>
          <cell r="N2401">
            <v>15.02</v>
          </cell>
          <cell r="O2401" t="str">
            <v>FOB</v>
          </cell>
          <cell r="P2401">
            <v>250.04</v>
          </cell>
          <cell r="Q2401">
            <v>250.04</v>
          </cell>
          <cell r="R2401">
            <v>250.04</v>
          </cell>
          <cell r="S2401">
            <v>250.04</v>
          </cell>
          <cell r="T2401">
            <v>250.04</v>
          </cell>
          <cell r="U2401">
            <v>250.04</v>
          </cell>
          <cell r="V2401">
            <v>250.04</v>
          </cell>
        </row>
        <row r="2402">
          <cell r="B2402" t="str">
            <v>ArizonaHP DO.750-6FOB</v>
          </cell>
          <cell r="C2402" t="str">
            <v>West</v>
          </cell>
          <cell r="D2402" t="str">
            <v>Open</v>
          </cell>
          <cell r="E2402" t="str">
            <v>AZ</v>
          </cell>
          <cell r="F2402" t="str">
            <v>Arizona</v>
          </cell>
          <cell r="G2402" t="str">
            <v>4 - Highland Park Dark Origins 0.75L</v>
          </cell>
          <cell r="H2402" t="str">
            <v>4 - Highland Park Dark Origins 0.75L6</v>
          </cell>
          <cell r="I2402" t="str">
            <v>HP DO</v>
          </cell>
          <cell r="J2402" t="str">
            <v>HP DO.750-6</v>
          </cell>
          <cell r="K2402">
            <v>6</v>
          </cell>
          <cell r="L2402">
            <v>0.75</v>
          </cell>
          <cell r="M2402">
            <v>0.46800000000000003</v>
          </cell>
          <cell r="N2402">
            <v>15.02</v>
          </cell>
          <cell r="O2402" t="str">
            <v>FOB</v>
          </cell>
          <cell r="P2402">
            <v>267.51900000000001</v>
          </cell>
          <cell r="Q2402">
            <v>267.51900000000001</v>
          </cell>
          <cell r="R2402">
            <v>267.51900000000001</v>
          </cell>
          <cell r="S2402">
            <v>267.51900000000001</v>
          </cell>
          <cell r="T2402">
            <v>267.51900000000001</v>
          </cell>
          <cell r="U2402">
            <v>267.51900000000001</v>
          </cell>
          <cell r="V2402">
            <v>267.51900000000001</v>
          </cell>
        </row>
        <row r="2403">
          <cell r="B2403" t="str">
            <v>CaliforniaHP DO.750-6FOB</v>
          </cell>
          <cell r="C2403" t="str">
            <v>West</v>
          </cell>
          <cell r="D2403" t="str">
            <v>Open</v>
          </cell>
          <cell r="E2403" t="str">
            <v>CA</v>
          </cell>
          <cell r="F2403" t="str">
            <v>California</v>
          </cell>
          <cell r="G2403" t="str">
            <v>4 - Highland Park Dark Origins 0.75L</v>
          </cell>
          <cell r="H2403" t="str">
            <v>4 - Highland Park Dark Origins 0.75L6</v>
          </cell>
          <cell r="I2403" t="str">
            <v>HP DO</v>
          </cell>
          <cell r="J2403" t="str">
            <v>HP DO.750-6</v>
          </cell>
          <cell r="K2403">
            <v>6</v>
          </cell>
          <cell r="L2403">
            <v>0.75</v>
          </cell>
          <cell r="M2403">
            <v>0.46800000000000003</v>
          </cell>
          <cell r="N2403">
            <v>15.02</v>
          </cell>
          <cell r="O2403" t="str">
            <v>FOB</v>
          </cell>
          <cell r="P2403">
            <v>277.87</v>
          </cell>
          <cell r="Q2403">
            <v>277.87</v>
          </cell>
          <cell r="R2403">
            <v>277.87</v>
          </cell>
          <cell r="S2403">
            <v>277.87</v>
          </cell>
          <cell r="T2403">
            <v>277.87</v>
          </cell>
          <cell r="U2403">
            <v>277.87</v>
          </cell>
          <cell r="V2403">
            <v>277.87</v>
          </cell>
        </row>
        <row r="2404">
          <cell r="B2404" t="str">
            <v>ColoradoHP DO.750-6FOB</v>
          </cell>
          <cell r="C2404" t="str">
            <v>West</v>
          </cell>
          <cell r="D2404" t="str">
            <v>Open</v>
          </cell>
          <cell r="E2404" t="str">
            <v>CO</v>
          </cell>
          <cell r="F2404" t="str">
            <v>Colorado</v>
          </cell>
          <cell r="G2404" t="str">
            <v>4 - Highland Park Dark Origins 0.75L</v>
          </cell>
          <cell r="H2404" t="str">
            <v>4 - Highland Park Dark Origins 0.75L6</v>
          </cell>
          <cell r="I2404" t="str">
            <v>HP DO</v>
          </cell>
          <cell r="J2404" t="str">
            <v>HP DO.750-6</v>
          </cell>
          <cell r="K2404">
            <v>6</v>
          </cell>
          <cell r="L2404">
            <v>0.75</v>
          </cell>
          <cell r="M2404">
            <v>0.46800000000000003</v>
          </cell>
          <cell r="N2404">
            <v>15.02</v>
          </cell>
          <cell r="O2404" t="str">
            <v>FOB</v>
          </cell>
          <cell r="P2404">
            <v>202.62</v>
          </cell>
          <cell r="Q2404">
            <v>202.62</v>
          </cell>
          <cell r="R2404">
            <v>202.62</v>
          </cell>
          <cell r="S2404">
            <v>202.62</v>
          </cell>
          <cell r="T2404">
            <v>202.62</v>
          </cell>
          <cell r="U2404">
            <v>202.62</v>
          </cell>
          <cell r="V2404">
            <v>202.62</v>
          </cell>
        </row>
        <row r="2405">
          <cell r="B2405" t="str">
            <v>ConnecticutHP DO.750-6FOB</v>
          </cell>
          <cell r="C2405" t="str">
            <v>Northeast</v>
          </cell>
          <cell r="D2405" t="str">
            <v>Open</v>
          </cell>
          <cell r="E2405" t="str">
            <v>CT</v>
          </cell>
          <cell r="F2405" t="str">
            <v>Connecticut</v>
          </cell>
          <cell r="G2405" t="str">
            <v>4 - Highland Park Dark Origins 0.75L</v>
          </cell>
          <cell r="H2405" t="str">
            <v>4 - Highland Park Dark Origins 0.75L6</v>
          </cell>
          <cell r="I2405" t="str">
            <v>HP DO</v>
          </cell>
          <cell r="J2405" t="str">
            <v>HP DO.750-6</v>
          </cell>
          <cell r="K2405">
            <v>6</v>
          </cell>
          <cell r="L2405">
            <v>0.75</v>
          </cell>
          <cell r="M2405">
            <v>0.46800000000000003</v>
          </cell>
          <cell r="N2405">
            <v>15.02</v>
          </cell>
          <cell r="O2405" t="str">
            <v>FOB</v>
          </cell>
          <cell r="P2405">
            <v>288.46379999999903</v>
          </cell>
          <cell r="Q2405">
            <v>288.46379999999903</v>
          </cell>
          <cell r="R2405">
            <v>288.46379999999903</v>
          </cell>
          <cell r="S2405">
            <v>288.46379999999903</v>
          </cell>
          <cell r="T2405">
            <v>288.46379999999903</v>
          </cell>
          <cell r="U2405">
            <v>288.46379999999903</v>
          </cell>
          <cell r="V2405">
            <v>288.46379999999903</v>
          </cell>
        </row>
        <row r="2406">
          <cell r="B2406" t="str">
            <v>DCHP DO.750-6FOB</v>
          </cell>
          <cell r="C2406" t="str">
            <v>Northeast</v>
          </cell>
          <cell r="D2406" t="str">
            <v>Open</v>
          </cell>
          <cell r="E2406" t="str">
            <v>DC</v>
          </cell>
          <cell r="F2406" t="str">
            <v>DC</v>
          </cell>
          <cell r="G2406" t="str">
            <v>4 - Highland Park Dark Origins 0.75L</v>
          </cell>
          <cell r="H2406" t="str">
            <v>4 - Highland Park Dark Origins 0.75L6</v>
          </cell>
          <cell r="I2406" t="str">
            <v>HP DO</v>
          </cell>
          <cell r="J2406" t="str">
            <v>HP DO.750-6</v>
          </cell>
          <cell r="K2406">
            <v>6</v>
          </cell>
          <cell r="L2406">
            <v>0.75</v>
          </cell>
          <cell r="M2406">
            <v>0.46800000000000003</v>
          </cell>
          <cell r="N2406">
            <v>15.02</v>
          </cell>
          <cell r="O2406" t="str">
            <v>FOB</v>
          </cell>
          <cell r="P2406">
            <v>289.468839</v>
          </cell>
          <cell r="Q2406">
            <v>289.468839</v>
          </cell>
          <cell r="R2406">
            <v>289.468839</v>
          </cell>
          <cell r="S2406">
            <v>289.468839</v>
          </cell>
          <cell r="T2406">
            <v>289.468839</v>
          </cell>
          <cell r="U2406">
            <v>289.468839</v>
          </cell>
          <cell r="V2406">
            <v>289.468839</v>
          </cell>
        </row>
        <row r="2407">
          <cell r="B2407" t="str">
            <v>DelawareHP DO.750-6FOB</v>
          </cell>
          <cell r="C2407" t="str">
            <v>Northeast</v>
          </cell>
          <cell r="D2407" t="str">
            <v>Open</v>
          </cell>
          <cell r="E2407" t="str">
            <v>DE</v>
          </cell>
          <cell r="F2407" t="str">
            <v>Delaware</v>
          </cell>
          <cell r="G2407" t="str">
            <v>4 - Highland Park Dark Origins 0.75L</v>
          </cell>
          <cell r="H2407" t="str">
            <v>4 - Highland Park Dark Origins 0.75L6</v>
          </cell>
          <cell r="I2407" t="str">
            <v>HP DO</v>
          </cell>
          <cell r="J2407" t="str">
            <v>HP DO.750-6</v>
          </cell>
          <cell r="K2407">
            <v>6</v>
          </cell>
          <cell r="L2407">
            <v>0.75</v>
          </cell>
          <cell r="M2407">
            <v>0.46800000000000003</v>
          </cell>
          <cell r="N2407">
            <v>15.02</v>
          </cell>
          <cell r="O2407" t="str">
            <v>FOB</v>
          </cell>
          <cell r="P2407">
            <v>310.081098</v>
          </cell>
          <cell r="Q2407">
            <v>310.081098</v>
          </cell>
          <cell r="R2407">
            <v>310.081098</v>
          </cell>
          <cell r="S2407">
            <v>310.081098</v>
          </cell>
          <cell r="T2407">
            <v>310.081098</v>
          </cell>
          <cell r="U2407">
            <v>310.081098</v>
          </cell>
          <cell r="V2407">
            <v>310.081098</v>
          </cell>
        </row>
        <row r="2408">
          <cell r="B2408" t="str">
            <v>FloridaHP DO.750-6FOB</v>
          </cell>
          <cell r="C2408" t="str">
            <v>South</v>
          </cell>
          <cell r="D2408" t="str">
            <v>Open</v>
          </cell>
          <cell r="E2408" t="str">
            <v>FL</v>
          </cell>
          <cell r="F2408" t="str">
            <v>Florida</v>
          </cell>
          <cell r="G2408" t="str">
            <v>4 - Highland Park Dark Origins 0.75L</v>
          </cell>
          <cell r="H2408" t="str">
            <v>4 - Highland Park Dark Origins 0.75L6</v>
          </cell>
          <cell r="I2408" t="str">
            <v>HP DO</v>
          </cell>
          <cell r="J2408" t="str">
            <v>HP DO.750-6</v>
          </cell>
          <cell r="K2408">
            <v>6</v>
          </cell>
          <cell r="L2408">
            <v>0.75</v>
          </cell>
          <cell r="M2408">
            <v>0.46800000000000003</v>
          </cell>
          <cell r="N2408">
            <v>15.02</v>
          </cell>
          <cell r="O2408" t="str">
            <v>FOB</v>
          </cell>
          <cell r="P2408">
            <v>277.79999999999995</v>
          </cell>
          <cell r="Q2408">
            <v>277.79999999999995</v>
          </cell>
          <cell r="R2408">
            <v>277.79999999999995</v>
          </cell>
          <cell r="S2408">
            <v>277.79999999999995</v>
          </cell>
          <cell r="T2408">
            <v>277.79999999999995</v>
          </cell>
          <cell r="U2408">
            <v>277.79999999999995</v>
          </cell>
          <cell r="V2408">
            <v>277.79999999999995</v>
          </cell>
        </row>
        <row r="2409">
          <cell r="B2409" t="str">
            <v>GeorgiaHP DO.750-6FOB</v>
          </cell>
          <cell r="C2409" t="str">
            <v>South</v>
          </cell>
          <cell r="D2409" t="str">
            <v>Open</v>
          </cell>
          <cell r="E2409" t="str">
            <v>GA</v>
          </cell>
          <cell r="F2409" t="str">
            <v>Georgia</v>
          </cell>
          <cell r="G2409" t="str">
            <v>4 - Highland Park Dark Origins 0.75L</v>
          </cell>
          <cell r="H2409" t="str">
            <v>4 - Highland Park Dark Origins 0.75L6</v>
          </cell>
          <cell r="I2409" t="str">
            <v>HP DO</v>
          </cell>
          <cell r="J2409" t="str">
            <v>HP DO.750-6</v>
          </cell>
          <cell r="K2409">
            <v>6</v>
          </cell>
          <cell r="L2409">
            <v>0.75</v>
          </cell>
          <cell r="M2409">
            <v>0.46800000000000003</v>
          </cell>
          <cell r="N2409">
            <v>15.02</v>
          </cell>
          <cell r="O2409" t="str">
            <v>FOB</v>
          </cell>
          <cell r="P2409">
            <v>257.02</v>
          </cell>
          <cell r="Q2409">
            <v>257.02</v>
          </cell>
          <cell r="R2409">
            <v>257.02</v>
          </cell>
          <cell r="S2409">
            <v>257.02</v>
          </cell>
          <cell r="T2409">
            <v>257.02</v>
          </cell>
          <cell r="U2409">
            <v>257.02</v>
          </cell>
          <cell r="V2409">
            <v>257.02</v>
          </cell>
        </row>
        <row r="2410">
          <cell r="B2410" t="str">
            <v>IllinoisHP DO.750-6FOB</v>
          </cell>
          <cell r="C2410" t="str">
            <v>Central</v>
          </cell>
          <cell r="D2410" t="str">
            <v>Open</v>
          </cell>
          <cell r="E2410" t="str">
            <v>IL</v>
          </cell>
          <cell r="F2410" t="str">
            <v>Illinois</v>
          </cell>
          <cell r="G2410" t="str">
            <v>4 - Highland Park Dark Origins 0.75L</v>
          </cell>
          <cell r="H2410" t="str">
            <v>4 - Highland Park Dark Origins 0.75L6</v>
          </cell>
          <cell r="I2410" t="str">
            <v>HP DO</v>
          </cell>
          <cell r="J2410" t="str">
            <v>HP DO.750-6</v>
          </cell>
          <cell r="K2410">
            <v>6</v>
          </cell>
          <cell r="L2410">
            <v>0.75</v>
          </cell>
          <cell r="M2410">
            <v>0.46800000000000003</v>
          </cell>
          <cell r="N2410">
            <v>15.02</v>
          </cell>
          <cell r="O2410" t="str">
            <v>FOB</v>
          </cell>
          <cell r="P2410">
            <v>264.8</v>
          </cell>
          <cell r="Q2410">
            <v>264.8</v>
          </cell>
          <cell r="R2410">
            <v>264.8</v>
          </cell>
          <cell r="S2410">
            <v>264.8</v>
          </cell>
          <cell r="T2410">
            <v>264.8</v>
          </cell>
          <cell r="U2410">
            <v>264.8</v>
          </cell>
          <cell r="V2410">
            <v>264.8</v>
          </cell>
        </row>
        <row r="2411">
          <cell r="B2411" t="str">
            <v>IndianaHP DO.750-6FOB</v>
          </cell>
          <cell r="C2411" t="str">
            <v>Central</v>
          </cell>
          <cell r="D2411" t="str">
            <v>Open</v>
          </cell>
          <cell r="E2411" t="str">
            <v>IN</v>
          </cell>
          <cell r="F2411" t="str">
            <v>Indiana</v>
          </cell>
          <cell r="G2411" t="str">
            <v>4 - Highland Park Dark Origins 0.75L</v>
          </cell>
          <cell r="H2411" t="str">
            <v>4 - Highland Park Dark Origins 0.75L6</v>
          </cell>
          <cell r="I2411" t="str">
            <v>HP DO</v>
          </cell>
          <cell r="J2411" t="str">
            <v>HP DO.750-6</v>
          </cell>
          <cell r="K2411">
            <v>6</v>
          </cell>
          <cell r="L2411">
            <v>0.75</v>
          </cell>
          <cell r="M2411">
            <v>0.46800000000000003</v>
          </cell>
          <cell r="N2411">
            <v>15.02</v>
          </cell>
          <cell r="O2411" t="str">
            <v>FOB</v>
          </cell>
          <cell r="P2411">
            <v>264.8</v>
          </cell>
          <cell r="Q2411">
            <v>264.8</v>
          </cell>
          <cell r="R2411">
            <v>264.8</v>
          </cell>
          <cell r="S2411">
            <v>264.8</v>
          </cell>
          <cell r="T2411">
            <v>264.8</v>
          </cell>
          <cell r="U2411">
            <v>264.8</v>
          </cell>
          <cell r="V2411">
            <v>264.8</v>
          </cell>
        </row>
        <row r="2412">
          <cell r="B2412" t="str">
            <v>IOWAHP DO.750-6SHELF</v>
          </cell>
          <cell r="C2412" t="str">
            <v>Central</v>
          </cell>
          <cell r="D2412" t="str">
            <v>Control</v>
          </cell>
          <cell r="E2412" t="str">
            <v>IA</v>
          </cell>
          <cell r="F2412" t="str">
            <v>IOWA</v>
          </cell>
          <cell r="G2412" t="str">
            <v>4 - Highland Park Dark Origins 0.75L</v>
          </cell>
          <cell r="H2412" t="str">
            <v>4 - Highland Park Dark Origins 0.75L6</v>
          </cell>
          <cell r="I2412" t="str">
            <v>HP DO</v>
          </cell>
          <cell r="J2412" t="str">
            <v>HP DO.750-6</v>
          </cell>
          <cell r="K2412">
            <v>6</v>
          </cell>
          <cell r="L2412">
            <v>0.75</v>
          </cell>
          <cell r="M2412">
            <v>0.46800000000000003</v>
          </cell>
          <cell r="N2412">
            <v>15.02</v>
          </cell>
          <cell r="O2412" t="str">
            <v>SHELF</v>
          </cell>
          <cell r="P2412">
            <v>79.989999999999995</v>
          </cell>
          <cell r="Q2412">
            <v>79.989999999999995</v>
          </cell>
          <cell r="R2412">
            <v>79.989999999999995</v>
          </cell>
          <cell r="S2412">
            <v>79.989999999999995</v>
          </cell>
          <cell r="T2412">
            <v>79.989999999999995</v>
          </cell>
          <cell r="U2412">
            <v>79.989999999999995</v>
          </cell>
          <cell r="V2412">
            <v>79.989999999999995</v>
          </cell>
        </row>
        <row r="2413">
          <cell r="B2413" t="str">
            <v>IOWAHP DO.750-6FOB</v>
          </cell>
          <cell r="C2413" t="str">
            <v>Central</v>
          </cell>
          <cell r="D2413" t="str">
            <v>Control</v>
          </cell>
          <cell r="E2413" t="str">
            <v>IA</v>
          </cell>
          <cell r="F2413" t="str">
            <v>IOWA</v>
          </cell>
          <cell r="G2413" t="str">
            <v>4 - Highland Park Dark Origins 0.75L</v>
          </cell>
          <cell r="H2413" t="str">
            <v>4 - Highland Park Dark Origins 0.75L6</v>
          </cell>
          <cell r="I2413" t="str">
            <v>HP DO</v>
          </cell>
          <cell r="J2413" t="str">
            <v>HP DO.750-6</v>
          </cell>
          <cell r="K2413">
            <v>6</v>
          </cell>
          <cell r="L2413">
            <v>0.75</v>
          </cell>
          <cell r="M2413">
            <v>0.46800000000000003</v>
          </cell>
          <cell r="N2413">
            <v>15.02</v>
          </cell>
          <cell r="O2413" t="str">
            <v>FOB</v>
          </cell>
          <cell r="P2413">
            <v>259.66000000000003</v>
          </cell>
          <cell r="Q2413">
            <v>259.66000000000003</v>
          </cell>
          <cell r="R2413">
            <v>259.66000000000003</v>
          </cell>
          <cell r="S2413">
            <v>259.66000000000003</v>
          </cell>
          <cell r="T2413">
            <v>259.66000000000003</v>
          </cell>
          <cell r="U2413">
            <v>259.66000000000003</v>
          </cell>
          <cell r="V2413">
            <v>259.66000000000003</v>
          </cell>
        </row>
        <row r="2414">
          <cell r="B2414" t="str">
            <v>KansasHP DO.750-6FOB</v>
          </cell>
          <cell r="C2414" t="str">
            <v>Central</v>
          </cell>
          <cell r="D2414" t="str">
            <v>Open</v>
          </cell>
          <cell r="E2414" t="str">
            <v>KS</v>
          </cell>
          <cell r="F2414" t="str">
            <v>Kansas</v>
          </cell>
          <cell r="G2414" t="str">
            <v>4 - Highland Park Dark Origins 0.75L</v>
          </cell>
          <cell r="H2414" t="str">
            <v>4 - Highland Park Dark Origins 0.75L6</v>
          </cell>
          <cell r="I2414" t="str">
            <v>HP DO</v>
          </cell>
          <cell r="J2414" t="str">
            <v>HP DO.750-6</v>
          </cell>
          <cell r="K2414">
            <v>6</v>
          </cell>
          <cell r="L2414">
            <v>0.75</v>
          </cell>
          <cell r="M2414">
            <v>0.46800000000000003</v>
          </cell>
          <cell r="N2414">
            <v>15.02</v>
          </cell>
          <cell r="O2414" t="str">
            <v>FOB</v>
          </cell>
          <cell r="P2414">
            <v>254.8</v>
          </cell>
          <cell r="Q2414">
            <v>254.8</v>
          </cell>
          <cell r="R2414">
            <v>254.8</v>
          </cell>
          <cell r="S2414">
            <v>254.8</v>
          </cell>
          <cell r="T2414">
            <v>254.8</v>
          </cell>
          <cell r="U2414">
            <v>254.8</v>
          </cell>
          <cell r="V2414">
            <v>254.8</v>
          </cell>
        </row>
        <row r="2415">
          <cell r="B2415" t="str">
            <v>KentuckyHP DO.750-6FOB</v>
          </cell>
          <cell r="C2415" t="str">
            <v>Central</v>
          </cell>
          <cell r="D2415" t="str">
            <v>Open</v>
          </cell>
          <cell r="E2415" t="str">
            <v>KY</v>
          </cell>
          <cell r="F2415" t="str">
            <v>Kentucky</v>
          </cell>
          <cell r="G2415" t="str">
            <v>4 - Highland Park Dark Origins 0.75L</v>
          </cell>
          <cell r="H2415" t="str">
            <v>4 - Highland Park Dark Origins 0.75L6</v>
          </cell>
          <cell r="I2415" t="str">
            <v>HP DO</v>
          </cell>
          <cell r="J2415" t="str">
            <v>HP DO.750-6</v>
          </cell>
          <cell r="K2415">
            <v>6</v>
          </cell>
          <cell r="L2415">
            <v>0.75</v>
          </cell>
          <cell r="M2415">
            <v>0.46800000000000003</v>
          </cell>
          <cell r="N2415">
            <v>15.02</v>
          </cell>
          <cell r="O2415" t="str">
            <v>FOB</v>
          </cell>
          <cell r="P2415">
            <v>264.8</v>
          </cell>
          <cell r="Q2415">
            <v>264.8</v>
          </cell>
          <cell r="R2415">
            <v>264.8</v>
          </cell>
          <cell r="S2415">
            <v>264.8</v>
          </cell>
          <cell r="T2415">
            <v>264.8</v>
          </cell>
          <cell r="U2415">
            <v>264.8</v>
          </cell>
          <cell r="V2415">
            <v>264.8</v>
          </cell>
        </row>
        <row r="2416">
          <cell r="B2416" t="str">
            <v>LouisianaHP DO.750-6FOB</v>
          </cell>
          <cell r="C2416" t="str">
            <v>South</v>
          </cell>
          <cell r="D2416" t="str">
            <v>Open</v>
          </cell>
          <cell r="E2416" t="str">
            <v>LA</v>
          </cell>
          <cell r="F2416" t="str">
            <v>Louisiana</v>
          </cell>
          <cell r="G2416" t="str">
            <v>4 - Highland Park Dark Origins 0.75L</v>
          </cell>
          <cell r="H2416" t="str">
            <v>4 - Highland Park Dark Origins 0.75L6</v>
          </cell>
          <cell r="I2416" t="str">
            <v>HP DO</v>
          </cell>
          <cell r="J2416" t="str">
            <v>HP DO.750-6</v>
          </cell>
          <cell r="K2416">
            <v>6</v>
          </cell>
          <cell r="L2416">
            <v>0.75</v>
          </cell>
          <cell r="M2416">
            <v>0.46800000000000003</v>
          </cell>
          <cell r="N2416">
            <v>15.02</v>
          </cell>
          <cell r="O2416" t="str">
            <v>FOB</v>
          </cell>
          <cell r="P2416">
            <v>288.21999999999997</v>
          </cell>
          <cell r="Q2416">
            <v>288.21999999999997</v>
          </cell>
          <cell r="R2416">
            <v>288.21999999999997</v>
          </cell>
          <cell r="S2416">
            <v>288.21999999999997</v>
          </cell>
          <cell r="T2416">
            <v>288.21999999999997</v>
          </cell>
          <cell r="U2416">
            <v>288.21999999999997</v>
          </cell>
          <cell r="V2416">
            <v>288.21999999999997</v>
          </cell>
        </row>
        <row r="2417">
          <cell r="B2417" t="str">
            <v>Maryland (Open)HP DO.750-6FOB</v>
          </cell>
          <cell r="C2417" t="str">
            <v>Northeast</v>
          </cell>
          <cell r="D2417" t="str">
            <v>Open</v>
          </cell>
          <cell r="E2417" t="str">
            <v>MD</v>
          </cell>
          <cell r="F2417" t="str">
            <v>Maryland (Open)</v>
          </cell>
          <cell r="G2417" t="str">
            <v>4 - Highland Park Dark Origins 0.75L</v>
          </cell>
          <cell r="H2417" t="str">
            <v>4 - Highland Park Dark Origins 0.75L6</v>
          </cell>
          <cell r="I2417" t="str">
            <v>HP DO</v>
          </cell>
          <cell r="J2417" t="str">
            <v>HP DO.750-6</v>
          </cell>
          <cell r="K2417">
            <v>6</v>
          </cell>
          <cell r="L2417">
            <v>0.75</v>
          </cell>
          <cell r="M2417">
            <v>0.46800000000000003</v>
          </cell>
          <cell r="N2417">
            <v>15.02</v>
          </cell>
          <cell r="O2417" t="str">
            <v>FOB</v>
          </cell>
          <cell r="P2417">
            <v>289.7</v>
          </cell>
          <cell r="Q2417">
            <v>289.7</v>
          </cell>
          <cell r="R2417">
            <v>289.7</v>
          </cell>
          <cell r="S2417">
            <v>289.7</v>
          </cell>
          <cell r="T2417">
            <v>289.7</v>
          </cell>
          <cell r="U2417">
            <v>289.7</v>
          </cell>
          <cell r="V2417">
            <v>289.7</v>
          </cell>
        </row>
        <row r="2418">
          <cell r="B2418" t="str">
            <v>MassachusettsHP DO.750-6FOB</v>
          </cell>
          <cell r="C2418" t="str">
            <v>Northeast</v>
          </cell>
          <cell r="D2418" t="str">
            <v>Open</v>
          </cell>
          <cell r="E2418" t="str">
            <v>MA</v>
          </cell>
          <cell r="F2418" t="str">
            <v>Massachusetts</v>
          </cell>
          <cell r="G2418" t="str">
            <v>4 - Highland Park Dark Origins 0.75L</v>
          </cell>
          <cell r="H2418" t="str">
            <v>4 - Highland Park Dark Origins 0.75L6</v>
          </cell>
          <cell r="I2418" t="str">
            <v>HP DO</v>
          </cell>
          <cell r="J2418" t="str">
            <v>HP DO.750-6</v>
          </cell>
          <cell r="K2418">
            <v>6</v>
          </cell>
          <cell r="L2418">
            <v>0.75</v>
          </cell>
          <cell r="M2418">
            <v>0.46800000000000003</v>
          </cell>
          <cell r="N2418">
            <v>15.02</v>
          </cell>
          <cell r="O2418" t="str">
            <v>FOB</v>
          </cell>
          <cell r="P2418">
            <v>264.08391139999901</v>
          </cell>
          <cell r="Q2418">
            <v>264.08391139999901</v>
          </cell>
          <cell r="R2418">
            <v>264.08391139999901</v>
          </cell>
          <cell r="S2418">
            <v>264.08391139999901</v>
          </cell>
          <cell r="T2418">
            <v>264.08391139999901</v>
          </cell>
          <cell r="U2418">
            <v>264.08391139999901</v>
          </cell>
          <cell r="V2418">
            <v>264.08391139999901</v>
          </cell>
        </row>
        <row r="2419">
          <cell r="B2419" t="str">
            <v>MICHIGANHP DO.750-6SHELF</v>
          </cell>
          <cell r="C2419" t="str">
            <v>Central</v>
          </cell>
          <cell r="D2419" t="str">
            <v>Control</v>
          </cell>
          <cell r="E2419" t="str">
            <v>MI</v>
          </cell>
          <cell r="F2419" t="str">
            <v>MICHIGAN</v>
          </cell>
          <cell r="G2419" t="str">
            <v>4 - Highland Park Dark Origins 0.75L</v>
          </cell>
          <cell r="H2419" t="str">
            <v>4 - Highland Park Dark Origins 0.75L6</v>
          </cell>
          <cell r="I2419" t="str">
            <v>HP DO</v>
          </cell>
          <cell r="J2419" t="str">
            <v>HP DO.750-6</v>
          </cell>
          <cell r="K2419">
            <v>6</v>
          </cell>
          <cell r="L2419">
            <v>0.75</v>
          </cell>
          <cell r="M2419">
            <v>0.46800000000000003</v>
          </cell>
          <cell r="N2419">
            <v>15.02</v>
          </cell>
          <cell r="O2419" t="str">
            <v>SHELF</v>
          </cell>
          <cell r="P2419">
            <v>79.989999999999995</v>
          </cell>
          <cell r="Q2419">
            <v>79.989999999999995</v>
          </cell>
          <cell r="R2419">
            <v>79.989999999999995</v>
          </cell>
          <cell r="S2419">
            <v>79.989999999999995</v>
          </cell>
          <cell r="T2419">
            <v>79.989999999999995</v>
          </cell>
          <cell r="U2419">
            <v>79.989999999999995</v>
          </cell>
          <cell r="V2419">
            <v>79.989999999999995</v>
          </cell>
        </row>
        <row r="2420">
          <cell r="B2420" t="str">
            <v>MICHIGANHP DO.750-6FOB</v>
          </cell>
          <cell r="C2420" t="str">
            <v>Central</v>
          </cell>
          <cell r="D2420" t="str">
            <v>Control</v>
          </cell>
          <cell r="E2420" t="str">
            <v>MI</v>
          </cell>
          <cell r="F2420" t="str">
            <v>MICHIGAN</v>
          </cell>
          <cell r="G2420" t="str">
            <v>4 - Highland Park Dark Origins 0.75L</v>
          </cell>
          <cell r="H2420" t="str">
            <v>4 - Highland Park Dark Origins 0.75L6</v>
          </cell>
          <cell r="I2420" t="str">
            <v>HP DO</v>
          </cell>
          <cell r="J2420" t="str">
            <v>HP DO.750-6</v>
          </cell>
          <cell r="K2420">
            <v>6</v>
          </cell>
          <cell r="L2420">
            <v>0.75</v>
          </cell>
          <cell r="M2420">
            <v>0.46800000000000003</v>
          </cell>
          <cell r="N2420">
            <v>15.02</v>
          </cell>
          <cell r="O2420" t="str">
            <v>FOB</v>
          </cell>
          <cell r="P2420">
            <v>259.66000000000003</v>
          </cell>
          <cell r="Q2420">
            <v>259.66000000000003</v>
          </cell>
          <cell r="R2420">
            <v>259.66000000000003</v>
          </cell>
          <cell r="S2420">
            <v>259.66000000000003</v>
          </cell>
          <cell r="T2420">
            <v>259.66000000000003</v>
          </cell>
          <cell r="U2420">
            <v>259.66000000000003</v>
          </cell>
          <cell r="V2420">
            <v>259.66000000000003</v>
          </cell>
        </row>
        <row r="2421">
          <cell r="B2421" t="str">
            <v>Military - SouthHP DO.750-6FOB</v>
          </cell>
          <cell r="C2421" t="str">
            <v>South</v>
          </cell>
          <cell r="D2421" t="str">
            <v>Open</v>
          </cell>
          <cell r="E2421" t="str">
            <v>Military - South</v>
          </cell>
          <cell r="F2421" t="str">
            <v>Military - South</v>
          </cell>
          <cell r="G2421" t="str">
            <v>4 - Highland Park Dark Origins 0.75L</v>
          </cell>
          <cell r="H2421" t="str">
            <v>4 - Highland Park Dark Origins 0.75L6</v>
          </cell>
          <cell r="I2421" t="str">
            <v>HP DO</v>
          </cell>
          <cell r="J2421" t="str">
            <v>HP DO.750-6</v>
          </cell>
          <cell r="K2421">
            <v>6</v>
          </cell>
          <cell r="L2421">
            <v>0.75</v>
          </cell>
          <cell r="M2421">
            <v>0.46800000000000003</v>
          </cell>
          <cell r="N2421">
            <v>15.02</v>
          </cell>
          <cell r="O2421" t="str">
            <v>FOB</v>
          </cell>
          <cell r="P2421">
            <v>311.96099999999899</v>
          </cell>
          <cell r="Q2421">
            <v>311.96099999999899</v>
          </cell>
          <cell r="R2421">
            <v>311.96099999999899</v>
          </cell>
          <cell r="S2421">
            <v>311.96099999999899</v>
          </cell>
          <cell r="T2421">
            <v>311.96099999999899</v>
          </cell>
          <cell r="U2421">
            <v>311.96099999999899</v>
          </cell>
          <cell r="V2421">
            <v>311.96099999999899</v>
          </cell>
        </row>
        <row r="2422">
          <cell r="B2422" t="str">
            <v>MinnesotaHP DO.750-6FOB</v>
          </cell>
          <cell r="C2422" t="str">
            <v>Central</v>
          </cell>
          <cell r="D2422" t="str">
            <v>Open</v>
          </cell>
          <cell r="E2422" t="str">
            <v>MN</v>
          </cell>
          <cell r="F2422" t="str">
            <v>Minnesota</v>
          </cell>
          <cell r="G2422" t="str">
            <v>4 - Highland Park Dark Origins 0.75L</v>
          </cell>
          <cell r="H2422" t="str">
            <v>4 - Highland Park Dark Origins 0.75L6</v>
          </cell>
          <cell r="I2422" t="str">
            <v>HP DO</v>
          </cell>
          <cell r="J2422" t="str">
            <v>HP DO.750-6</v>
          </cell>
          <cell r="K2422">
            <v>6</v>
          </cell>
          <cell r="L2422">
            <v>0.75</v>
          </cell>
          <cell r="M2422">
            <v>0.46800000000000003</v>
          </cell>
          <cell r="N2422">
            <v>15.02</v>
          </cell>
          <cell r="O2422" t="str">
            <v>FOB</v>
          </cell>
          <cell r="P2422">
            <v>286.8</v>
          </cell>
          <cell r="Q2422">
            <v>286.8</v>
          </cell>
          <cell r="R2422">
            <v>286.8</v>
          </cell>
          <cell r="S2422">
            <v>286.8</v>
          </cell>
          <cell r="T2422">
            <v>286.8</v>
          </cell>
          <cell r="U2422">
            <v>286.8</v>
          </cell>
          <cell r="V2422">
            <v>286.8</v>
          </cell>
        </row>
        <row r="2423">
          <cell r="B2423" t="str">
            <v>MissouriHP DO.750-6FOB</v>
          </cell>
          <cell r="C2423" t="str">
            <v>Central</v>
          </cell>
          <cell r="D2423" t="str">
            <v>Open</v>
          </cell>
          <cell r="E2423" t="str">
            <v>MO</v>
          </cell>
          <cell r="F2423" t="str">
            <v>Missouri</v>
          </cell>
          <cell r="G2423" t="str">
            <v>4 - Highland Park Dark Origins 0.75L</v>
          </cell>
          <cell r="H2423" t="str">
            <v>4 - Highland Park Dark Origins 0.75L6</v>
          </cell>
          <cell r="I2423" t="str">
            <v>HP DO</v>
          </cell>
          <cell r="J2423" t="str">
            <v>HP DO.750-6</v>
          </cell>
          <cell r="K2423">
            <v>6</v>
          </cell>
          <cell r="L2423">
            <v>0.75</v>
          </cell>
          <cell r="M2423">
            <v>0.46800000000000003</v>
          </cell>
          <cell r="N2423">
            <v>15.02</v>
          </cell>
          <cell r="O2423" t="str">
            <v>FOB</v>
          </cell>
          <cell r="P2423">
            <v>277</v>
          </cell>
          <cell r="Q2423">
            <v>277</v>
          </cell>
          <cell r="R2423">
            <v>277</v>
          </cell>
          <cell r="S2423">
            <v>277</v>
          </cell>
          <cell r="T2423">
            <v>277</v>
          </cell>
          <cell r="U2423">
            <v>277</v>
          </cell>
          <cell r="V2423">
            <v>277</v>
          </cell>
        </row>
        <row r="2424">
          <cell r="B2424" t="str">
            <v>NebraskaHP DO.750-6FOB</v>
          </cell>
          <cell r="C2424" t="str">
            <v>Central</v>
          </cell>
          <cell r="D2424" t="str">
            <v>Open</v>
          </cell>
          <cell r="E2424" t="str">
            <v>NE</v>
          </cell>
          <cell r="F2424" t="str">
            <v>Nebraska</v>
          </cell>
          <cell r="G2424" t="str">
            <v>4 - Highland Park Dark Origins 0.75L</v>
          </cell>
          <cell r="H2424" t="str">
            <v>4 - Highland Park Dark Origins 0.75L6</v>
          </cell>
          <cell r="I2424" t="str">
            <v>HP DO</v>
          </cell>
          <cell r="J2424" t="str">
            <v>HP DO.750-6</v>
          </cell>
          <cell r="K2424">
            <v>6</v>
          </cell>
          <cell r="L2424">
            <v>0.75</v>
          </cell>
          <cell r="M2424">
            <v>0.46800000000000003</v>
          </cell>
          <cell r="N2424">
            <v>15.02</v>
          </cell>
          <cell r="O2424" t="str">
            <v>FOB</v>
          </cell>
          <cell r="P2424">
            <v>251.15</v>
          </cell>
          <cell r="Q2424">
            <v>251.15</v>
          </cell>
          <cell r="R2424">
            <v>251.15</v>
          </cell>
          <cell r="S2424">
            <v>251.15</v>
          </cell>
          <cell r="T2424">
            <v>251.15</v>
          </cell>
          <cell r="U2424">
            <v>251.15</v>
          </cell>
          <cell r="V2424">
            <v>251.15</v>
          </cell>
        </row>
        <row r="2425">
          <cell r="B2425" t="str">
            <v>New JerseyHP DO.750-6FOB</v>
          </cell>
          <cell r="C2425" t="str">
            <v>Northeast</v>
          </cell>
          <cell r="D2425" t="str">
            <v>Open</v>
          </cell>
          <cell r="E2425" t="str">
            <v>NJ</v>
          </cell>
          <cell r="F2425" t="str">
            <v>New Jersey</v>
          </cell>
          <cell r="G2425" t="str">
            <v>4 - Highland Park Dark Origins 0.75L</v>
          </cell>
          <cell r="H2425" t="str">
            <v>4 - Highland Park Dark Origins 0.75L6</v>
          </cell>
          <cell r="I2425" t="str">
            <v>HP DO</v>
          </cell>
          <cell r="J2425" t="str">
            <v>HP DO.750-6</v>
          </cell>
          <cell r="K2425">
            <v>6</v>
          </cell>
          <cell r="L2425">
            <v>0.75</v>
          </cell>
          <cell r="M2425">
            <v>0.46800000000000003</v>
          </cell>
          <cell r="N2425">
            <v>15.02</v>
          </cell>
          <cell r="O2425" t="str">
            <v>FOB</v>
          </cell>
          <cell r="P2425">
            <v>285.30134299999997</v>
          </cell>
          <cell r="Q2425">
            <v>285.30134299999997</v>
          </cell>
          <cell r="R2425">
            <v>285.30134299999997</v>
          </cell>
          <cell r="S2425">
            <v>285.30134299999997</v>
          </cell>
          <cell r="T2425">
            <v>285.30134299999997</v>
          </cell>
          <cell r="U2425">
            <v>285.30134299999997</v>
          </cell>
          <cell r="V2425">
            <v>285.30134299999997</v>
          </cell>
        </row>
        <row r="2426">
          <cell r="B2426" t="str">
            <v>New MexicoHP DO.750-6FOB</v>
          </cell>
          <cell r="C2426" t="str">
            <v>West</v>
          </cell>
          <cell r="D2426" t="str">
            <v>Open</v>
          </cell>
          <cell r="E2426" t="str">
            <v>NM</v>
          </cell>
          <cell r="F2426" t="str">
            <v>New Mexico</v>
          </cell>
          <cell r="G2426" t="str">
            <v>4 - Highland Park Dark Origins 0.75L</v>
          </cell>
          <cell r="H2426" t="str">
            <v>4 - Highland Park Dark Origins 0.75L6</v>
          </cell>
          <cell r="I2426" t="str">
            <v>HP DO</v>
          </cell>
          <cell r="J2426" t="str">
            <v>HP DO.750-6</v>
          </cell>
          <cell r="K2426">
            <v>6</v>
          </cell>
          <cell r="L2426">
            <v>0.75</v>
          </cell>
          <cell r="M2426">
            <v>0.46800000000000003</v>
          </cell>
          <cell r="N2426">
            <v>15.02</v>
          </cell>
          <cell r="O2426" t="str">
            <v>FOB</v>
          </cell>
          <cell r="P2426">
            <v>252</v>
          </cell>
          <cell r="Q2426">
            <v>252</v>
          </cell>
          <cell r="R2426">
            <v>252</v>
          </cell>
          <cell r="S2426">
            <v>252</v>
          </cell>
          <cell r="T2426">
            <v>252</v>
          </cell>
          <cell r="U2426">
            <v>252</v>
          </cell>
          <cell r="V2426">
            <v>252</v>
          </cell>
        </row>
        <row r="2427">
          <cell r="B2427" t="str">
            <v>New York - UpstateHP DO.750-6FOB</v>
          </cell>
          <cell r="C2427" t="str">
            <v>Northeast</v>
          </cell>
          <cell r="D2427" t="str">
            <v>Open</v>
          </cell>
          <cell r="E2427" t="str">
            <v>NY</v>
          </cell>
          <cell r="F2427" t="str">
            <v>New York - Upstate</v>
          </cell>
          <cell r="G2427" t="str">
            <v>4 - Highland Park Dark Origins 0.75L</v>
          </cell>
          <cell r="H2427" t="str">
            <v>4 - Highland Park Dark Origins 0.75L6</v>
          </cell>
          <cell r="I2427" t="str">
            <v>HP DO</v>
          </cell>
          <cell r="J2427" t="str">
            <v>HP DO.750-6</v>
          </cell>
          <cell r="K2427">
            <v>6</v>
          </cell>
          <cell r="L2427">
            <v>0.75</v>
          </cell>
          <cell r="M2427">
            <v>0.46800000000000003</v>
          </cell>
          <cell r="N2427">
            <v>15.02</v>
          </cell>
          <cell r="O2427" t="str">
            <v>FOB</v>
          </cell>
          <cell r="P2427">
            <v>290.75</v>
          </cell>
          <cell r="Q2427">
            <v>290.75</v>
          </cell>
          <cell r="R2427">
            <v>290.75</v>
          </cell>
          <cell r="S2427">
            <v>290.75</v>
          </cell>
          <cell r="T2427">
            <v>290.75</v>
          </cell>
          <cell r="U2427">
            <v>290.75</v>
          </cell>
          <cell r="V2427">
            <v>290.75</v>
          </cell>
        </row>
        <row r="2428">
          <cell r="B2428" t="str">
            <v>North DakotaHP DO.750-6FOB</v>
          </cell>
          <cell r="C2428" t="str">
            <v>Central</v>
          </cell>
          <cell r="D2428" t="str">
            <v>Open</v>
          </cell>
          <cell r="E2428" t="str">
            <v>ND</v>
          </cell>
          <cell r="F2428" t="str">
            <v>North Dakota</v>
          </cell>
          <cell r="G2428" t="str">
            <v>4 - Highland Park Dark Origins 0.75L</v>
          </cell>
          <cell r="H2428" t="str">
            <v>4 - Highland Park Dark Origins 0.75L6</v>
          </cell>
          <cell r="I2428" t="str">
            <v>HP DO</v>
          </cell>
          <cell r="J2428" t="str">
            <v>HP DO.750-6</v>
          </cell>
          <cell r="K2428">
            <v>6</v>
          </cell>
          <cell r="L2428">
            <v>0.75</v>
          </cell>
          <cell r="M2428">
            <v>0.46800000000000003</v>
          </cell>
          <cell r="N2428">
            <v>15.02</v>
          </cell>
          <cell r="O2428" t="str">
            <v>FOB</v>
          </cell>
          <cell r="P2428">
            <v>264.8</v>
          </cell>
          <cell r="Q2428">
            <v>264.8</v>
          </cell>
          <cell r="R2428">
            <v>264.8</v>
          </cell>
          <cell r="S2428">
            <v>264.8</v>
          </cell>
          <cell r="T2428">
            <v>264.8</v>
          </cell>
          <cell r="U2428">
            <v>264.8</v>
          </cell>
          <cell r="V2428">
            <v>264.8</v>
          </cell>
        </row>
        <row r="2429">
          <cell r="B2429" t="str">
            <v>OHIOHP DO.750-6SHELF</v>
          </cell>
          <cell r="C2429" t="str">
            <v>Central</v>
          </cell>
          <cell r="D2429" t="str">
            <v>Control</v>
          </cell>
          <cell r="E2429" t="str">
            <v>OH</v>
          </cell>
          <cell r="F2429" t="str">
            <v>OHIO</v>
          </cell>
          <cell r="G2429" t="str">
            <v>4 - Highland Park Dark Origins 0.75L</v>
          </cell>
          <cell r="H2429" t="str">
            <v>4 - Highland Park Dark Origins 0.75L6</v>
          </cell>
          <cell r="I2429" t="str">
            <v>HP DO</v>
          </cell>
          <cell r="J2429" t="str">
            <v>HP DO.750-6</v>
          </cell>
          <cell r="K2429">
            <v>6</v>
          </cell>
          <cell r="L2429">
            <v>0.75</v>
          </cell>
          <cell r="M2429">
            <v>0.46800000000000003</v>
          </cell>
          <cell r="N2429">
            <v>15.02</v>
          </cell>
          <cell r="O2429" t="str">
            <v>SHELF</v>
          </cell>
          <cell r="P2429">
            <v>79.989999999999995</v>
          </cell>
          <cell r="Q2429">
            <v>79.989999999999995</v>
          </cell>
          <cell r="R2429">
            <v>79.989999999999995</v>
          </cell>
          <cell r="S2429">
            <v>79.989999999999995</v>
          </cell>
          <cell r="T2429">
            <v>79.989999999999995</v>
          </cell>
          <cell r="U2429">
            <v>79.989999999999995</v>
          </cell>
          <cell r="V2429">
            <v>79.989999999999995</v>
          </cell>
        </row>
        <row r="2430">
          <cell r="B2430" t="str">
            <v>OHIOHP DO.750-6FOB</v>
          </cell>
          <cell r="C2430" t="str">
            <v>Central</v>
          </cell>
          <cell r="D2430" t="str">
            <v>Control</v>
          </cell>
          <cell r="E2430" t="str">
            <v>OH</v>
          </cell>
          <cell r="F2430" t="str">
            <v>OHIO</v>
          </cell>
          <cell r="G2430" t="str">
            <v>4 - Highland Park Dark Origins 0.75L</v>
          </cell>
          <cell r="H2430" t="str">
            <v>4 - Highland Park Dark Origins 0.75L6</v>
          </cell>
          <cell r="I2430" t="str">
            <v>HP DO</v>
          </cell>
          <cell r="J2430" t="str">
            <v>HP DO.750-6</v>
          </cell>
          <cell r="K2430">
            <v>6</v>
          </cell>
          <cell r="L2430">
            <v>0.75</v>
          </cell>
          <cell r="M2430">
            <v>0.46800000000000003</v>
          </cell>
          <cell r="N2430">
            <v>15.02</v>
          </cell>
          <cell r="O2430" t="str">
            <v>FOB</v>
          </cell>
          <cell r="P2430">
            <v>281.27999999999997</v>
          </cell>
          <cell r="Q2430">
            <v>281.27999999999997</v>
          </cell>
          <cell r="R2430">
            <v>281.27999999999997</v>
          </cell>
          <cell r="S2430">
            <v>281.27999999999997</v>
          </cell>
          <cell r="T2430">
            <v>281.27999999999997</v>
          </cell>
          <cell r="U2430">
            <v>281.27999999999997</v>
          </cell>
          <cell r="V2430">
            <v>281.27999999999997</v>
          </cell>
        </row>
        <row r="2431">
          <cell r="B2431" t="str">
            <v>Rhode IslandHP DO.750-6FOB</v>
          </cell>
          <cell r="C2431" t="str">
            <v>Northeast</v>
          </cell>
          <cell r="D2431" t="str">
            <v>Open</v>
          </cell>
          <cell r="E2431" t="str">
            <v>RI</v>
          </cell>
          <cell r="F2431" t="str">
            <v>Rhode Island</v>
          </cell>
          <cell r="G2431" t="str">
            <v>4 - Highland Park Dark Origins 0.75L</v>
          </cell>
          <cell r="H2431" t="str">
            <v>4 - Highland Park Dark Origins 0.75L6</v>
          </cell>
          <cell r="I2431" t="str">
            <v>HP DO</v>
          </cell>
          <cell r="J2431" t="str">
            <v>HP DO.750-6</v>
          </cell>
          <cell r="K2431">
            <v>6</v>
          </cell>
          <cell r="L2431">
            <v>0.75</v>
          </cell>
          <cell r="M2431">
            <v>0.46800000000000003</v>
          </cell>
          <cell r="N2431">
            <v>15.02</v>
          </cell>
          <cell r="O2431" t="str">
            <v>FOB</v>
          </cell>
          <cell r="P2431">
            <v>262.542499999999</v>
          </cell>
          <cell r="Q2431">
            <v>262.542499999999</v>
          </cell>
          <cell r="R2431">
            <v>262.542499999999</v>
          </cell>
          <cell r="S2431">
            <v>262.542499999999</v>
          </cell>
          <cell r="T2431">
            <v>262.542499999999</v>
          </cell>
          <cell r="U2431">
            <v>262.542499999999</v>
          </cell>
          <cell r="V2431">
            <v>262.542499999999</v>
          </cell>
        </row>
        <row r="2432">
          <cell r="B2432" t="str">
            <v>South CarolinaHP DO.750-6FOB</v>
          </cell>
          <cell r="C2432" t="str">
            <v>Northeast</v>
          </cell>
          <cell r="D2432" t="str">
            <v>Open</v>
          </cell>
          <cell r="E2432" t="str">
            <v>SC</v>
          </cell>
          <cell r="F2432" t="str">
            <v>South Carolina</v>
          </cell>
          <cell r="G2432" t="str">
            <v>4 - Highland Park Dark Origins 0.75L</v>
          </cell>
          <cell r="H2432" t="str">
            <v>4 - Highland Park Dark Origins 0.75L6</v>
          </cell>
          <cell r="I2432" t="str">
            <v>HP DO</v>
          </cell>
          <cell r="J2432" t="str">
            <v>HP DO.750-6</v>
          </cell>
          <cell r="K2432">
            <v>6</v>
          </cell>
          <cell r="L2432">
            <v>0.75</v>
          </cell>
          <cell r="M2432">
            <v>0.46800000000000003</v>
          </cell>
          <cell r="N2432">
            <v>15.02</v>
          </cell>
          <cell r="O2432" t="str">
            <v>FOB</v>
          </cell>
          <cell r="P2432">
            <v>283.67804319999999</v>
          </cell>
          <cell r="Q2432">
            <v>283.67804319999999</v>
          </cell>
          <cell r="R2432">
            <v>283.67804319999999</v>
          </cell>
          <cell r="S2432">
            <v>283.67804319999999</v>
          </cell>
          <cell r="T2432">
            <v>283.67804319999999</v>
          </cell>
          <cell r="U2432">
            <v>283.67804319999999</v>
          </cell>
          <cell r="V2432">
            <v>283.67804319999999</v>
          </cell>
        </row>
        <row r="2433">
          <cell r="B2433" t="str">
            <v>South DakotaHP DO.750-6FOB</v>
          </cell>
          <cell r="C2433" t="str">
            <v>Central</v>
          </cell>
          <cell r="D2433" t="str">
            <v>Open</v>
          </cell>
          <cell r="E2433" t="str">
            <v>SD</v>
          </cell>
          <cell r="F2433" t="str">
            <v>South Dakota</v>
          </cell>
          <cell r="G2433" t="str">
            <v>4 - Highland Park Dark Origins 0.75L</v>
          </cell>
          <cell r="H2433" t="str">
            <v>4 - Highland Park Dark Origins 0.75L6</v>
          </cell>
          <cell r="I2433" t="str">
            <v>HP DO</v>
          </cell>
          <cell r="J2433" t="str">
            <v>HP DO.750-6</v>
          </cell>
          <cell r="K2433">
            <v>6</v>
          </cell>
          <cell r="L2433">
            <v>0.75</v>
          </cell>
          <cell r="M2433">
            <v>0.46800000000000003</v>
          </cell>
          <cell r="N2433">
            <v>15.02</v>
          </cell>
          <cell r="O2433" t="str">
            <v>FOB</v>
          </cell>
          <cell r="P2433">
            <v>263</v>
          </cell>
          <cell r="Q2433">
            <v>263</v>
          </cell>
          <cell r="R2433">
            <v>263</v>
          </cell>
          <cell r="S2433">
            <v>263</v>
          </cell>
          <cell r="T2433">
            <v>263</v>
          </cell>
          <cell r="U2433">
            <v>263</v>
          </cell>
          <cell r="V2433">
            <v>263</v>
          </cell>
        </row>
        <row r="2434">
          <cell r="B2434" t="str">
            <v>TennesseeHP DO.750-6FOB</v>
          </cell>
          <cell r="C2434" t="str">
            <v>South</v>
          </cell>
          <cell r="D2434" t="str">
            <v>Open</v>
          </cell>
          <cell r="E2434" t="str">
            <v>TN</v>
          </cell>
          <cell r="F2434" t="str">
            <v>Tennessee</v>
          </cell>
          <cell r="G2434" t="str">
            <v>4 - Highland Park Dark Origins 0.75L</v>
          </cell>
          <cell r="H2434" t="str">
            <v>4 - Highland Park Dark Origins 0.75L6</v>
          </cell>
          <cell r="I2434" t="str">
            <v>HP DO</v>
          </cell>
          <cell r="J2434" t="str">
            <v>HP DO.750-6</v>
          </cell>
          <cell r="K2434">
            <v>6</v>
          </cell>
          <cell r="L2434">
            <v>0.75</v>
          </cell>
          <cell r="M2434">
            <v>0.46800000000000003</v>
          </cell>
          <cell r="N2434">
            <v>15.02</v>
          </cell>
          <cell r="O2434" t="str">
            <v>FOB</v>
          </cell>
          <cell r="P2434">
            <v>279.39999999999998</v>
          </cell>
          <cell r="Q2434">
            <v>279.39999999999998</v>
          </cell>
          <cell r="R2434">
            <v>279.39999999999998</v>
          </cell>
          <cell r="S2434">
            <v>279.39999999999998</v>
          </cell>
          <cell r="T2434">
            <v>279.39999999999998</v>
          </cell>
          <cell r="U2434">
            <v>279.39999999999998</v>
          </cell>
          <cell r="V2434">
            <v>279.39999999999998</v>
          </cell>
        </row>
        <row r="2435">
          <cell r="B2435" t="str">
            <v>TexasHP DO.750-6FOB</v>
          </cell>
          <cell r="C2435" t="str">
            <v>South</v>
          </cell>
          <cell r="D2435" t="str">
            <v>Open</v>
          </cell>
          <cell r="E2435" t="str">
            <v>TX</v>
          </cell>
          <cell r="F2435" t="str">
            <v>Texas</v>
          </cell>
          <cell r="G2435" t="str">
            <v>4 - Highland Park Dark Origins 0.75L</v>
          </cell>
          <cell r="H2435" t="str">
            <v>4 - Highland Park Dark Origins 0.75L6</v>
          </cell>
          <cell r="I2435" t="str">
            <v>HP DO</v>
          </cell>
          <cell r="J2435" t="str">
            <v>HP DO.750-6</v>
          </cell>
          <cell r="K2435">
            <v>6</v>
          </cell>
          <cell r="L2435">
            <v>0.75</v>
          </cell>
          <cell r="M2435">
            <v>0.46800000000000003</v>
          </cell>
          <cell r="N2435">
            <v>15.02</v>
          </cell>
          <cell r="O2435" t="str">
            <v>FOB</v>
          </cell>
          <cell r="P2435">
            <v>266.88</v>
          </cell>
          <cell r="Q2435">
            <v>266.88</v>
          </cell>
          <cell r="R2435">
            <v>266.88</v>
          </cell>
          <cell r="S2435">
            <v>266.88</v>
          </cell>
          <cell r="T2435">
            <v>266.88</v>
          </cell>
          <cell r="U2435">
            <v>266.88</v>
          </cell>
          <cell r="V2435">
            <v>266.88</v>
          </cell>
        </row>
        <row r="2436">
          <cell r="B2436" t="str">
            <v>VERMONTHP DO.750-6SHELF</v>
          </cell>
          <cell r="C2436" t="str">
            <v>Northeast</v>
          </cell>
          <cell r="D2436" t="str">
            <v>Control</v>
          </cell>
          <cell r="E2436" t="str">
            <v>VT</v>
          </cell>
          <cell r="F2436" t="str">
            <v>VERMONT</v>
          </cell>
          <cell r="G2436" t="str">
            <v>4 - Highland Park Dark Origins 0.75L</v>
          </cell>
          <cell r="H2436" t="str">
            <v>4 - Highland Park Dark Origins 0.75L6</v>
          </cell>
          <cell r="I2436" t="str">
            <v>HP DO</v>
          </cell>
          <cell r="J2436" t="str">
            <v>HP DO.750-6</v>
          </cell>
          <cell r="K2436">
            <v>6</v>
          </cell>
          <cell r="L2436">
            <v>0.75</v>
          </cell>
          <cell r="M2436">
            <v>0.46800000000000003</v>
          </cell>
          <cell r="N2436">
            <v>15.02</v>
          </cell>
          <cell r="O2436" t="str">
            <v>SHELF</v>
          </cell>
          <cell r="P2436">
            <v>79.989999999999995</v>
          </cell>
          <cell r="Q2436">
            <v>79.989999999999995</v>
          </cell>
          <cell r="R2436">
            <v>79.989999999999995</v>
          </cell>
          <cell r="S2436">
            <v>79.989999999999995</v>
          </cell>
          <cell r="T2436">
            <v>79.989999999999995</v>
          </cell>
          <cell r="U2436">
            <v>79.989999999999995</v>
          </cell>
          <cell r="V2436">
            <v>79.989999999999995</v>
          </cell>
        </row>
        <row r="2437">
          <cell r="B2437" t="str">
            <v>VERMONTHP DO.750-6FOB</v>
          </cell>
          <cell r="C2437" t="str">
            <v>Northeast</v>
          </cell>
          <cell r="D2437" t="str">
            <v>Control</v>
          </cell>
          <cell r="E2437" t="str">
            <v>VT</v>
          </cell>
          <cell r="F2437" t="str">
            <v>VERMONT</v>
          </cell>
          <cell r="G2437" t="str">
            <v>4 - Highland Park Dark Origins 0.75L</v>
          </cell>
          <cell r="H2437" t="str">
            <v>4 - Highland Park Dark Origins 0.75L6</v>
          </cell>
          <cell r="I2437" t="str">
            <v>HP DO</v>
          </cell>
          <cell r="J2437" t="str">
            <v>HP DO.750-6</v>
          </cell>
          <cell r="K2437">
            <v>6</v>
          </cell>
          <cell r="L2437">
            <v>0.75</v>
          </cell>
          <cell r="M2437">
            <v>0.46800000000000003</v>
          </cell>
          <cell r="N2437">
            <v>15.02</v>
          </cell>
          <cell r="O2437" t="str">
            <v>FOB</v>
          </cell>
          <cell r="P2437">
            <v>283.2</v>
          </cell>
          <cell r="Q2437">
            <v>283.2</v>
          </cell>
          <cell r="R2437">
            <v>283.2</v>
          </cell>
          <cell r="S2437">
            <v>283.2</v>
          </cell>
          <cell r="T2437">
            <v>283.2</v>
          </cell>
          <cell r="U2437">
            <v>283.2</v>
          </cell>
          <cell r="V2437">
            <v>283.2</v>
          </cell>
        </row>
        <row r="2438">
          <cell r="B2438" t="str">
            <v>VERMONTHP DO.750-6DA</v>
          </cell>
          <cell r="C2438" t="str">
            <v>Northeast</v>
          </cell>
          <cell r="D2438" t="str">
            <v>Control</v>
          </cell>
          <cell r="E2438" t="str">
            <v>VT</v>
          </cell>
          <cell r="F2438" t="str">
            <v>VERMONT</v>
          </cell>
          <cell r="G2438" t="str">
            <v>4 - Highland Park Dark Origins 0.75L</v>
          </cell>
          <cell r="H2438" t="str">
            <v>4 - Highland Park Dark Origins 0.75L6</v>
          </cell>
          <cell r="I2438" t="str">
            <v>HP DO</v>
          </cell>
          <cell r="J2438" t="str">
            <v>HP DO.750-6</v>
          </cell>
          <cell r="K2438">
            <v>6</v>
          </cell>
          <cell r="L2438">
            <v>0.75</v>
          </cell>
          <cell r="M2438">
            <v>0.46800000000000003</v>
          </cell>
          <cell r="N2438">
            <v>15.02</v>
          </cell>
          <cell r="O2438" t="str">
            <v>DA</v>
          </cell>
          <cell r="P2438">
            <v>0</v>
          </cell>
          <cell r="Q2438">
            <v>0</v>
          </cell>
          <cell r="R2438">
            <v>0</v>
          </cell>
          <cell r="S2438">
            <v>0</v>
          </cell>
          <cell r="T2438">
            <v>0</v>
          </cell>
          <cell r="U2438">
            <v>0</v>
          </cell>
          <cell r="V2438">
            <v>0</v>
          </cell>
        </row>
        <row r="2439">
          <cell r="B2439" t="str">
            <v>WashingtonHP DO.750-6FOB</v>
          </cell>
          <cell r="C2439" t="str">
            <v>West</v>
          </cell>
          <cell r="D2439" t="str">
            <v>Open</v>
          </cell>
          <cell r="E2439" t="str">
            <v>WA</v>
          </cell>
          <cell r="F2439" t="str">
            <v>Washington</v>
          </cell>
          <cell r="G2439" t="str">
            <v>4 - Highland Park Dark Origins 0.75L</v>
          </cell>
          <cell r="H2439" t="str">
            <v>4 - Highland Park Dark Origins 0.75L6</v>
          </cell>
          <cell r="I2439" t="str">
            <v>HP DO</v>
          </cell>
          <cell r="J2439" t="str">
            <v>HP DO.750-6</v>
          </cell>
          <cell r="K2439">
            <v>6</v>
          </cell>
          <cell r="L2439">
            <v>0.75</v>
          </cell>
          <cell r="M2439">
            <v>0.46800000000000003</v>
          </cell>
          <cell r="N2439">
            <v>15.02</v>
          </cell>
          <cell r="O2439" t="str">
            <v>FOB</v>
          </cell>
          <cell r="P2439">
            <v>250.04</v>
          </cell>
          <cell r="Q2439">
            <v>250.04</v>
          </cell>
          <cell r="R2439">
            <v>250.04</v>
          </cell>
          <cell r="S2439">
            <v>250.04</v>
          </cell>
          <cell r="T2439">
            <v>250.04</v>
          </cell>
          <cell r="U2439">
            <v>250.04</v>
          </cell>
          <cell r="V2439">
            <v>250.04</v>
          </cell>
        </row>
        <row r="2440">
          <cell r="B2440" t="str">
            <v>WEST VIRGINIAHP DO.750-6SHELF</v>
          </cell>
          <cell r="C2440" t="str">
            <v>Central</v>
          </cell>
          <cell r="D2440" t="str">
            <v>Control</v>
          </cell>
          <cell r="E2440" t="str">
            <v>WV</v>
          </cell>
          <cell r="F2440" t="str">
            <v>WEST VIRGINIA</v>
          </cell>
          <cell r="G2440" t="str">
            <v>4 - Highland Park Dark Origins 0.75L</v>
          </cell>
          <cell r="H2440" t="str">
            <v>4 - Highland Park Dark Origins 0.75L6</v>
          </cell>
          <cell r="I2440" t="str">
            <v>HP DO</v>
          </cell>
          <cell r="J2440" t="str">
            <v>HP DO.750-6</v>
          </cell>
          <cell r="K2440">
            <v>6</v>
          </cell>
          <cell r="L2440">
            <v>0.75</v>
          </cell>
          <cell r="M2440">
            <v>0.46800000000000003</v>
          </cell>
          <cell r="N2440">
            <v>15.02</v>
          </cell>
          <cell r="O2440" t="str">
            <v>SHELF</v>
          </cell>
          <cell r="P2440">
            <v>79.989999999999995</v>
          </cell>
          <cell r="Q2440">
            <v>79.989999999999995</v>
          </cell>
          <cell r="R2440">
            <v>79.989999999999995</v>
          </cell>
          <cell r="S2440">
            <v>79.989999999999995</v>
          </cell>
          <cell r="T2440">
            <v>79.989999999999995</v>
          </cell>
          <cell r="U2440">
            <v>79.989999999999995</v>
          </cell>
          <cell r="V2440">
            <v>79.989999999999995</v>
          </cell>
        </row>
        <row r="2441">
          <cell r="B2441" t="str">
            <v>WEST VIRGINIAHP DO.750-6FOB</v>
          </cell>
          <cell r="C2441" t="str">
            <v>Central</v>
          </cell>
          <cell r="D2441" t="str">
            <v>Control</v>
          </cell>
          <cell r="E2441" t="str">
            <v>WV</v>
          </cell>
          <cell r="F2441" t="str">
            <v>WEST VIRGINIA</v>
          </cell>
          <cell r="G2441" t="str">
            <v>4 - Highland Park Dark Origins 0.75L</v>
          </cell>
          <cell r="H2441" t="str">
            <v>4 - Highland Park Dark Origins 0.75L6</v>
          </cell>
          <cell r="I2441" t="str">
            <v>HP DO</v>
          </cell>
          <cell r="J2441" t="str">
            <v>HP DO.750-6</v>
          </cell>
          <cell r="K2441">
            <v>6</v>
          </cell>
          <cell r="L2441">
            <v>0.75</v>
          </cell>
          <cell r="M2441">
            <v>0.46800000000000003</v>
          </cell>
          <cell r="N2441">
            <v>15.02</v>
          </cell>
          <cell r="O2441" t="str">
            <v>FOB</v>
          </cell>
          <cell r="P2441">
            <v>273.70999999999998</v>
          </cell>
          <cell r="Q2441">
            <v>273.70999999999998</v>
          </cell>
          <cell r="R2441">
            <v>273.70999999999998</v>
          </cell>
          <cell r="S2441">
            <v>273.70999999999998</v>
          </cell>
          <cell r="T2441">
            <v>273.70999999999998</v>
          </cell>
          <cell r="U2441">
            <v>273.70999999999998</v>
          </cell>
          <cell r="V2441">
            <v>273.70999999999998</v>
          </cell>
        </row>
        <row r="2442">
          <cell r="B2442" t="str">
            <v>WisconsinHP DO.750-6FOB</v>
          </cell>
          <cell r="C2442" t="str">
            <v>Central</v>
          </cell>
          <cell r="D2442" t="str">
            <v>Open</v>
          </cell>
          <cell r="E2442" t="str">
            <v>WI</v>
          </cell>
          <cell r="F2442" t="str">
            <v>Wisconsin</v>
          </cell>
          <cell r="G2442" t="str">
            <v>4 - Highland Park Dark Origins 0.75L</v>
          </cell>
          <cell r="H2442" t="str">
            <v>4 - Highland Park Dark Origins 0.75L6</v>
          </cell>
          <cell r="I2442" t="str">
            <v>HP DO</v>
          </cell>
          <cell r="J2442" t="str">
            <v>HP DO.750-6</v>
          </cell>
          <cell r="K2442">
            <v>6</v>
          </cell>
          <cell r="L2442">
            <v>0.75</v>
          </cell>
          <cell r="M2442">
            <v>0.46800000000000003</v>
          </cell>
          <cell r="N2442">
            <v>15.02</v>
          </cell>
          <cell r="O2442" t="str">
            <v>FOB</v>
          </cell>
          <cell r="P2442">
            <v>278.60000000000002</v>
          </cell>
          <cell r="Q2442">
            <v>278.60000000000002</v>
          </cell>
          <cell r="R2442">
            <v>278.60000000000002</v>
          </cell>
          <cell r="S2442">
            <v>278.60000000000002</v>
          </cell>
          <cell r="T2442">
            <v>278.60000000000002</v>
          </cell>
          <cell r="U2442">
            <v>278.60000000000002</v>
          </cell>
          <cell r="V2442">
            <v>278.60000000000002</v>
          </cell>
        </row>
        <row r="2443">
          <cell r="B2443" t="str">
            <v>ALABAMAHP Dark/Light/Fire/Ice.750-3SHELF</v>
          </cell>
          <cell r="C2443" t="str">
            <v>South</v>
          </cell>
          <cell r="D2443" t="str">
            <v>Control</v>
          </cell>
          <cell r="E2443" t="str">
            <v>AL</v>
          </cell>
          <cell r="F2443" t="str">
            <v>ALABAMA</v>
          </cell>
          <cell r="G2443" t="str">
            <v>4 - Highland Park FIRE Special Edition 0.75L</v>
          </cell>
          <cell r="H2443" t="str">
            <v>4 - Highland Park FIRE Special Edition 0.75L3</v>
          </cell>
          <cell r="I2443" t="str">
            <v>HP Dark/Light/Fire/Ice</v>
          </cell>
          <cell r="J2443" t="str">
            <v>HP Dark/Light/Fire/Ice.750-3</v>
          </cell>
          <cell r="K2443">
            <v>3</v>
          </cell>
          <cell r="L2443">
            <v>0.75</v>
          </cell>
          <cell r="M2443">
            <v>0.52900000000000003</v>
          </cell>
          <cell r="N2443">
            <v>8.49</v>
          </cell>
          <cell r="O2443" t="str">
            <v>SHELF</v>
          </cell>
          <cell r="P2443">
            <v>299.99</v>
          </cell>
          <cell r="Q2443">
            <v>299.99</v>
          </cell>
          <cell r="R2443">
            <v>299.99</v>
          </cell>
          <cell r="S2443">
            <v>299.99</v>
          </cell>
          <cell r="T2443">
            <v>299.99</v>
          </cell>
          <cell r="U2443">
            <v>299.99</v>
          </cell>
          <cell r="V2443">
            <v>299.99</v>
          </cell>
        </row>
        <row r="2444">
          <cell r="B2444" t="str">
            <v>ALABAMAHP Dark/Light/Fire/Ice.750-3FOB</v>
          </cell>
          <cell r="C2444" t="str">
            <v>South</v>
          </cell>
          <cell r="D2444" t="str">
            <v>Control</v>
          </cell>
          <cell r="E2444" t="str">
            <v>AL</v>
          </cell>
          <cell r="F2444" t="str">
            <v>ALABAMA</v>
          </cell>
          <cell r="G2444" t="str">
            <v>4 - Highland Park FIRE Special Edition 0.75L</v>
          </cell>
          <cell r="H2444" t="str">
            <v>4 - Highland Park FIRE Special Edition 0.75L3</v>
          </cell>
          <cell r="I2444" t="str">
            <v>HP Dark/Light/Fire/Ice</v>
          </cell>
          <cell r="J2444" t="str">
            <v>HP Dark/Light/Fire/Ice.750-3</v>
          </cell>
          <cell r="K2444">
            <v>3</v>
          </cell>
          <cell r="L2444">
            <v>0.75</v>
          </cell>
          <cell r="M2444">
            <v>0.52900000000000003</v>
          </cell>
          <cell r="N2444">
            <v>8.49</v>
          </cell>
          <cell r="O2444" t="str">
            <v>FOB</v>
          </cell>
          <cell r="P2444">
            <v>426.44</v>
          </cell>
          <cell r="Q2444">
            <v>426.44</v>
          </cell>
          <cell r="R2444">
            <v>426.44</v>
          </cell>
          <cell r="S2444">
            <v>426.44</v>
          </cell>
          <cell r="T2444">
            <v>426.44</v>
          </cell>
          <cell r="U2444">
            <v>426.44</v>
          </cell>
          <cell r="V2444">
            <v>426.44</v>
          </cell>
        </row>
        <row r="2445">
          <cell r="B2445" t="str">
            <v>ALABAMAHP Dark/Light/Fire/Ice.750-3DA</v>
          </cell>
          <cell r="C2445" t="str">
            <v>South</v>
          </cell>
          <cell r="D2445" t="str">
            <v>Control</v>
          </cell>
          <cell r="E2445" t="str">
            <v>AL</v>
          </cell>
          <cell r="F2445" t="str">
            <v>ALABAMA</v>
          </cell>
          <cell r="G2445" t="str">
            <v>4 - Highland Park FIRE Special Edition 0.75L</v>
          </cell>
          <cell r="H2445" t="str">
            <v>4 - Highland Park FIRE Special Edition 0.75L3</v>
          </cell>
          <cell r="I2445" t="str">
            <v>HP Dark/Light/Fire/Ice</v>
          </cell>
          <cell r="J2445" t="str">
            <v>HP Dark/Light/Fire/Ice.750-3</v>
          </cell>
          <cell r="K2445">
            <v>3</v>
          </cell>
          <cell r="L2445">
            <v>0.75</v>
          </cell>
          <cell r="M2445">
            <v>0.52900000000000003</v>
          </cell>
          <cell r="N2445">
            <v>8.49</v>
          </cell>
          <cell r="O2445" t="str">
            <v>DA</v>
          </cell>
          <cell r="P2445">
            <v>0</v>
          </cell>
          <cell r="Q2445">
            <v>0</v>
          </cell>
          <cell r="R2445">
            <v>0</v>
          </cell>
          <cell r="S2445">
            <v>0</v>
          </cell>
          <cell r="T2445">
            <v>0</v>
          </cell>
          <cell r="U2445">
            <v>0</v>
          </cell>
          <cell r="V2445">
            <v>0</v>
          </cell>
        </row>
        <row r="2446">
          <cell r="B2446" t="str">
            <v>ArizonaHP Fire/Ice.750-3FOB</v>
          </cell>
          <cell r="C2446" t="str">
            <v>West</v>
          </cell>
          <cell r="D2446" t="str">
            <v>Open</v>
          </cell>
          <cell r="E2446" t="str">
            <v>AZ</v>
          </cell>
          <cell r="F2446" t="str">
            <v>Arizona</v>
          </cell>
          <cell r="G2446" t="str">
            <v>4 - Highland Park FIRE Special Edition 0.75L</v>
          </cell>
          <cell r="H2446" t="str">
            <v>4 - Highland Park FIRE Special Edition 0.75L3</v>
          </cell>
          <cell r="I2446" t="str">
            <v>HP Fire/Ice</v>
          </cell>
          <cell r="J2446" t="str">
            <v>HP Fire/Ice.750-3</v>
          </cell>
          <cell r="K2446">
            <v>3</v>
          </cell>
          <cell r="L2446">
            <v>0.75</v>
          </cell>
          <cell r="M2446">
            <v>0.45200000000000001</v>
          </cell>
          <cell r="N2446">
            <v>7.25</v>
          </cell>
          <cell r="O2446" t="str">
            <v>FOB</v>
          </cell>
          <cell r="P2446">
            <v>582</v>
          </cell>
          <cell r="Q2446">
            <v>582</v>
          </cell>
          <cell r="R2446">
            <v>582</v>
          </cell>
          <cell r="S2446">
            <v>582</v>
          </cell>
          <cell r="T2446">
            <v>582</v>
          </cell>
          <cell r="U2446">
            <v>582</v>
          </cell>
          <cell r="V2446">
            <v>582</v>
          </cell>
        </row>
        <row r="2447">
          <cell r="B2447" t="str">
            <v>ArkansasHP Fire/Ice.750-3FOB</v>
          </cell>
          <cell r="C2447" t="str">
            <v>South</v>
          </cell>
          <cell r="D2447" t="str">
            <v>Open</v>
          </cell>
          <cell r="E2447" t="str">
            <v>AR</v>
          </cell>
          <cell r="F2447" t="str">
            <v>Arkansas</v>
          </cell>
          <cell r="G2447" t="str">
            <v>4 - Highland Park FIRE Special Edition 0.75L</v>
          </cell>
          <cell r="H2447" t="str">
            <v>4 - Highland Park FIRE Special Edition 0.75L3</v>
          </cell>
          <cell r="I2447" t="str">
            <v>HP Fire/Ice</v>
          </cell>
          <cell r="J2447" t="str">
            <v>HP Fire/Ice.750-3</v>
          </cell>
          <cell r="K2447">
            <v>3</v>
          </cell>
          <cell r="L2447">
            <v>0.75</v>
          </cell>
          <cell r="M2447">
            <v>0.45200000000000001</v>
          </cell>
          <cell r="N2447">
            <v>7.25</v>
          </cell>
          <cell r="O2447" t="str">
            <v>FOB</v>
          </cell>
          <cell r="P2447">
            <v>560</v>
          </cell>
          <cell r="Q2447">
            <v>560</v>
          </cell>
          <cell r="R2447">
            <v>560</v>
          </cell>
          <cell r="S2447">
            <v>560</v>
          </cell>
          <cell r="T2447">
            <v>560</v>
          </cell>
          <cell r="U2447">
            <v>560</v>
          </cell>
          <cell r="V2447">
            <v>560</v>
          </cell>
        </row>
        <row r="2448">
          <cell r="B2448" t="str">
            <v>CaliforniaHP Fire/Ice.750-3FOB</v>
          </cell>
          <cell r="C2448" t="str">
            <v>West</v>
          </cell>
          <cell r="D2448" t="str">
            <v>Open</v>
          </cell>
          <cell r="E2448" t="str">
            <v>CA</v>
          </cell>
          <cell r="F2448" t="str">
            <v>California</v>
          </cell>
          <cell r="G2448" t="str">
            <v>4 - Highland Park FIRE Special Edition 0.75L</v>
          </cell>
          <cell r="H2448" t="str">
            <v>4 - Highland Park FIRE Special Edition 0.75L3</v>
          </cell>
          <cell r="I2448" t="str">
            <v>HP Fire/Ice</v>
          </cell>
          <cell r="J2448" t="str">
            <v>HP Fire/Ice.750-3</v>
          </cell>
          <cell r="K2448">
            <v>3</v>
          </cell>
          <cell r="L2448">
            <v>0.75</v>
          </cell>
          <cell r="M2448">
            <v>0.45200000000000001</v>
          </cell>
          <cell r="N2448">
            <v>7.25</v>
          </cell>
          <cell r="O2448" t="str">
            <v>FOB</v>
          </cell>
          <cell r="P2448">
            <v>511.94999999999499</v>
          </cell>
          <cell r="Q2448">
            <v>511.94999999999499</v>
          </cell>
          <cell r="R2448">
            <v>511.94999999999499</v>
          </cell>
          <cell r="S2448">
            <v>511.94999999999499</v>
          </cell>
          <cell r="T2448">
            <v>511.94999999999499</v>
          </cell>
          <cell r="U2448">
            <v>511.94999999999499</v>
          </cell>
          <cell r="V2448">
            <v>511.94999999999499</v>
          </cell>
        </row>
        <row r="2449">
          <cell r="B2449" t="str">
            <v>ColoradoHP Fire/Ice.750-3FOB</v>
          </cell>
          <cell r="C2449" t="str">
            <v>West</v>
          </cell>
          <cell r="D2449" t="str">
            <v>Open</v>
          </cell>
          <cell r="E2449" t="str">
            <v>CO</v>
          </cell>
          <cell r="F2449" t="str">
            <v>Colorado</v>
          </cell>
          <cell r="G2449" t="str">
            <v>4 - Highland Park FIRE Special Edition 0.75L</v>
          </cell>
          <cell r="H2449" t="str">
            <v>4 - Highland Park FIRE Special Edition 0.75L3</v>
          </cell>
          <cell r="I2449" t="str">
            <v>HP Fire/Ice</v>
          </cell>
          <cell r="J2449" t="str">
            <v>HP Fire/Ice.750-3</v>
          </cell>
          <cell r="K2449">
            <v>3</v>
          </cell>
          <cell r="L2449">
            <v>0.75</v>
          </cell>
          <cell r="M2449">
            <v>0.45200000000000001</v>
          </cell>
          <cell r="N2449">
            <v>7.25</v>
          </cell>
          <cell r="O2449" t="str">
            <v>FOB</v>
          </cell>
          <cell r="P2449">
            <v>584</v>
          </cell>
          <cell r="Q2449">
            <v>584</v>
          </cell>
          <cell r="R2449">
            <v>584</v>
          </cell>
          <cell r="S2449">
            <v>584</v>
          </cell>
          <cell r="T2449">
            <v>584</v>
          </cell>
          <cell r="U2449">
            <v>584</v>
          </cell>
          <cell r="V2449">
            <v>584</v>
          </cell>
        </row>
        <row r="2450">
          <cell r="B2450" t="str">
            <v>ConnecticutHP Fire/Ice.750-3FOB</v>
          </cell>
          <cell r="C2450" t="str">
            <v>Northeast</v>
          </cell>
          <cell r="D2450" t="str">
            <v>Open</v>
          </cell>
          <cell r="E2450" t="str">
            <v>CT</v>
          </cell>
          <cell r="F2450" t="str">
            <v>Connecticut</v>
          </cell>
          <cell r="G2450" t="str">
            <v>4 - Highland Park FIRE Special Edition 0.75L</v>
          </cell>
          <cell r="H2450" t="str">
            <v>4 - Highland Park FIRE Special Edition 0.75L3</v>
          </cell>
          <cell r="I2450" t="str">
            <v>HP Fire/Ice</v>
          </cell>
          <cell r="J2450" t="str">
            <v>HP Fire/Ice.750-3</v>
          </cell>
          <cell r="K2450">
            <v>3</v>
          </cell>
          <cell r="L2450">
            <v>0.75</v>
          </cell>
          <cell r="M2450">
            <v>0.45200000000000001</v>
          </cell>
          <cell r="N2450">
            <v>7.25</v>
          </cell>
          <cell r="O2450" t="str">
            <v>FOB</v>
          </cell>
          <cell r="P2450">
            <v>531</v>
          </cell>
          <cell r="Q2450">
            <v>531</v>
          </cell>
          <cell r="R2450">
            <v>531</v>
          </cell>
          <cell r="S2450">
            <v>531</v>
          </cell>
          <cell r="T2450">
            <v>531</v>
          </cell>
          <cell r="U2450">
            <v>531</v>
          </cell>
          <cell r="V2450">
            <v>531</v>
          </cell>
        </row>
        <row r="2451">
          <cell r="B2451" t="str">
            <v>DCHP Fire/Ice.750-3FOB</v>
          </cell>
          <cell r="C2451" t="str">
            <v>Northeast</v>
          </cell>
          <cell r="D2451" t="str">
            <v>Open</v>
          </cell>
          <cell r="E2451" t="str">
            <v>DC</v>
          </cell>
          <cell r="F2451" t="str">
            <v>DC</v>
          </cell>
          <cell r="G2451" t="str">
            <v>4 - Highland Park FIRE Special Edition 0.75L</v>
          </cell>
          <cell r="H2451" t="str">
            <v>4 - Highland Park FIRE Special Edition 0.75L3</v>
          </cell>
          <cell r="I2451" t="str">
            <v>HP Fire/Ice</v>
          </cell>
          <cell r="J2451" t="str">
            <v>HP Fire/Ice.750-3</v>
          </cell>
          <cell r="K2451">
            <v>3</v>
          </cell>
          <cell r="L2451">
            <v>0.75</v>
          </cell>
          <cell r="M2451">
            <v>0.45200000000000001</v>
          </cell>
          <cell r="N2451">
            <v>7.25</v>
          </cell>
          <cell r="O2451" t="str">
            <v>FOB</v>
          </cell>
          <cell r="P2451">
            <v>581</v>
          </cell>
          <cell r="Q2451">
            <v>581</v>
          </cell>
          <cell r="R2451">
            <v>581</v>
          </cell>
          <cell r="S2451">
            <v>581</v>
          </cell>
          <cell r="T2451">
            <v>581</v>
          </cell>
          <cell r="U2451">
            <v>581</v>
          </cell>
          <cell r="V2451">
            <v>581</v>
          </cell>
        </row>
        <row r="2452">
          <cell r="B2452" t="str">
            <v>DelawareHP Fire/Ice.750-3FOB</v>
          </cell>
          <cell r="C2452" t="str">
            <v>Northeast</v>
          </cell>
          <cell r="D2452" t="str">
            <v>Open</v>
          </cell>
          <cell r="E2452" t="str">
            <v>DE</v>
          </cell>
          <cell r="F2452" t="str">
            <v>Delaware</v>
          </cell>
          <cell r="G2452" t="str">
            <v>4 - Highland Park FIRE Special Edition 0.75L</v>
          </cell>
          <cell r="H2452" t="str">
            <v>4 - Highland Park FIRE Special Edition 0.75L3</v>
          </cell>
          <cell r="I2452" t="str">
            <v>HP Fire/Ice</v>
          </cell>
          <cell r="J2452" t="str">
            <v>HP Fire/Ice.750-3</v>
          </cell>
          <cell r="K2452">
            <v>3</v>
          </cell>
          <cell r="L2452">
            <v>0.75</v>
          </cell>
          <cell r="M2452">
            <v>0.45200000000000001</v>
          </cell>
          <cell r="N2452">
            <v>7.25</v>
          </cell>
          <cell r="O2452" t="str">
            <v>FOB</v>
          </cell>
          <cell r="P2452">
            <v>581</v>
          </cell>
          <cell r="Q2452">
            <v>581</v>
          </cell>
          <cell r="R2452">
            <v>581</v>
          </cell>
          <cell r="S2452">
            <v>581</v>
          </cell>
          <cell r="T2452">
            <v>581</v>
          </cell>
          <cell r="U2452">
            <v>581</v>
          </cell>
          <cell r="V2452">
            <v>581</v>
          </cell>
        </row>
        <row r="2453">
          <cell r="B2453" t="str">
            <v>FloridaHP Fire/Ice.750-3FOB</v>
          </cell>
          <cell r="C2453" t="str">
            <v>South</v>
          </cell>
          <cell r="D2453" t="str">
            <v>Open</v>
          </cell>
          <cell r="E2453" t="str">
            <v>FL</v>
          </cell>
          <cell r="F2453" t="str">
            <v>Florida</v>
          </cell>
          <cell r="G2453" t="str">
            <v>4 - Highland Park FIRE Special Edition 0.75L</v>
          </cell>
          <cell r="H2453" t="str">
            <v>4 - Highland Park FIRE Special Edition 0.75L3</v>
          </cell>
          <cell r="I2453" t="str">
            <v>HP Fire/Ice</v>
          </cell>
          <cell r="J2453" t="str">
            <v>HP Fire/Ice.750-3</v>
          </cell>
          <cell r="K2453">
            <v>3</v>
          </cell>
          <cell r="L2453">
            <v>0.75</v>
          </cell>
          <cell r="M2453">
            <v>0.45200000000000001</v>
          </cell>
          <cell r="N2453">
            <v>7.25</v>
          </cell>
          <cell r="O2453" t="str">
            <v>FOB</v>
          </cell>
          <cell r="P2453">
            <v>540</v>
          </cell>
          <cell r="Q2453">
            <v>540</v>
          </cell>
          <cell r="R2453">
            <v>540</v>
          </cell>
          <cell r="S2453">
            <v>540</v>
          </cell>
          <cell r="T2453">
            <v>540</v>
          </cell>
          <cell r="U2453">
            <v>540</v>
          </cell>
          <cell r="V2453">
            <v>540</v>
          </cell>
        </row>
        <row r="2454">
          <cell r="B2454" t="str">
            <v>GeorgiaHP Fire/Ice.750-3FOB</v>
          </cell>
          <cell r="C2454" t="str">
            <v>South</v>
          </cell>
          <cell r="D2454" t="str">
            <v>Open</v>
          </cell>
          <cell r="E2454" t="str">
            <v>GA</v>
          </cell>
          <cell r="F2454" t="str">
            <v>Georgia</v>
          </cell>
          <cell r="G2454" t="str">
            <v>4 - Highland Park FIRE Special Edition 0.75L</v>
          </cell>
          <cell r="H2454" t="str">
            <v>4 - Highland Park FIRE Special Edition 0.75L3</v>
          </cell>
          <cell r="I2454" t="str">
            <v>HP Fire/Ice</v>
          </cell>
          <cell r="J2454" t="str">
            <v>HP Fire/Ice.750-3</v>
          </cell>
          <cell r="K2454">
            <v>3</v>
          </cell>
          <cell r="L2454">
            <v>0.75</v>
          </cell>
          <cell r="M2454">
            <v>0.45200000000000001</v>
          </cell>
          <cell r="N2454">
            <v>7.25</v>
          </cell>
          <cell r="O2454" t="str">
            <v>FOB</v>
          </cell>
          <cell r="P2454">
            <v>530</v>
          </cell>
          <cell r="Q2454">
            <v>530</v>
          </cell>
          <cell r="R2454">
            <v>530</v>
          </cell>
          <cell r="S2454">
            <v>530</v>
          </cell>
          <cell r="T2454">
            <v>530</v>
          </cell>
          <cell r="U2454">
            <v>530</v>
          </cell>
          <cell r="V2454">
            <v>530</v>
          </cell>
        </row>
        <row r="2455">
          <cell r="B2455" t="str">
            <v>HawaiiHP Fire/Ice.750-3FOB</v>
          </cell>
          <cell r="C2455" t="str">
            <v>West</v>
          </cell>
          <cell r="D2455" t="str">
            <v>Open</v>
          </cell>
          <cell r="E2455" t="str">
            <v>HI</v>
          </cell>
          <cell r="F2455" t="str">
            <v>Hawaii</v>
          </cell>
          <cell r="G2455" t="str">
            <v>4 - Highland Park FIRE Special Edition 0.75L</v>
          </cell>
          <cell r="H2455" t="str">
            <v>4 - Highland Park FIRE Special Edition 0.75L3</v>
          </cell>
          <cell r="I2455" t="str">
            <v>HP Fire/Ice</v>
          </cell>
          <cell r="J2455" t="str">
            <v>HP Fire/Ice.750-3</v>
          </cell>
          <cell r="K2455">
            <v>3</v>
          </cell>
          <cell r="L2455">
            <v>0.75</v>
          </cell>
          <cell r="M2455">
            <v>0.45200000000000001</v>
          </cell>
          <cell r="N2455">
            <v>7.25</v>
          </cell>
          <cell r="O2455" t="str">
            <v>FOB</v>
          </cell>
          <cell r="P2455">
            <v>532</v>
          </cell>
          <cell r="Q2455">
            <v>532</v>
          </cell>
          <cell r="R2455">
            <v>532</v>
          </cell>
          <cell r="S2455">
            <v>532</v>
          </cell>
          <cell r="T2455">
            <v>532</v>
          </cell>
          <cell r="U2455">
            <v>532</v>
          </cell>
          <cell r="V2455">
            <v>532</v>
          </cell>
        </row>
        <row r="2456">
          <cell r="B2456" t="str">
            <v>IDAHOHP Dark/Light/Fire/Ice.750-3SHELF</v>
          </cell>
          <cell r="C2456" t="str">
            <v>West</v>
          </cell>
          <cell r="D2456" t="str">
            <v>Control</v>
          </cell>
          <cell r="E2456" t="str">
            <v>ID</v>
          </cell>
          <cell r="F2456" t="str">
            <v>IDAHO</v>
          </cell>
          <cell r="G2456" t="str">
            <v>4 - Highland Park FIRE Special Edition 0.75L</v>
          </cell>
          <cell r="H2456" t="str">
            <v>4 - Highland Park FIRE Special Edition 0.75L3</v>
          </cell>
          <cell r="I2456" t="str">
            <v>HP Dark/Light/Fire/Ice</v>
          </cell>
          <cell r="J2456" t="str">
            <v>HP Dark/Light/Fire/Ice.750-3</v>
          </cell>
          <cell r="K2456">
            <v>3</v>
          </cell>
          <cell r="L2456">
            <v>0.75</v>
          </cell>
          <cell r="M2456">
            <v>0.45200000000000001</v>
          </cell>
          <cell r="N2456">
            <v>7.25</v>
          </cell>
          <cell r="O2456" t="str">
            <v>SHELF</v>
          </cell>
          <cell r="P2456">
            <v>319.95</v>
          </cell>
          <cell r="Q2456">
            <v>319.95</v>
          </cell>
          <cell r="R2456">
            <v>319.95</v>
          </cell>
          <cell r="S2456">
            <v>319.95</v>
          </cell>
          <cell r="T2456">
            <v>319.95</v>
          </cell>
          <cell r="U2456">
            <v>319.95</v>
          </cell>
          <cell r="V2456">
            <v>319.95</v>
          </cell>
        </row>
        <row r="2457">
          <cell r="B2457" t="str">
            <v>IDAHOHP Dark/Light/Fire/Ice.750-3FOB</v>
          </cell>
          <cell r="C2457" t="str">
            <v>West</v>
          </cell>
          <cell r="D2457" t="str">
            <v>Control</v>
          </cell>
          <cell r="E2457" t="str">
            <v>ID</v>
          </cell>
          <cell r="F2457" t="str">
            <v>IDAHO</v>
          </cell>
          <cell r="G2457" t="str">
            <v>4 - Highland Park FIRE Special Edition 0.75L</v>
          </cell>
          <cell r="H2457" t="str">
            <v>4 - Highland Park FIRE Special Edition 0.75L3</v>
          </cell>
          <cell r="I2457" t="str">
            <v>HP Dark/Light/Fire/Ice</v>
          </cell>
          <cell r="J2457" t="str">
            <v>HP Dark/Light/Fire/Ice.750-3</v>
          </cell>
          <cell r="K2457">
            <v>3</v>
          </cell>
          <cell r="L2457">
            <v>0.75</v>
          </cell>
          <cell r="M2457">
            <v>0.45200000000000001</v>
          </cell>
          <cell r="N2457">
            <v>7.25</v>
          </cell>
          <cell r="O2457" t="str">
            <v>FOB</v>
          </cell>
          <cell r="P2457">
            <v>541.09</v>
          </cell>
          <cell r="Q2457">
            <v>541.09</v>
          </cell>
          <cell r="R2457">
            <v>541.09</v>
          </cell>
          <cell r="S2457">
            <v>541.09</v>
          </cell>
          <cell r="T2457">
            <v>541.09</v>
          </cell>
          <cell r="U2457">
            <v>541.09</v>
          </cell>
          <cell r="V2457">
            <v>541.09</v>
          </cell>
        </row>
        <row r="2458">
          <cell r="B2458" t="str">
            <v>IllinoisHP Fire/Ice.750-3FOB</v>
          </cell>
          <cell r="C2458" t="str">
            <v>Central</v>
          </cell>
          <cell r="D2458" t="str">
            <v>Open</v>
          </cell>
          <cell r="E2458" t="str">
            <v>IL</v>
          </cell>
          <cell r="F2458" t="str">
            <v>Illinois</v>
          </cell>
          <cell r="G2458" t="str">
            <v>4 - Highland Park FIRE Special Edition 0.75L</v>
          </cell>
          <cell r="H2458" t="str">
            <v>4 - Highland Park FIRE Special Edition 0.75L3</v>
          </cell>
          <cell r="I2458" t="str">
            <v>HP Fire/Ice</v>
          </cell>
          <cell r="J2458" t="str">
            <v>HP Fire/Ice.750-3</v>
          </cell>
          <cell r="K2458">
            <v>3</v>
          </cell>
          <cell r="L2458">
            <v>0.75</v>
          </cell>
          <cell r="M2458">
            <v>0.45200000000000001</v>
          </cell>
          <cell r="N2458">
            <v>7.25</v>
          </cell>
          <cell r="O2458" t="str">
            <v>FOB</v>
          </cell>
          <cell r="P2458">
            <v>568.91999999999996</v>
          </cell>
          <cell r="Q2458">
            <v>568.91999999999996</v>
          </cell>
          <cell r="R2458">
            <v>568.91999999999996</v>
          </cell>
          <cell r="S2458">
            <v>568.91999999999996</v>
          </cell>
          <cell r="T2458">
            <v>568.91999999999996</v>
          </cell>
          <cell r="U2458">
            <v>568.91999999999996</v>
          </cell>
          <cell r="V2458">
            <v>568.91999999999996</v>
          </cell>
        </row>
        <row r="2459">
          <cell r="B2459" t="str">
            <v>IndianaHP Fire/Ice.750-3FOB</v>
          </cell>
          <cell r="C2459" t="str">
            <v>Central</v>
          </cell>
          <cell r="D2459" t="str">
            <v>Open</v>
          </cell>
          <cell r="E2459" t="str">
            <v>IN</v>
          </cell>
          <cell r="F2459" t="str">
            <v>Indiana</v>
          </cell>
          <cell r="G2459" t="str">
            <v>4 - Highland Park FIRE Special Edition 0.75L</v>
          </cell>
          <cell r="H2459" t="str">
            <v>4 - Highland Park FIRE Special Edition 0.75L3</v>
          </cell>
          <cell r="I2459" t="str">
            <v>HP Fire/Ice</v>
          </cell>
          <cell r="J2459" t="str">
            <v>HP Fire/Ice.750-3</v>
          </cell>
          <cell r="K2459">
            <v>3</v>
          </cell>
          <cell r="L2459">
            <v>0.75</v>
          </cell>
          <cell r="M2459">
            <v>0.45200000000000001</v>
          </cell>
          <cell r="N2459">
            <v>7.25</v>
          </cell>
          <cell r="O2459" t="str">
            <v>FOB</v>
          </cell>
          <cell r="P2459">
            <v>536.41</v>
          </cell>
          <cell r="Q2459">
            <v>536.41</v>
          </cell>
          <cell r="R2459">
            <v>536.41</v>
          </cell>
          <cell r="S2459">
            <v>536.41</v>
          </cell>
          <cell r="T2459">
            <v>536.41</v>
          </cell>
          <cell r="U2459">
            <v>536.41</v>
          </cell>
          <cell r="V2459">
            <v>536.41</v>
          </cell>
        </row>
        <row r="2460">
          <cell r="B2460" t="str">
            <v>KansasHP Fire/Ice.750-3FOB</v>
          </cell>
          <cell r="C2460" t="str">
            <v>Central</v>
          </cell>
          <cell r="D2460" t="str">
            <v>Open</v>
          </cell>
          <cell r="E2460" t="str">
            <v>KS</v>
          </cell>
          <cell r="F2460" t="str">
            <v>Kansas</v>
          </cell>
          <cell r="G2460" t="str">
            <v>4 - Highland Park FIRE Special Edition 0.75L</v>
          </cell>
          <cell r="H2460" t="str">
            <v>4 - Highland Park FIRE Special Edition 0.75L3</v>
          </cell>
          <cell r="I2460" t="str">
            <v>HP Fire/Ice</v>
          </cell>
          <cell r="J2460" t="str">
            <v>HP Fire/Ice.750-3</v>
          </cell>
          <cell r="K2460">
            <v>3</v>
          </cell>
          <cell r="L2460">
            <v>0.75</v>
          </cell>
          <cell r="M2460">
            <v>0.45200000000000001</v>
          </cell>
          <cell r="N2460">
            <v>7.25</v>
          </cell>
          <cell r="O2460" t="str">
            <v>FOB</v>
          </cell>
          <cell r="P2460">
            <v>557.30999999999995</v>
          </cell>
          <cell r="Q2460">
            <v>557.30999999999995</v>
          </cell>
          <cell r="R2460">
            <v>557.30999999999995</v>
          </cell>
          <cell r="S2460">
            <v>557.30999999999995</v>
          </cell>
          <cell r="T2460">
            <v>557.30999999999995</v>
          </cell>
          <cell r="U2460">
            <v>557.30999999999995</v>
          </cell>
          <cell r="V2460">
            <v>557.30999999999995</v>
          </cell>
        </row>
        <row r="2461">
          <cell r="B2461" t="str">
            <v>KentuckyHP Fire/Ice.750-3FOB</v>
          </cell>
          <cell r="C2461" t="str">
            <v>Central</v>
          </cell>
          <cell r="D2461" t="str">
            <v>Open</v>
          </cell>
          <cell r="E2461" t="str">
            <v>KY</v>
          </cell>
          <cell r="F2461" t="str">
            <v>Kentucky</v>
          </cell>
          <cell r="G2461" t="str">
            <v>4 - Highland Park FIRE Special Edition 0.75L</v>
          </cell>
          <cell r="H2461" t="str">
            <v>4 - Highland Park FIRE Special Edition 0.75L3</v>
          </cell>
          <cell r="I2461" t="str">
            <v>HP Fire/Ice</v>
          </cell>
          <cell r="J2461" t="str">
            <v>HP Fire/Ice.750-3</v>
          </cell>
          <cell r="K2461">
            <v>3</v>
          </cell>
          <cell r="L2461">
            <v>0.75</v>
          </cell>
          <cell r="M2461">
            <v>0.45200000000000001</v>
          </cell>
          <cell r="N2461">
            <v>7.25</v>
          </cell>
          <cell r="O2461" t="str">
            <v>FOB</v>
          </cell>
          <cell r="P2461">
            <v>520</v>
          </cell>
          <cell r="Q2461">
            <v>520</v>
          </cell>
          <cell r="R2461">
            <v>520</v>
          </cell>
          <cell r="S2461">
            <v>520</v>
          </cell>
          <cell r="T2461">
            <v>520</v>
          </cell>
          <cell r="U2461">
            <v>520</v>
          </cell>
          <cell r="V2461">
            <v>520</v>
          </cell>
        </row>
        <row r="2462">
          <cell r="B2462" t="str">
            <v>LouisianaHP Fire/Ice.750-3FOB</v>
          </cell>
          <cell r="C2462" t="str">
            <v>South</v>
          </cell>
          <cell r="D2462" t="str">
            <v>Open</v>
          </cell>
          <cell r="E2462" t="str">
            <v>LA</v>
          </cell>
          <cell r="F2462" t="str">
            <v>Louisiana</v>
          </cell>
          <cell r="G2462" t="str">
            <v>4 - Highland Park FIRE Special Edition 0.75L</v>
          </cell>
          <cell r="H2462" t="str">
            <v>4 - Highland Park FIRE Special Edition 0.75L3</v>
          </cell>
          <cell r="I2462" t="str">
            <v>HP Fire/Ice</v>
          </cell>
          <cell r="J2462" t="str">
            <v>HP Fire/Ice.750-3</v>
          </cell>
          <cell r="K2462">
            <v>3</v>
          </cell>
          <cell r="L2462">
            <v>0.75</v>
          </cell>
          <cell r="M2462">
            <v>0.45200000000000001</v>
          </cell>
          <cell r="N2462">
            <v>7.25</v>
          </cell>
          <cell r="O2462" t="str">
            <v>FOB</v>
          </cell>
          <cell r="P2462">
            <v>540</v>
          </cell>
          <cell r="Q2462">
            <v>540</v>
          </cell>
          <cell r="R2462">
            <v>540</v>
          </cell>
          <cell r="S2462">
            <v>540</v>
          </cell>
          <cell r="T2462">
            <v>540</v>
          </cell>
          <cell r="U2462">
            <v>540</v>
          </cell>
          <cell r="V2462">
            <v>540</v>
          </cell>
        </row>
        <row r="2463">
          <cell r="B2463" t="str">
            <v>Maryland (Open)HP Fire/Ice.750-3FOB</v>
          </cell>
          <cell r="C2463" t="str">
            <v>Northeast</v>
          </cell>
          <cell r="D2463" t="str">
            <v>Open</v>
          </cell>
          <cell r="E2463" t="str">
            <v>MD</v>
          </cell>
          <cell r="F2463" t="str">
            <v>Maryland (Open)</v>
          </cell>
          <cell r="G2463" t="str">
            <v>4 - Highland Park FIRE Special Edition 0.75L</v>
          </cell>
          <cell r="H2463" t="str">
            <v>4 - Highland Park FIRE Special Edition 0.75L3</v>
          </cell>
          <cell r="I2463" t="str">
            <v>HP Fire/Ice</v>
          </cell>
          <cell r="J2463" t="str">
            <v>HP Fire/Ice.750-3</v>
          </cell>
          <cell r="K2463">
            <v>3</v>
          </cell>
          <cell r="L2463">
            <v>0.75</v>
          </cell>
          <cell r="M2463">
            <v>0.45200000000000001</v>
          </cell>
          <cell r="N2463">
            <v>7.25</v>
          </cell>
          <cell r="O2463" t="str">
            <v>FOB</v>
          </cell>
          <cell r="P2463">
            <v>580</v>
          </cell>
          <cell r="Q2463">
            <v>580</v>
          </cell>
          <cell r="R2463">
            <v>580</v>
          </cell>
          <cell r="S2463">
            <v>580</v>
          </cell>
          <cell r="T2463">
            <v>580</v>
          </cell>
          <cell r="U2463">
            <v>580</v>
          </cell>
          <cell r="V2463">
            <v>580</v>
          </cell>
        </row>
        <row r="2464">
          <cell r="B2464" t="str">
            <v>MinnesotaHP Fire/Ice.750-3FOB</v>
          </cell>
          <cell r="C2464" t="str">
            <v>Central</v>
          </cell>
          <cell r="D2464" t="str">
            <v>Open</v>
          </cell>
          <cell r="E2464" t="str">
            <v>MN</v>
          </cell>
          <cell r="F2464" t="str">
            <v>Minnesota</v>
          </cell>
          <cell r="G2464" t="str">
            <v>4 - Highland Park FIRE Special Edition 0.75L</v>
          </cell>
          <cell r="H2464" t="str">
            <v>4 - Highland Park FIRE Special Edition 0.75L3</v>
          </cell>
          <cell r="I2464" t="str">
            <v>HP Fire/Ice</v>
          </cell>
          <cell r="J2464" t="str">
            <v>HP Fire/Ice.750-3</v>
          </cell>
          <cell r="K2464">
            <v>3</v>
          </cell>
          <cell r="L2464">
            <v>0.75</v>
          </cell>
          <cell r="M2464">
            <v>0.45200000000000001</v>
          </cell>
          <cell r="N2464">
            <v>7.25</v>
          </cell>
          <cell r="O2464" t="str">
            <v>FOB</v>
          </cell>
          <cell r="P2464">
            <v>586.41599280000003</v>
          </cell>
          <cell r="Q2464">
            <v>586.41599280000003</v>
          </cell>
          <cell r="R2464">
            <v>586.41599280000003</v>
          </cell>
          <cell r="S2464">
            <v>586.41599280000003</v>
          </cell>
          <cell r="T2464">
            <v>586.41599280000003</v>
          </cell>
          <cell r="U2464">
            <v>586.41599280000003</v>
          </cell>
          <cell r="V2464">
            <v>586.41599280000003</v>
          </cell>
        </row>
        <row r="2465">
          <cell r="B2465" t="str">
            <v>MISSISSIPPIHP Dark/Light/Fire/Ice.750-3SPA</v>
          </cell>
          <cell r="C2465" t="str">
            <v>South</v>
          </cell>
          <cell r="D2465" t="str">
            <v>Control</v>
          </cell>
          <cell r="E2465" t="str">
            <v>MS</v>
          </cell>
          <cell r="F2465" t="str">
            <v>MISSISSIPPI</v>
          </cell>
          <cell r="G2465" t="str">
            <v>4 - Highland Park FIRE Special Edition 0.75L</v>
          </cell>
          <cell r="H2465" t="str">
            <v>4 - Highland Park FIRE Special Edition 0.75L3</v>
          </cell>
          <cell r="I2465" t="str">
            <v>HP Dark/Light/Fire/Ice</v>
          </cell>
          <cell r="J2465" t="str">
            <v>HP Dark/Light/Fire/Ice.750-3</v>
          </cell>
          <cell r="K2465">
            <v>3</v>
          </cell>
          <cell r="L2465">
            <v>0.75</v>
          </cell>
          <cell r="M2465">
            <v>0.52900000000000003</v>
          </cell>
          <cell r="N2465">
            <v>8.49</v>
          </cell>
          <cell r="O2465" t="str">
            <v>SPA</v>
          </cell>
          <cell r="P2465">
            <v>0</v>
          </cell>
          <cell r="Q2465">
            <v>0</v>
          </cell>
          <cell r="R2465">
            <v>0</v>
          </cell>
          <cell r="S2465">
            <v>0</v>
          </cell>
          <cell r="T2465">
            <v>0</v>
          </cell>
          <cell r="U2465">
            <v>0</v>
          </cell>
          <cell r="V2465">
            <v>0</v>
          </cell>
        </row>
        <row r="2466">
          <cell r="B2466" t="str">
            <v>MISSISSIPPIHP Dark/Light/Fire/Ice.750-3SHELF</v>
          </cell>
          <cell r="C2466" t="str">
            <v>South</v>
          </cell>
          <cell r="D2466" t="str">
            <v>Control</v>
          </cell>
          <cell r="E2466" t="str">
            <v>MS</v>
          </cell>
          <cell r="F2466" t="str">
            <v>MISSISSIPPI</v>
          </cell>
          <cell r="G2466" t="str">
            <v>4 - Highland Park FIRE Special Edition 0.75L</v>
          </cell>
          <cell r="H2466" t="str">
            <v>4 - Highland Park FIRE Special Edition 0.75L3</v>
          </cell>
          <cell r="I2466" t="str">
            <v>HP Dark/Light/Fire/Ice</v>
          </cell>
          <cell r="J2466" t="str">
            <v>HP Dark/Light/Fire/Ice.750-3</v>
          </cell>
          <cell r="K2466">
            <v>3</v>
          </cell>
          <cell r="L2466">
            <v>0.75</v>
          </cell>
          <cell r="M2466">
            <v>0.52900000000000003</v>
          </cell>
          <cell r="N2466">
            <v>8.49</v>
          </cell>
          <cell r="O2466" t="str">
            <v>SHELF</v>
          </cell>
          <cell r="P2466">
            <v>299.99</v>
          </cell>
          <cell r="Q2466">
            <v>299.99</v>
          </cell>
          <cell r="R2466">
            <v>299.99</v>
          </cell>
          <cell r="S2466">
            <v>299.99</v>
          </cell>
          <cell r="T2466">
            <v>299.99</v>
          </cell>
          <cell r="U2466">
            <v>299.99</v>
          </cell>
          <cell r="V2466">
            <v>299.99</v>
          </cell>
        </row>
        <row r="2467">
          <cell r="B2467" t="str">
            <v>MISSISSIPPIHP Dark/Light/Fire/Ice.750-3FOB</v>
          </cell>
          <cell r="C2467" t="str">
            <v>South</v>
          </cell>
          <cell r="D2467" t="str">
            <v>Control</v>
          </cell>
          <cell r="E2467" t="str">
            <v>MS</v>
          </cell>
          <cell r="F2467" t="str">
            <v>MISSISSIPPI</v>
          </cell>
          <cell r="G2467" t="str">
            <v>4 - Highland Park FIRE Special Edition 0.75L</v>
          </cell>
          <cell r="H2467" t="str">
            <v>4 - Highland Park FIRE Special Edition 0.75L3</v>
          </cell>
          <cell r="I2467" t="str">
            <v>HP Dark/Light/Fire/Ice</v>
          </cell>
          <cell r="J2467" t="str">
            <v>HP Dark/Light/Fire/Ice.750-3</v>
          </cell>
          <cell r="K2467">
            <v>3</v>
          </cell>
          <cell r="L2467">
            <v>0.75</v>
          </cell>
          <cell r="M2467">
            <v>0.52900000000000003</v>
          </cell>
          <cell r="N2467">
            <v>8.49</v>
          </cell>
          <cell r="O2467" t="str">
            <v>FOB</v>
          </cell>
          <cell r="P2467">
            <v>559.59</v>
          </cell>
          <cell r="Q2467">
            <v>559.59</v>
          </cell>
          <cell r="R2467">
            <v>559.59</v>
          </cell>
          <cell r="S2467">
            <v>559.59</v>
          </cell>
          <cell r="T2467">
            <v>559.59</v>
          </cell>
          <cell r="U2467">
            <v>559.59</v>
          </cell>
          <cell r="V2467">
            <v>559.59</v>
          </cell>
        </row>
        <row r="2468">
          <cell r="B2468" t="str">
            <v>MissouriHP Fire/Ice.750-3FOB</v>
          </cell>
          <cell r="C2468" t="str">
            <v>Central</v>
          </cell>
          <cell r="D2468" t="str">
            <v>Open</v>
          </cell>
          <cell r="E2468" t="str">
            <v>MO</v>
          </cell>
          <cell r="F2468" t="str">
            <v>Missouri</v>
          </cell>
          <cell r="G2468" t="str">
            <v>4 - Highland Park FIRE Special Edition 0.75L</v>
          </cell>
          <cell r="H2468" t="str">
            <v>4 - Highland Park FIRE Special Edition 0.75L3</v>
          </cell>
          <cell r="I2468" t="str">
            <v>HP Fire/Ice</v>
          </cell>
          <cell r="J2468" t="str">
            <v>HP Fire/Ice.750-3</v>
          </cell>
          <cell r="K2468">
            <v>3</v>
          </cell>
          <cell r="L2468">
            <v>0.75</v>
          </cell>
          <cell r="M2468">
            <v>0.45200000000000001</v>
          </cell>
          <cell r="N2468">
            <v>7.25</v>
          </cell>
          <cell r="O2468" t="str">
            <v>FOB</v>
          </cell>
          <cell r="P2468">
            <v>573.80999999999995</v>
          </cell>
          <cell r="Q2468">
            <v>573.80999999999995</v>
          </cell>
          <cell r="R2468">
            <v>573.80999999999995</v>
          </cell>
          <cell r="S2468">
            <v>573.80999999999995</v>
          </cell>
          <cell r="T2468">
            <v>573.80999999999995</v>
          </cell>
          <cell r="U2468">
            <v>573.80999999999995</v>
          </cell>
          <cell r="V2468">
            <v>573.80999999999995</v>
          </cell>
        </row>
        <row r="2469">
          <cell r="B2469" t="str">
            <v>MONTANAHP Dark/Light/Fire/Ice.750-3SHELF</v>
          </cell>
          <cell r="C2469" t="str">
            <v>West</v>
          </cell>
          <cell r="D2469" t="str">
            <v>Control</v>
          </cell>
          <cell r="E2469" t="str">
            <v>MT</v>
          </cell>
          <cell r="F2469" t="str">
            <v>MONTANA</v>
          </cell>
          <cell r="G2469" t="str">
            <v>4 - Highland Park FIRE Special Edition 0.75L</v>
          </cell>
          <cell r="H2469" t="str">
            <v>4 - Highland Park FIRE Special Edition 0.75L3</v>
          </cell>
          <cell r="I2469" t="str">
            <v>HP Dark/Light/Fire/Ice</v>
          </cell>
          <cell r="J2469" t="str">
            <v>HP Dark/Light/Fire/Ice.750-3</v>
          </cell>
          <cell r="K2469">
            <v>3</v>
          </cell>
          <cell r="L2469">
            <v>0.75</v>
          </cell>
          <cell r="M2469">
            <v>0.45200000000000001</v>
          </cell>
          <cell r="N2469">
            <v>7.25</v>
          </cell>
          <cell r="O2469" t="str">
            <v>SHELF</v>
          </cell>
          <cell r="P2469">
            <v>329.95</v>
          </cell>
          <cell r="Q2469">
            <v>329.95</v>
          </cell>
          <cell r="R2469">
            <v>329.95</v>
          </cell>
          <cell r="S2469">
            <v>329.95</v>
          </cell>
          <cell r="T2469">
            <v>329.95</v>
          </cell>
          <cell r="U2469">
            <v>329.95</v>
          </cell>
          <cell r="V2469">
            <v>329.95</v>
          </cell>
        </row>
        <row r="2470">
          <cell r="B2470" t="str">
            <v>MONTANAHP Dark/Light/Fire/Ice.750-3FOB</v>
          </cell>
          <cell r="C2470" t="str">
            <v>West</v>
          </cell>
          <cell r="D2470" t="str">
            <v>Control</v>
          </cell>
          <cell r="E2470" t="str">
            <v>MT</v>
          </cell>
          <cell r="F2470" t="str">
            <v>MONTANA</v>
          </cell>
          <cell r="G2470" t="str">
            <v>4 - Highland Park FIRE Special Edition 0.75L</v>
          </cell>
          <cell r="H2470" t="str">
            <v>4 - Highland Park FIRE Special Edition 0.75L3</v>
          </cell>
          <cell r="I2470" t="str">
            <v>HP Dark/Light/Fire/Ice</v>
          </cell>
          <cell r="J2470" t="str">
            <v>HP Dark/Light/Fire/Ice.750-3</v>
          </cell>
          <cell r="K2470">
            <v>3</v>
          </cell>
          <cell r="L2470">
            <v>0.75</v>
          </cell>
          <cell r="M2470">
            <v>0.45200000000000001</v>
          </cell>
          <cell r="N2470">
            <v>7.25</v>
          </cell>
          <cell r="O2470" t="str">
            <v>FOB</v>
          </cell>
          <cell r="P2470">
            <v>506.89</v>
          </cell>
          <cell r="Q2470">
            <v>506.89</v>
          </cell>
          <cell r="R2470">
            <v>506.89</v>
          </cell>
          <cell r="S2470">
            <v>506.89</v>
          </cell>
          <cell r="T2470">
            <v>506.89</v>
          </cell>
          <cell r="U2470">
            <v>506.89</v>
          </cell>
          <cell r="V2470">
            <v>506.89</v>
          </cell>
        </row>
        <row r="2471">
          <cell r="B2471" t="str">
            <v>NebraskaHP Fire/Ice.750-3FOB</v>
          </cell>
          <cell r="C2471" t="str">
            <v>Central</v>
          </cell>
          <cell r="D2471" t="str">
            <v>Open</v>
          </cell>
          <cell r="E2471" t="str">
            <v>NE</v>
          </cell>
          <cell r="F2471" t="str">
            <v>Nebraska</v>
          </cell>
          <cell r="G2471" t="str">
            <v>4 - Highland Park FIRE Special Edition 0.75L</v>
          </cell>
          <cell r="H2471" t="str">
            <v>4 - Highland Park FIRE Special Edition 0.75L3</v>
          </cell>
          <cell r="I2471" t="str">
            <v>HP Fire/Ice</v>
          </cell>
          <cell r="J2471" t="str">
            <v>HP Fire/Ice.750-3</v>
          </cell>
          <cell r="K2471">
            <v>3</v>
          </cell>
          <cell r="L2471">
            <v>0.75</v>
          </cell>
          <cell r="M2471">
            <v>0.45200000000000001</v>
          </cell>
          <cell r="N2471">
            <v>7.25</v>
          </cell>
          <cell r="O2471" t="str">
            <v>FOB</v>
          </cell>
          <cell r="P2471">
            <v>587.19676539249997</v>
          </cell>
          <cell r="Q2471">
            <v>587.19676539249997</v>
          </cell>
          <cell r="R2471">
            <v>587.19676539249997</v>
          </cell>
          <cell r="S2471">
            <v>587.19676539249997</v>
          </cell>
          <cell r="T2471">
            <v>587.19676539249997</v>
          </cell>
          <cell r="U2471">
            <v>587.19676539249997</v>
          </cell>
          <cell r="V2471">
            <v>587.19676539249997</v>
          </cell>
        </row>
        <row r="2472">
          <cell r="B2472" t="str">
            <v>NevadaHP Fire/Ice.750-3FOB</v>
          </cell>
          <cell r="C2472" t="str">
            <v>West</v>
          </cell>
          <cell r="D2472" t="str">
            <v>Open</v>
          </cell>
          <cell r="E2472" t="str">
            <v>NV</v>
          </cell>
          <cell r="F2472" t="str">
            <v>Nevada</v>
          </cell>
          <cell r="G2472" t="str">
            <v>4 - Highland Park FIRE Special Edition 0.75L</v>
          </cell>
          <cell r="H2472" t="str">
            <v>4 - Highland Park FIRE Special Edition 0.75L3</v>
          </cell>
          <cell r="I2472" t="str">
            <v>HP Fire/Ice</v>
          </cell>
          <cell r="J2472" t="str">
            <v>HP Fire/Ice.750-3</v>
          </cell>
          <cell r="K2472">
            <v>3</v>
          </cell>
          <cell r="L2472">
            <v>0.75</v>
          </cell>
          <cell r="M2472">
            <v>0.45200000000000001</v>
          </cell>
          <cell r="N2472">
            <v>7.25</v>
          </cell>
          <cell r="O2472" t="str">
            <v>FOB</v>
          </cell>
          <cell r="P2472">
            <v>568</v>
          </cell>
          <cell r="Q2472">
            <v>568</v>
          </cell>
          <cell r="R2472">
            <v>568</v>
          </cell>
          <cell r="S2472">
            <v>568</v>
          </cell>
          <cell r="T2472">
            <v>568</v>
          </cell>
          <cell r="U2472">
            <v>568</v>
          </cell>
          <cell r="V2472">
            <v>568</v>
          </cell>
        </row>
        <row r="2473">
          <cell r="B2473" t="str">
            <v>New JerseyHP Fire/Ice.750-3FOB</v>
          </cell>
          <cell r="C2473" t="str">
            <v>Northeast</v>
          </cell>
          <cell r="D2473" t="str">
            <v>Open</v>
          </cell>
          <cell r="E2473" t="str">
            <v>NJ</v>
          </cell>
          <cell r="F2473" t="str">
            <v>New Jersey</v>
          </cell>
          <cell r="G2473" t="str">
            <v>4 - Highland Park FIRE Special Edition 0.75L</v>
          </cell>
          <cell r="H2473" t="str">
            <v>4 - Highland Park FIRE Special Edition 0.75L3</v>
          </cell>
          <cell r="I2473" t="str">
            <v>HP Fire/Ice</v>
          </cell>
          <cell r="J2473" t="str">
            <v>HP Fire/Ice.750-3</v>
          </cell>
          <cell r="K2473">
            <v>3</v>
          </cell>
          <cell r="L2473">
            <v>0.75</v>
          </cell>
          <cell r="M2473">
            <v>0.45200000000000001</v>
          </cell>
          <cell r="N2473">
            <v>7.25</v>
          </cell>
          <cell r="O2473" t="str">
            <v>FOB</v>
          </cell>
          <cell r="P2473">
            <v>552</v>
          </cell>
          <cell r="Q2473">
            <v>552</v>
          </cell>
          <cell r="R2473">
            <v>552</v>
          </cell>
          <cell r="S2473">
            <v>552</v>
          </cell>
          <cell r="T2473">
            <v>552</v>
          </cell>
          <cell r="U2473">
            <v>552</v>
          </cell>
          <cell r="V2473">
            <v>552</v>
          </cell>
        </row>
        <row r="2474">
          <cell r="B2474" t="str">
            <v>New MexicoHP Fire/Ice.750-3FOB</v>
          </cell>
          <cell r="C2474" t="str">
            <v>West</v>
          </cell>
          <cell r="D2474" t="str">
            <v>Open</v>
          </cell>
          <cell r="E2474" t="str">
            <v>NM</v>
          </cell>
          <cell r="F2474" t="str">
            <v>New Mexico</v>
          </cell>
          <cell r="G2474" t="str">
            <v>4 - Highland Park FIRE Special Edition 0.75L</v>
          </cell>
          <cell r="H2474" t="str">
            <v>4 - Highland Park FIRE Special Edition 0.75L3</v>
          </cell>
          <cell r="I2474" t="str">
            <v>HP Fire/Ice</v>
          </cell>
          <cell r="J2474" t="str">
            <v>HP Fire/Ice.750-3</v>
          </cell>
          <cell r="K2474">
            <v>3</v>
          </cell>
          <cell r="L2474">
            <v>0.75</v>
          </cell>
          <cell r="M2474">
            <v>0.45200000000000001</v>
          </cell>
          <cell r="N2474">
            <v>7.25</v>
          </cell>
          <cell r="O2474" t="str">
            <v>FOB</v>
          </cell>
          <cell r="P2474">
            <v>584</v>
          </cell>
          <cell r="Q2474">
            <v>584</v>
          </cell>
          <cell r="R2474">
            <v>584</v>
          </cell>
          <cell r="S2474">
            <v>584</v>
          </cell>
          <cell r="T2474">
            <v>584</v>
          </cell>
          <cell r="U2474">
            <v>584</v>
          </cell>
          <cell r="V2474">
            <v>584</v>
          </cell>
        </row>
        <row r="2475">
          <cell r="B2475" t="str">
            <v>New York - UpstateHP Fire/Ice.750-3FOB</v>
          </cell>
          <cell r="C2475" t="str">
            <v>Northeast</v>
          </cell>
          <cell r="D2475" t="str">
            <v>Open</v>
          </cell>
          <cell r="E2475" t="str">
            <v>NY</v>
          </cell>
          <cell r="F2475" t="str">
            <v>New York - Upstate</v>
          </cell>
          <cell r="G2475" t="str">
            <v>4 - Highland Park FIRE Special Edition 0.75L</v>
          </cell>
          <cell r="H2475" t="str">
            <v>4 - Highland Park FIRE Special Edition 0.75L3</v>
          </cell>
          <cell r="I2475" t="str">
            <v>HP Fire/Ice</v>
          </cell>
          <cell r="J2475" t="str">
            <v>HP Fire/Ice.750-3</v>
          </cell>
          <cell r="K2475">
            <v>3</v>
          </cell>
          <cell r="L2475">
            <v>0.75</v>
          </cell>
          <cell r="M2475">
            <v>0.45200000000000001</v>
          </cell>
          <cell r="N2475">
            <v>7.25</v>
          </cell>
          <cell r="O2475" t="str">
            <v>FOB</v>
          </cell>
          <cell r="P2475">
            <v>552</v>
          </cell>
          <cell r="Q2475">
            <v>552</v>
          </cell>
          <cell r="R2475">
            <v>552</v>
          </cell>
          <cell r="S2475">
            <v>552</v>
          </cell>
          <cell r="T2475">
            <v>552</v>
          </cell>
          <cell r="U2475">
            <v>552</v>
          </cell>
          <cell r="V2475">
            <v>552</v>
          </cell>
        </row>
        <row r="2476">
          <cell r="B2476" t="str">
            <v>NORTH CAROLINAHP Dark/Light/Fire/Ice.750-3SPA</v>
          </cell>
          <cell r="C2476" t="str">
            <v>South</v>
          </cell>
          <cell r="D2476" t="str">
            <v>Control</v>
          </cell>
          <cell r="E2476" t="str">
            <v>NC</v>
          </cell>
          <cell r="F2476" t="str">
            <v>NORTH CAROLINA</v>
          </cell>
          <cell r="G2476" t="str">
            <v>4 - Highland Park FIRE Special Edition 0.75L</v>
          </cell>
          <cell r="H2476" t="str">
            <v>4 - Highland Park FIRE Special Edition 0.75L3</v>
          </cell>
          <cell r="I2476" t="str">
            <v>HP Dark/Light/Fire/Ice</v>
          </cell>
          <cell r="J2476" t="str">
            <v>HP Dark/Light/Fire/Ice.750-3</v>
          </cell>
          <cell r="K2476">
            <v>3</v>
          </cell>
          <cell r="L2476">
            <v>0.75</v>
          </cell>
          <cell r="M2476">
            <v>0.52900000000000003</v>
          </cell>
          <cell r="N2476">
            <v>8.49</v>
          </cell>
          <cell r="O2476" t="str">
            <v>SPA</v>
          </cell>
          <cell r="P2476">
            <v>0</v>
          </cell>
          <cell r="Q2476">
            <v>0</v>
          </cell>
          <cell r="R2476">
            <v>0</v>
          </cell>
          <cell r="S2476">
            <v>0</v>
          </cell>
          <cell r="T2476">
            <v>0</v>
          </cell>
          <cell r="U2476">
            <v>0</v>
          </cell>
          <cell r="V2476">
            <v>0</v>
          </cell>
        </row>
        <row r="2477">
          <cell r="B2477" t="str">
            <v>NORTH CAROLINAHP Dark/Light/Fire/Ice.750-3SHELF</v>
          </cell>
          <cell r="C2477" t="str">
            <v>South</v>
          </cell>
          <cell r="D2477" t="str">
            <v>Control</v>
          </cell>
          <cell r="E2477" t="str">
            <v>NC</v>
          </cell>
          <cell r="F2477" t="str">
            <v>NORTH CAROLINA</v>
          </cell>
          <cell r="G2477" t="str">
            <v>4 - Highland Park FIRE Special Edition 0.75L</v>
          </cell>
          <cell r="H2477" t="str">
            <v>4 - Highland Park FIRE Special Edition 0.75L3</v>
          </cell>
          <cell r="I2477" t="str">
            <v>HP Dark/Light/Fire/Ice</v>
          </cell>
          <cell r="J2477" t="str">
            <v>HP Dark/Light/Fire/Ice.750-3</v>
          </cell>
          <cell r="K2477">
            <v>3</v>
          </cell>
          <cell r="L2477">
            <v>0.75</v>
          </cell>
          <cell r="M2477">
            <v>0.52900000000000003</v>
          </cell>
          <cell r="N2477">
            <v>8.49</v>
          </cell>
          <cell r="O2477" t="str">
            <v>SHELF</v>
          </cell>
          <cell r="P2477">
            <v>299.95</v>
          </cell>
          <cell r="Q2477">
            <v>299.95</v>
          </cell>
          <cell r="R2477">
            <v>299.95</v>
          </cell>
          <cell r="S2477">
            <v>299.95</v>
          </cell>
          <cell r="T2477">
            <v>299.95</v>
          </cell>
          <cell r="U2477">
            <v>299.95</v>
          </cell>
          <cell r="V2477">
            <v>299.95</v>
          </cell>
        </row>
        <row r="2478">
          <cell r="B2478" t="str">
            <v>NORTH CAROLINAHP Dark/Light/Fire/Ice.750-3FOB</v>
          </cell>
          <cell r="C2478" t="str">
            <v>South</v>
          </cell>
          <cell r="D2478" t="str">
            <v>Control</v>
          </cell>
          <cell r="E2478" t="str">
            <v>NC</v>
          </cell>
          <cell r="F2478" t="str">
            <v>NORTH CAROLINA</v>
          </cell>
          <cell r="G2478" t="str">
            <v>4 - Highland Park FIRE Special Edition 0.75L</v>
          </cell>
          <cell r="H2478" t="str">
            <v>4 - Highland Park FIRE Special Edition 0.75L3</v>
          </cell>
          <cell r="I2478" t="str">
            <v>HP Dark/Light/Fire/Ice</v>
          </cell>
          <cell r="J2478" t="str">
            <v>HP Dark/Light/Fire/Ice.750-3</v>
          </cell>
          <cell r="K2478">
            <v>3</v>
          </cell>
          <cell r="L2478">
            <v>0.75</v>
          </cell>
          <cell r="M2478">
            <v>0.52900000000000003</v>
          </cell>
          <cell r="N2478">
            <v>8.49</v>
          </cell>
          <cell r="O2478" t="str">
            <v>FOB</v>
          </cell>
          <cell r="P2478">
            <v>480.57</v>
          </cell>
          <cell r="Q2478">
            <v>480.57</v>
          </cell>
          <cell r="R2478">
            <v>480.57</v>
          </cell>
          <cell r="S2478">
            <v>480.57</v>
          </cell>
          <cell r="T2478">
            <v>480.57</v>
          </cell>
          <cell r="U2478">
            <v>480.57</v>
          </cell>
          <cell r="V2478">
            <v>480.57</v>
          </cell>
        </row>
        <row r="2479">
          <cell r="B2479" t="str">
            <v>North DakotaHP Fire/Ice.750-3FOB</v>
          </cell>
          <cell r="C2479" t="str">
            <v>Central</v>
          </cell>
          <cell r="D2479" t="str">
            <v>Open</v>
          </cell>
          <cell r="E2479" t="str">
            <v>ND</v>
          </cell>
          <cell r="F2479" t="str">
            <v>North Dakota</v>
          </cell>
          <cell r="G2479" t="str">
            <v>4 - Highland Park FIRE Special Edition 0.75L</v>
          </cell>
          <cell r="H2479" t="str">
            <v>4 - Highland Park FIRE Special Edition 0.75L3</v>
          </cell>
          <cell r="I2479" t="str">
            <v>HP Fire/Ice</v>
          </cell>
          <cell r="J2479" t="str">
            <v>HP Fire/Ice.750-3</v>
          </cell>
          <cell r="K2479">
            <v>3</v>
          </cell>
          <cell r="L2479">
            <v>0.75</v>
          </cell>
          <cell r="M2479">
            <v>0.45200000000000001</v>
          </cell>
          <cell r="N2479">
            <v>7.25</v>
          </cell>
          <cell r="O2479" t="str">
            <v>FOB</v>
          </cell>
          <cell r="P2479">
            <v>587.9459928</v>
          </cell>
          <cell r="Q2479">
            <v>587.9459928</v>
          </cell>
          <cell r="R2479">
            <v>587.9459928</v>
          </cell>
          <cell r="S2479">
            <v>587.9459928</v>
          </cell>
          <cell r="T2479">
            <v>587.9459928</v>
          </cell>
          <cell r="U2479">
            <v>587.9459928</v>
          </cell>
          <cell r="V2479">
            <v>587.9459928</v>
          </cell>
        </row>
        <row r="2480">
          <cell r="B2480" t="str">
            <v>OklahomaHP Fire/Ice.750-3FOB</v>
          </cell>
          <cell r="C2480" t="str">
            <v>South</v>
          </cell>
          <cell r="D2480" t="str">
            <v>Open</v>
          </cell>
          <cell r="E2480" t="str">
            <v>OK</v>
          </cell>
          <cell r="F2480" t="str">
            <v>Oklahoma</v>
          </cell>
          <cell r="G2480" t="str">
            <v>4 - Highland Park FIRE Special Edition 0.75L</v>
          </cell>
          <cell r="H2480" t="str">
            <v>4 - Highland Park FIRE Special Edition 0.75L3</v>
          </cell>
          <cell r="I2480" t="str">
            <v>HP Fire/Ice</v>
          </cell>
          <cell r="J2480" t="str">
            <v>HP Fire/Ice.750-3</v>
          </cell>
          <cell r="K2480">
            <v>3</v>
          </cell>
          <cell r="L2480">
            <v>0.75</v>
          </cell>
          <cell r="M2480">
            <v>0.45200000000000001</v>
          </cell>
          <cell r="N2480">
            <v>7.25</v>
          </cell>
          <cell r="O2480" t="str">
            <v>FOB</v>
          </cell>
          <cell r="P2480">
            <v>556.99999999999204</v>
          </cell>
          <cell r="Q2480">
            <v>556.99999999999204</v>
          </cell>
          <cell r="R2480">
            <v>556.99999999999204</v>
          </cell>
          <cell r="S2480">
            <v>556.99999999999204</v>
          </cell>
          <cell r="T2480">
            <v>556.99999999999204</v>
          </cell>
          <cell r="U2480">
            <v>556.99999999999204</v>
          </cell>
          <cell r="V2480">
            <v>556.99999999999204</v>
          </cell>
        </row>
        <row r="2481">
          <cell r="B2481" t="str">
            <v>OREGONHP Dark/Light/Fire/Ice.750-3SHELF</v>
          </cell>
          <cell r="C2481" t="str">
            <v>West</v>
          </cell>
          <cell r="D2481" t="str">
            <v>Control</v>
          </cell>
          <cell r="E2481" t="str">
            <v>OR</v>
          </cell>
          <cell r="F2481" t="str">
            <v>OREGON</v>
          </cell>
          <cell r="G2481" t="str">
            <v>4 - Highland Park FIRE Special Edition 0.75L</v>
          </cell>
          <cell r="H2481" t="str">
            <v>4 - Highland Park FIRE Special Edition 0.75L3</v>
          </cell>
          <cell r="I2481" t="str">
            <v>HP Dark/Light/Fire/Ice</v>
          </cell>
          <cell r="J2481" t="str">
            <v>HP Dark/Light/Fire/Ice.750-3</v>
          </cell>
          <cell r="K2481">
            <v>3</v>
          </cell>
          <cell r="L2481">
            <v>0.75</v>
          </cell>
          <cell r="M2481">
            <v>0.45200000000000001</v>
          </cell>
          <cell r="N2481">
            <v>7.25</v>
          </cell>
          <cell r="O2481" t="str">
            <v>SHELF</v>
          </cell>
          <cell r="P2481">
            <v>319.95</v>
          </cell>
          <cell r="Q2481">
            <v>319.95</v>
          </cell>
          <cell r="R2481">
            <v>319.95</v>
          </cell>
          <cell r="S2481">
            <v>319.95</v>
          </cell>
          <cell r="T2481">
            <v>319.95</v>
          </cell>
          <cell r="U2481">
            <v>319.95</v>
          </cell>
          <cell r="V2481">
            <v>319.95</v>
          </cell>
        </row>
        <row r="2482">
          <cell r="B2482" t="str">
            <v>OREGONHP Dark/Light/Fire/Ice.750-3FOB</v>
          </cell>
          <cell r="C2482" t="str">
            <v>West</v>
          </cell>
          <cell r="D2482" t="str">
            <v>Control</v>
          </cell>
          <cell r="E2482" t="str">
            <v>OR</v>
          </cell>
          <cell r="F2482" t="str">
            <v>OREGON</v>
          </cell>
          <cell r="G2482" t="str">
            <v>4 - Highland Park FIRE Special Edition 0.75L</v>
          </cell>
          <cell r="H2482" t="str">
            <v>4 - Highland Park FIRE Special Edition 0.75L3</v>
          </cell>
          <cell r="I2482" t="str">
            <v>HP Dark/Light/Fire/Ice</v>
          </cell>
          <cell r="J2482" t="str">
            <v>HP Dark/Light/Fire/Ice.750-3</v>
          </cell>
          <cell r="K2482">
            <v>3</v>
          </cell>
          <cell r="L2482">
            <v>0.75</v>
          </cell>
          <cell r="M2482">
            <v>0.45200000000000001</v>
          </cell>
          <cell r="N2482">
            <v>7.25</v>
          </cell>
          <cell r="O2482" t="str">
            <v>FOB</v>
          </cell>
          <cell r="P2482">
            <v>511.02</v>
          </cell>
          <cell r="Q2482">
            <v>511.02</v>
          </cell>
          <cell r="R2482">
            <v>511.02</v>
          </cell>
          <cell r="S2482">
            <v>511.02</v>
          </cell>
          <cell r="T2482">
            <v>511.02</v>
          </cell>
          <cell r="U2482">
            <v>511.02</v>
          </cell>
          <cell r="V2482">
            <v>511.02</v>
          </cell>
        </row>
        <row r="2483">
          <cell r="B2483" t="str">
            <v>Rhode IslandHP Fire/Ice.750-3FOB</v>
          </cell>
          <cell r="C2483" t="str">
            <v>Northeast</v>
          </cell>
          <cell r="D2483" t="str">
            <v>Open</v>
          </cell>
          <cell r="E2483" t="str">
            <v>RI</v>
          </cell>
          <cell r="F2483" t="str">
            <v>Rhode Island</v>
          </cell>
          <cell r="G2483" t="str">
            <v>4 - Highland Park FIRE Special Edition 0.75L</v>
          </cell>
          <cell r="H2483" t="str">
            <v>4 - Highland Park FIRE Special Edition 0.75L3</v>
          </cell>
          <cell r="I2483" t="str">
            <v>HP Fire/Ice</v>
          </cell>
          <cell r="J2483" t="str">
            <v>HP Fire/Ice.750-3</v>
          </cell>
          <cell r="K2483">
            <v>3</v>
          </cell>
          <cell r="L2483">
            <v>0.75</v>
          </cell>
          <cell r="M2483">
            <v>0.45200000000000001</v>
          </cell>
          <cell r="N2483">
            <v>7.25</v>
          </cell>
          <cell r="O2483" t="str">
            <v>FOB</v>
          </cell>
          <cell r="P2483">
            <v>531</v>
          </cell>
          <cell r="Q2483">
            <v>531</v>
          </cell>
          <cell r="R2483">
            <v>531</v>
          </cell>
          <cell r="S2483">
            <v>531</v>
          </cell>
          <cell r="T2483">
            <v>531</v>
          </cell>
          <cell r="U2483">
            <v>531</v>
          </cell>
          <cell r="V2483">
            <v>531</v>
          </cell>
        </row>
        <row r="2484">
          <cell r="B2484" t="str">
            <v>South CarolinaHP Fire/Ice.750-3FOB</v>
          </cell>
          <cell r="C2484" t="str">
            <v>Northeast</v>
          </cell>
          <cell r="D2484" t="str">
            <v>Open</v>
          </cell>
          <cell r="E2484" t="str">
            <v>SC</v>
          </cell>
          <cell r="F2484" t="str">
            <v>South Carolina</v>
          </cell>
          <cell r="G2484" t="str">
            <v>4 - Highland Park FIRE Special Edition 0.75L</v>
          </cell>
          <cell r="H2484" t="str">
            <v>4 - Highland Park FIRE Special Edition 0.75L3</v>
          </cell>
          <cell r="I2484" t="str">
            <v>HP Fire/Ice</v>
          </cell>
          <cell r="J2484" t="str">
            <v>HP Fire/Ice.750-3</v>
          </cell>
          <cell r="K2484">
            <v>3</v>
          </cell>
          <cell r="L2484">
            <v>0.75</v>
          </cell>
          <cell r="M2484">
            <v>0.45200000000000001</v>
          </cell>
          <cell r="N2484">
            <v>7.25</v>
          </cell>
          <cell r="O2484" t="str">
            <v>FOB</v>
          </cell>
          <cell r="P2484">
            <v>581</v>
          </cell>
          <cell r="Q2484">
            <v>581</v>
          </cell>
          <cell r="R2484">
            <v>581</v>
          </cell>
          <cell r="S2484">
            <v>581</v>
          </cell>
          <cell r="T2484">
            <v>581</v>
          </cell>
          <cell r="U2484">
            <v>581</v>
          </cell>
          <cell r="V2484">
            <v>581</v>
          </cell>
        </row>
        <row r="2485">
          <cell r="B2485" t="str">
            <v>South DakotaHP Fire/Ice.750-3FOB</v>
          </cell>
          <cell r="C2485" t="str">
            <v>Central</v>
          </cell>
          <cell r="D2485" t="str">
            <v>Open</v>
          </cell>
          <cell r="E2485" t="str">
            <v>SD</v>
          </cell>
          <cell r="F2485" t="str">
            <v>South Dakota</v>
          </cell>
          <cell r="G2485" t="str">
            <v>4 - Highland Park FIRE Special Edition 0.75L</v>
          </cell>
          <cell r="H2485" t="str">
            <v>4 - Highland Park FIRE Special Edition 0.75L3</v>
          </cell>
          <cell r="I2485" t="str">
            <v>HP Fire/Ice</v>
          </cell>
          <cell r="J2485" t="str">
            <v>HP Fire/Ice.750-3</v>
          </cell>
          <cell r="K2485">
            <v>3</v>
          </cell>
          <cell r="L2485">
            <v>0.75</v>
          </cell>
          <cell r="M2485">
            <v>0.45200000000000001</v>
          </cell>
          <cell r="N2485">
            <v>7.25</v>
          </cell>
          <cell r="O2485" t="str">
            <v>FOB</v>
          </cell>
          <cell r="P2485">
            <v>566.46916456137103</v>
          </cell>
          <cell r="Q2485">
            <v>566.46916456137103</v>
          </cell>
          <cell r="R2485">
            <v>566.46916456137103</v>
          </cell>
          <cell r="S2485">
            <v>566.46916456137103</v>
          </cell>
          <cell r="T2485">
            <v>566.46916456137103</v>
          </cell>
          <cell r="U2485">
            <v>566.46916456137103</v>
          </cell>
          <cell r="V2485">
            <v>566.46916456137103</v>
          </cell>
        </row>
        <row r="2486">
          <cell r="B2486" t="str">
            <v>TennesseeHP Fire/Ice.750-3FOB</v>
          </cell>
          <cell r="C2486" t="str">
            <v>South</v>
          </cell>
          <cell r="D2486" t="str">
            <v>Open</v>
          </cell>
          <cell r="E2486" t="str">
            <v>TN</v>
          </cell>
          <cell r="F2486" t="str">
            <v>Tennessee</v>
          </cell>
          <cell r="G2486" t="str">
            <v>4 - Highland Park FIRE Special Edition 0.75L</v>
          </cell>
          <cell r="H2486" t="str">
            <v>4 - Highland Park FIRE Special Edition 0.75L3</v>
          </cell>
          <cell r="I2486" t="str">
            <v>HP Fire/Ice</v>
          </cell>
          <cell r="J2486" t="str">
            <v>HP Fire/Ice.750-3</v>
          </cell>
          <cell r="K2486">
            <v>3</v>
          </cell>
          <cell r="L2486">
            <v>0.75</v>
          </cell>
          <cell r="M2486">
            <v>0.45200000000000001</v>
          </cell>
          <cell r="N2486">
            <v>7.25</v>
          </cell>
          <cell r="O2486" t="str">
            <v>FOB</v>
          </cell>
          <cell r="P2486">
            <v>475</v>
          </cell>
          <cell r="Q2486">
            <v>475</v>
          </cell>
          <cell r="R2486">
            <v>475</v>
          </cell>
          <cell r="S2486">
            <v>475</v>
          </cell>
          <cell r="T2486">
            <v>475</v>
          </cell>
          <cell r="U2486">
            <v>475</v>
          </cell>
          <cell r="V2486">
            <v>475</v>
          </cell>
        </row>
        <row r="2487">
          <cell r="B2487" t="str">
            <v>TexasHP Fire/Ice.750-3FOB</v>
          </cell>
          <cell r="C2487" t="str">
            <v>South</v>
          </cell>
          <cell r="D2487" t="str">
            <v>Open</v>
          </cell>
          <cell r="E2487" t="str">
            <v>TX</v>
          </cell>
          <cell r="F2487" t="str">
            <v>Texas</v>
          </cell>
          <cell r="G2487" t="str">
            <v>4 - Highland Park FIRE Special Edition 0.75L</v>
          </cell>
          <cell r="H2487" t="str">
            <v>4 - Highland Park FIRE Special Edition 0.75L3</v>
          </cell>
          <cell r="I2487" t="str">
            <v>HP Fire/Ice</v>
          </cell>
          <cell r="J2487" t="str">
            <v>HP Fire/Ice.750-3</v>
          </cell>
          <cell r="K2487">
            <v>3</v>
          </cell>
          <cell r="L2487">
            <v>0.75</v>
          </cell>
          <cell r="M2487">
            <v>0.45200000000000001</v>
          </cell>
          <cell r="N2487">
            <v>7.25</v>
          </cell>
          <cell r="O2487" t="str">
            <v>FOB</v>
          </cell>
          <cell r="P2487">
            <v>557</v>
          </cell>
          <cell r="Q2487">
            <v>557</v>
          </cell>
          <cell r="R2487">
            <v>557</v>
          </cell>
          <cell r="S2487">
            <v>557</v>
          </cell>
          <cell r="T2487">
            <v>557</v>
          </cell>
          <cell r="U2487">
            <v>557</v>
          </cell>
          <cell r="V2487">
            <v>557</v>
          </cell>
        </row>
        <row r="2488">
          <cell r="B2488" t="str">
            <v>UTAHHP Dark/Light/Fire/Ice.750-3SHELF</v>
          </cell>
          <cell r="C2488" t="str">
            <v>West</v>
          </cell>
          <cell r="D2488" t="str">
            <v>Control</v>
          </cell>
          <cell r="E2488" t="str">
            <v>UT</v>
          </cell>
          <cell r="F2488" t="str">
            <v>UTAH</v>
          </cell>
          <cell r="G2488" t="str">
            <v>4 - Highland Park FIRE Special Edition 0.75L</v>
          </cell>
          <cell r="H2488" t="str">
            <v>4 - Highland Park FIRE Special Edition 0.75L3</v>
          </cell>
          <cell r="I2488" t="str">
            <v>HP Dark/Light/Fire/Ice</v>
          </cell>
          <cell r="J2488" t="str">
            <v>HP Dark/Light/Fire/Ice.750-3</v>
          </cell>
          <cell r="K2488">
            <v>3</v>
          </cell>
          <cell r="L2488">
            <v>0.75</v>
          </cell>
          <cell r="M2488">
            <v>0.45200000000000001</v>
          </cell>
          <cell r="N2488">
            <v>7.25</v>
          </cell>
          <cell r="O2488" t="str">
            <v>SHELF</v>
          </cell>
          <cell r="P2488">
            <v>319.99</v>
          </cell>
          <cell r="Q2488">
            <v>319.99</v>
          </cell>
          <cell r="R2488">
            <v>319.99</v>
          </cell>
          <cell r="S2488">
            <v>319.99</v>
          </cell>
          <cell r="T2488">
            <v>319.99</v>
          </cell>
          <cell r="U2488">
            <v>319.99</v>
          </cell>
          <cell r="V2488">
            <v>319.99</v>
          </cell>
        </row>
        <row r="2489">
          <cell r="B2489" t="str">
            <v>UTAHHP Dark/Light/Fire/Ice.750-3FOB</v>
          </cell>
          <cell r="C2489" t="str">
            <v>West</v>
          </cell>
          <cell r="D2489" t="str">
            <v>Control</v>
          </cell>
          <cell r="E2489" t="str">
            <v>UT</v>
          </cell>
          <cell r="F2489" t="str">
            <v>UTAH</v>
          </cell>
          <cell r="G2489" t="str">
            <v>4 - Highland Park FIRE Special Edition 0.75L</v>
          </cell>
          <cell r="H2489" t="str">
            <v>4 - Highland Park FIRE Special Edition 0.75L3</v>
          </cell>
          <cell r="I2489" t="str">
            <v>HP Dark/Light/Fire/Ice</v>
          </cell>
          <cell r="J2489" t="str">
            <v>HP Dark/Light/Fire/Ice.750-3</v>
          </cell>
          <cell r="K2489">
            <v>3</v>
          </cell>
          <cell r="L2489">
            <v>0.75</v>
          </cell>
          <cell r="M2489">
            <v>0.45200000000000001</v>
          </cell>
          <cell r="N2489">
            <v>7.25</v>
          </cell>
          <cell r="O2489" t="str">
            <v>FOB</v>
          </cell>
          <cell r="P2489">
            <v>509.72</v>
          </cell>
          <cell r="Q2489">
            <v>509.72</v>
          </cell>
          <cell r="R2489">
            <v>509.72</v>
          </cell>
          <cell r="S2489">
            <v>509.72</v>
          </cell>
          <cell r="T2489">
            <v>509.72</v>
          </cell>
          <cell r="U2489">
            <v>509.72</v>
          </cell>
          <cell r="V2489">
            <v>509.72</v>
          </cell>
        </row>
        <row r="2490">
          <cell r="B2490" t="str">
            <v>VIRGINIAHP Dark/Light/Fire/Ice.750-3SHELF</v>
          </cell>
          <cell r="C2490" t="str">
            <v>South</v>
          </cell>
          <cell r="D2490" t="str">
            <v>Control</v>
          </cell>
          <cell r="E2490" t="str">
            <v>VA</v>
          </cell>
          <cell r="F2490" t="str">
            <v>VIRGINIA</v>
          </cell>
          <cell r="G2490" t="str">
            <v>4 - Highland Park FIRE Special Edition 0.75L</v>
          </cell>
          <cell r="H2490" t="str">
            <v>4 - Highland Park FIRE Special Edition 0.75L3</v>
          </cell>
          <cell r="I2490" t="str">
            <v>HP Dark/Light/Fire/Ice</v>
          </cell>
          <cell r="J2490" t="str">
            <v>HP Dark/Light/Fire/Ice.750-3</v>
          </cell>
          <cell r="K2490">
            <v>3</v>
          </cell>
          <cell r="L2490">
            <v>0.75</v>
          </cell>
          <cell r="M2490">
            <v>0.52900000000000003</v>
          </cell>
          <cell r="N2490">
            <v>8.49</v>
          </cell>
          <cell r="O2490" t="str">
            <v>SHELF</v>
          </cell>
          <cell r="P2490">
            <v>299.99</v>
          </cell>
          <cell r="Q2490">
            <v>299.99</v>
          </cell>
          <cell r="R2490">
            <v>299.99</v>
          </cell>
          <cell r="S2490">
            <v>299.99</v>
          </cell>
          <cell r="T2490">
            <v>299.99</v>
          </cell>
          <cell r="U2490">
            <v>299.99</v>
          </cell>
          <cell r="V2490">
            <v>299.99</v>
          </cell>
        </row>
        <row r="2491">
          <cell r="B2491" t="str">
            <v>VIRGINIAHP Dark/Light/Fire/Ice.750-3FOB</v>
          </cell>
          <cell r="C2491" t="str">
            <v>South</v>
          </cell>
          <cell r="D2491" t="str">
            <v>Control</v>
          </cell>
          <cell r="E2491" t="str">
            <v>VA</v>
          </cell>
          <cell r="F2491" t="str">
            <v>VIRGINIA</v>
          </cell>
          <cell r="G2491" t="str">
            <v>4 - Highland Park FIRE Special Edition 0.75L</v>
          </cell>
          <cell r="H2491" t="str">
            <v>4 - Highland Park FIRE Special Edition 0.75L3</v>
          </cell>
          <cell r="I2491" t="str">
            <v>HP Dark/Light/Fire/Ice</v>
          </cell>
          <cell r="J2491" t="str">
            <v>HP Dark/Light/Fire/Ice.750-3</v>
          </cell>
          <cell r="K2491">
            <v>3</v>
          </cell>
          <cell r="L2491">
            <v>0.75</v>
          </cell>
          <cell r="M2491">
            <v>0.52900000000000003</v>
          </cell>
          <cell r="N2491">
            <v>8.49</v>
          </cell>
          <cell r="O2491" t="str">
            <v>FOB</v>
          </cell>
          <cell r="P2491">
            <v>428.94</v>
          </cell>
          <cell r="Q2491">
            <v>428.94</v>
          </cell>
          <cell r="R2491">
            <v>428.94</v>
          </cell>
          <cell r="S2491">
            <v>428.94</v>
          </cell>
          <cell r="T2491">
            <v>428.94</v>
          </cell>
          <cell r="U2491">
            <v>428.94</v>
          </cell>
          <cell r="V2491">
            <v>428.94</v>
          </cell>
        </row>
        <row r="2492">
          <cell r="B2492" t="str">
            <v>VIRGINIAHP Dark/Light/Fire/Ice.750-3DA</v>
          </cell>
          <cell r="C2492" t="str">
            <v>South</v>
          </cell>
          <cell r="D2492" t="str">
            <v>Control</v>
          </cell>
          <cell r="E2492" t="str">
            <v>VA</v>
          </cell>
          <cell r="F2492" t="str">
            <v>VIRGINIA</v>
          </cell>
          <cell r="G2492" t="str">
            <v>4 - Highland Park FIRE Special Edition 0.75L</v>
          </cell>
          <cell r="H2492" t="str">
            <v>4 - Highland Park FIRE Special Edition 0.75L3</v>
          </cell>
          <cell r="I2492" t="str">
            <v>HP Dark/Light/Fire/Ice</v>
          </cell>
          <cell r="J2492" t="str">
            <v>HP Dark/Light/Fire/Ice.750-3</v>
          </cell>
          <cell r="K2492">
            <v>3</v>
          </cell>
          <cell r="L2492">
            <v>0.75</v>
          </cell>
          <cell r="M2492">
            <v>0.52900000000000003</v>
          </cell>
          <cell r="N2492">
            <v>8.49</v>
          </cell>
          <cell r="O2492" t="str">
            <v>DA</v>
          </cell>
          <cell r="P2492">
            <v>0</v>
          </cell>
          <cell r="Q2492">
            <v>0</v>
          </cell>
          <cell r="R2492">
            <v>0</v>
          </cell>
          <cell r="S2492">
            <v>0</v>
          </cell>
          <cell r="T2492">
            <v>0</v>
          </cell>
          <cell r="U2492">
            <v>0</v>
          </cell>
          <cell r="V2492">
            <v>0</v>
          </cell>
        </row>
        <row r="2493">
          <cell r="B2493" t="str">
            <v>WashingtonHP Fire/Ice.750-3FOB</v>
          </cell>
          <cell r="C2493" t="str">
            <v>West</v>
          </cell>
          <cell r="D2493" t="str">
            <v>Open</v>
          </cell>
          <cell r="E2493" t="str">
            <v>WA</v>
          </cell>
          <cell r="F2493" t="str">
            <v>Washington</v>
          </cell>
          <cell r="G2493" t="str">
            <v>4 - Highland Park FIRE Special Edition 0.75L</v>
          </cell>
          <cell r="H2493" t="str">
            <v>4 - Highland Park FIRE Special Edition 0.75L3</v>
          </cell>
          <cell r="I2493" t="str">
            <v>HP Fire/Ice</v>
          </cell>
          <cell r="J2493" t="str">
            <v>HP Fire/Ice.750-3</v>
          </cell>
          <cell r="K2493">
            <v>3</v>
          </cell>
          <cell r="L2493">
            <v>0.75</v>
          </cell>
          <cell r="M2493">
            <v>0.45200000000000001</v>
          </cell>
          <cell r="N2493">
            <v>7.25</v>
          </cell>
          <cell r="O2493" t="str">
            <v>FOB</v>
          </cell>
          <cell r="P2493">
            <v>553.5</v>
          </cell>
          <cell r="Q2493">
            <v>553.5</v>
          </cell>
          <cell r="R2493">
            <v>553.5</v>
          </cell>
          <cell r="S2493">
            <v>553.5</v>
          </cell>
          <cell r="T2493">
            <v>553.5</v>
          </cell>
          <cell r="U2493">
            <v>553.5</v>
          </cell>
          <cell r="V2493">
            <v>553.5</v>
          </cell>
        </row>
        <row r="2494">
          <cell r="B2494" t="str">
            <v>WisconsinHP Fire/Ice.750-3FOB</v>
          </cell>
          <cell r="C2494" t="str">
            <v>Central</v>
          </cell>
          <cell r="D2494" t="str">
            <v>Open</v>
          </cell>
          <cell r="E2494" t="str">
            <v>WI</v>
          </cell>
          <cell r="F2494" t="str">
            <v>Wisconsin</v>
          </cell>
          <cell r="G2494" t="str">
            <v>4 - Highland Park FIRE Special Edition 0.75L</v>
          </cell>
          <cell r="H2494" t="str">
            <v>4 - Highland Park FIRE Special Edition 0.75L3</v>
          </cell>
          <cell r="I2494" t="str">
            <v>HP Fire/Ice</v>
          </cell>
          <cell r="J2494" t="str">
            <v>HP Fire/Ice.750-3</v>
          </cell>
          <cell r="K2494">
            <v>3</v>
          </cell>
          <cell r="L2494">
            <v>0.75</v>
          </cell>
          <cell r="M2494">
            <v>0.45200000000000001</v>
          </cell>
          <cell r="N2494">
            <v>7.25</v>
          </cell>
          <cell r="O2494" t="str">
            <v>FOB</v>
          </cell>
          <cell r="P2494">
            <v>571</v>
          </cell>
          <cell r="Q2494">
            <v>571</v>
          </cell>
          <cell r="R2494">
            <v>571</v>
          </cell>
          <cell r="S2494">
            <v>571</v>
          </cell>
          <cell r="T2494">
            <v>571</v>
          </cell>
          <cell r="U2494">
            <v>571</v>
          </cell>
          <cell r="V2494">
            <v>571</v>
          </cell>
        </row>
        <row r="2495">
          <cell r="B2495" t="str">
            <v>WYOMINGHP Dark/Light/Fire/Ice.750-3SHELF</v>
          </cell>
          <cell r="C2495" t="str">
            <v>West</v>
          </cell>
          <cell r="D2495" t="str">
            <v>Control</v>
          </cell>
          <cell r="E2495" t="str">
            <v>WY</v>
          </cell>
          <cell r="F2495" t="str">
            <v>WYOMING</v>
          </cell>
          <cell r="G2495" t="str">
            <v>4 - Highland Park FIRE Special Edition 0.75L</v>
          </cell>
          <cell r="H2495" t="str">
            <v>4 - Highland Park FIRE Special Edition 0.75L3</v>
          </cell>
          <cell r="I2495" t="str">
            <v>HP Dark/Light/Fire/Ice</v>
          </cell>
          <cell r="J2495" t="str">
            <v>HP Dark/Light/Fire/Ice.750-3</v>
          </cell>
          <cell r="K2495">
            <v>3</v>
          </cell>
          <cell r="L2495">
            <v>0.75</v>
          </cell>
          <cell r="M2495">
            <v>0.45200000000000001</v>
          </cell>
          <cell r="N2495">
            <v>7.25</v>
          </cell>
          <cell r="O2495" t="str">
            <v>SHELF</v>
          </cell>
          <cell r="P2495">
            <v>319.99</v>
          </cell>
          <cell r="Q2495">
            <v>319.99</v>
          </cell>
          <cell r="R2495">
            <v>319.99</v>
          </cell>
          <cell r="S2495">
            <v>319.99</v>
          </cell>
          <cell r="T2495">
            <v>319.99</v>
          </cell>
          <cell r="U2495">
            <v>319.99</v>
          </cell>
          <cell r="V2495">
            <v>319.99</v>
          </cell>
        </row>
        <row r="2496">
          <cell r="B2496" t="str">
            <v>WYOMINGHP Dark/Light/Fire/Ice.750-3FOB</v>
          </cell>
          <cell r="C2496" t="str">
            <v>West</v>
          </cell>
          <cell r="D2496" t="str">
            <v>Control</v>
          </cell>
          <cell r="E2496" t="str">
            <v>WY</v>
          </cell>
          <cell r="F2496" t="str">
            <v>WYOMING</v>
          </cell>
          <cell r="G2496" t="str">
            <v>4 - Highland Park FIRE Special Edition 0.75L</v>
          </cell>
          <cell r="H2496" t="str">
            <v>4 - Highland Park FIRE Special Edition 0.75L3</v>
          </cell>
          <cell r="I2496" t="str">
            <v>HP Dark/Light/Fire/Ice</v>
          </cell>
          <cell r="J2496" t="str">
            <v>HP Dark/Light/Fire/Ice.750-3</v>
          </cell>
          <cell r="K2496">
            <v>3</v>
          </cell>
          <cell r="L2496">
            <v>0.75</v>
          </cell>
          <cell r="M2496">
            <v>0.45200000000000001</v>
          </cell>
          <cell r="N2496">
            <v>7.25</v>
          </cell>
          <cell r="O2496" t="str">
            <v>FOB</v>
          </cell>
          <cell r="P2496">
            <v>556.12</v>
          </cell>
          <cell r="Q2496">
            <v>556.12</v>
          </cell>
          <cell r="R2496">
            <v>556.12</v>
          </cell>
          <cell r="S2496">
            <v>556.12</v>
          </cell>
          <cell r="T2496">
            <v>556.12</v>
          </cell>
          <cell r="U2496">
            <v>556.12</v>
          </cell>
          <cell r="V2496">
            <v>556.12</v>
          </cell>
        </row>
        <row r="2497">
          <cell r="B2497" t="str">
            <v>ConnecticutHP Freya.750-6FOB</v>
          </cell>
          <cell r="C2497" t="str">
            <v>Northeast</v>
          </cell>
          <cell r="D2497" t="str">
            <v>Open</v>
          </cell>
          <cell r="E2497" t="str">
            <v>CT</v>
          </cell>
          <cell r="F2497" t="str">
            <v>Connecticut</v>
          </cell>
          <cell r="G2497" t="str">
            <v>4 - Highland Park Freya 0.75L</v>
          </cell>
          <cell r="H2497" t="str">
            <v>4 - Highland Park Freya 0.75L6</v>
          </cell>
          <cell r="I2497" t="str">
            <v>HP Freya</v>
          </cell>
          <cell r="J2497" t="str">
            <v>HP Freya.750-6</v>
          </cell>
          <cell r="K2497">
            <v>6</v>
          </cell>
          <cell r="L2497">
            <v>0.75</v>
          </cell>
          <cell r="M2497">
            <v>0.51200000000000001</v>
          </cell>
          <cell r="N2497">
            <v>16.43</v>
          </cell>
          <cell r="O2497" t="str">
            <v>FOB</v>
          </cell>
          <cell r="P2497">
            <v>989.77</v>
          </cell>
          <cell r="Q2497">
            <v>989.77</v>
          </cell>
          <cell r="R2497">
            <v>989.77</v>
          </cell>
          <cell r="S2497">
            <v>989.77</v>
          </cell>
          <cell r="T2497">
            <v>989.77</v>
          </cell>
          <cell r="U2497">
            <v>989.77</v>
          </cell>
          <cell r="V2497">
            <v>989.77</v>
          </cell>
        </row>
        <row r="2498">
          <cell r="B2498" t="str">
            <v>FloridaHP Freya.750-6FOB</v>
          </cell>
          <cell r="C2498" t="str">
            <v>South</v>
          </cell>
          <cell r="D2498" t="str">
            <v>Open</v>
          </cell>
          <cell r="E2498" t="str">
            <v>FL</v>
          </cell>
          <cell r="F2498" t="str">
            <v>Florida</v>
          </cell>
          <cell r="G2498" t="str">
            <v>4 - Highland Park Freya 0.75L</v>
          </cell>
          <cell r="H2498" t="str">
            <v>4 - Highland Park Freya 0.75L6</v>
          </cell>
          <cell r="I2498" t="str">
            <v>HP Freya</v>
          </cell>
          <cell r="J2498" t="str">
            <v>HP Freya.750-6</v>
          </cell>
          <cell r="K2498">
            <v>6</v>
          </cell>
          <cell r="L2498">
            <v>0.75</v>
          </cell>
          <cell r="M2498">
            <v>0.51200000000000001</v>
          </cell>
          <cell r="N2498">
            <v>16.43</v>
          </cell>
          <cell r="O2498" t="str">
            <v>FOB</v>
          </cell>
          <cell r="P2498">
            <v>952</v>
          </cell>
          <cell r="Q2498">
            <v>952</v>
          </cell>
          <cell r="R2498">
            <v>952</v>
          </cell>
          <cell r="S2498">
            <v>952</v>
          </cell>
          <cell r="T2498">
            <v>952</v>
          </cell>
          <cell r="U2498">
            <v>952</v>
          </cell>
          <cell r="V2498">
            <v>952</v>
          </cell>
        </row>
        <row r="2499">
          <cell r="B2499" t="str">
            <v>GeorgiaHP Freya.750-6FOB</v>
          </cell>
          <cell r="C2499" t="str">
            <v>South</v>
          </cell>
          <cell r="D2499" t="str">
            <v>Open</v>
          </cell>
          <cell r="E2499" t="str">
            <v>GA</v>
          </cell>
          <cell r="F2499" t="str">
            <v>Georgia</v>
          </cell>
          <cell r="G2499" t="str">
            <v>4 - Highland Park Freya 0.75L</v>
          </cell>
          <cell r="H2499" t="str">
            <v>4 - Highland Park Freya 0.75L6</v>
          </cell>
          <cell r="I2499" t="str">
            <v>HP Freya</v>
          </cell>
          <cell r="J2499" t="str">
            <v>HP Freya.750-6</v>
          </cell>
          <cell r="K2499">
            <v>6</v>
          </cell>
          <cell r="L2499">
            <v>0.75</v>
          </cell>
          <cell r="M2499">
            <v>0.51200000000000001</v>
          </cell>
          <cell r="N2499">
            <v>16.43</v>
          </cell>
          <cell r="O2499" t="str">
            <v>FOB</v>
          </cell>
          <cell r="P2499">
            <v>963</v>
          </cell>
          <cell r="Q2499">
            <v>963</v>
          </cell>
          <cell r="R2499">
            <v>963</v>
          </cell>
          <cell r="S2499">
            <v>963</v>
          </cell>
          <cell r="T2499">
            <v>963</v>
          </cell>
          <cell r="U2499">
            <v>963</v>
          </cell>
          <cell r="V2499">
            <v>963</v>
          </cell>
        </row>
        <row r="2500">
          <cell r="B2500" t="str">
            <v>NevadaHP Freya.750-6FOB</v>
          </cell>
          <cell r="C2500" t="str">
            <v>West</v>
          </cell>
          <cell r="D2500" t="str">
            <v>Open</v>
          </cell>
          <cell r="E2500" t="str">
            <v>NV</v>
          </cell>
          <cell r="F2500" t="str">
            <v>Nevada</v>
          </cell>
          <cell r="G2500" t="str">
            <v>4 - Highland Park Freya 0.75L</v>
          </cell>
          <cell r="H2500" t="str">
            <v>4 - Highland Park Freya 0.75L6</v>
          </cell>
          <cell r="I2500" t="str">
            <v>HP Freya</v>
          </cell>
          <cell r="J2500" t="str">
            <v>HP Freya.750-6</v>
          </cell>
          <cell r="K2500">
            <v>6</v>
          </cell>
          <cell r="L2500">
            <v>0.75</v>
          </cell>
          <cell r="M2500">
            <v>0.51200000000000001</v>
          </cell>
          <cell r="N2500">
            <v>16.43</v>
          </cell>
          <cell r="O2500" t="str">
            <v>FOB</v>
          </cell>
          <cell r="P2500">
            <v>927.6</v>
          </cell>
          <cell r="Q2500">
            <v>927.6</v>
          </cell>
          <cell r="R2500">
            <v>927.6</v>
          </cell>
          <cell r="S2500">
            <v>927.6</v>
          </cell>
          <cell r="T2500">
            <v>927.6</v>
          </cell>
          <cell r="U2500">
            <v>927.6</v>
          </cell>
          <cell r="V2500">
            <v>927.6</v>
          </cell>
        </row>
        <row r="2501">
          <cell r="B2501" t="str">
            <v>TennesseeHP Freya.750-6FOB</v>
          </cell>
          <cell r="C2501" t="str">
            <v>South</v>
          </cell>
          <cell r="D2501" t="str">
            <v>Open</v>
          </cell>
          <cell r="E2501" t="str">
            <v>TN</v>
          </cell>
          <cell r="F2501" t="str">
            <v>Tennessee</v>
          </cell>
          <cell r="G2501" t="str">
            <v>4 - Highland Park Freya 0.75L</v>
          </cell>
          <cell r="H2501" t="str">
            <v>4 - Highland Park Freya 0.75L6</v>
          </cell>
          <cell r="I2501" t="str">
            <v>HP Freya</v>
          </cell>
          <cell r="J2501" t="str">
            <v>HP Freya.750-6</v>
          </cell>
          <cell r="K2501">
            <v>6</v>
          </cell>
          <cell r="L2501">
            <v>0.75</v>
          </cell>
          <cell r="M2501">
            <v>0.51200000000000001</v>
          </cell>
          <cell r="N2501">
            <v>16.43</v>
          </cell>
          <cell r="O2501" t="str">
            <v>FOB</v>
          </cell>
          <cell r="P2501">
            <v>875</v>
          </cell>
          <cell r="Q2501">
            <v>875</v>
          </cell>
          <cell r="R2501">
            <v>875</v>
          </cell>
          <cell r="S2501">
            <v>875</v>
          </cell>
          <cell r="T2501">
            <v>875</v>
          </cell>
          <cell r="U2501">
            <v>875</v>
          </cell>
          <cell r="V2501">
            <v>875</v>
          </cell>
        </row>
        <row r="2502">
          <cell r="B2502" t="str">
            <v>ALABAMAHP FullVol/Tattoo.750-6SHELF</v>
          </cell>
          <cell r="C2502" t="str">
            <v>South</v>
          </cell>
          <cell r="D2502" t="str">
            <v>Control</v>
          </cell>
          <cell r="E2502" t="str">
            <v>AL</v>
          </cell>
          <cell r="F2502" t="str">
            <v>ALABAMA</v>
          </cell>
          <cell r="G2502" t="str">
            <v>4 - Highland Park Full Volume 0.75L</v>
          </cell>
          <cell r="H2502" t="str">
            <v>4 - Highland Park Full Volume 0.75L6</v>
          </cell>
          <cell r="I2502" t="str">
            <v>HP FullVol/Tattoo</v>
          </cell>
          <cell r="J2502" t="str">
            <v>HP FullVol/Tattoo.750-6</v>
          </cell>
          <cell r="K2502">
            <v>6</v>
          </cell>
          <cell r="L2502">
            <v>0.75</v>
          </cell>
          <cell r="M2502">
            <v>0.47199999999999998</v>
          </cell>
          <cell r="N2502">
            <v>15.15</v>
          </cell>
          <cell r="O2502" t="str">
            <v>SHELF</v>
          </cell>
          <cell r="P2502">
            <v>104.99</v>
          </cell>
          <cell r="Q2502">
            <v>104.99</v>
          </cell>
          <cell r="R2502">
            <v>104.99</v>
          </cell>
          <cell r="S2502">
            <v>104.99</v>
          </cell>
          <cell r="T2502">
            <v>104.99</v>
          </cell>
          <cell r="U2502">
            <v>104.99</v>
          </cell>
          <cell r="V2502">
            <v>104.99</v>
          </cell>
        </row>
        <row r="2503">
          <cell r="B2503" t="str">
            <v>ALABAMAHP FullVol/Tattoo.750-6FOB</v>
          </cell>
          <cell r="C2503" t="str">
            <v>South</v>
          </cell>
          <cell r="D2503" t="str">
            <v>Control</v>
          </cell>
          <cell r="E2503" t="str">
            <v>AL</v>
          </cell>
          <cell r="F2503" t="str">
            <v>ALABAMA</v>
          </cell>
          <cell r="G2503" t="str">
            <v>4 - Highland Park Full Volume 0.75L</v>
          </cell>
          <cell r="H2503" t="str">
            <v>4 - Highland Park Full Volume 0.75L6</v>
          </cell>
          <cell r="I2503" t="str">
            <v>HP FullVol/Tattoo</v>
          </cell>
          <cell r="J2503" t="str">
            <v>HP FullVol/Tattoo.750-6</v>
          </cell>
          <cell r="K2503">
            <v>6</v>
          </cell>
          <cell r="L2503">
            <v>0.75</v>
          </cell>
          <cell r="M2503">
            <v>0.47199999999999998</v>
          </cell>
          <cell r="N2503">
            <v>15.15</v>
          </cell>
          <cell r="O2503" t="str">
            <v>FOB</v>
          </cell>
          <cell r="P2503">
            <v>298.22000000000003</v>
          </cell>
          <cell r="Q2503">
            <v>298.22000000000003</v>
          </cell>
          <cell r="R2503">
            <v>298.22000000000003</v>
          </cell>
          <cell r="S2503">
            <v>298.22000000000003</v>
          </cell>
          <cell r="T2503">
            <v>298.22000000000003</v>
          </cell>
          <cell r="U2503">
            <v>298.22000000000003</v>
          </cell>
          <cell r="V2503">
            <v>298.22000000000003</v>
          </cell>
        </row>
        <row r="2504">
          <cell r="B2504" t="str">
            <v>ALABAMAHP FullVol/Tattoo.750-6DA</v>
          </cell>
          <cell r="C2504" t="str">
            <v>South</v>
          </cell>
          <cell r="D2504" t="str">
            <v>Control</v>
          </cell>
          <cell r="E2504" t="str">
            <v>AL</v>
          </cell>
          <cell r="F2504" t="str">
            <v>ALABAMA</v>
          </cell>
          <cell r="G2504" t="str">
            <v>4 - Highland Park Full Volume 0.75L</v>
          </cell>
          <cell r="H2504" t="str">
            <v>4 - Highland Park Full Volume 0.75L6</v>
          </cell>
          <cell r="I2504" t="str">
            <v>HP FullVol/Tattoo</v>
          </cell>
          <cell r="J2504" t="str">
            <v>HP FullVol/Tattoo.750-6</v>
          </cell>
          <cell r="K2504">
            <v>6</v>
          </cell>
          <cell r="L2504">
            <v>0.75</v>
          </cell>
          <cell r="M2504">
            <v>0.47199999999999998</v>
          </cell>
          <cell r="N2504">
            <v>15.15</v>
          </cell>
          <cell r="O2504" t="str">
            <v>DA</v>
          </cell>
          <cell r="P2504">
            <v>0</v>
          </cell>
          <cell r="Q2504">
            <v>0</v>
          </cell>
          <cell r="R2504">
            <v>0</v>
          </cell>
          <cell r="S2504">
            <v>0</v>
          </cell>
          <cell r="T2504">
            <v>0</v>
          </cell>
          <cell r="U2504">
            <v>0</v>
          </cell>
          <cell r="V2504">
            <v>0</v>
          </cell>
        </row>
        <row r="2505">
          <cell r="B2505" t="str">
            <v>ArizonaHP FullVol/Tattoo.750-6FOB</v>
          </cell>
          <cell r="C2505" t="str">
            <v>West</v>
          </cell>
          <cell r="D2505" t="str">
            <v>Open</v>
          </cell>
          <cell r="E2505" t="str">
            <v>AZ</v>
          </cell>
          <cell r="F2505" t="str">
            <v>Arizona</v>
          </cell>
          <cell r="G2505" t="str">
            <v>4 - Highland Park Full Volume 0.75L</v>
          </cell>
          <cell r="H2505" t="str">
            <v>4 - Highland Park Full Volume 0.75L6</v>
          </cell>
          <cell r="I2505" t="str">
            <v>HP FullVol/Tattoo</v>
          </cell>
          <cell r="J2505" t="str">
            <v>HP FullVol/Tattoo.750-6</v>
          </cell>
          <cell r="K2505">
            <v>6</v>
          </cell>
          <cell r="L2505">
            <v>0.75</v>
          </cell>
          <cell r="M2505">
            <v>0.47199999999999998</v>
          </cell>
          <cell r="N2505">
            <v>15.15</v>
          </cell>
          <cell r="O2505" t="str">
            <v>FOB</v>
          </cell>
          <cell r="P2505">
            <v>300</v>
          </cell>
          <cell r="Q2505">
            <v>300</v>
          </cell>
          <cell r="R2505">
            <v>300</v>
          </cell>
          <cell r="S2505">
            <v>300</v>
          </cell>
          <cell r="T2505">
            <v>300</v>
          </cell>
          <cell r="U2505">
            <v>300</v>
          </cell>
          <cell r="V2505">
            <v>300</v>
          </cell>
        </row>
        <row r="2506">
          <cell r="B2506" t="str">
            <v>ArkansasHP FullVol/Tattoo.750-6FOB</v>
          </cell>
          <cell r="C2506" t="str">
            <v>South</v>
          </cell>
          <cell r="D2506" t="str">
            <v>Open</v>
          </cell>
          <cell r="E2506" t="str">
            <v>AR</v>
          </cell>
          <cell r="F2506" t="str">
            <v>Arkansas</v>
          </cell>
          <cell r="G2506" t="str">
            <v>4 - Highland Park Full Volume 0.75L</v>
          </cell>
          <cell r="H2506" t="str">
            <v>4 - Highland Park Full Volume 0.75L6</v>
          </cell>
          <cell r="I2506" t="str">
            <v>HP FullVol/Tattoo</v>
          </cell>
          <cell r="J2506" t="str">
            <v>HP FullVol/Tattoo.750-6</v>
          </cell>
          <cell r="K2506">
            <v>6</v>
          </cell>
          <cell r="L2506">
            <v>0.75</v>
          </cell>
          <cell r="M2506">
            <v>0.47199999999999998</v>
          </cell>
          <cell r="N2506">
            <v>15.15</v>
          </cell>
          <cell r="O2506" t="str">
            <v>FOB</v>
          </cell>
          <cell r="P2506">
            <v>342</v>
          </cell>
          <cell r="Q2506">
            <v>342</v>
          </cell>
          <cell r="R2506">
            <v>342</v>
          </cell>
          <cell r="S2506">
            <v>342</v>
          </cell>
          <cell r="T2506">
            <v>342</v>
          </cell>
          <cell r="U2506">
            <v>342</v>
          </cell>
          <cell r="V2506">
            <v>342</v>
          </cell>
        </row>
        <row r="2507">
          <cell r="B2507" t="str">
            <v>CaliforniaHP FullVol/Tattoo.750-6FOB</v>
          </cell>
          <cell r="C2507" t="str">
            <v>West</v>
          </cell>
          <cell r="D2507" t="str">
            <v>Open</v>
          </cell>
          <cell r="E2507" t="str">
            <v>CA</v>
          </cell>
          <cell r="F2507" t="str">
            <v>California</v>
          </cell>
          <cell r="G2507" t="str">
            <v>4 - Highland Park Full Volume 0.75L</v>
          </cell>
          <cell r="H2507" t="str">
            <v>4 - Highland Park Full Volume 0.75L6</v>
          </cell>
          <cell r="I2507" t="str">
            <v>HP FullVol/Tattoo</v>
          </cell>
          <cell r="J2507" t="str">
            <v>HP FullVol/Tattoo.750-6</v>
          </cell>
          <cell r="K2507">
            <v>6</v>
          </cell>
          <cell r="L2507">
            <v>0.75</v>
          </cell>
          <cell r="M2507">
            <v>0.47199999999999998</v>
          </cell>
          <cell r="N2507">
            <v>15.15</v>
          </cell>
          <cell r="O2507" t="str">
            <v>FOB</v>
          </cell>
          <cell r="P2507">
            <v>330.14999999999895</v>
          </cell>
          <cell r="Q2507">
            <v>330.14999999999895</v>
          </cell>
          <cell r="R2507">
            <v>330.14999999999895</v>
          </cell>
          <cell r="S2507">
            <v>330.14999999999895</v>
          </cell>
          <cell r="T2507">
            <v>330.14999999999895</v>
          </cell>
          <cell r="U2507">
            <v>330.14999999999895</v>
          </cell>
          <cell r="V2507">
            <v>330.14999999999895</v>
          </cell>
        </row>
        <row r="2508">
          <cell r="B2508" t="str">
            <v>ColoradoHP FullVol/Tattoo.750-6FOB</v>
          </cell>
          <cell r="C2508" t="str">
            <v>West</v>
          </cell>
          <cell r="D2508" t="str">
            <v>Open</v>
          </cell>
          <cell r="E2508" t="str">
            <v>CO</v>
          </cell>
          <cell r="F2508" t="str">
            <v>Colorado</v>
          </cell>
          <cell r="G2508" t="str">
            <v>4 - Highland Park Full Volume 0.75L</v>
          </cell>
          <cell r="H2508" t="str">
            <v>4 - Highland Park Full Volume 0.75L6</v>
          </cell>
          <cell r="I2508" t="str">
            <v>HP FullVol/Tattoo</v>
          </cell>
          <cell r="J2508" t="str">
            <v>HP FullVol/Tattoo.750-6</v>
          </cell>
          <cell r="K2508">
            <v>6</v>
          </cell>
          <cell r="L2508">
            <v>0.75</v>
          </cell>
          <cell r="M2508">
            <v>0.47199999999999998</v>
          </cell>
          <cell r="N2508">
            <v>15.15</v>
          </cell>
          <cell r="O2508" t="str">
            <v>FOB</v>
          </cell>
          <cell r="P2508">
            <v>332.15</v>
          </cell>
          <cell r="Q2508">
            <v>332.15</v>
          </cell>
          <cell r="R2508">
            <v>332.15</v>
          </cell>
          <cell r="S2508">
            <v>332.15</v>
          </cell>
          <cell r="T2508">
            <v>332.15</v>
          </cell>
          <cell r="U2508">
            <v>332.15</v>
          </cell>
          <cell r="V2508">
            <v>332.15</v>
          </cell>
        </row>
        <row r="2509">
          <cell r="B2509" t="str">
            <v>ConnecticutHP FullVol/Tattoo.750-6FOB</v>
          </cell>
          <cell r="C2509" t="str">
            <v>Northeast</v>
          </cell>
          <cell r="D2509" t="str">
            <v>Open</v>
          </cell>
          <cell r="E2509" t="str">
            <v>CT</v>
          </cell>
          <cell r="F2509" t="str">
            <v>Connecticut</v>
          </cell>
          <cell r="G2509" t="str">
            <v>4 - Highland Park Full Volume 0.75L</v>
          </cell>
          <cell r="H2509" t="str">
            <v>4 - Highland Park Full Volume 0.75L6</v>
          </cell>
          <cell r="I2509" t="str">
            <v>HP FullVol/Tattoo</v>
          </cell>
          <cell r="J2509" t="str">
            <v>HP FullVol/Tattoo.750-6</v>
          </cell>
          <cell r="K2509">
            <v>6</v>
          </cell>
          <cell r="L2509">
            <v>0.75</v>
          </cell>
          <cell r="M2509">
            <v>0.47199999999999998</v>
          </cell>
          <cell r="N2509">
            <v>15.15</v>
          </cell>
          <cell r="O2509" t="str">
            <v>FOB</v>
          </cell>
          <cell r="P2509">
            <v>336</v>
          </cell>
          <cell r="Q2509">
            <v>336</v>
          </cell>
          <cell r="R2509">
            <v>336</v>
          </cell>
          <cell r="S2509">
            <v>336</v>
          </cell>
          <cell r="T2509">
            <v>336</v>
          </cell>
          <cell r="U2509">
            <v>336</v>
          </cell>
          <cell r="V2509">
            <v>336</v>
          </cell>
        </row>
        <row r="2510">
          <cell r="B2510" t="str">
            <v>DCHP FullVol/Tattoo.750-6FOB</v>
          </cell>
          <cell r="C2510" t="str">
            <v>Northeast</v>
          </cell>
          <cell r="D2510" t="str">
            <v>Open</v>
          </cell>
          <cell r="E2510" t="str">
            <v>DC</v>
          </cell>
          <cell r="F2510" t="str">
            <v>DC</v>
          </cell>
          <cell r="G2510" t="str">
            <v>4 - Highland Park Full Volume 0.75L</v>
          </cell>
          <cell r="H2510" t="str">
            <v>4 - Highland Park Full Volume 0.75L6</v>
          </cell>
          <cell r="I2510" t="str">
            <v>HP FullVol/Tattoo</v>
          </cell>
          <cell r="J2510" t="str">
            <v>HP FullVol/Tattoo.750-6</v>
          </cell>
          <cell r="K2510">
            <v>6</v>
          </cell>
          <cell r="L2510">
            <v>0.75</v>
          </cell>
          <cell r="M2510">
            <v>0.47199999999999998</v>
          </cell>
          <cell r="N2510">
            <v>15.15</v>
          </cell>
          <cell r="O2510" t="str">
            <v>FOB</v>
          </cell>
          <cell r="P2510">
            <v>358.1</v>
          </cell>
          <cell r="Q2510">
            <v>358.1</v>
          </cell>
          <cell r="R2510">
            <v>358.1</v>
          </cell>
          <cell r="S2510">
            <v>358.1</v>
          </cell>
          <cell r="T2510">
            <v>358.1</v>
          </cell>
          <cell r="U2510">
            <v>358.1</v>
          </cell>
          <cell r="V2510">
            <v>358.1</v>
          </cell>
        </row>
        <row r="2511">
          <cell r="B2511" t="str">
            <v>DelawareHP FullVol/Tattoo.750-6FOB</v>
          </cell>
          <cell r="C2511" t="str">
            <v>Northeast</v>
          </cell>
          <cell r="D2511" t="str">
            <v>Open</v>
          </cell>
          <cell r="E2511" t="str">
            <v>DE</v>
          </cell>
          <cell r="F2511" t="str">
            <v>Delaware</v>
          </cell>
          <cell r="G2511" t="str">
            <v>4 - Highland Park Full Volume 0.75L</v>
          </cell>
          <cell r="H2511" t="str">
            <v>4 - Highland Park Full Volume 0.75L6</v>
          </cell>
          <cell r="I2511" t="str">
            <v>HP FullVol/Tattoo</v>
          </cell>
          <cell r="J2511" t="str">
            <v>HP FullVol/Tattoo.750-6</v>
          </cell>
          <cell r="K2511">
            <v>6</v>
          </cell>
          <cell r="L2511">
            <v>0.75</v>
          </cell>
          <cell r="M2511">
            <v>0.47199999999999998</v>
          </cell>
          <cell r="N2511">
            <v>15.15</v>
          </cell>
          <cell r="O2511" t="str">
            <v>FOB</v>
          </cell>
          <cell r="P2511">
            <v>355.45</v>
          </cell>
          <cell r="Q2511">
            <v>355.45</v>
          </cell>
          <cell r="R2511">
            <v>355.45</v>
          </cell>
          <cell r="S2511">
            <v>355.45</v>
          </cell>
          <cell r="T2511">
            <v>355.45</v>
          </cell>
          <cell r="U2511">
            <v>355.45</v>
          </cell>
          <cell r="V2511">
            <v>355.45</v>
          </cell>
        </row>
        <row r="2512">
          <cell r="B2512" t="str">
            <v>FloridaHP FullVol/Tattoo.750-6FOB</v>
          </cell>
          <cell r="C2512" t="str">
            <v>South</v>
          </cell>
          <cell r="D2512" t="str">
            <v>Open</v>
          </cell>
          <cell r="E2512" t="str">
            <v>FL</v>
          </cell>
          <cell r="F2512" t="str">
            <v>Florida</v>
          </cell>
          <cell r="G2512" t="str">
            <v>4 - Highland Park Full Volume 0.75L</v>
          </cell>
          <cell r="H2512" t="str">
            <v>4 - Highland Park Full Volume 0.75L6</v>
          </cell>
          <cell r="I2512" t="str">
            <v>HP FullVol/Tattoo</v>
          </cell>
          <cell r="J2512" t="str">
            <v>HP FullVol/Tattoo.750-6</v>
          </cell>
          <cell r="K2512">
            <v>6</v>
          </cell>
          <cell r="L2512">
            <v>0.75</v>
          </cell>
          <cell r="M2512">
            <v>0.47199999999999998</v>
          </cell>
          <cell r="N2512">
            <v>15.15</v>
          </cell>
          <cell r="O2512" t="str">
            <v>FOB</v>
          </cell>
          <cell r="P2512">
            <v>350.87</v>
          </cell>
          <cell r="Q2512">
            <v>350.87</v>
          </cell>
          <cell r="R2512">
            <v>350.87</v>
          </cell>
          <cell r="S2512">
            <v>350.87</v>
          </cell>
          <cell r="T2512">
            <v>350.87</v>
          </cell>
          <cell r="U2512">
            <v>350.87</v>
          </cell>
          <cell r="V2512">
            <v>350.87</v>
          </cell>
        </row>
        <row r="2513">
          <cell r="B2513" t="str">
            <v>GeorgiaHP FullVol/Tattoo.750-6FOB</v>
          </cell>
          <cell r="C2513" t="str">
            <v>South</v>
          </cell>
          <cell r="D2513" t="str">
            <v>Open</v>
          </cell>
          <cell r="E2513" t="str">
            <v>GA</v>
          </cell>
          <cell r="F2513" t="str">
            <v>Georgia</v>
          </cell>
          <cell r="G2513" t="str">
            <v>4 - Highland Park Full Volume 0.75L</v>
          </cell>
          <cell r="H2513" t="str">
            <v>4 - Highland Park Full Volume 0.75L6</v>
          </cell>
          <cell r="I2513" t="str">
            <v>HP FullVol/Tattoo</v>
          </cell>
          <cell r="J2513" t="str">
            <v>HP FullVol/Tattoo.750-6</v>
          </cell>
          <cell r="K2513">
            <v>6</v>
          </cell>
          <cell r="L2513">
            <v>0.75</v>
          </cell>
          <cell r="M2513">
            <v>0.47199999999999998</v>
          </cell>
          <cell r="N2513">
            <v>15.15</v>
          </cell>
          <cell r="O2513" t="str">
            <v>FOB</v>
          </cell>
          <cell r="P2513">
            <v>369.15</v>
          </cell>
          <cell r="Q2513">
            <v>369.15</v>
          </cell>
          <cell r="R2513">
            <v>369.15</v>
          </cell>
          <cell r="S2513">
            <v>369.15</v>
          </cell>
          <cell r="T2513">
            <v>369.15</v>
          </cell>
          <cell r="U2513">
            <v>369.15</v>
          </cell>
          <cell r="V2513">
            <v>369.15</v>
          </cell>
        </row>
        <row r="2514">
          <cell r="B2514" t="str">
            <v>HawaiiHP FullVol/Tattoo.750-6FOB</v>
          </cell>
          <cell r="C2514" t="str">
            <v>West</v>
          </cell>
          <cell r="D2514" t="str">
            <v>Open</v>
          </cell>
          <cell r="E2514" t="str">
            <v>HI</v>
          </cell>
          <cell r="F2514" t="str">
            <v>Hawaii</v>
          </cell>
          <cell r="G2514" t="str">
            <v>4 - Highland Park Full Volume 0.75L</v>
          </cell>
          <cell r="H2514" t="str">
            <v>4 - Highland Park Full Volume 0.75L6</v>
          </cell>
          <cell r="I2514" t="str">
            <v>HP FullVol/Tattoo</v>
          </cell>
          <cell r="J2514" t="str">
            <v>HP FullVol/Tattoo.750-6</v>
          </cell>
          <cell r="K2514">
            <v>6</v>
          </cell>
          <cell r="L2514">
            <v>0.75</v>
          </cell>
          <cell r="M2514">
            <v>0.47199999999999998</v>
          </cell>
          <cell r="N2514">
            <v>15.15</v>
          </cell>
          <cell r="O2514" t="str">
            <v>FOB</v>
          </cell>
          <cell r="P2514">
            <v>310</v>
          </cell>
          <cell r="Q2514">
            <v>310</v>
          </cell>
          <cell r="R2514">
            <v>310</v>
          </cell>
          <cell r="S2514">
            <v>310</v>
          </cell>
          <cell r="T2514">
            <v>310</v>
          </cell>
          <cell r="U2514">
            <v>310</v>
          </cell>
          <cell r="V2514">
            <v>310</v>
          </cell>
        </row>
        <row r="2515">
          <cell r="B2515" t="str">
            <v>IllinoisHP FullVol/Tattoo.750-6FOB</v>
          </cell>
          <cell r="C2515" t="str">
            <v>Central</v>
          </cell>
          <cell r="D2515" t="str">
            <v>Open</v>
          </cell>
          <cell r="E2515" t="str">
            <v>IL</v>
          </cell>
          <cell r="F2515" t="str">
            <v>Illinois</v>
          </cell>
          <cell r="G2515" t="str">
            <v>4 - Highland Park Full Volume 0.75L</v>
          </cell>
          <cell r="H2515" t="str">
            <v>4 - Highland Park Full Volume 0.75L6</v>
          </cell>
          <cell r="I2515" t="str">
            <v>HP FullVol/Tattoo</v>
          </cell>
          <cell r="J2515" t="str">
            <v>HP FullVol/Tattoo.750-6</v>
          </cell>
          <cell r="K2515">
            <v>6</v>
          </cell>
          <cell r="L2515">
            <v>0.75</v>
          </cell>
          <cell r="M2515">
            <v>0.47199999999999998</v>
          </cell>
          <cell r="N2515">
            <v>15.15</v>
          </cell>
          <cell r="O2515" t="str">
            <v>FOB</v>
          </cell>
          <cell r="P2515">
            <v>354.9</v>
          </cell>
          <cell r="Q2515">
            <v>354.9</v>
          </cell>
          <cell r="R2515">
            <v>354.9</v>
          </cell>
          <cell r="S2515">
            <v>354.9</v>
          </cell>
          <cell r="T2515">
            <v>354.9</v>
          </cell>
          <cell r="U2515">
            <v>354.9</v>
          </cell>
          <cell r="V2515">
            <v>354.9</v>
          </cell>
        </row>
        <row r="2516">
          <cell r="B2516" t="str">
            <v>IndianaHP FullVol/Tattoo.750-6FOB</v>
          </cell>
          <cell r="C2516" t="str">
            <v>Central</v>
          </cell>
          <cell r="D2516" t="str">
            <v>Open</v>
          </cell>
          <cell r="E2516" t="str">
            <v>IN</v>
          </cell>
          <cell r="F2516" t="str">
            <v>Indiana</v>
          </cell>
          <cell r="G2516" t="str">
            <v>4 - Highland Park Full Volume 0.75L</v>
          </cell>
          <cell r="H2516" t="str">
            <v>4 - Highland Park Full Volume 0.75L6</v>
          </cell>
          <cell r="I2516" t="str">
            <v>HP FullVol/Tattoo</v>
          </cell>
          <cell r="J2516" t="str">
            <v>HP FullVol/Tattoo.750-6</v>
          </cell>
          <cell r="K2516">
            <v>6</v>
          </cell>
          <cell r="L2516">
            <v>0.75</v>
          </cell>
          <cell r="M2516">
            <v>0.47199999999999998</v>
          </cell>
          <cell r="N2516">
            <v>15.15</v>
          </cell>
          <cell r="O2516" t="str">
            <v>FOB</v>
          </cell>
          <cell r="P2516">
            <v>348.34999999999798</v>
          </cell>
          <cell r="Q2516">
            <v>348.34999999999798</v>
          </cell>
          <cell r="R2516">
            <v>348.34999999999798</v>
          </cell>
          <cell r="S2516">
            <v>348.34999999999798</v>
          </cell>
          <cell r="T2516">
            <v>348.34999999999798</v>
          </cell>
          <cell r="U2516">
            <v>348.34999999999798</v>
          </cell>
          <cell r="V2516">
            <v>348.34999999999798</v>
          </cell>
        </row>
        <row r="2517">
          <cell r="B2517" t="str">
            <v>KansasHP FullVol/Tattoo.750-6FOB</v>
          </cell>
          <cell r="C2517" t="str">
            <v>Central</v>
          </cell>
          <cell r="D2517" t="str">
            <v>Open</v>
          </cell>
          <cell r="E2517" t="str">
            <v>KS</v>
          </cell>
          <cell r="F2517" t="str">
            <v>Kansas</v>
          </cell>
          <cell r="G2517" t="str">
            <v>4 - Highland Park Full Volume 0.75L</v>
          </cell>
          <cell r="H2517" t="str">
            <v>4 - Highland Park Full Volume 0.75L6</v>
          </cell>
          <cell r="I2517" t="str">
            <v>HP FullVol/Tattoo</v>
          </cell>
          <cell r="J2517" t="str">
            <v>HP FullVol/Tattoo.750-6</v>
          </cell>
          <cell r="K2517">
            <v>6</v>
          </cell>
          <cell r="L2517">
            <v>0.75</v>
          </cell>
          <cell r="M2517">
            <v>0.47199999999999998</v>
          </cell>
          <cell r="N2517">
            <v>15.15</v>
          </cell>
          <cell r="O2517" t="str">
            <v>FOB</v>
          </cell>
          <cell r="P2517">
            <v>344.99999999999898</v>
          </cell>
          <cell r="Q2517">
            <v>344.99999999999898</v>
          </cell>
          <cell r="R2517">
            <v>344.99999999999898</v>
          </cell>
          <cell r="S2517">
            <v>344.99999999999898</v>
          </cell>
          <cell r="T2517">
            <v>344.99999999999898</v>
          </cell>
          <cell r="U2517">
            <v>344.99999999999898</v>
          </cell>
          <cell r="V2517">
            <v>344.99999999999898</v>
          </cell>
        </row>
        <row r="2518">
          <cell r="B2518" t="str">
            <v>KentuckyHP FullVol/Tattoo.750-6FOB</v>
          </cell>
          <cell r="C2518" t="str">
            <v>Central</v>
          </cell>
          <cell r="D2518" t="str">
            <v>Open</v>
          </cell>
          <cell r="E2518" t="str">
            <v>KY</v>
          </cell>
          <cell r="F2518" t="str">
            <v>Kentucky</v>
          </cell>
          <cell r="G2518" t="str">
            <v>4 - Highland Park Full Volume 0.75L</v>
          </cell>
          <cell r="H2518" t="str">
            <v>4 - Highland Park Full Volume 0.75L6</v>
          </cell>
          <cell r="I2518" t="str">
            <v>HP FullVol/Tattoo</v>
          </cell>
          <cell r="J2518" t="str">
            <v>HP FullVol/Tattoo.750-6</v>
          </cell>
          <cell r="K2518">
            <v>6</v>
          </cell>
          <cell r="L2518">
            <v>0.75</v>
          </cell>
          <cell r="M2518">
            <v>0.47199999999999998</v>
          </cell>
          <cell r="N2518">
            <v>15.15</v>
          </cell>
          <cell r="O2518" t="str">
            <v>FOB</v>
          </cell>
          <cell r="P2518">
            <v>332.14999999999799</v>
          </cell>
          <cell r="Q2518">
            <v>332.14999999999799</v>
          </cell>
          <cell r="R2518">
            <v>332.14999999999799</v>
          </cell>
          <cell r="S2518">
            <v>332.14999999999799</v>
          </cell>
          <cell r="T2518">
            <v>332.14999999999799</v>
          </cell>
          <cell r="U2518">
            <v>332.14999999999799</v>
          </cell>
          <cell r="V2518">
            <v>332.14999999999799</v>
          </cell>
        </row>
        <row r="2519">
          <cell r="B2519" t="str">
            <v>LouisianaHP FullVol/Tattoo.750-6FOB</v>
          </cell>
          <cell r="C2519" t="str">
            <v>South</v>
          </cell>
          <cell r="D2519" t="str">
            <v>Open</v>
          </cell>
          <cell r="E2519" t="str">
            <v>LA</v>
          </cell>
          <cell r="F2519" t="str">
            <v>Louisiana</v>
          </cell>
          <cell r="G2519" t="str">
            <v>4 - Highland Park Full Volume 0.75L</v>
          </cell>
          <cell r="H2519" t="str">
            <v>4 - Highland Park Full Volume 0.75L6</v>
          </cell>
          <cell r="I2519" t="str">
            <v>HP FullVol/Tattoo</v>
          </cell>
          <cell r="J2519" t="str">
            <v>HP FullVol/Tattoo.750-6</v>
          </cell>
          <cell r="K2519">
            <v>6</v>
          </cell>
          <cell r="L2519">
            <v>0.75</v>
          </cell>
          <cell r="M2519">
            <v>0.47199999999999998</v>
          </cell>
          <cell r="N2519">
            <v>15.15</v>
          </cell>
          <cell r="O2519" t="str">
            <v>FOB</v>
          </cell>
          <cell r="P2519">
            <v>386.15</v>
          </cell>
          <cell r="Q2519">
            <v>386.15</v>
          </cell>
          <cell r="R2519">
            <v>386.15</v>
          </cell>
          <cell r="S2519">
            <v>386.15</v>
          </cell>
          <cell r="T2519">
            <v>386.15</v>
          </cell>
          <cell r="U2519">
            <v>386.15</v>
          </cell>
          <cell r="V2519">
            <v>386.15</v>
          </cell>
        </row>
        <row r="2520">
          <cell r="B2520" t="str">
            <v>Maryland (Open)HP FullVol/Tattoo.750-6FOB</v>
          </cell>
          <cell r="C2520" t="str">
            <v>Northeast</v>
          </cell>
          <cell r="D2520" t="str">
            <v>Open</v>
          </cell>
          <cell r="E2520" t="str">
            <v>MD</v>
          </cell>
          <cell r="F2520" t="str">
            <v>Maryland (Open)</v>
          </cell>
          <cell r="G2520" t="str">
            <v>4 - Highland Park Full Volume 0.75L</v>
          </cell>
          <cell r="H2520" t="str">
            <v>4 - Highland Park Full Volume 0.75L6</v>
          </cell>
          <cell r="I2520" t="str">
            <v>HP FullVol/Tattoo</v>
          </cell>
          <cell r="J2520" t="str">
            <v>HP FullVol/Tattoo.750-6</v>
          </cell>
          <cell r="K2520">
            <v>6</v>
          </cell>
          <cell r="L2520">
            <v>0.75</v>
          </cell>
          <cell r="M2520">
            <v>0.47199999999999998</v>
          </cell>
          <cell r="N2520">
            <v>15.15</v>
          </cell>
          <cell r="O2520" t="str">
            <v>FOB</v>
          </cell>
          <cell r="P2520">
            <v>358.05</v>
          </cell>
          <cell r="Q2520">
            <v>358.05</v>
          </cell>
          <cell r="R2520">
            <v>358.05</v>
          </cell>
          <cell r="S2520">
            <v>358.05</v>
          </cell>
          <cell r="T2520">
            <v>358.05</v>
          </cell>
          <cell r="U2520">
            <v>358.05</v>
          </cell>
          <cell r="V2520">
            <v>358.05</v>
          </cell>
        </row>
        <row r="2521">
          <cell r="B2521" t="str">
            <v>MassachusettsHP FullVol/Tattoo.750-6FOB</v>
          </cell>
          <cell r="C2521" t="str">
            <v>Northeast</v>
          </cell>
          <cell r="D2521" t="str">
            <v>Open</v>
          </cell>
          <cell r="E2521" t="str">
            <v>MA</v>
          </cell>
          <cell r="F2521" t="str">
            <v>Massachusetts</v>
          </cell>
          <cell r="G2521" t="str">
            <v>4 - Highland Park Full Volume 0.75L</v>
          </cell>
          <cell r="H2521" t="str">
            <v>4 - Highland Park Full Volume 0.75L6</v>
          </cell>
          <cell r="I2521" t="str">
            <v>HP FullVol/Tattoo</v>
          </cell>
          <cell r="J2521" t="str">
            <v>HP FullVol/Tattoo.750-6</v>
          </cell>
          <cell r="K2521">
            <v>6</v>
          </cell>
          <cell r="L2521">
            <v>0.75</v>
          </cell>
          <cell r="M2521">
            <v>0.47199999999999998</v>
          </cell>
          <cell r="N2521">
            <v>15.15</v>
          </cell>
          <cell r="O2521" t="str">
            <v>FOB</v>
          </cell>
          <cell r="P2521">
            <v>350.79</v>
          </cell>
          <cell r="Q2521">
            <v>350.79</v>
          </cell>
          <cell r="R2521">
            <v>350.79</v>
          </cell>
          <cell r="S2521">
            <v>350.79</v>
          </cell>
          <cell r="T2521">
            <v>350.79</v>
          </cell>
          <cell r="U2521">
            <v>350.79</v>
          </cell>
          <cell r="V2521">
            <v>350.79</v>
          </cell>
        </row>
        <row r="2522">
          <cell r="B2522" t="str">
            <v>MinnesotaHP FullVol/Tattoo.750-6FOB</v>
          </cell>
          <cell r="C2522" t="str">
            <v>Central</v>
          </cell>
          <cell r="D2522" t="str">
            <v>Open</v>
          </cell>
          <cell r="E2522" t="str">
            <v>MN</v>
          </cell>
          <cell r="F2522" t="str">
            <v>Minnesota</v>
          </cell>
          <cell r="G2522" t="str">
            <v>4 - Highland Park Full Volume 0.75L</v>
          </cell>
          <cell r="H2522" t="str">
            <v>4 - Highland Park Full Volume 0.75L6</v>
          </cell>
          <cell r="I2522" t="str">
            <v>HP FullVol/Tattoo</v>
          </cell>
          <cell r="J2522" t="str">
            <v>HP FullVol/Tattoo.750-6</v>
          </cell>
          <cell r="K2522">
            <v>6</v>
          </cell>
          <cell r="L2522">
            <v>0.75</v>
          </cell>
          <cell r="M2522">
            <v>0.47199999999999998</v>
          </cell>
          <cell r="N2522">
            <v>15.15</v>
          </cell>
          <cell r="O2522" t="str">
            <v>FOB</v>
          </cell>
          <cell r="P2522">
            <v>351.5</v>
          </cell>
          <cell r="Q2522">
            <v>351.5</v>
          </cell>
          <cell r="R2522">
            <v>351.5</v>
          </cell>
          <cell r="S2522">
            <v>351.5</v>
          </cell>
          <cell r="T2522">
            <v>351.5</v>
          </cell>
          <cell r="U2522">
            <v>351.5</v>
          </cell>
          <cell r="V2522">
            <v>351.5</v>
          </cell>
        </row>
        <row r="2523">
          <cell r="B2523" t="str">
            <v>MISSISSIPPIHP FullVol/Tattoo.750-6SPA</v>
          </cell>
          <cell r="C2523" t="str">
            <v>South</v>
          </cell>
          <cell r="D2523" t="str">
            <v>Control</v>
          </cell>
          <cell r="E2523" t="str">
            <v>MS</v>
          </cell>
          <cell r="F2523" t="str">
            <v>MISSISSIPPI</v>
          </cell>
          <cell r="G2523" t="str">
            <v>4 - Highland Park Full Volume 0.75L</v>
          </cell>
          <cell r="H2523" t="str">
            <v>4 - Highland Park Full Volume 0.75L6</v>
          </cell>
          <cell r="I2523" t="str">
            <v>HP FullVol/Tattoo</v>
          </cell>
          <cell r="J2523" t="str">
            <v>HP FullVol/Tattoo.750-6</v>
          </cell>
          <cell r="K2523">
            <v>6</v>
          </cell>
          <cell r="L2523">
            <v>0.75</v>
          </cell>
          <cell r="M2523">
            <v>0.47199999999999998</v>
          </cell>
          <cell r="N2523">
            <v>15.15</v>
          </cell>
          <cell r="O2523" t="str">
            <v>SPA</v>
          </cell>
          <cell r="P2523">
            <v>0</v>
          </cell>
          <cell r="Q2523">
            <v>0</v>
          </cell>
          <cell r="R2523">
            <v>0</v>
          </cell>
          <cell r="S2523">
            <v>0</v>
          </cell>
          <cell r="T2523">
            <v>0</v>
          </cell>
          <cell r="U2523">
            <v>0</v>
          </cell>
          <cell r="V2523">
            <v>0</v>
          </cell>
        </row>
        <row r="2524">
          <cell r="B2524" t="str">
            <v>MISSISSIPPIHP FullVol/Tattoo.750-6SHELF</v>
          </cell>
          <cell r="C2524" t="str">
            <v>South</v>
          </cell>
          <cell r="D2524" t="str">
            <v>Control</v>
          </cell>
          <cell r="E2524" t="str">
            <v>MS</v>
          </cell>
          <cell r="F2524" t="str">
            <v>MISSISSIPPI</v>
          </cell>
          <cell r="G2524" t="str">
            <v>4 - Highland Park Full Volume 0.75L</v>
          </cell>
          <cell r="H2524" t="str">
            <v>4 - Highland Park Full Volume 0.75L6</v>
          </cell>
          <cell r="I2524" t="str">
            <v>HP FullVol/Tattoo</v>
          </cell>
          <cell r="J2524" t="str">
            <v>HP FullVol/Tattoo.750-6</v>
          </cell>
          <cell r="K2524">
            <v>6</v>
          </cell>
          <cell r="L2524">
            <v>0.75</v>
          </cell>
          <cell r="M2524">
            <v>0.47199999999999998</v>
          </cell>
          <cell r="N2524">
            <v>15.15</v>
          </cell>
          <cell r="O2524" t="str">
            <v>SHELF</v>
          </cell>
          <cell r="P2524">
            <v>99.99</v>
          </cell>
          <cell r="Q2524">
            <v>99.99</v>
          </cell>
          <cell r="R2524">
            <v>99.99</v>
          </cell>
          <cell r="S2524">
            <v>99.99</v>
          </cell>
          <cell r="T2524">
            <v>99.99</v>
          </cell>
          <cell r="U2524">
            <v>99.99</v>
          </cell>
          <cell r="V2524">
            <v>99.99</v>
          </cell>
        </row>
        <row r="2525">
          <cell r="B2525" t="str">
            <v>MISSISSIPPIHP FullVol/Tattoo.750-6FOB</v>
          </cell>
          <cell r="C2525" t="str">
            <v>South</v>
          </cell>
          <cell r="D2525" t="str">
            <v>Control</v>
          </cell>
          <cell r="E2525" t="str">
            <v>MS</v>
          </cell>
          <cell r="F2525" t="str">
            <v>MISSISSIPPI</v>
          </cell>
          <cell r="G2525" t="str">
            <v>4 - Highland Park Full Volume 0.75L</v>
          </cell>
          <cell r="H2525" t="str">
            <v>4 - Highland Park Full Volume 0.75L6</v>
          </cell>
          <cell r="I2525" t="str">
            <v>HP FullVol/Tattoo</v>
          </cell>
          <cell r="J2525" t="str">
            <v>HP FullVol/Tattoo.750-6</v>
          </cell>
          <cell r="K2525">
            <v>6</v>
          </cell>
          <cell r="L2525">
            <v>0.75</v>
          </cell>
          <cell r="M2525">
            <v>0.47199999999999998</v>
          </cell>
          <cell r="N2525">
            <v>15.15</v>
          </cell>
          <cell r="O2525" t="str">
            <v>FOB</v>
          </cell>
          <cell r="P2525">
            <v>370.18</v>
          </cell>
          <cell r="Q2525">
            <v>370.18</v>
          </cell>
          <cell r="R2525">
            <v>370.18</v>
          </cell>
          <cell r="S2525">
            <v>370.18</v>
          </cell>
          <cell r="T2525">
            <v>370.18</v>
          </cell>
          <cell r="U2525">
            <v>370.18</v>
          </cell>
          <cell r="V2525">
            <v>370.18</v>
          </cell>
        </row>
        <row r="2526">
          <cell r="B2526" t="str">
            <v>NebraskaHP FullVol/Tattoo.750-6FOB</v>
          </cell>
          <cell r="C2526" t="str">
            <v>Central</v>
          </cell>
          <cell r="D2526" t="str">
            <v>Open</v>
          </cell>
          <cell r="E2526" t="str">
            <v>NE</v>
          </cell>
          <cell r="F2526" t="str">
            <v>Nebraska</v>
          </cell>
          <cell r="G2526" t="str">
            <v>4 - Highland Park Full Volume 0.75L</v>
          </cell>
          <cell r="H2526" t="str">
            <v>4 - Highland Park Full Volume 0.75L6</v>
          </cell>
          <cell r="I2526" t="str">
            <v>HP FullVol/Tattoo</v>
          </cell>
          <cell r="J2526" t="str">
            <v>HP FullVol/Tattoo.750-6</v>
          </cell>
          <cell r="K2526">
            <v>6</v>
          </cell>
          <cell r="L2526">
            <v>0.75</v>
          </cell>
          <cell r="M2526">
            <v>0.47199999999999998</v>
          </cell>
          <cell r="N2526">
            <v>15.15</v>
          </cell>
          <cell r="O2526" t="str">
            <v>FOB</v>
          </cell>
          <cell r="P2526">
            <v>345</v>
          </cell>
          <cell r="Q2526">
            <v>345</v>
          </cell>
          <cell r="R2526">
            <v>345</v>
          </cell>
          <cell r="S2526">
            <v>345</v>
          </cell>
          <cell r="T2526">
            <v>345</v>
          </cell>
          <cell r="U2526">
            <v>345</v>
          </cell>
          <cell r="V2526">
            <v>345</v>
          </cell>
        </row>
        <row r="2527">
          <cell r="B2527" t="str">
            <v>NevadaHP FullVol/Tattoo.750-6FOB</v>
          </cell>
          <cell r="C2527" t="str">
            <v>West</v>
          </cell>
          <cell r="D2527" t="str">
            <v>Open</v>
          </cell>
          <cell r="E2527" t="str">
            <v>NV</v>
          </cell>
          <cell r="F2527" t="str">
            <v>Nevada</v>
          </cell>
          <cell r="G2527" t="str">
            <v>4 - Highland Park Full Volume 0.75L</v>
          </cell>
          <cell r="H2527" t="str">
            <v>4 - Highland Park Full Volume 0.75L6</v>
          </cell>
          <cell r="I2527" t="str">
            <v>HP FullVol/Tattoo</v>
          </cell>
          <cell r="J2527" t="str">
            <v>HP FullVol/Tattoo.750-6</v>
          </cell>
          <cell r="K2527">
            <v>6</v>
          </cell>
          <cell r="L2527">
            <v>0.75</v>
          </cell>
          <cell r="M2527">
            <v>0.47199999999999998</v>
          </cell>
          <cell r="N2527">
            <v>15.15</v>
          </cell>
          <cell r="O2527" t="str">
            <v>FOB</v>
          </cell>
          <cell r="P2527">
            <v>284</v>
          </cell>
          <cell r="Q2527">
            <v>284</v>
          </cell>
          <cell r="R2527">
            <v>284</v>
          </cell>
          <cell r="S2527">
            <v>284</v>
          </cell>
          <cell r="T2527">
            <v>284</v>
          </cell>
          <cell r="U2527">
            <v>284</v>
          </cell>
          <cell r="V2527">
            <v>284</v>
          </cell>
        </row>
        <row r="2528">
          <cell r="B2528" t="str">
            <v>New JerseyHP FullVol/Tattoo.750-6FOB</v>
          </cell>
          <cell r="C2528" t="str">
            <v>Northeast</v>
          </cell>
          <cell r="D2528" t="str">
            <v>Open</v>
          </cell>
          <cell r="E2528" t="str">
            <v>NJ</v>
          </cell>
          <cell r="F2528" t="str">
            <v>New Jersey</v>
          </cell>
          <cell r="G2528" t="str">
            <v>4 - Highland Park Full Volume 0.75L</v>
          </cell>
          <cell r="H2528" t="str">
            <v>4 - Highland Park Full Volume 0.75L6</v>
          </cell>
          <cell r="I2528" t="str">
            <v>HP FullVol/Tattoo</v>
          </cell>
          <cell r="J2528" t="str">
            <v>HP FullVol/Tattoo.750-6</v>
          </cell>
          <cell r="K2528">
            <v>6</v>
          </cell>
          <cell r="L2528">
            <v>0.75</v>
          </cell>
          <cell r="M2528">
            <v>0.47199999999999998</v>
          </cell>
          <cell r="N2528">
            <v>15.15</v>
          </cell>
          <cell r="O2528" t="str">
            <v>FOB</v>
          </cell>
          <cell r="P2528">
            <v>338.91</v>
          </cell>
          <cell r="Q2528">
            <v>338.91</v>
          </cell>
          <cell r="R2528">
            <v>338.91</v>
          </cell>
          <cell r="S2528">
            <v>338.91</v>
          </cell>
          <cell r="T2528">
            <v>338.91</v>
          </cell>
          <cell r="U2528">
            <v>338.91</v>
          </cell>
          <cell r="V2528">
            <v>338.91</v>
          </cell>
        </row>
        <row r="2529">
          <cell r="B2529" t="str">
            <v>New MexicoHP FullVol/Tattoo.750-6FOB</v>
          </cell>
          <cell r="C2529" t="str">
            <v>West</v>
          </cell>
          <cell r="D2529" t="str">
            <v>Open</v>
          </cell>
          <cell r="E2529" t="str">
            <v>NM</v>
          </cell>
          <cell r="F2529" t="str">
            <v>New Mexico</v>
          </cell>
          <cell r="G2529" t="str">
            <v>4 - Highland Park Full Volume 0.75L</v>
          </cell>
          <cell r="H2529" t="str">
            <v>4 - Highland Park Full Volume 0.75L6</v>
          </cell>
          <cell r="I2529" t="str">
            <v>HP FullVol/Tattoo</v>
          </cell>
          <cell r="J2529" t="str">
            <v>HP FullVol/Tattoo.750-6</v>
          </cell>
          <cell r="K2529">
            <v>6</v>
          </cell>
          <cell r="L2529">
            <v>0.75</v>
          </cell>
          <cell r="M2529">
            <v>0.47199999999999998</v>
          </cell>
          <cell r="N2529">
            <v>15.15</v>
          </cell>
          <cell r="O2529" t="str">
            <v>FOB</v>
          </cell>
          <cell r="P2529">
            <v>300</v>
          </cell>
          <cell r="Q2529">
            <v>300</v>
          </cell>
          <cell r="R2529">
            <v>300</v>
          </cell>
          <cell r="S2529">
            <v>300</v>
          </cell>
          <cell r="T2529">
            <v>300</v>
          </cell>
          <cell r="U2529">
            <v>300</v>
          </cell>
          <cell r="V2529">
            <v>300</v>
          </cell>
        </row>
        <row r="2530">
          <cell r="B2530" t="str">
            <v>New York - UpstateHP FullVol/Tattoo.750-6FOB</v>
          </cell>
          <cell r="C2530" t="str">
            <v>Northeast</v>
          </cell>
          <cell r="D2530" t="str">
            <v>Open</v>
          </cell>
          <cell r="E2530" t="str">
            <v>NY</v>
          </cell>
          <cell r="F2530" t="str">
            <v>New York - Upstate</v>
          </cell>
          <cell r="G2530" t="str">
            <v>4 - Highland Park Full Volume 0.75L</v>
          </cell>
          <cell r="H2530" t="str">
            <v>4 - Highland Park Full Volume 0.75L6</v>
          </cell>
          <cell r="I2530" t="str">
            <v>HP FullVol/Tattoo</v>
          </cell>
          <cell r="J2530" t="str">
            <v>HP FullVol/Tattoo.750-6</v>
          </cell>
          <cell r="K2530">
            <v>6</v>
          </cell>
          <cell r="L2530">
            <v>0.75</v>
          </cell>
          <cell r="M2530">
            <v>0.47199999999999998</v>
          </cell>
          <cell r="N2530">
            <v>15.15</v>
          </cell>
          <cell r="O2530" t="str">
            <v>FOB</v>
          </cell>
          <cell r="P2530">
            <v>355</v>
          </cell>
          <cell r="Q2530">
            <v>355</v>
          </cell>
          <cell r="R2530">
            <v>355</v>
          </cell>
          <cell r="S2530">
            <v>355</v>
          </cell>
          <cell r="T2530">
            <v>355</v>
          </cell>
          <cell r="U2530">
            <v>355</v>
          </cell>
          <cell r="V2530">
            <v>355</v>
          </cell>
        </row>
        <row r="2531">
          <cell r="B2531" t="str">
            <v>NORTH CAROLINAHP FullVol/Tattoo.750-6SPA</v>
          </cell>
          <cell r="C2531" t="str">
            <v>South</v>
          </cell>
          <cell r="D2531" t="str">
            <v>Control</v>
          </cell>
          <cell r="E2531" t="str">
            <v>NC</v>
          </cell>
          <cell r="F2531" t="str">
            <v>NORTH CAROLINA</v>
          </cell>
          <cell r="G2531" t="str">
            <v>4 - Highland Park Full Volume 0.75L</v>
          </cell>
          <cell r="H2531" t="str">
            <v>4 - Highland Park Full Volume 0.75L6</v>
          </cell>
          <cell r="I2531" t="str">
            <v>HP FullVol/Tattoo</v>
          </cell>
          <cell r="J2531" t="str">
            <v>HP FullVol/Tattoo.750-6</v>
          </cell>
          <cell r="K2531">
            <v>6</v>
          </cell>
          <cell r="L2531">
            <v>0.75</v>
          </cell>
          <cell r="M2531">
            <v>0.47199999999999998</v>
          </cell>
          <cell r="N2531">
            <v>15.15</v>
          </cell>
          <cell r="O2531" t="str">
            <v>SPA</v>
          </cell>
          <cell r="P2531">
            <v>0</v>
          </cell>
          <cell r="Q2531">
            <v>0</v>
          </cell>
          <cell r="R2531">
            <v>0</v>
          </cell>
          <cell r="S2531">
            <v>0</v>
          </cell>
          <cell r="T2531">
            <v>0</v>
          </cell>
          <cell r="U2531">
            <v>0</v>
          </cell>
          <cell r="V2531">
            <v>0</v>
          </cell>
        </row>
        <row r="2532">
          <cell r="B2532" t="str">
            <v>NORTH CAROLINAHP FullVol/Tattoo.750-6SHELF</v>
          </cell>
          <cell r="C2532" t="str">
            <v>South</v>
          </cell>
          <cell r="D2532" t="str">
            <v>Control</v>
          </cell>
          <cell r="E2532" t="str">
            <v>NC</v>
          </cell>
          <cell r="F2532" t="str">
            <v>NORTH CAROLINA</v>
          </cell>
          <cell r="G2532" t="str">
            <v>4 - Highland Park Full Volume 0.75L</v>
          </cell>
          <cell r="H2532" t="str">
            <v>4 - Highland Park Full Volume 0.75L6</v>
          </cell>
          <cell r="I2532" t="str">
            <v>HP FullVol/Tattoo</v>
          </cell>
          <cell r="J2532" t="str">
            <v>HP FullVol/Tattoo.750-6</v>
          </cell>
          <cell r="K2532">
            <v>6</v>
          </cell>
          <cell r="L2532">
            <v>0.75</v>
          </cell>
          <cell r="M2532">
            <v>0.47199999999999998</v>
          </cell>
          <cell r="N2532">
            <v>15.15</v>
          </cell>
          <cell r="O2532" t="str">
            <v>SHELF</v>
          </cell>
          <cell r="P2532">
            <v>99.95</v>
          </cell>
          <cell r="Q2532">
            <v>99.95</v>
          </cell>
          <cell r="R2532">
            <v>99.95</v>
          </cell>
          <cell r="S2532">
            <v>99.95</v>
          </cell>
          <cell r="T2532">
            <v>99.95</v>
          </cell>
          <cell r="U2532">
            <v>99.95</v>
          </cell>
          <cell r="V2532">
            <v>99.95</v>
          </cell>
        </row>
        <row r="2533">
          <cell r="B2533" t="str">
            <v>NORTH CAROLINAHP FullVol/Tattoo.750-6FOB</v>
          </cell>
          <cell r="C2533" t="str">
            <v>South</v>
          </cell>
          <cell r="D2533" t="str">
            <v>Control</v>
          </cell>
          <cell r="E2533" t="str">
            <v>NC</v>
          </cell>
          <cell r="F2533" t="str">
            <v>NORTH CAROLINA</v>
          </cell>
          <cell r="G2533" t="str">
            <v>4 - Highland Park Full Volume 0.75L</v>
          </cell>
          <cell r="H2533" t="str">
            <v>4 - Highland Park Full Volume 0.75L6</v>
          </cell>
          <cell r="I2533" t="str">
            <v>HP FullVol/Tattoo</v>
          </cell>
          <cell r="J2533" t="str">
            <v>HP FullVol/Tattoo.750-6</v>
          </cell>
          <cell r="K2533">
            <v>6</v>
          </cell>
          <cell r="L2533">
            <v>0.75</v>
          </cell>
          <cell r="M2533">
            <v>0.47199999999999998</v>
          </cell>
          <cell r="N2533">
            <v>15.15</v>
          </cell>
          <cell r="O2533" t="str">
            <v>FOB</v>
          </cell>
          <cell r="P2533">
            <v>319.38</v>
          </cell>
          <cell r="Q2533">
            <v>319.38</v>
          </cell>
          <cell r="R2533">
            <v>319.38</v>
          </cell>
          <cell r="S2533">
            <v>319.38</v>
          </cell>
          <cell r="T2533">
            <v>319.38</v>
          </cell>
          <cell r="U2533">
            <v>319.38</v>
          </cell>
          <cell r="V2533">
            <v>319.38</v>
          </cell>
        </row>
        <row r="2534">
          <cell r="B2534" t="str">
            <v>North DakotaHP FullVol/Tattoo.750-6FOB</v>
          </cell>
          <cell r="C2534" t="str">
            <v>Central</v>
          </cell>
          <cell r="D2534" t="str">
            <v>Open</v>
          </cell>
          <cell r="E2534" t="str">
            <v>ND</v>
          </cell>
          <cell r="F2534" t="str">
            <v>North Dakota</v>
          </cell>
          <cell r="G2534" t="str">
            <v>4 - Highland Park Full Volume 0.75L</v>
          </cell>
          <cell r="H2534" t="str">
            <v>4 - Highland Park Full Volume 0.75L6</v>
          </cell>
          <cell r="I2534" t="str">
            <v>HP FullVol/Tattoo</v>
          </cell>
          <cell r="J2534" t="str">
            <v>HP FullVol/Tattoo.750-6</v>
          </cell>
          <cell r="K2534">
            <v>6</v>
          </cell>
          <cell r="L2534">
            <v>0.75</v>
          </cell>
          <cell r="M2534">
            <v>0.47199999999999998</v>
          </cell>
          <cell r="N2534">
            <v>15.15</v>
          </cell>
          <cell r="O2534" t="str">
            <v>FOB</v>
          </cell>
          <cell r="P2534">
            <v>350</v>
          </cell>
          <cell r="Q2534">
            <v>350</v>
          </cell>
          <cell r="R2534">
            <v>350</v>
          </cell>
          <cell r="S2534">
            <v>350</v>
          </cell>
          <cell r="T2534">
            <v>350</v>
          </cell>
          <cell r="U2534">
            <v>350</v>
          </cell>
          <cell r="V2534">
            <v>350</v>
          </cell>
        </row>
        <row r="2535">
          <cell r="B2535" t="str">
            <v>OklahomaHP FullVol/Tattoo.750-6FOB</v>
          </cell>
          <cell r="C2535" t="str">
            <v>South</v>
          </cell>
          <cell r="D2535" t="str">
            <v>Open</v>
          </cell>
          <cell r="E2535" t="str">
            <v>OK</v>
          </cell>
          <cell r="F2535" t="str">
            <v>Oklahoma</v>
          </cell>
          <cell r="G2535" t="str">
            <v>4 - Highland Park Full Volume 0.75L</v>
          </cell>
          <cell r="H2535" t="str">
            <v>4 - Highland Park Full Volume 0.75L6</v>
          </cell>
          <cell r="I2535" t="str">
            <v>HP FullVol/Tattoo</v>
          </cell>
          <cell r="J2535" t="str">
            <v>HP FullVol/Tattoo.750-6</v>
          </cell>
          <cell r="K2535">
            <v>6</v>
          </cell>
          <cell r="L2535">
            <v>0.75</v>
          </cell>
          <cell r="M2535">
            <v>0.47199999999999998</v>
          </cell>
          <cell r="N2535">
            <v>15.15</v>
          </cell>
          <cell r="O2535" t="str">
            <v>FOB</v>
          </cell>
          <cell r="P2535">
            <v>350</v>
          </cell>
          <cell r="Q2535">
            <v>350</v>
          </cell>
          <cell r="R2535">
            <v>350</v>
          </cell>
          <cell r="S2535">
            <v>350</v>
          </cell>
          <cell r="T2535">
            <v>350</v>
          </cell>
          <cell r="U2535">
            <v>350</v>
          </cell>
          <cell r="V2535">
            <v>350</v>
          </cell>
        </row>
        <row r="2536">
          <cell r="B2536" t="str">
            <v>Rhode IslandHP FullVol/Tattoo.750-6FOB</v>
          </cell>
          <cell r="C2536" t="str">
            <v>Northeast</v>
          </cell>
          <cell r="D2536" t="str">
            <v>Open</v>
          </cell>
          <cell r="E2536" t="str">
            <v>RI</v>
          </cell>
          <cell r="F2536" t="str">
            <v>Rhode Island</v>
          </cell>
          <cell r="G2536" t="str">
            <v>4 - Highland Park Full Volume 0.75L</v>
          </cell>
          <cell r="H2536" t="str">
            <v>4 - Highland Park Full Volume 0.75L6</v>
          </cell>
          <cell r="I2536" t="str">
            <v>HP FullVol/Tattoo</v>
          </cell>
          <cell r="J2536" t="str">
            <v>HP FullVol/Tattoo.750-6</v>
          </cell>
          <cell r="K2536">
            <v>6</v>
          </cell>
          <cell r="L2536">
            <v>0.75</v>
          </cell>
          <cell r="M2536">
            <v>0.47199999999999998</v>
          </cell>
          <cell r="N2536">
            <v>15.15</v>
          </cell>
          <cell r="O2536" t="str">
            <v>FOB</v>
          </cell>
          <cell r="P2536">
            <v>342.18</v>
          </cell>
          <cell r="Q2536">
            <v>342.18</v>
          </cell>
          <cell r="R2536">
            <v>342.18</v>
          </cell>
          <cell r="S2536">
            <v>342.18</v>
          </cell>
          <cell r="T2536">
            <v>342.18</v>
          </cell>
          <cell r="U2536">
            <v>342.18</v>
          </cell>
          <cell r="V2536">
            <v>342.18</v>
          </cell>
        </row>
        <row r="2537">
          <cell r="B2537" t="str">
            <v>South CarolinaHP FullVol/Tattoo.750-6FOB</v>
          </cell>
          <cell r="C2537" t="str">
            <v>Northeast</v>
          </cell>
          <cell r="D2537" t="str">
            <v>Open</v>
          </cell>
          <cell r="E2537" t="str">
            <v>SC</v>
          </cell>
          <cell r="F2537" t="str">
            <v>South Carolina</v>
          </cell>
          <cell r="G2537" t="str">
            <v>4 - Highland Park Full Volume 0.75L</v>
          </cell>
          <cell r="H2537" t="str">
            <v>4 - Highland Park Full Volume 0.75L6</v>
          </cell>
          <cell r="I2537" t="str">
            <v>HP FullVol/Tattoo</v>
          </cell>
          <cell r="J2537" t="str">
            <v>HP FullVol/Tattoo.750-6</v>
          </cell>
          <cell r="K2537">
            <v>6</v>
          </cell>
          <cell r="L2537">
            <v>0.75</v>
          </cell>
          <cell r="M2537">
            <v>0.47199999999999998</v>
          </cell>
          <cell r="N2537">
            <v>15.15</v>
          </cell>
          <cell r="O2537" t="str">
            <v>FOB</v>
          </cell>
          <cell r="P2537">
            <v>338.16</v>
          </cell>
          <cell r="Q2537">
            <v>338.16</v>
          </cell>
          <cell r="R2537">
            <v>338.16</v>
          </cell>
          <cell r="S2537">
            <v>338.16</v>
          </cell>
          <cell r="T2537">
            <v>338.16</v>
          </cell>
          <cell r="U2537">
            <v>338.16</v>
          </cell>
          <cell r="V2537">
            <v>338.16</v>
          </cell>
        </row>
        <row r="2538">
          <cell r="B2538" t="str">
            <v>South DakotaHP FullVol/Tattoo.750-6FOB</v>
          </cell>
          <cell r="C2538" t="str">
            <v>Central</v>
          </cell>
          <cell r="D2538" t="str">
            <v>Open</v>
          </cell>
          <cell r="E2538" t="str">
            <v>SD</v>
          </cell>
          <cell r="F2538" t="str">
            <v>South Dakota</v>
          </cell>
          <cell r="G2538" t="str">
            <v>4 - Highland Park Full Volume 0.75L</v>
          </cell>
          <cell r="H2538" t="str">
            <v>4 - Highland Park Full Volume 0.75L6</v>
          </cell>
          <cell r="I2538" t="str">
            <v>HP FullVol/Tattoo</v>
          </cell>
          <cell r="J2538" t="str">
            <v>HP FullVol/Tattoo.750-6</v>
          </cell>
          <cell r="K2538">
            <v>6</v>
          </cell>
          <cell r="L2538">
            <v>0.75</v>
          </cell>
          <cell r="M2538">
            <v>0.47199999999999998</v>
          </cell>
          <cell r="N2538">
            <v>15.15</v>
          </cell>
          <cell r="O2538" t="str">
            <v>FOB</v>
          </cell>
          <cell r="P2538">
            <v>340</v>
          </cell>
          <cell r="Q2538">
            <v>340</v>
          </cell>
          <cell r="R2538">
            <v>340</v>
          </cell>
          <cell r="S2538">
            <v>340</v>
          </cell>
          <cell r="T2538">
            <v>340</v>
          </cell>
          <cell r="U2538">
            <v>340</v>
          </cell>
          <cell r="V2538">
            <v>340</v>
          </cell>
        </row>
        <row r="2539">
          <cell r="B2539" t="str">
            <v>TennesseeHP FullVol/Tattoo.750-6FOB</v>
          </cell>
          <cell r="C2539" t="str">
            <v>South</v>
          </cell>
          <cell r="D2539" t="str">
            <v>Open</v>
          </cell>
          <cell r="E2539" t="str">
            <v>TN</v>
          </cell>
          <cell r="F2539" t="str">
            <v>Tennessee</v>
          </cell>
          <cell r="G2539" t="str">
            <v>4 - Highland Park Full Volume 0.75L</v>
          </cell>
          <cell r="H2539" t="str">
            <v>4 - Highland Park Full Volume 0.75L6</v>
          </cell>
          <cell r="I2539" t="str">
            <v>HP FullVol/Tattoo</v>
          </cell>
          <cell r="J2539" t="str">
            <v>HP FullVol/Tattoo.750-6</v>
          </cell>
          <cell r="K2539">
            <v>6</v>
          </cell>
          <cell r="L2539">
            <v>0.75</v>
          </cell>
          <cell r="M2539">
            <v>0.47199999999999998</v>
          </cell>
          <cell r="N2539">
            <v>15.15</v>
          </cell>
          <cell r="O2539" t="str">
            <v>FOB</v>
          </cell>
          <cell r="P2539">
            <v>325</v>
          </cell>
          <cell r="Q2539">
            <v>325</v>
          </cell>
          <cell r="R2539">
            <v>325</v>
          </cell>
          <cell r="S2539">
            <v>325</v>
          </cell>
          <cell r="T2539">
            <v>325</v>
          </cell>
          <cell r="U2539">
            <v>325</v>
          </cell>
          <cell r="V2539">
            <v>325</v>
          </cell>
        </row>
        <row r="2540">
          <cell r="B2540" t="str">
            <v>TexasHP FullVol/Tattoo.750-6FOB</v>
          </cell>
          <cell r="C2540" t="str">
            <v>South</v>
          </cell>
          <cell r="D2540" t="str">
            <v>Open</v>
          </cell>
          <cell r="E2540" t="str">
            <v>TX</v>
          </cell>
          <cell r="F2540" t="str">
            <v>Texas</v>
          </cell>
          <cell r="G2540" t="str">
            <v>4 - Highland Park Full Volume 0.75L</v>
          </cell>
          <cell r="H2540" t="str">
            <v>4 - Highland Park Full Volume 0.75L6</v>
          </cell>
          <cell r="I2540" t="str">
            <v>HP FullVol/Tattoo</v>
          </cell>
          <cell r="J2540" t="str">
            <v>HP FullVol/Tattoo.750-6</v>
          </cell>
          <cell r="K2540">
            <v>6</v>
          </cell>
          <cell r="L2540">
            <v>0.75</v>
          </cell>
          <cell r="M2540">
            <v>0.47199999999999998</v>
          </cell>
          <cell r="N2540">
            <v>15.15</v>
          </cell>
          <cell r="O2540" t="str">
            <v>FOB</v>
          </cell>
          <cell r="P2540">
            <v>345.65</v>
          </cell>
          <cell r="Q2540">
            <v>345.65</v>
          </cell>
          <cell r="R2540">
            <v>345.65</v>
          </cell>
          <cell r="S2540">
            <v>345.65</v>
          </cell>
          <cell r="T2540">
            <v>331</v>
          </cell>
          <cell r="U2540">
            <v>331</v>
          </cell>
          <cell r="V2540">
            <v>331</v>
          </cell>
        </row>
        <row r="2541">
          <cell r="B2541" t="str">
            <v>VIRGINIAHP FullVol/Tattoo.750-6SHELF</v>
          </cell>
          <cell r="C2541" t="str">
            <v>South</v>
          </cell>
          <cell r="D2541" t="str">
            <v>Control</v>
          </cell>
          <cell r="E2541" t="str">
            <v>VA</v>
          </cell>
          <cell r="F2541" t="str">
            <v>VIRGINIA</v>
          </cell>
          <cell r="G2541" t="str">
            <v>4 - Highland Park Full Volume 0.75L</v>
          </cell>
          <cell r="H2541" t="str">
            <v>4 - Highland Park Full Volume 0.75L6</v>
          </cell>
          <cell r="I2541" t="str">
            <v>HP FullVol/Tattoo</v>
          </cell>
          <cell r="J2541" t="str">
            <v>HP FullVol/Tattoo.750-6</v>
          </cell>
          <cell r="K2541">
            <v>6</v>
          </cell>
          <cell r="L2541">
            <v>0.75</v>
          </cell>
          <cell r="M2541">
            <v>0.47199999999999998</v>
          </cell>
          <cell r="N2541">
            <v>15.15</v>
          </cell>
          <cell r="O2541" t="str">
            <v>SHELF</v>
          </cell>
          <cell r="P2541">
            <v>99.99</v>
          </cell>
          <cell r="Q2541">
            <v>99.99</v>
          </cell>
          <cell r="R2541">
            <v>99.99</v>
          </cell>
          <cell r="S2541">
            <v>99.99</v>
          </cell>
          <cell r="T2541">
            <v>99.99</v>
          </cell>
          <cell r="U2541">
            <v>99.99</v>
          </cell>
          <cell r="V2541">
            <v>99.99</v>
          </cell>
        </row>
        <row r="2542">
          <cell r="B2542" t="str">
            <v>VIRGINIAHP FullVol/Tattoo.750-6FOB</v>
          </cell>
          <cell r="C2542" t="str">
            <v>South</v>
          </cell>
          <cell r="D2542" t="str">
            <v>Control</v>
          </cell>
          <cell r="E2542" t="str">
            <v>VA</v>
          </cell>
          <cell r="F2542" t="str">
            <v>VIRGINIA</v>
          </cell>
          <cell r="G2542" t="str">
            <v>4 - Highland Park Full Volume 0.75L</v>
          </cell>
          <cell r="H2542" t="str">
            <v>4 - Highland Park Full Volume 0.75L6</v>
          </cell>
          <cell r="I2542" t="str">
            <v>HP FullVol/Tattoo</v>
          </cell>
          <cell r="J2542" t="str">
            <v>HP FullVol/Tattoo.750-6</v>
          </cell>
          <cell r="K2542">
            <v>6</v>
          </cell>
          <cell r="L2542">
            <v>0.75</v>
          </cell>
          <cell r="M2542">
            <v>0.47199999999999998</v>
          </cell>
          <cell r="N2542">
            <v>15.15</v>
          </cell>
          <cell r="O2542" t="str">
            <v>FOB</v>
          </cell>
          <cell r="P2542">
            <v>293.73</v>
          </cell>
          <cell r="Q2542">
            <v>293.73</v>
          </cell>
          <cell r="R2542">
            <v>293.73</v>
          </cell>
          <cell r="S2542">
            <v>293.73</v>
          </cell>
          <cell r="T2542">
            <v>293.73</v>
          </cell>
          <cell r="U2542">
            <v>293.73</v>
          </cell>
          <cell r="V2542">
            <v>293.73</v>
          </cell>
        </row>
        <row r="2543">
          <cell r="B2543" t="str">
            <v>VIRGINIAHP FullVol/Tattoo.750-6DA</v>
          </cell>
          <cell r="C2543" t="str">
            <v>South</v>
          </cell>
          <cell r="D2543" t="str">
            <v>Control</v>
          </cell>
          <cell r="E2543" t="str">
            <v>VA</v>
          </cell>
          <cell r="F2543" t="str">
            <v>VIRGINIA</v>
          </cell>
          <cell r="G2543" t="str">
            <v>4 - Highland Park Full Volume 0.75L</v>
          </cell>
          <cell r="H2543" t="str">
            <v>4 - Highland Park Full Volume 0.75L6</v>
          </cell>
          <cell r="I2543" t="str">
            <v>HP FullVol/Tattoo</v>
          </cell>
          <cell r="J2543" t="str">
            <v>HP FullVol/Tattoo.750-6</v>
          </cell>
          <cell r="K2543">
            <v>6</v>
          </cell>
          <cell r="L2543">
            <v>0.75</v>
          </cell>
          <cell r="M2543">
            <v>0.47199999999999998</v>
          </cell>
          <cell r="N2543">
            <v>15.15</v>
          </cell>
          <cell r="O2543" t="str">
            <v>DA</v>
          </cell>
          <cell r="P2543">
            <v>0</v>
          </cell>
          <cell r="Q2543">
            <v>0</v>
          </cell>
          <cell r="R2543">
            <v>0</v>
          </cell>
          <cell r="S2543">
            <v>0</v>
          </cell>
          <cell r="T2543">
            <v>0</v>
          </cell>
          <cell r="U2543">
            <v>0</v>
          </cell>
          <cell r="V2543">
            <v>0</v>
          </cell>
        </row>
        <row r="2544">
          <cell r="B2544" t="str">
            <v>WashingtonHP FullVol/Tattoo.750-6FOB</v>
          </cell>
          <cell r="C2544" t="str">
            <v>West</v>
          </cell>
          <cell r="D2544" t="str">
            <v>Open</v>
          </cell>
          <cell r="E2544" t="str">
            <v>WA</v>
          </cell>
          <cell r="F2544" t="str">
            <v>Washington</v>
          </cell>
          <cell r="G2544" t="str">
            <v>4 - Highland Park Full Volume 0.75L</v>
          </cell>
          <cell r="H2544" t="str">
            <v>4 - Highland Park Full Volume 0.75L6</v>
          </cell>
          <cell r="I2544" t="str">
            <v>HP FullVol/Tattoo</v>
          </cell>
          <cell r="J2544" t="str">
            <v>HP FullVol/Tattoo.750-6</v>
          </cell>
          <cell r="K2544">
            <v>6</v>
          </cell>
          <cell r="L2544">
            <v>0.75</v>
          </cell>
          <cell r="M2544">
            <v>0.47199999999999998</v>
          </cell>
          <cell r="N2544">
            <v>15.15</v>
          </cell>
          <cell r="O2544" t="str">
            <v>FOB</v>
          </cell>
          <cell r="P2544">
            <v>285.63</v>
          </cell>
          <cell r="Q2544">
            <v>285.63</v>
          </cell>
          <cell r="R2544">
            <v>285.63</v>
          </cell>
          <cell r="S2544">
            <v>285.63</v>
          </cell>
          <cell r="T2544">
            <v>285.63</v>
          </cell>
          <cell r="U2544">
            <v>285.63</v>
          </cell>
          <cell r="V2544">
            <v>285.63</v>
          </cell>
        </row>
        <row r="2545">
          <cell r="B2545" t="str">
            <v>WisconsinHP FullVol/Tattoo.750-6FOB</v>
          </cell>
          <cell r="C2545" t="str">
            <v>Central</v>
          </cell>
          <cell r="D2545" t="str">
            <v>Open</v>
          </cell>
          <cell r="E2545" t="str">
            <v>WI</v>
          </cell>
          <cell r="F2545" t="str">
            <v>Wisconsin</v>
          </cell>
          <cell r="G2545" t="str">
            <v>4 - Highland Park Full Volume 0.75L</v>
          </cell>
          <cell r="H2545" t="str">
            <v>4 - Highland Park Full Volume 0.75L6</v>
          </cell>
          <cell r="I2545" t="str">
            <v>HP FullVol/Tattoo</v>
          </cell>
          <cell r="J2545" t="str">
            <v>HP FullVol/Tattoo.750-6</v>
          </cell>
          <cell r="K2545">
            <v>6</v>
          </cell>
          <cell r="L2545">
            <v>0.75</v>
          </cell>
          <cell r="M2545">
            <v>0.47199999999999998</v>
          </cell>
          <cell r="N2545">
            <v>15.15</v>
          </cell>
          <cell r="O2545" t="str">
            <v>FOB</v>
          </cell>
          <cell r="P2545">
            <v>362.15</v>
          </cell>
          <cell r="Q2545">
            <v>362.15</v>
          </cell>
          <cell r="R2545">
            <v>362.15</v>
          </cell>
          <cell r="S2545">
            <v>362.15</v>
          </cell>
          <cell r="T2545">
            <v>355.15</v>
          </cell>
          <cell r="U2545">
            <v>355.15</v>
          </cell>
          <cell r="V2545">
            <v>355.15</v>
          </cell>
        </row>
        <row r="2546">
          <cell r="B2546" t="str">
            <v>AlaskaHP Fire/Ice.750-3FOB</v>
          </cell>
          <cell r="C2546" t="str">
            <v>West</v>
          </cell>
          <cell r="D2546" t="str">
            <v>Open</v>
          </cell>
          <cell r="E2546" t="str">
            <v>AK</v>
          </cell>
          <cell r="F2546" t="str">
            <v>Alaska</v>
          </cell>
          <cell r="G2546" t="str">
            <v>4 - Highland Park ICE Special Edition 0.75L</v>
          </cell>
          <cell r="H2546" t="str">
            <v>4 - Highland Park ICE Special Edition 0.75L3</v>
          </cell>
          <cell r="I2546" t="str">
            <v>HP Fire/Ice</v>
          </cell>
          <cell r="J2546" t="str">
            <v>HP Fire/Ice.750-3</v>
          </cell>
          <cell r="K2546">
            <v>3</v>
          </cell>
          <cell r="L2546">
            <v>0.75</v>
          </cell>
          <cell r="M2546">
            <v>0.53900000000000003</v>
          </cell>
          <cell r="N2546">
            <v>8.65</v>
          </cell>
          <cell r="O2546" t="str">
            <v>FOB</v>
          </cell>
          <cell r="P2546">
            <v>553.5</v>
          </cell>
          <cell r="Q2546">
            <v>553.5</v>
          </cell>
          <cell r="R2546">
            <v>553.5</v>
          </cell>
          <cell r="S2546">
            <v>553.5</v>
          </cell>
          <cell r="T2546">
            <v>553.5</v>
          </cell>
          <cell r="U2546">
            <v>553.5</v>
          </cell>
          <cell r="V2546">
            <v>553.5</v>
          </cell>
        </row>
        <row r="2547">
          <cell r="B2547" t="str">
            <v>ArizonaHP Fire/Ice.750-3FOB</v>
          </cell>
          <cell r="C2547" t="str">
            <v>West</v>
          </cell>
          <cell r="D2547" t="str">
            <v>Open</v>
          </cell>
          <cell r="E2547" t="str">
            <v>AZ</v>
          </cell>
          <cell r="F2547" t="str">
            <v>Arizona</v>
          </cell>
          <cell r="G2547" t="str">
            <v>4 - Highland Park ICE Special Edition 0.75L</v>
          </cell>
          <cell r="H2547" t="str">
            <v>4 - Highland Park ICE Special Edition 0.75L3</v>
          </cell>
          <cell r="I2547" t="str">
            <v>HP Fire/Ice</v>
          </cell>
          <cell r="J2547" t="str">
            <v>HP Fire/Ice.750-3</v>
          </cell>
          <cell r="K2547">
            <v>3</v>
          </cell>
          <cell r="L2547">
            <v>0.75</v>
          </cell>
          <cell r="M2547">
            <v>0.53900000000000003</v>
          </cell>
          <cell r="N2547">
            <v>8.65</v>
          </cell>
          <cell r="O2547" t="str">
            <v>FOB</v>
          </cell>
          <cell r="P2547">
            <v>582</v>
          </cell>
          <cell r="Q2547">
            <v>582</v>
          </cell>
          <cell r="R2547">
            <v>582</v>
          </cell>
          <cell r="S2547">
            <v>582</v>
          </cell>
          <cell r="T2547">
            <v>582</v>
          </cell>
          <cell r="U2547">
            <v>582</v>
          </cell>
          <cell r="V2547">
            <v>582</v>
          </cell>
        </row>
        <row r="2548">
          <cell r="B2548" t="str">
            <v>ArkansasHP Fire/Ice.750-3FOB</v>
          </cell>
          <cell r="C2548" t="str">
            <v>South</v>
          </cell>
          <cell r="D2548" t="str">
            <v>Open</v>
          </cell>
          <cell r="E2548" t="str">
            <v>AR</v>
          </cell>
          <cell r="F2548" t="str">
            <v>Arkansas</v>
          </cell>
          <cell r="G2548" t="str">
            <v>4 - Highland Park ICE Special Edition 0.75L</v>
          </cell>
          <cell r="H2548" t="str">
            <v>4 - Highland Park ICE Special Edition 0.75L3</v>
          </cell>
          <cell r="I2548" t="str">
            <v>HP Fire/Ice</v>
          </cell>
          <cell r="J2548" t="str">
            <v>HP Fire/Ice.750-3</v>
          </cell>
          <cell r="K2548">
            <v>3</v>
          </cell>
          <cell r="L2548">
            <v>0.75</v>
          </cell>
          <cell r="M2548">
            <v>0.53900000000000003</v>
          </cell>
          <cell r="N2548">
            <v>8.65</v>
          </cell>
          <cell r="O2548" t="str">
            <v>FOB</v>
          </cell>
          <cell r="P2548">
            <v>560</v>
          </cell>
          <cell r="Q2548">
            <v>560</v>
          </cell>
          <cell r="R2548">
            <v>560</v>
          </cell>
          <cell r="S2548">
            <v>560</v>
          </cell>
          <cell r="T2548">
            <v>560</v>
          </cell>
          <cell r="U2548">
            <v>560</v>
          </cell>
          <cell r="V2548">
            <v>560</v>
          </cell>
        </row>
        <row r="2549">
          <cell r="B2549" t="str">
            <v>CaliforniaHP Fire/Ice.750-3FOB</v>
          </cell>
          <cell r="C2549" t="str">
            <v>West</v>
          </cell>
          <cell r="D2549" t="str">
            <v>Open</v>
          </cell>
          <cell r="E2549" t="str">
            <v>CA</v>
          </cell>
          <cell r="F2549" t="str">
            <v>California</v>
          </cell>
          <cell r="G2549" t="str">
            <v>4 - Highland Park ICE Special Edition 0.75L</v>
          </cell>
          <cell r="H2549" t="str">
            <v>4 - Highland Park ICE Special Edition 0.75L3</v>
          </cell>
          <cell r="I2549" t="str">
            <v>HP Fire/Ice</v>
          </cell>
          <cell r="J2549" t="str">
            <v>HP Fire/Ice.750-3</v>
          </cell>
          <cell r="K2549">
            <v>3</v>
          </cell>
          <cell r="L2549">
            <v>0.75</v>
          </cell>
          <cell r="M2549">
            <v>0.53900000000000003</v>
          </cell>
          <cell r="N2549">
            <v>8.65</v>
          </cell>
          <cell r="O2549" t="str">
            <v>FOB</v>
          </cell>
          <cell r="P2549">
            <v>600</v>
          </cell>
          <cell r="Q2549">
            <v>600</v>
          </cell>
          <cell r="R2549">
            <v>600</v>
          </cell>
          <cell r="S2549">
            <v>600</v>
          </cell>
          <cell r="T2549">
            <v>600</v>
          </cell>
          <cell r="U2549">
            <v>600</v>
          </cell>
          <cell r="V2549">
            <v>600</v>
          </cell>
        </row>
        <row r="2550">
          <cell r="B2550" t="str">
            <v>ColoradoHP Fire/Ice.750-3FOB</v>
          </cell>
          <cell r="C2550" t="str">
            <v>West</v>
          </cell>
          <cell r="D2550" t="str">
            <v>Open</v>
          </cell>
          <cell r="E2550" t="str">
            <v>CO</v>
          </cell>
          <cell r="F2550" t="str">
            <v>Colorado</v>
          </cell>
          <cell r="G2550" t="str">
            <v>4 - Highland Park ICE Special Edition 0.75L</v>
          </cell>
          <cell r="H2550" t="str">
            <v>4 - Highland Park ICE Special Edition 0.75L3</v>
          </cell>
          <cell r="I2550" t="str">
            <v>HP Fire/Ice</v>
          </cell>
          <cell r="J2550" t="str">
            <v>HP Fire/Ice.750-3</v>
          </cell>
          <cell r="K2550">
            <v>3</v>
          </cell>
          <cell r="L2550">
            <v>0.75</v>
          </cell>
          <cell r="M2550">
            <v>0.53900000000000003</v>
          </cell>
          <cell r="N2550">
            <v>8.65</v>
          </cell>
          <cell r="O2550" t="str">
            <v>FOB</v>
          </cell>
          <cell r="P2550">
            <v>584</v>
          </cell>
          <cell r="Q2550">
            <v>584</v>
          </cell>
          <cell r="R2550">
            <v>584</v>
          </cell>
          <cell r="S2550">
            <v>584</v>
          </cell>
          <cell r="T2550">
            <v>584</v>
          </cell>
          <cell r="U2550">
            <v>584</v>
          </cell>
          <cell r="V2550">
            <v>584</v>
          </cell>
        </row>
        <row r="2551">
          <cell r="B2551" t="str">
            <v>ConnecticutHP Fire/Ice.750-3FOB</v>
          </cell>
          <cell r="C2551" t="str">
            <v>Northeast</v>
          </cell>
          <cell r="D2551" t="str">
            <v>Open</v>
          </cell>
          <cell r="E2551" t="str">
            <v>CT</v>
          </cell>
          <cell r="F2551" t="str">
            <v>Connecticut</v>
          </cell>
          <cell r="G2551" t="str">
            <v>4 - Highland Park ICE Special Edition 0.75L</v>
          </cell>
          <cell r="H2551" t="str">
            <v>4 - Highland Park ICE Special Edition 0.75L3</v>
          </cell>
          <cell r="I2551" t="str">
            <v>HP Fire/Ice</v>
          </cell>
          <cell r="J2551" t="str">
            <v>HP Fire/Ice.750-3</v>
          </cell>
          <cell r="K2551">
            <v>3</v>
          </cell>
          <cell r="L2551">
            <v>0.75</v>
          </cell>
          <cell r="M2551">
            <v>0.53900000000000003</v>
          </cell>
          <cell r="N2551">
            <v>8.65</v>
          </cell>
          <cell r="O2551" t="str">
            <v>FOB</v>
          </cell>
          <cell r="P2551">
            <v>531</v>
          </cell>
          <cell r="Q2551">
            <v>531</v>
          </cell>
          <cell r="R2551">
            <v>531</v>
          </cell>
          <cell r="S2551">
            <v>531</v>
          </cell>
          <cell r="T2551">
            <v>531</v>
          </cell>
          <cell r="U2551">
            <v>531</v>
          </cell>
          <cell r="V2551">
            <v>531</v>
          </cell>
        </row>
        <row r="2552">
          <cell r="B2552" t="str">
            <v>DCHP Fire/Ice.750-3FOB</v>
          </cell>
          <cell r="C2552" t="str">
            <v>Northeast</v>
          </cell>
          <cell r="D2552" t="str">
            <v>Open</v>
          </cell>
          <cell r="E2552" t="str">
            <v>DC</v>
          </cell>
          <cell r="F2552" t="str">
            <v>DC</v>
          </cell>
          <cell r="G2552" t="str">
            <v>4 - Highland Park ICE Special Edition 0.75L</v>
          </cell>
          <cell r="H2552" t="str">
            <v>4 - Highland Park ICE Special Edition 0.75L3</v>
          </cell>
          <cell r="I2552" t="str">
            <v>HP Fire/Ice</v>
          </cell>
          <cell r="J2552" t="str">
            <v>HP Fire/Ice.750-3</v>
          </cell>
          <cell r="K2552">
            <v>3</v>
          </cell>
          <cell r="L2552">
            <v>0.75</v>
          </cell>
          <cell r="M2552">
            <v>0.53900000000000003</v>
          </cell>
          <cell r="N2552">
            <v>8.65</v>
          </cell>
          <cell r="O2552" t="str">
            <v>FOB</v>
          </cell>
          <cell r="P2552">
            <v>581</v>
          </cell>
          <cell r="Q2552">
            <v>581</v>
          </cell>
          <cell r="R2552">
            <v>581</v>
          </cell>
          <cell r="S2552">
            <v>581</v>
          </cell>
          <cell r="T2552">
            <v>581</v>
          </cell>
          <cell r="U2552">
            <v>581</v>
          </cell>
          <cell r="V2552">
            <v>581</v>
          </cell>
        </row>
        <row r="2553">
          <cell r="B2553" t="str">
            <v>DelawareHP Fire/Ice.750-3FOB</v>
          </cell>
          <cell r="C2553" t="str">
            <v>Northeast</v>
          </cell>
          <cell r="D2553" t="str">
            <v>Open</v>
          </cell>
          <cell r="E2553" t="str">
            <v>DE</v>
          </cell>
          <cell r="F2553" t="str">
            <v>Delaware</v>
          </cell>
          <cell r="G2553" t="str">
            <v>4 - Highland Park ICE Special Edition 0.75L</v>
          </cell>
          <cell r="H2553" t="str">
            <v>4 - Highland Park ICE Special Edition 0.75L3</v>
          </cell>
          <cell r="I2553" t="str">
            <v>HP Fire/Ice</v>
          </cell>
          <cell r="J2553" t="str">
            <v>HP Fire/Ice.750-3</v>
          </cell>
          <cell r="K2553">
            <v>3</v>
          </cell>
          <cell r="L2553">
            <v>0.75</v>
          </cell>
          <cell r="M2553">
            <v>0.53900000000000003</v>
          </cell>
          <cell r="N2553">
            <v>8.65</v>
          </cell>
          <cell r="O2553" t="str">
            <v>FOB</v>
          </cell>
          <cell r="P2553">
            <v>581</v>
          </cell>
          <cell r="Q2553">
            <v>581</v>
          </cell>
          <cell r="R2553">
            <v>581</v>
          </cell>
          <cell r="S2553">
            <v>581</v>
          </cell>
          <cell r="T2553">
            <v>581</v>
          </cell>
          <cell r="U2553">
            <v>581</v>
          </cell>
          <cell r="V2553">
            <v>581</v>
          </cell>
        </row>
        <row r="2554">
          <cell r="B2554" t="str">
            <v>FloridaHP Fire/Ice.750-3FOB</v>
          </cell>
          <cell r="C2554" t="str">
            <v>South</v>
          </cell>
          <cell r="D2554" t="str">
            <v>Open</v>
          </cell>
          <cell r="E2554" t="str">
            <v>FL</v>
          </cell>
          <cell r="F2554" t="str">
            <v>Florida</v>
          </cell>
          <cell r="G2554" t="str">
            <v>4 - Highland Park ICE Special Edition 0.75L</v>
          </cell>
          <cell r="H2554" t="str">
            <v>4 - Highland Park ICE Special Edition 0.75L3</v>
          </cell>
          <cell r="I2554" t="str">
            <v>HP Fire/Ice</v>
          </cell>
          <cell r="J2554" t="str">
            <v>HP Fire/Ice.750-3</v>
          </cell>
          <cell r="K2554">
            <v>3</v>
          </cell>
          <cell r="L2554">
            <v>0.75</v>
          </cell>
          <cell r="M2554">
            <v>0.53900000000000003</v>
          </cell>
          <cell r="N2554">
            <v>8.65</v>
          </cell>
          <cell r="O2554" t="str">
            <v>FOB</v>
          </cell>
          <cell r="P2554">
            <v>540</v>
          </cell>
          <cell r="Q2554">
            <v>540</v>
          </cell>
          <cell r="R2554">
            <v>540</v>
          </cell>
          <cell r="S2554">
            <v>540</v>
          </cell>
          <cell r="T2554">
            <v>540</v>
          </cell>
          <cell r="U2554">
            <v>540</v>
          </cell>
          <cell r="V2554">
            <v>540</v>
          </cell>
        </row>
        <row r="2555">
          <cell r="B2555" t="str">
            <v>GeorgiaHP Fire/Ice.750-3FOB</v>
          </cell>
          <cell r="C2555" t="str">
            <v>South</v>
          </cell>
          <cell r="D2555" t="str">
            <v>Open</v>
          </cell>
          <cell r="E2555" t="str">
            <v>GA</v>
          </cell>
          <cell r="F2555" t="str">
            <v>Georgia</v>
          </cell>
          <cell r="G2555" t="str">
            <v>4 - Highland Park ICE Special Edition 0.75L</v>
          </cell>
          <cell r="H2555" t="str">
            <v>4 - Highland Park ICE Special Edition 0.75L3</v>
          </cell>
          <cell r="I2555" t="str">
            <v>HP Fire/Ice</v>
          </cell>
          <cell r="J2555" t="str">
            <v>HP Fire/Ice.750-3</v>
          </cell>
          <cell r="K2555">
            <v>3</v>
          </cell>
          <cell r="L2555">
            <v>0.75</v>
          </cell>
          <cell r="M2555">
            <v>0.53900000000000003</v>
          </cell>
          <cell r="N2555">
            <v>8.65</v>
          </cell>
          <cell r="O2555" t="str">
            <v>FOB</v>
          </cell>
          <cell r="P2555">
            <v>530</v>
          </cell>
          <cell r="Q2555">
            <v>530</v>
          </cell>
          <cell r="R2555">
            <v>530</v>
          </cell>
          <cell r="S2555">
            <v>530</v>
          </cell>
          <cell r="T2555">
            <v>530</v>
          </cell>
          <cell r="U2555">
            <v>530</v>
          </cell>
          <cell r="V2555">
            <v>530</v>
          </cell>
        </row>
        <row r="2556">
          <cell r="B2556" t="str">
            <v>HawaiiHP Fire/Ice.750-3FOB</v>
          </cell>
          <cell r="C2556" t="str">
            <v>West</v>
          </cell>
          <cell r="D2556" t="str">
            <v>Open</v>
          </cell>
          <cell r="E2556" t="str">
            <v>HI</v>
          </cell>
          <cell r="F2556" t="str">
            <v>Hawaii</v>
          </cell>
          <cell r="G2556" t="str">
            <v>4 - Highland Park ICE Special Edition 0.75L</v>
          </cell>
          <cell r="H2556" t="str">
            <v>4 - Highland Park ICE Special Edition 0.75L3</v>
          </cell>
          <cell r="I2556" t="str">
            <v>HP Fire/Ice</v>
          </cell>
          <cell r="J2556" t="str">
            <v>HP Fire/Ice.750-3</v>
          </cell>
          <cell r="K2556">
            <v>3</v>
          </cell>
          <cell r="L2556">
            <v>0.75</v>
          </cell>
          <cell r="M2556">
            <v>0.53900000000000003</v>
          </cell>
          <cell r="N2556">
            <v>8.65</v>
          </cell>
          <cell r="O2556" t="str">
            <v>FOB</v>
          </cell>
          <cell r="P2556">
            <v>532</v>
          </cell>
          <cell r="Q2556">
            <v>532</v>
          </cell>
          <cell r="R2556">
            <v>532</v>
          </cell>
          <cell r="S2556">
            <v>532</v>
          </cell>
          <cell r="T2556">
            <v>532</v>
          </cell>
          <cell r="U2556">
            <v>532</v>
          </cell>
          <cell r="V2556">
            <v>532</v>
          </cell>
        </row>
        <row r="2557">
          <cell r="B2557" t="str">
            <v>IDAHOHP Dark/Light/Fire/Ice.750-3SHELF</v>
          </cell>
          <cell r="C2557" t="str">
            <v>West</v>
          </cell>
          <cell r="D2557" t="str">
            <v>Control</v>
          </cell>
          <cell r="E2557" t="str">
            <v>ID</v>
          </cell>
          <cell r="F2557" t="str">
            <v>IDAHO</v>
          </cell>
          <cell r="G2557" t="str">
            <v>4 - Highland Park ICE Special Edition 0.75L</v>
          </cell>
          <cell r="H2557" t="str">
            <v>4 - Highland Park ICE Special Edition 0.75L3</v>
          </cell>
          <cell r="I2557" t="str">
            <v>HP Dark/Light/Fire/Ice</v>
          </cell>
          <cell r="J2557" t="str">
            <v>HP Dark/Light/Fire/Ice.750-3</v>
          </cell>
          <cell r="K2557">
            <v>3</v>
          </cell>
          <cell r="L2557">
            <v>0.75</v>
          </cell>
          <cell r="M2557">
            <v>0.53900000000000003</v>
          </cell>
          <cell r="N2557">
            <v>8.65</v>
          </cell>
          <cell r="O2557" t="str">
            <v>SHELF</v>
          </cell>
          <cell r="P2557">
            <v>319.95</v>
          </cell>
          <cell r="Q2557">
            <v>319.95</v>
          </cell>
          <cell r="R2557">
            <v>319.95</v>
          </cell>
          <cell r="S2557">
            <v>319.95</v>
          </cell>
          <cell r="T2557">
            <v>319.95</v>
          </cell>
          <cell r="U2557">
            <v>319.95</v>
          </cell>
          <cell r="V2557">
            <v>319.95</v>
          </cell>
        </row>
        <row r="2558">
          <cell r="B2558" t="str">
            <v>IDAHOHP Dark/Light/Fire/Ice.750-3FOB</v>
          </cell>
          <cell r="C2558" t="str">
            <v>West</v>
          </cell>
          <cell r="D2558" t="str">
            <v>Control</v>
          </cell>
          <cell r="E2558" t="str">
            <v>ID</v>
          </cell>
          <cell r="F2558" t="str">
            <v>IDAHO</v>
          </cell>
          <cell r="G2558" t="str">
            <v>4 - Highland Park ICE Special Edition 0.75L</v>
          </cell>
          <cell r="H2558" t="str">
            <v>4 - Highland Park ICE Special Edition 0.75L3</v>
          </cell>
          <cell r="I2558" t="str">
            <v>HP Dark/Light/Fire/Ice</v>
          </cell>
          <cell r="J2558" t="str">
            <v>HP Dark/Light/Fire/Ice.750-3</v>
          </cell>
          <cell r="K2558">
            <v>3</v>
          </cell>
          <cell r="L2558">
            <v>0.75</v>
          </cell>
          <cell r="M2558">
            <v>0.53900000000000003</v>
          </cell>
          <cell r="N2558">
            <v>8.65</v>
          </cell>
          <cell r="O2558" t="str">
            <v>FOB</v>
          </cell>
          <cell r="P2558">
            <v>541.09</v>
          </cell>
          <cell r="Q2558">
            <v>541.09</v>
          </cell>
          <cell r="R2558">
            <v>541.09</v>
          </cell>
          <cell r="S2558">
            <v>541.09</v>
          </cell>
          <cell r="T2558">
            <v>541.09</v>
          </cell>
          <cell r="U2558">
            <v>541.09</v>
          </cell>
          <cell r="V2558">
            <v>541.09</v>
          </cell>
        </row>
        <row r="2559">
          <cell r="B2559" t="str">
            <v>IllinoisHP Fire/Ice.750-3FOB</v>
          </cell>
          <cell r="C2559" t="str">
            <v>Central</v>
          </cell>
          <cell r="D2559" t="str">
            <v>Open</v>
          </cell>
          <cell r="E2559" t="str">
            <v>IL</v>
          </cell>
          <cell r="F2559" t="str">
            <v>Illinois</v>
          </cell>
          <cell r="G2559" t="str">
            <v>4 - Highland Park ICE Special Edition 0.75L</v>
          </cell>
          <cell r="H2559" t="str">
            <v>4 - Highland Park ICE Special Edition 0.75L3</v>
          </cell>
          <cell r="I2559" t="str">
            <v>HP Fire/Ice</v>
          </cell>
          <cell r="J2559" t="str">
            <v>HP Fire/Ice.750-3</v>
          </cell>
          <cell r="K2559">
            <v>3</v>
          </cell>
          <cell r="L2559">
            <v>0.75</v>
          </cell>
          <cell r="M2559">
            <v>0.53900000000000003</v>
          </cell>
          <cell r="N2559">
            <v>8.65</v>
          </cell>
          <cell r="O2559" t="str">
            <v>FOB</v>
          </cell>
          <cell r="P2559">
            <v>568.91999999999996</v>
          </cell>
          <cell r="Q2559">
            <v>568.91999999999996</v>
          </cell>
          <cell r="R2559">
            <v>568.91999999999996</v>
          </cell>
          <cell r="S2559">
            <v>568.91999999999996</v>
          </cell>
          <cell r="T2559">
            <v>568.91999999999996</v>
          </cell>
          <cell r="U2559">
            <v>568.91999999999996</v>
          </cell>
          <cell r="V2559">
            <v>568.91999999999996</v>
          </cell>
        </row>
        <row r="2560">
          <cell r="B2560" t="str">
            <v>IndianaHP Fire/Ice.750-3FOB</v>
          </cell>
          <cell r="C2560" t="str">
            <v>Central</v>
          </cell>
          <cell r="D2560" t="str">
            <v>Open</v>
          </cell>
          <cell r="E2560" t="str">
            <v>IN</v>
          </cell>
          <cell r="F2560" t="str">
            <v>Indiana</v>
          </cell>
          <cell r="G2560" t="str">
            <v>4 - Highland Park ICE Special Edition 0.75L</v>
          </cell>
          <cell r="H2560" t="str">
            <v>4 - Highland Park ICE Special Edition 0.75L3</v>
          </cell>
          <cell r="I2560" t="str">
            <v>HP Fire/Ice</v>
          </cell>
          <cell r="J2560" t="str">
            <v>HP Fire/Ice.750-3</v>
          </cell>
          <cell r="K2560">
            <v>3</v>
          </cell>
          <cell r="L2560">
            <v>0.75</v>
          </cell>
          <cell r="M2560">
            <v>0.53900000000000003</v>
          </cell>
          <cell r="N2560">
            <v>8.65</v>
          </cell>
          <cell r="O2560" t="str">
            <v>FOB</v>
          </cell>
          <cell r="P2560">
            <v>536.41</v>
          </cell>
          <cell r="Q2560">
            <v>536.41</v>
          </cell>
          <cell r="R2560">
            <v>536.41</v>
          </cell>
          <cell r="S2560">
            <v>536.41</v>
          </cell>
          <cell r="T2560">
            <v>536.41</v>
          </cell>
          <cell r="U2560">
            <v>536.41</v>
          </cell>
          <cell r="V2560">
            <v>536.41</v>
          </cell>
        </row>
        <row r="2561">
          <cell r="B2561" t="str">
            <v>KansasHP Fire/Ice.750-3FOB</v>
          </cell>
          <cell r="C2561" t="str">
            <v>Central</v>
          </cell>
          <cell r="D2561" t="str">
            <v>Open</v>
          </cell>
          <cell r="E2561" t="str">
            <v>KS</v>
          </cell>
          <cell r="F2561" t="str">
            <v>Kansas</v>
          </cell>
          <cell r="G2561" t="str">
            <v>4 - Highland Park ICE Special Edition 0.75L</v>
          </cell>
          <cell r="H2561" t="str">
            <v>4 - Highland Park ICE Special Edition 0.75L3</v>
          </cell>
          <cell r="I2561" t="str">
            <v>HP Fire/Ice</v>
          </cell>
          <cell r="J2561" t="str">
            <v>HP Fire/Ice.750-3</v>
          </cell>
          <cell r="K2561">
            <v>3</v>
          </cell>
          <cell r="L2561">
            <v>0.75</v>
          </cell>
          <cell r="M2561">
            <v>0.53900000000000003</v>
          </cell>
          <cell r="N2561">
            <v>8.65</v>
          </cell>
          <cell r="O2561" t="str">
            <v>FOB</v>
          </cell>
          <cell r="P2561">
            <v>557.30999999999995</v>
          </cell>
          <cell r="Q2561">
            <v>557.30999999999995</v>
          </cell>
          <cell r="R2561">
            <v>557.30999999999995</v>
          </cell>
          <cell r="S2561">
            <v>557.30999999999995</v>
          </cell>
          <cell r="T2561">
            <v>557.30999999999995</v>
          </cell>
          <cell r="U2561">
            <v>557.30999999999995</v>
          </cell>
          <cell r="V2561">
            <v>557.30999999999995</v>
          </cell>
        </row>
        <row r="2562">
          <cell r="B2562" t="str">
            <v>KentuckyHP Fire/Ice.750-3FOB</v>
          </cell>
          <cell r="C2562" t="str">
            <v>Central</v>
          </cell>
          <cell r="D2562" t="str">
            <v>Open</v>
          </cell>
          <cell r="E2562" t="str">
            <v>KY</v>
          </cell>
          <cell r="F2562" t="str">
            <v>Kentucky</v>
          </cell>
          <cell r="G2562" t="str">
            <v>4 - Highland Park ICE Special Edition 0.75L</v>
          </cell>
          <cell r="H2562" t="str">
            <v>4 - Highland Park ICE Special Edition 0.75L3</v>
          </cell>
          <cell r="I2562" t="str">
            <v>HP Fire/Ice</v>
          </cell>
          <cell r="J2562" t="str">
            <v>HP Fire/Ice.750-3</v>
          </cell>
          <cell r="K2562">
            <v>3</v>
          </cell>
          <cell r="L2562">
            <v>0.75</v>
          </cell>
          <cell r="M2562">
            <v>0.53900000000000003</v>
          </cell>
          <cell r="N2562">
            <v>8.65</v>
          </cell>
          <cell r="O2562" t="str">
            <v>FOB</v>
          </cell>
          <cell r="P2562">
            <v>520</v>
          </cell>
          <cell r="Q2562">
            <v>520</v>
          </cell>
          <cell r="R2562">
            <v>520</v>
          </cell>
          <cell r="S2562">
            <v>520</v>
          </cell>
          <cell r="T2562">
            <v>520</v>
          </cell>
          <cell r="U2562">
            <v>520</v>
          </cell>
          <cell r="V2562">
            <v>520</v>
          </cell>
        </row>
        <row r="2563">
          <cell r="B2563" t="str">
            <v>LouisianaHP Fire/Ice.750-3FOB</v>
          </cell>
          <cell r="C2563" t="str">
            <v>South</v>
          </cell>
          <cell r="D2563" t="str">
            <v>Open</v>
          </cell>
          <cell r="E2563" t="str">
            <v>LA</v>
          </cell>
          <cell r="F2563" t="str">
            <v>Louisiana</v>
          </cell>
          <cell r="G2563" t="str">
            <v>4 - Highland Park ICE Special Edition 0.75L</v>
          </cell>
          <cell r="H2563" t="str">
            <v>4 - Highland Park ICE Special Edition 0.75L3</v>
          </cell>
          <cell r="I2563" t="str">
            <v>HP Fire/Ice</v>
          </cell>
          <cell r="J2563" t="str">
            <v>HP Fire/Ice.750-3</v>
          </cell>
          <cell r="K2563">
            <v>3</v>
          </cell>
          <cell r="L2563">
            <v>0.75</v>
          </cell>
          <cell r="M2563">
            <v>0.53900000000000003</v>
          </cell>
          <cell r="N2563">
            <v>8.65</v>
          </cell>
          <cell r="O2563" t="str">
            <v>FOB</v>
          </cell>
          <cell r="P2563">
            <v>540</v>
          </cell>
          <cell r="Q2563">
            <v>540</v>
          </cell>
          <cell r="R2563">
            <v>540</v>
          </cell>
          <cell r="S2563">
            <v>540</v>
          </cell>
          <cell r="T2563">
            <v>540</v>
          </cell>
          <cell r="U2563">
            <v>540</v>
          </cell>
          <cell r="V2563">
            <v>540</v>
          </cell>
        </row>
        <row r="2564">
          <cell r="B2564" t="str">
            <v>Maryland (Open)HP Fire/Ice.750-3FOB</v>
          </cell>
          <cell r="C2564" t="str">
            <v>Northeast</v>
          </cell>
          <cell r="D2564" t="str">
            <v>Open</v>
          </cell>
          <cell r="E2564" t="str">
            <v>MD</v>
          </cell>
          <cell r="F2564" t="str">
            <v>Maryland (Open)</v>
          </cell>
          <cell r="G2564" t="str">
            <v>4 - Highland Park ICE Special Edition 0.75L</v>
          </cell>
          <cell r="H2564" t="str">
            <v>4 - Highland Park ICE Special Edition 0.75L3</v>
          </cell>
          <cell r="I2564" t="str">
            <v>HP Fire/Ice</v>
          </cell>
          <cell r="J2564" t="str">
            <v>HP Fire/Ice.750-3</v>
          </cell>
          <cell r="K2564">
            <v>3</v>
          </cell>
          <cell r="L2564">
            <v>0.75</v>
          </cell>
          <cell r="M2564">
            <v>0.53900000000000003</v>
          </cell>
          <cell r="N2564">
            <v>8.65</v>
          </cell>
          <cell r="O2564" t="str">
            <v>FOB</v>
          </cell>
          <cell r="P2564">
            <v>580</v>
          </cell>
          <cell r="Q2564">
            <v>580</v>
          </cell>
          <cell r="R2564">
            <v>580</v>
          </cell>
          <cell r="S2564">
            <v>580</v>
          </cell>
          <cell r="T2564">
            <v>580</v>
          </cell>
          <cell r="U2564">
            <v>580</v>
          </cell>
          <cell r="V2564">
            <v>580</v>
          </cell>
        </row>
        <row r="2565">
          <cell r="B2565" t="str">
            <v>MassachusettsHP Fire/Ice.750-3FOB</v>
          </cell>
          <cell r="C2565" t="str">
            <v>Northeast</v>
          </cell>
          <cell r="D2565" t="str">
            <v>Open</v>
          </cell>
          <cell r="E2565" t="str">
            <v>MA</v>
          </cell>
          <cell r="F2565" t="str">
            <v>Massachusetts</v>
          </cell>
          <cell r="G2565" t="str">
            <v>4 - Highland Park ICE Special Edition 0.75L</v>
          </cell>
          <cell r="H2565" t="str">
            <v>4 - Highland Park ICE Special Edition 0.75L3</v>
          </cell>
          <cell r="I2565" t="str">
            <v>HP Fire/Ice</v>
          </cell>
          <cell r="J2565" t="str">
            <v>HP Fire/Ice.750-3</v>
          </cell>
          <cell r="K2565">
            <v>3</v>
          </cell>
          <cell r="L2565">
            <v>0.75</v>
          </cell>
          <cell r="M2565">
            <v>0.53900000000000003</v>
          </cell>
          <cell r="N2565">
            <v>8.65</v>
          </cell>
          <cell r="O2565" t="str">
            <v>FOB</v>
          </cell>
          <cell r="P2565">
            <v>531</v>
          </cell>
          <cell r="Q2565">
            <v>531</v>
          </cell>
          <cell r="R2565">
            <v>531</v>
          </cell>
          <cell r="S2565">
            <v>531</v>
          </cell>
          <cell r="T2565">
            <v>531</v>
          </cell>
          <cell r="U2565">
            <v>531</v>
          </cell>
          <cell r="V2565">
            <v>531</v>
          </cell>
        </row>
        <row r="2566">
          <cell r="B2566" t="str">
            <v>MinnesotaHP Fire/Ice.750-3FOB</v>
          </cell>
          <cell r="C2566" t="str">
            <v>Central</v>
          </cell>
          <cell r="D2566" t="str">
            <v>Open</v>
          </cell>
          <cell r="E2566" t="str">
            <v>MN</v>
          </cell>
          <cell r="F2566" t="str">
            <v>Minnesota</v>
          </cell>
          <cell r="G2566" t="str">
            <v>4 - Highland Park ICE Special Edition 0.75L</v>
          </cell>
          <cell r="H2566" t="str">
            <v>4 - Highland Park ICE Special Edition 0.75L3</v>
          </cell>
          <cell r="I2566" t="str">
            <v>HP Fire/Ice</v>
          </cell>
          <cell r="J2566" t="str">
            <v>HP Fire/Ice.750-3</v>
          </cell>
          <cell r="K2566">
            <v>3</v>
          </cell>
          <cell r="L2566">
            <v>0.75</v>
          </cell>
          <cell r="M2566">
            <v>0.53900000000000003</v>
          </cell>
          <cell r="N2566">
            <v>8.65</v>
          </cell>
          <cell r="O2566" t="str">
            <v>FOB</v>
          </cell>
          <cell r="P2566">
            <v>586.41599280000003</v>
          </cell>
          <cell r="Q2566">
            <v>586.41599280000003</v>
          </cell>
          <cell r="R2566">
            <v>586.41599280000003</v>
          </cell>
          <cell r="S2566">
            <v>586.41599280000003</v>
          </cell>
          <cell r="T2566">
            <v>586.41599280000003</v>
          </cell>
          <cell r="U2566">
            <v>586.41599280000003</v>
          </cell>
          <cell r="V2566">
            <v>586.41599280000003</v>
          </cell>
        </row>
        <row r="2567">
          <cell r="B2567" t="str">
            <v>MissouriHP Fire/Ice.750-3FOB</v>
          </cell>
          <cell r="C2567" t="str">
            <v>Central</v>
          </cell>
          <cell r="D2567" t="str">
            <v>Open</v>
          </cell>
          <cell r="E2567" t="str">
            <v>MO</v>
          </cell>
          <cell r="F2567" t="str">
            <v>Missouri</v>
          </cell>
          <cell r="G2567" t="str">
            <v>4 - Highland Park ICE Special Edition 0.75L</v>
          </cell>
          <cell r="H2567" t="str">
            <v>4 - Highland Park ICE Special Edition 0.75L3</v>
          </cell>
          <cell r="I2567" t="str">
            <v>HP Fire/Ice</v>
          </cell>
          <cell r="J2567" t="str">
            <v>HP Fire/Ice.750-3</v>
          </cell>
          <cell r="K2567">
            <v>3</v>
          </cell>
          <cell r="L2567">
            <v>0.75</v>
          </cell>
          <cell r="M2567">
            <v>0.53900000000000003</v>
          </cell>
          <cell r="N2567">
            <v>8.65</v>
          </cell>
          <cell r="O2567" t="str">
            <v>FOB</v>
          </cell>
          <cell r="P2567">
            <v>573.80999999999995</v>
          </cell>
          <cell r="Q2567">
            <v>573.80999999999995</v>
          </cell>
          <cell r="R2567">
            <v>573.80999999999995</v>
          </cell>
          <cell r="S2567">
            <v>573.80999999999995</v>
          </cell>
          <cell r="T2567">
            <v>573.80999999999995</v>
          </cell>
          <cell r="U2567">
            <v>573.80999999999995</v>
          </cell>
          <cell r="V2567">
            <v>573.80999999999995</v>
          </cell>
        </row>
        <row r="2568">
          <cell r="B2568" t="str">
            <v>MONTANAHP Dark/Light/Fire/Ice.750-3SHELF</v>
          </cell>
          <cell r="C2568" t="str">
            <v>West</v>
          </cell>
          <cell r="D2568" t="str">
            <v>Control</v>
          </cell>
          <cell r="E2568" t="str">
            <v>MT</v>
          </cell>
          <cell r="F2568" t="str">
            <v>MONTANA</v>
          </cell>
          <cell r="G2568" t="str">
            <v>4 - Highland Park ICE Special Edition 0.75L</v>
          </cell>
          <cell r="H2568" t="str">
            <v>4 - Highland Park ICE Special Edition 0.75L3</v>
          </cell>
          <cell r="I2568" t="str">
            <v>HP Dark/Light/Fire/Ice</v>
          </cell>
          <cell r="J2568" t="str">
            <v>HP Dark/Light/Fire/Ice.750-3</v>
          </cell>
          <cell r="K2568">
            <v>3</v>
          </cell>
          <cell r="L2568">
            <v>0.75</v>
          </cell>
          <cell r="M2568">
            <v>0.53900000000000003</v>
          </cell>
          <cell r="N2568">
            <v>8.65</v>
          </cell>
          <cell r="O2568" t="str">
            <v>SHELF</v>
          </cell>
          <cell r="P2568">
            <v>329.95</v>
          </cell>
          <cell r="Q2568">
            <v>329.95</v>
          </cell>
          <cell r="R2568">
            <v>329.95</v>
          </cell>
          <cell r="S2568">
            <v>329.95</v>
          </cell>
          <cell r="T2568">
            <v>329.95</v>
          </cell>
          <cell r="U2568">
            <v>329.95</v>
          </cell>
          <cell r="V2568">
            <v>329.95</v>
          </cell>
        </row>
        <row r="2569">
          <cell r="B2569" t="str">
            <v>MONTANAHP Dark/Light/Fire/Ice.750-3FOB</v>
          </cell>
          <cell r="C2569" t="str">
            <v>West</v>
          </cell>
          <cell r="D2569" t="str">
            <v>Control</v>
          </cell>
          <cell r="E2569" t="str">
            <v>MT</v>
          </cell>
          <cell r="F2569" t="str">
            <v>MONTANA</v>
          </cell>
          <cell r="G2569" t="str">
            <v>4 - Highland Park ICE Special Edition 0.75L</v>
          </cell>
          <cell r="H2569" t="str">
            <v>4 - Highland Park ICE Special Edition 0.75L3</v>
          </cell>
          <cell r="I2569" t="str">
            <v>HP Dark/Light/Fire/Ice</v>
          </cell>
          <cell r="J2569" t="str">
            <v>HP Dark/Light/Fire/Ice.750-3</v>
          </cell>
          <cell r="K2569">
            <v>3</v>
          </cell>
          <cell r="L2569">
            <v>0.75</v>
          </cell>
          <cell r="M2569">
            <v>0.53900000000000003</v>
          </cell>
          <cell r="N2569">
            <v>8.65</v>
          </cell>
          <cell r="O2569" t="str">
            <v>FOB</v>
          </cell>
          <cell r="P2569">
            <v>506.89</v>
          </cell>
          <cell r="Q2569">
            <v>506.89</v>
          </cell>
          <cell r="R2569">
            <v>506.89</v>
          </cell>
          <cell r="S2569">
            <v>506.89</v>
          </cell>
          <cell r="T2569">
            <v>506.89</v>
          </cell>
          <cell r="U2569">
            <v>506.89</v>
          </cell>
          <cell r="V2569">
            <v>506.89</v>
          </cell>
        </row>
        <row r="2570">
          <cell r="B2570" t="str">
            <v>NebraskaHP Fire/Ice.750-3FOB</v>
          </cell>
          <cell r="C2570" t="str">
            <v>Central</v>
          </cell>
          <cell r="D2570" t="str">
            <v>Open</v>
          </cell>
          <cell r="E2570" t="str">
            <v>NE</v>
          </cell>
          <cell r="F2570" t="str">
            <v>Nebraska</v>
          </cell>
          <cell r="G2570" t="str">
            <v>4 - Highland Park ICE Special Edition 0.75L</v>
          </cell>
          <cell r="H2570" t="str">
            <v>4 - Highland Park ICE Special Edition 0.75L3</v>
          </cell>
          <cell r="I2570" t="str">
            <v>HP Fire/Ice</v>
          </cell>
          <cell r="J2570" t="str">
            <v>HP Fire/Ice.750-3</v>
          </cell>
          <cell r="K2570">
            <v>3</v>
          </cell>
          <cell r="L2570">
            <v>0.75</v>
          </cell>
          <cell r="M2570">
            <v>0.53900000000000003</v>
          </cell>
          <cell r="N2570">
            <v>8.65</v>
          </cell>
          <cell r="O2570" t="str">
            <v>FOB</v>
          </cell>
          <cell r="P2570">
            <v>587.19676539249997</v>
          </cell>
          <cell r="Q2570">
            <v>587.19676539249997</v>
          </cell>
          <cell r="R2570">
            <v>587.19676539249997</v>
          </cell>
          <cell r="S2570">
            <v>587.19676539249997</v>
          </cell>
          <cell r="T2570">
            <v>587.19676539249997</v>
          </cell>
          <cell r="U2570">
            <v>587.19676539249997</v>
          </cell>
          <cell r="V2570">
            <v>587.19676539249997</v>
          </cell>
        </row>
        <row r="2571">
          <cell r="B2571" t="str">
            <v>NevadaHP Fire/Ice.750-3FOB</v>
          </cell>
          <cell r="C2571" t="str">
            <v>West</v>
          </cell>
          <cell r="D2571" t="str">
            <v>Open</v>
          </cell>
          <cell r="E2571" t="str">
            <v>NV</v>
          </cell>
          <cell r="F2571" t="str">
            <v>Nevada</v>
          </cell>
          <cell r="G2571" t="str">
            <v>4 - Highland Park ICE Special Edition 0.75L</v>
          </cell>
          <cell r="H2571" t="str">
            <v>4 - Highland Park ICE Special Edition 0.75L3</v>
          </cell>
          <cell r="I2571" t="str">
            <v>HP Fire/Ice</v>
          </cell>
          <cell r="J2571" t="str">
            <v>HP Fire/Ice.750-3</v>
          </cell>
          <cell r="K2571">
            <v>3</v>
          </cell>
          <cell r="L2571">
            <v>0.75</v>
          </cell>
          <cell r="M2571">
            <v>0.53900000000000003</v>
          </cell>
          <cell r="N2571">
            <v>8.65</v>
          </cell>
          <cell r="O2571" t="str">
            <v>FOB</v>
          </cell>
          <cell r="P2571">
            <v>568</v>
          </cell>
          <cell r="Q2571">
            <v>568</v>
          </cell>
          <cell r="R2571">
            <v>568</v>
          </cell>
          <cell r="S2571">
            <v>568</v>
          </cell>
          <cell r="T2571">
            <v>568</v>
          </cell>
          <cell r="U2571">
            <v>568</v>
          </cell>
          <cell r="V2571">
            <v>568</v>
          </cell>
        </row>
        <row r="2572">
          <cell r="B2572" t="str">
            <v>New JerseyHP Fire/Ice.750-3FOB</v>
          </cell>
          <cell r="C2572" t="str">
            <v>Northeast</v>
          </cell>
          <cell r="D2572" t="str">
            <v>Open</v>
          </cell>
          <cell r="E2572" t="str">
            <v>NJ</v>
          </cell>
          <cell r="F2572" t="str">
            <v>New Jersey</v>
          </cell>
          <cell r="G2572" t="str">
            <v>4 - Highland Park ICE Special Edition 0.75L</v>
          </cell>
          <cell r="H2572" t="str">
            <v>4 - Highland Park ICE Special Edition 0.75L3</v>
          </cell>
          <cell r="I2572" t="str">
            <v>HP Fire/Ice</v>
          </cell>
          <cell r="J2572" t="str">
            <v>HP Fire/Ice.750-3</v>
          </cell>
          <cell r="K2572">
            <v>3</v>
          </cell>
          <cell r="L2572">
            <v>0.75</v>
          </cell>
          <cell r="M2572">
            <v>0.53900000000000003</v>
          </cell>
          <cell r="N2572">
            <v>8.65</v>
          </cell>
          <cell r="O2572" t="str">
            <v>FOB</v>
          </cell>
          <cell r="P2572">
            <v>552</v>
          </cell>
          <cell r="Q2572">
            <v>552</v>
          </cell>
          <cell r="R2572">
            <v>552</v>
          </cell>
          <cell r="S2572">
            <v>552</v>
          </cell>
          <cell r="T2572">
            <v>552</v>
          </cell>
          <cell r="U2572">
            <v>552</v>
          </cell>
          <cell r="V2572">
            <v>552</v>
          </cell>
        </row>
        <row r="2573">
          <cell r="B2573" t="str">
            <v>New MexicoHP Fire/Ice.750-3FOB</v>
          </cell>
          <cell r="C2573" t="str">
            <v>West</v>
          </cell>
          <cell r="D2573" t="str">
            <v>Open</v>
          </cell>
          <cell r="E2573" t="str">
            <v>NM</v>
          </cell>
          <cell r="F2573" t="str">
            <v>New Mexico</v>
          </cell>
          <cell r="G2573" t="str">
            <v>4 - Highland Park ICE Special Edition 0.75L</v>
          </cell>
          <cell r="H2573" t="str">
            <v>4 - Highland Park ICE Special Edition 0.75L3</v>
          </cell>
          <cell r="I2573" t="str">
            <v>HP Fire/Ice</v>
          </cell>
          <cell r="J2573" t="str">
            <v>HP Fire/Ice.750-3</v>
          </cell>
          <cell r="K2573">
            <v>3</v>
          </cell>
          <cell r="L2573">
            <v>0.75</v>
          </cell>
          <cell r="M2573">
            <v>0.53900000000000003</v>
          </cell>
          <cell r="N2573">
            <v>8.65</v>
          </cell>
          <cell r="O2573" t="str">
            <v>FOB</v>
          </cell>
          <cell r="P2573">
            <v>584</v>
          </cell>
          <cell r="Q2573">
            <v>584</v>
          </cell>
          <cell r="R2573">
            <v>584</v>
          </cell>
          <cell r="S2573">
            <v>584</v>
          </cell>
          <cell r="T2573">
            <v>584</v>
          </cell>
          <cell r="U2573">
            <v>584</v>
          </cell>
          <cell r="V2573">
            <v>584</v>
          </cell>
        </row>
        <row r="2574">
          <cell r="B2574" t="str">
            <v>New York - UpstateHP Fire/Ice.750-3FOB</v>
          </cell>
          <cell r="C2574" t="str">
            <v>Northeast</v>
          </cell>
          <cell r="D2574" t="str">
            <v>Open</v>
          </cell>
          <cell r="E2574" t="str">
            <v>NY</v>
          </cell>
          <cell r="F2574" t="str">
            <v>New York - Upstate</v>
          </cell>
          <cell r="G2574" t="str">
            <v>4 - Highland Park ICE Special Edition 0.75L</v>
          </cell>
          <cell r="H2574" t="str">
            <v>4 - Highland Park ICE Special Edition 0.75L3</v>
          </cell>
          <cell r="I2574" t="str">
            <v>HP Fire/Ice</v>
          </cell>
          <cell r="J2574" t="str">
            <v>HP Fire/Ice.750-3</v>
          </cell>
          <cell r="K2574">
            <v>3</v>
          </cell>
          <cell r="L2574">
            <v>0.75</v>
          </cell>
          <cell r="M2574">
            <v>0.53900000000000003</v>
          </cell>
          <cell r="N2574">
            <v>8.65</v>
          </cell>
          <cell r="O2574" t="str">
            <v>FOB</v>
          </cell>
          <cell r="P2574">
            <v>552</v>
          </cell>
          <cell r="Q2574">
            <v>552</v>
          </cell>
          <cell r="R2574">
            <v>552</v>
          </cell>
          <cell r="S2574">
            <v>552</v>
          </cell>
          <cell r="T2574">
            <v>552</v>
          </cell>
          <cell r="U2574">
            <v>552</v>
          </cell>
          <cell r="V2574">
            <v>552</v>
          </cell>
        </row>
        <row r="2575">
          <cell r="B2575" t="str">
            <v>North DakotaHP Fire/Ice.750-3FOB</v>
          </cell>
          <cell r="C2575" t="str">
            <v>Central</v>
          </cell>
          <cell r="D2575" t="str">
            <v>Open</v>
          </cell>
          <cell r="E2575" t="str">
            <v>ND</v>
          </cell>
          <cell r="F2575" t="str">
            <v>North Dakota</v>
          </cell>
          <cell r="G2575" t="str">
            <v>4 - Highland Park ICE Special Edition 0.75L</v>
          </cell>
          <cell r="H2575" t="str">
            <v>4 - Highland Park ICE Special Edition 0.75L3</v>
          </cell>
          <cell r="I2575" t="str">
            <v>HP Fire/Ice</v>
          </cell>
          <cell r="J2575" t="str">
            <v>HP Fire/Ice.750-3</v>
          </cell>
          <cell r="K2575">
            <v>3</v>
          </cell>
          <cell r="L2575">
            <v>0.75</v>
          </cell>
          <cell r="M2575">
            <v>0.53900000000000003</v>
          </cell>
          <cell r="N2575">
            <v>8.65</v>
          </cell>
          <cell r="O2575" t="str">
            <v>FOB</v>
          </cell>
          <cell r="P2575">
            <v>587.9459928</v>
          </cell>
          <cell r="Q2575">
            <v>587.9459928</v>
          </cell>
          <cell r="R2575">
            <v>587.9459928</v>
          </cell>
          <cell r="S2575">
            <v>587.9459928</v>
          </cell>
          <cell r="T2575">
            <v>587.9459928</v>
          </cell>
          <cell r="U2575">
            <v>587.9459928</v>
          </cell>
          <cell r="V2575">
            <v>587.9459928</v>
          </cell>
        </row>
        <row r="2576">
          <cell r="B2576" t="str">
            <v>OREGONHP Dark/Light/Fire/Ice.750-3SHELF</v>
          </cell>
          <cell r="C2576" t="str">
            <v>West</v>
          </cell>
          <cell r="D2576" t="str">
            <v>Control</v>
          </cell>
          <cell r="E2576" t="str">
            <v>OR</v>
          </cell>
          <cell r="F2576" t="str">
            <v>OREGON</v>
          </cell>
          <cell r="G2576" t="str">
            <v>4 - Highland Park ICE Special Edition 0.75L</v>
          </cell>
          <cell r="H2576" t="str">
            <v>4 - Highland Park ICE Special Edition 0.75L3</v>
          </cell>
          <cell r="I2576" t="str">
            <v>HP Dark/Light/Fire/Ice</v>
          </cell>
          <cell r="J2576" t="str">
            <v>HP Dark/Light/Fire/Ice.750-3</v>
          </cell>
          <cell r="K2576">
            <v>3</v>
          </cell>
          <cell r="L2576">
            <v>0.75</v>
          </cell>
          <cell r="M2576">
            <v>0.53900000000000003</v>
          </cell>
          <cell r="N2576">
            <v>8.65</v>
          </cell>
          <cell r="O2576" t="str">
            <v>SHELF</v>
          </cell>
          <cell r="P2576">
            <v>319.95</v>
          </cell>
          <cell r="Q2576">
            <v>319.95</v>
          </cell>
          <cell r="R2576">
            <v>319.95</v>
          </cell>
          <cell r="S2576">
            <v>319.95</v>
          </cell>
          <cell r="T2576">
            <v>319.95</v>
          </cell>
          <cell r="U2576">
            <v>319.95</v>
          </cell>
          <cell r="V2576">
            <v>319.95</v>
          </cell>
        </row>
        <row r="2577">
          <cell r="B2577" t="str">
            <v>OREGONHP Dark/Light/Fire/Ice.750-3FOB</v>
          </cell>
          <cell r="C2577" t="str">
            <v>West</v>
          </cell>
          <cell r="D2577" t="str">
            <v>Control</v>
          </cell>
          <cell r="E2577" t="str">
            <v>OR</v>
          </cell>
          <cell r="F2577" t="str">
            <v>OREGON</v>
          </cell>
          <cell r="G2577" t="str">
            <v>4 - Highland Park ICE Special Edition 0.75L</v>
          </cell>
          <cell r="H2577" t="str">
            <v>4 - Highland Park ICE Special Edition 0.75L3</v>
          </cell>
          <cell r="I2577" t="str">
            <v>HP Dark/Light/Fire/Ice</v>
          </cell>
          <cell r="J2577" t="str">
            <v>HP Dark/Light/Fire/Ice.750-3</v>
          </cell>
          <cell r="K2577">
            <v>3</v>
          </cell>
          <cell r="L2577">
            <v>0.75</v>
          </cell>
          <cell r="M2577">
            <v>0.53900000000000003</v>
          </cell>
          <cell r="N2577">
            <v>8.65</v>
          </cell>
          <cell r="O2577" t="str">
            <v>FOB</v>
          </cell>
          <cell r="P2577">
            <v>511.02</v>
          </cell>
          <cell r="Q2577">
            <v>511.02</v>
          </cell>
          <cell r="R2577">
            <v>511.02</v>
          </cell>
          <cell r="S2577">
            <v>511.02</v>
          </cell>
          <cell r="T2577">
            <v>511.02</v>
          </cell>
          <cell r="U2577">
            <v>511.02</v>
          </cell>
          <cell r="V2577">
            <v>511.02</v>
          </cell>
        </row>
        <row r="2578">
          <cell r="B2578" t="str">
            <v>Rhode IslandHP Fire/Ice.750-3FOB</v>
          </cell>
          <cell r="C2578" t="str">
            <v>Northeast</v>
          </cell>
          <cell r="D2578" t="str">
            <v>Open</v>
          </cell>
          <cell r="E2578" t="str">
            <v>RI</v>
          </cell>
          <cell r="F2578" t="str">
            <v>Rhode Island</v>
          </cell>
          <cell r="G2578" t="str">
            <v>4 - Highland Park ICE Special Edition 0.75L</v>
          </cell>
          <cell r="H2578" t="str">
            <v>4 - Highland Park ICE Special Edition 0.75L3</v>
          </cell>
          <cell r="I2578" t="str">
            <v>HP Fire/Ice</v>
          </cell>
          <cell r="J2578" t="str">
            <v>HP Fire/Ice.750-3</v>
          </cell>
          <cell r="K2578">
            <v>3</v>
          </cell>
          <cell r="L2578">
            <v>0.75</v>
          </cell>
          <cell r="M2578">
            <v>0.53900000000000003</v>
          </cell>
          <cell r="N2578">
            <v>8.65</v>
          </cell>
          <cell r="O2578" t="str">
            <v>FOB</v>
          </cell>
          <cell r="P2578">
            <v>531</v>
          </cell>
          <cell r="Q2578">
            <v>531</v>
          </cell>
          <cell r="R2578">
            <v>531</v>
          </cell>
          <cell r="S2578">
            <v>531</v>
          </cell>
          <cell r="T2578">
            <v>531</v>
          </cell>
          <cell r="U2578">
            <v>531</v>
          </cell>
          <cell r="V2578">
            <v>531</v>
          </cell>
        </row>
        <row r="2579">
          <cell r="B2579" t="str">
            <v>South CarolinaHP Fire/Ice.750-3FOB</v>
          </cell>
          <cell r="C2579" t="str">
            <v>Northeast</v>
          </cell>
          <cell r="D2579" t="str">
            <v>Open</v>
          </cell>
          <cell r="E2579" t="str">
            <v>SC</v>
          </cell>
          <cell r="F2579" t="str">
            <v>South Carolina</v>
          </cell>
          <cell r="G2579" t="str">
            <v>4 - Highland Park ICE Special Edition 0.75L</v>
          </cell>
          <cell r="H2579" t="str">
            <v>4 - Highland Park ICE Special Edition 0.75L3</v>
          </cell>
          <cell r="I2579" t="str">
            <v>HP Fire/Ice</v>
          </cell>
          <cell r="J2579" t="str">
            <v>HP Fire/Ice.750-3</v>
          </cell>
          <cell r="K2579">
            <v>3</v>
          </cell>
          <cell r="L2579">
            <v>0.75</v>
          </cell>
          <cell r="M2579">
            <v>0.53900000000000003</v>
          </cell>
          <cell r="N2579">
            <v>8.65</v>
          </cell>
          <cell r="O2579" t="str">
            <v>FOB</v>
          </cell>
          <cell r="P2579">
            <v>581</v>
          </cell>
          <cell r="Q2579">
            <v>581</v>
          </cell>
          <cell r="R2579">
            <v>581</v>
          </cell>
          <cell r="S2579">
            <v>581</v>
          </cell>
          <cell r="T2579">
            <v>581</v>
          </cell>
          <cell r="U2579">
            <v>581</v>
          </cell>
          <cell r="V2579">
            <v>581</v>
          </cell>
        </row>
        <row r="2580">
          <cell r="B2580" t="str">
            <v>South DakotaHP Fire/Ice.750-3FOB</v>
          </cell>
          <cell r="C2580" t="str">
            <v>Central</v>
          </cell>
          <cell r="D2580" t="str">
            <v>Open</v>
          </cell>
          <cell r="E2580" t="str">
            <v>SD</v>
          </cell>
          <cell r="F2580" t="str">
            <v>South Dakota</v>
          </cell>
          <cell r="G2580" t="str">
            <v>4 - Highland Park ICE Special Edition 0.75L</v>
          </cell>
          <cell r="H2580" t="str">
            <v>4 - Highland Park ICE Special Edition 0.75L3</v>
          </cell>
          <cell r="I2580" t="str">
            <v>HP Fire/Ice</v>
          </cell>
          <cell r="J2580" t="str">
            <v>HP Fire/Ice.750-3</v>
          </cell>
          <cell r="K2580">
            <v>3</v>
          </cell>
          <cell r="L2580">
            <v>0.75</v>
          </cell>
          <cell r="M2580">
            <v>0.53900000000000003</v>
          </cell>
          <cell r="N2580">
            <v>8.65</v>
          </cell>
          <cell r="O2580" t="str">
            <v>FOB</v>
          </cell>
          <cell r="P2580">
            <v>566.46916456137103</v>
          </cell>
          <cell r="Q2580">
            <v>566.46916456137103</v>
          </cell>
          <cell r="R2580">
            <v>566.46916456137103</v>
          </cell>
          <cell r="S2580">
            <v>566.46916456137103</v>
          </cell>
          <cell r="T2580">
            <v>566.46916456137103</v>
          </cell>
          <cell r="U2580">
            <v>566.46916456137103</v>
          </cell>
          <cell r="V2580">
            <v>566.46916456137103</v>
          </cell>
        </row>
        <row r="2581">
          <cell r="B2581" t="str">
            <v>TennesseeHP Fire/Ice.750-3FOB</v>
          </cell>
          <cell r="C2581" t="str">
            <v>South</v>
          </cell>
          <cell r="D2581" t="str">
            <v>Open</v>
          </cell>
          <cell r="E2581" t="str">
            <v>TN</v>
          </cell>
          <cell r="F2581" t="str">
            <v>Tennessee</v>
          </cell>
          <cell r="G2581" t="str">
            <v>4 - Highland Park ICE Special Edition 0.75L</v>
          </cell>
          <cell r="H2581" t="str">
            <v>4 - Highland Park ICE Special Edition 0.75L3</v>
          </cell>
          <cell r="I2581" t="str">
            <v>HP Fire/Ice</v>
          </cell>
          <cell r="J2581" t="str">
            <v>HP Fire/Ice.750-3</v>
          </cell>
          <cell r="K2581">
            <v>3</v>
          </cell>
          <cell r="L2581">
            <v>0.75</v>
          </cell>
          <cell r="M2581">
            <v>0.53900000000000003</v>
          </cell>
          <cell r="N2581">
            <v>8.65</v>
          </cell>
          <cell r="O2581" t="str">
            <v>FOB</v>
          </cell>
          <cell r="P2581">
            <v>475</v>
          </cell>
          <cell r="Q2581">
            <v>475</v>
          </cell>
          <cell r="R2581">
            <v>475</v>
          </cell>
          <cell r="S2581">
            <v>475</v>
          </cell>
          <cell r="T2581">
            <v>475</v>
          </cell>
          <cell r="U2581">
            <v>475</v>
          </cell>
          <cell r="V2581">
            <v>475</v>
          </cell>
        </row>
        <row r="2582">
          <cell r="B2582" t="str">
            <v>TexasHP Fire/Ice.750-3FOB</v>
          </cell>
          <cell r="C2582" t="str">
            <v>South</v>
          </cell>
          <cell r="D2582" t="str">
            <v>Open</v>
          </cell>
          <cell r="E2582" t="str">
            <v>TX</v>
          </cell>
          <cell r="F2582" t="str">
            <v>Texas</v>
          </cell>
          <cell r="G2582" t="str">
            <v>4 - Highland Park ICE Special Edition 0.75L</v>
          </cell>
          <cell r="H2582" t="str">
            <v>4 - Highland Park ICE Special Edition 0.75L3</v>
          </cell>
          <cell r="I2582" t="str">
            <v>HP Fire/Ice</v>
          </cell>
          <cell r="J2582" t="str">
            <v>HP Fire/Ice.750-3</v>
          </cell>
          <cell r="K2582">
            <v>3</v>
          </cell>
          <cell r="L2582">
            <v>0.75</v>
          </cell>
          <cell r="M2582">
            <v>0.53900000000000003</v>
          </cell>
          <cell r="N2582">
            <v>8.65</v>
          </cell>
          <cell r="O2582" t="str">
            <v>FOB</v>
          </cell>
          <cell r="P2582">
            <v>557</v>
          </cell>
          <cell r="Q2582">
            <v>557</v>
          </cell>
          <cell r="R2582">
            <v>557</v>
          </cell>
          <cell r="S2582">
            <v>557</v>
          </cell>
          <cell r="T2582">
            <v>557</v>
          </cell>
          <cell r="U2582">
            <v>557</v>
          </cell>
          <cell r="V2582">
            <v>557</v>
          </cell>
        </row>
        <row r="2583">
          <cell r="B2583" t="str">
            <v>UTAHHP Dark/Light/Fire/Ice.750-3SHELF</v>
          </cell>
          <cell r="C2583" t="str">
            <v>West</v>
          </cell>
          <cell r="D2583" t="str">
            <v>Control</v>
          </cell>
          <cell r="E2583" t="str">
            <v>UT</v>
          </cell>
          <cell r="F2583" t="str">
            <v>UTAH</v>
          </cell>
          <cell r="G2583" t="str">
            <v>4 - Highland Park ICE Special Edition 0.75L</v>
          </cell>
          <cell r="H2583" t="str">
            <v>4 - Highland Park ICE Special Edition 0.75L3</v>
          </cell>
          <cell r="I2583" t="str">
            <v>HP Dark/Light/Fire/Ice</v>
          </cell>
          <cell r="J2583" t="str">
            <v>HP Dark/Light/Fire/Ice.750-3</v>
          </cell>
          <cell r="K2583">
            <v>3</v>
          </cell>
          <cell r="L2583">
            <v>0.75</v>
          </cell>
          <cell r="M2583">
            <v>0.53900000000000003</v>
          </cell>
          <cell r="N2583">
            <v>8.65</v>
          </cell>
          <cell r="O2583" t="str">
            <v>SHELF</v>
          </cell>
          <cell r="P2583">
            <v>319.99</v>
          </cell>
          <cell r="Q2583">
            <v>319.99</v>
          </cell>
          <cell r="R2583">
            <v>319.99</v>
          </cell>
          <cell r="S2583">
            <v>319.99</v>
          </cell>
          <cell r="T2583">
            <v>319.99</v>
          </cell>
          <cell r="U2583">
            <v>319.99</v>
          </cell>
          <cell r="V2583">
            <v>319.99</v>
          </cell>
        </row>
        <row r="2584">
          <cell r="B2584" t="str">
            <v>UTAHHP Dark/Light/Fire/Ice.750-3FOB</v>
          </cell>
          <cell r="C2584" t="str">
            <v>West</v>
          </cell>
          <cell r="D2584" t="str">
            <v>Control</v>
          </cell>
          <cell r="E2584" t="str">
            <v>UT</v>
          </cell>
          <cell r="F2584" t="str">
            <v>UTAH</v>
          </cell>
          <cell r="G2584" t="str">
            <v>4 - Highland Park ICE Special Edition 0.75L</v>
          </cell>
          <cell r="H2584" t="str">
            <v>4 - Highland Park ICE Special Edition 0.75L3</v>
          </cell>
          <cell r="I2584" t="str">
            <v>HP Dark/Light/Fire/Ice</v>
          </cell>
          <cell r="J2584" t="str">
            <v>HP Dark/Light/Fire/Ice.750-3</v>
          </cell>
          <cell r="K2584">
            <v>3</v>
          </cell>
          <cell r="L2584">
            <v>0.75</v>
          </cell>
          <cell r="M2584">
            <v>0.53900000000000003</v>
          </cell>
          <cell r="N2584">
            <v>8.65</v>
          </cell>
          <cell r="O2584" t="str">
            <v>FOB</v>
          </cell>
          <cell r="P2584">
            <v>509.72</v>
          </cell>
          <cell r="Q2584">
            <v>509.72</v>
          </cell>
          <cell r="R2584">
            <v>509.72</v>
          </cell>
          <cell r="S2584">
            <v>509.72</v>
          </cell>
          <cell r="T2584">
            <v>509.72</v>
          </cell>
          <cell r="U2584">
            <v>509.72</v>
          </cell>
          <cell r="V2584">
            <v>509.72</v>
          </cell>
        </row>
        <row r="2585">
          <cell r="B2585" t="str">
            <v>WashingtonHP Fire/Ice.750-3FOB</v>
          </cell>
          <cell r="C2585" t="str">
            <v>West</v>
          </cell>
          <cell r="D2585" t="str">
            <v>Open</v>
          </cell>
          <cell r="E2585" t="str">
            <v>WA</v>
          </cell>
          <cell r="F2585" t="str">
            <v>Washington</v>
          </cell>
          <cell r="G2585" t="str">
            <v>4 - Highland Park ICE Special Edition 0.75L</v>
          </cell>
          <cell r="H2585" t="str">
            <v>4 - Highland Park ICE Special Edition 0.75L3</v>
          </cell>
          <cell r="I2585" t="str">
            <v>HP Fire/Ice</v>
          </cell>
          <cell r="J2585" t="str">
            <v>HP Fire/Ice.750-3</v>
          </cell>
          <cell r="K2585">
            <v>3</v>
          </cell>
          <cell r="L2585">
            <v>0.75</v>
          </cell>
          <cell r="M2585">
            <v>0.53900000000000003</v>
          </cell>
          <cell r="N2585">
            <v>8.65</v>
          </cell>
          <cell r="O2585" t="str">
            <v>FOB</v>
          </cell>
          <cell r="P2585">
            <v>553.5</v>
          </cell>
          <cell r="Q2585">
            <v>553.5</v>
          </cell>
          <cell r="R2585">
            <v>553.5</v>
          </cell>
          <cell r="S2585">
            <v>553.5</v>
          </cell>
          <cell r="T2585">
            <v>553.5</v>
          </cell>
          <cell r="U2585">
            <v>553.5</v>
          </cell>
          <cell r="V2585">
            <v>553.5</v>
          </cell>
        </row>
        <row r="2586">
          <cell r="B2586" t="str">
            <v>WisconsinHP Fire/Ice.750-3FOB</v>
          </cell>
          <cell r="C2586" t="str">
            <v>Central</v>
          </cell>
          <cell r="D2586" t="str">
            <v>Open</v>
          </cell>
          <cell r="E2586" t="str">
            <v>WI</v>
          </cell>
          <cell r="F2586" t="str">
            <v>Wisconsin</v>
          </cell>
          <cell r="G2586" t="str">
            <v>4 - Highland Park ICE Special Edition 0.75L</v>
          </cell>
          <cell r="H2586" t="str">
            <v>4 - Highland Park ICE Special Edition 0.75L3</v>
          </cell>
          <cell r="I2586" t="str">
            <v>HP Fire/Ice</v>
          </cell>
          <cell r="J2586" t="str">
            <v>HP Fire/Ice.750-3</v>
          </cell>
          <cell r="K2586">
            <v>3</v>
          </cell>
          <cell r="L2586">
            <v>0.75</v>
          </cell>
          <cell r="M2586">
            <v>0.53900000000000003</v>
          </cell>
          <cell r="N2586">
            <v>8.65</v>
          </cell>
          <cell r="O2586" t="str">
            <v>FOB</v>
          </cell>
          <cell r="P2586">
            <v>571</v>
          </cell>
          <cell r="Q2586">
            <v>571</v>
          </cell>
          <cell r="R2586">
            <v>571</v>
          </cell>
          <cell r="S2586">
            <v>571</v>
          </cell>
          <cell r="T2586">
            <v>571</v>
          </cell>
          <cell r="U2586">
            <v>571</v>
          </cell>
          <cell r="V2586">
            <v>571</v>
          </cell>
        </row>
        <row r="2587">
          <cell r="B2587" t="str">
            <v>WYOMINGHP Dark/Light/Fire/Ice.750-3SHELF</v>
          </cell>
          <cell r="C2587" t="str">
            <v>West</v>
          </cell>
          <cell r="D2587" t="str">
            <v>Control</v>
          </cell>
          <cell r="E2587" t="str">
            <v>WY</v>
          </cell>
          <cell r="F2587" t="str">
            <v>WYOMING</v>
          </cell>
          <cell r="G2587" t="str">
            <v>4 - Highland Park ICE Special Edition 0.75L</v>
          </cell>
          <cell r="H2587" t="str">
            <v>4 - Highland Park ICE Special Edition 0.75L3</v>
          </cell>
          <cell r="I2587" t="str">
            <v>HP Dark/Light/Fire/Ice</v>
          </cell>
          <cell r="J2587" t="str">
            <v>HP Dark/Light/Fire/Ice.750-3</v>
          </cell>
          <cell r="K2587">
            <v>3</v>
          </cell>
          <cell r="L2587">
            <v>0.75</v>
          </cell>
          <cell r="M2587">
            <v>0.53900000000000003</v>
          </cell>
          <cell r="N2587">
            <v>8.65</v>
          </cell>
          <cell r="O2587" t="str">
            <v>SHELF</v>
          </cell>
          <cell r="P2587">
            <v>319.99</v>
          </cell>
          <cell r="Q2587">
            <v>319.99</v>
          </cell>
          <cell r="R2587">
            <v>319.99</v>
          </cell>
          <cell r="S2587">
            <v>319.99</v>
          </cell>
          <cell r="T2587">
            <v>319.99</v>
          </cell>
          <cell r="U2587">
            <v>319.99</v>
          </cell>
          <cell r="V2587">
            <v>319.99</v>
          </cell>
        </row>
        <row r="2588">
          <cell r="B2588" t="str">
            <v>WYOMINGHP Dark/Light/Fire/Ice.750-3FOB</v>
          </cell>
          <cell r="C2588" t="str">
            <v>West</v>
          </cell>
          <cell r="D2588" t="str">
            <v>Control</v>
          </cell>
          <cell r="E2588" t="str">
            <v>WY</v>
          </cell>
          <cell r="F2588" t="str">
            <v>WYOMING</v>
          </cell>
          <cell r="G2588" t="str">
            <v>4 - Highland Park ICE Special Edition 0.75L</v>
          </cell>
          <cell r="H2588" t="str">
            <v>4 - Highland Park ICE Special Edition 0.75L3</v>
          </cell>
          <cell r="I2588" t="str">
            <v>HP Dark/Light/Fire/Ice</v>
          </cell>
          <cell r="J2588" t="str">
            <v>HP Dark/Light/Fire/Ice.750-3</v>
          </cell>
          <cell r="K2588">
            <v>3</v>
          </cell>
          <cell r="L2588">
            <v>0.75</v>
          </cell>
          <cell r="M2588">
            <v>0.53900000000000003</v>
          </cell>
          <cell r="N2588">
            <v>8.65</v>
          </cell>
          <cell r="O2588" t="str">
            <v>FOB</v>
          </cell>
          <cell r="P2588">
            <v>556.12</v>
          </cell>
          <cell r="Q2588">
            <v>556.12</v>
          </cell>
          <cell r="R2588">
            <v>556.12</v>
          </cell>
          <cell r="S2588">
            <v>556.12</v>
          </cell>
          <cell r="T2588">
            <v>556.12</v>
          </cell>
          <cell r="U2588">
            <v>556.12</v>
          </cell>
          <cell r="V2588">
            <v>556.12</v>
          </cell>
        </row>
        <row r="2589">
          <cell r="B2589" t="str">
            <v>ALABAMAHP Magnus.750-6SHELF</v>
          </cell>
          <cell r="C2589" t="str">
            <v>South</v>
          </cell>
          <cell r="D2589" t="str">
            <v>Control</v>
          </cell>
          <cell r="E2589" t="str">
            <v>AL</v>
          </cell>
          <cell r="F2589" t="str">
            <v>ALABAMA</v>
          </cell>
          <cell r="G2589" t="str">
            <v>4 - Highland Park Magnus 0.75L</v>
          </cell>
          <cell r="H2589" t="str">
            <v>4 - Highland Park Magnus 0.75L6</v>
          </cell>
          <cell r="I2589" t="str">
            <v>HP Magnus</v>
          </cell>
          <cell r="J2589" t="str">
            <v>HP Magnus.750-6</v>
          </cell>
          <cell r="K2589">
            <v>6</v>
          </cell>
          <cell r="L2589">
            <v>0.75</v>
          </cell>
          <cell r="M2589">
            <v>0.4</v>
          </cell>
          <cell r="N2589">
            <v>12.84</v>
          </cell>
          <cell r="O2589" t="str">
            <v>SHELF</v>
          </cell>
          <cell r="P2589">
            <v>39.99</v>
          </cell>
          <cell r="Q2589">
            <v>34.99</v>
          </cell>
          <cell r="R2589">
            <v>34.99</v>
          </cell>
          <cell r="S2589">
            <v>39.99</v>
          </cell>
          <cell r="T2589">
            <v>39.99</v>
          </cell>
          <cell r="U2589">
            <v>34.99</v>
          </cell>
          <cell r="V2589">
            <v>34.99</v>
          </cell>
        </row>
        <row r="2590">
          <cell r="B2590" t="str">
            <v>ALABAMAHP Magnus.750-6FOB</v>
          </cell>
          <cell r="C2590" t="str">
            <v>South</v>
          </cell>
          <cell r="D2590" t="str">
            <v>Control</v>
          </cell>
          <cell r="E2590" t="str">
            <v>AL</v>
          </cell>
          <cell r="F2590" t="str">
            <v>ALABAMA</v>
          </cell>
          <cell r="G2590" t="str">
            <v>4 - Highland Park Magnus 0.75L</v>
          </cell>
          <cell r="H2590" t="str">
            <v>4 - Highland Park Magnus 0.75L6</v>
          </cell>
          <cell r="I2590" t="str">
            <v>HP Magnus</v>
          </cell>
          <cell r="J2590" t="str">
            <v>HP Magnus.750-6</v>
          </cell>
          <cell r="K2590">
            <v>6</v>
          </cell>
          <cell r="L2590">
            <v>0.75</v>
          </cell>
          <cell r="M2590">
            <v>0.4</v>
          </cell>
          <cell r="N2590">
            <v>12.84</v>
          </cell>
          <cell r="O2590" t="str">
            <v>FOB</v>
          </cell>
          <cell r="P2590">
            <v>113.03</v>
          </cell>
          <cell r="Q2590">
            <v>113.03</v>
          </cell>
          <cell r="R2590">
            <v>113.03</v>
          </cell>
          <cell r="S2590">
            <v>113.03</v>
          </cell>
          <cell r="T2590">
            <v>113.03</v>
          </cell>
          <cell r="U2590">
            <v>113.03</v>
          </cell>
          <cell r="V2590">
            <v>113.03</v>
          </cell>
        </row>
        <row r="2591">
          <cell r="B2591" t="str">
            <v>ALABAMAHP Magnus.750-6DA</v>
          </cell>
          <cell r="C2591" t="str">
            <v>South</v>
          </cell>
          <cell r="D2591" t="str">
            <v>Control</v>
          </cell>
          <cell r="E2591" t="str">
            <v>AL</v>
          </cell>
          <cell r="F2591" t="str">
            <v>ALABAMA</v>
          </cell>
          <cell r="G2591" t="str">
            <v>4 - Highland Park Magnus 0.75L</v>
          </cell>
          <cell r="H2591" t="str">
            <v>4 - Highland Park Magnus 0.75L6</v>
          </cell>
          <cell r="I2591" t="str">
            <v>HP Magnus</v>
          </cell>
          <cell r="J2591" t="str">
            <v>HP Magnus.750-6</v>
          </cell>
          <cell r="K2591">
            <v>6</v>
          </cell>
          <cell r="L2591">
            <v>0.75</v>
          </cell>
          <cell r="M2591">
            <v>0.4</v>
          </cell>
          <cell r="N2591">
            <v>12.84</v>
          </cell>
          <cell r="O2591" t="str">
            <v>DA</v>
          </cell>
          <cell r="P2591">
            <v>0</v>
          </cell>
          <cell r="Q2591">
            <v>30</v>
          </cell>
          <cell r="R2591">
            <v>30</v>
          </cell>
          <cell r="S2591">
            <v>0</v>
          </cell>
          <cell r="T2591">
            <v>0</v>
          </cell>
          <cell r="U2591">
            <v>30</v>
          </cell>
          <cell r="V2591">
            <v>30</v>
          </cell>
        </row>
        <row r="2592">
          <cell r="B2592" t="str">
            <v>AlaskaHP Magnus.750-6FOB</v>
          </cell>
          <cell r="C2592" t="str">
            <v>West</v>
          </cell>
          <cell r="D2592" t="str">
            <v>Open</v>
          </cell>
          <cell r="E2592" t="str">
            <v>AK</v>
          </cell>
          <cell r="F2592" t="str">
            <v>Alaska</v>
          </cell>
          <cell r="G2592" t="str">
            <v>4 - Highland Park Magnus 0.75L</v>
          </cell>
          <cell r="H2592" t="str">
            <v>4 - Highland Park Magnus 0.75L6</v>
          </cell>
          <cell r="I2592" t="str">
            <v>HP Magnus</v>
          </cell>
          <cell r="J2592" t="str">
            <v>HP Magnus.750-6</v>
          </cell>
          <cell r="K2592">
            <v>6</v>
          </cell>
          <cell r="L2592">
            <v>0.75</v>
          </cell>
          <cell r="M2592">
            <v>0.4</v>
          </cell>
          <cell r="N2592">
            <v>12.84</v>
          </cell>
          <cell r="O2592" t="str">
            <v>FOB</v>
          </cell>
          <cell r="P2592">
            <v>109.75</v>
          </cell>
          <cell r="Q2592">
            <v>109.75</v>
          </cell>
          <cell r="R2592">
            <v>109.75</v>
          </cell>
          <cell r="S2592">
            <v>109.75</v>
          </cell>
          <cell r="T2592">
            <v>109.75</v>
          </cell>
          <cell r="U2592">
            <v>109.75</v>
          </cell>
          <cell r="V2592">
            <v>109.75</v>
          </cell>
        </row>
        <row r="2593">
          <cell r="B2593" t="str">
            <v>ArizonaHP Magnus.750-6FOB</v>
          </cell>
          <cell r="C2593" t="str">
            <v>West</v>
          </cell>
          <cell r="D2593" t="str">
            <v>Open</v>
          </cell>
          <cell r="E2593" t="str">
            <v>AZ</v>
          </cell>
          <cell r="F2593" t="str">
            <v>Arizona</v>
          </cell>
          <cell r="G2593" t="str">
            <v>4 - Highland Park Magnus 0.75L</v>
          </cell>
          <cell r="H2593" t="str">
            <v>4 - Highland Park Magnus 0.75L6</v>
          </cell>
          <cell r="I2593" t="str">
            <v>HP Magnus</v>
          </cell>
          <cell r="J2593" t="str">
            <v>HP Magnus.750-6</v>
          </cell>
          <cell r="K2593">
            <v>6</v>
          </cell>
          <cell r="L2593">
            <v>0.75</v>
          </cell>
          <cell r="M2593">
            <v>0.4</v>
          </cell>
          <cell r="N2593">
            <v>12.84</v>
          </cell>
          <cell r="O2593" t="str">
            <v>FOB</v>
          </cell>
          <cell r="P2593">
            <v>110.15</v>
          </cell>
          <cell r="Q2593">
            <v>110.15</v>
          </cell>
          <cell r="R2593">
            <v>110.15</v>
          </cell>
          <cell r="S2593">
            <v>110.15</v>
          </cell>
          <cell r="T2593">
            <v>110.15</v>
          </cell>
          <cell r="U2593">
            <v>110.15</v>
          </cell>
          <cell r="V2593">
            <v>110.15</v>
          </cell>
        </row>
        <row r="2594">
          <cell r="B2594" t="str">
            <v>ArkansasHP Magnus.750-6FOB</v>
          </cell>
          <cell r="C2594" t="str">
            <v>South</v>
          </cell>
          <cell r="D2594" t="str">
            <v>Open</v>
          </cell>
          <cell r="E2594" t="str">
            <v>AR</v>
          </cell>
          <cell r="F2594" t="str">
            <v>Arkansas</v>
          </cell>
          <cell r="G2594" t="str">
            <v>4 - Highland Park Magnus 0.75L</v>
          </cell>
          <cell r="H2594" t="str">
            <v>4 - Highland Park Magnus 0.75L6</v>
          </cell>
          <cell r="I2594" t="str">
            <v>HP Magnus</v>
          </cell>
          <cell r="J2594" t="str">
            <v>HP Magnus.750-6</v>
          </cell>
          <cell r="K2594">
            <v>6</v>
          </cell>
          <cell r="L2594">
            <v>0.75</v>
          </cell>
          <cell r="M2594">
            <v>0.4</v>
          </cell>
          <cell r="N2594">
            <v>12.84</v>
          </cell>
          <cell r="O2594" t="str">
            <v>FOB</v>
          </cell>
          <cell r="P2594">
            <v>130</v>
          </cell>
          <cell r="Q2594">
            <v>130</v>
          </cell>
          <cell r="R2594">
            <v>130</v>
          </cell>
          <cell r="S2594">
            <v>130</v>
          </cell>
          <cell r="T2594">
            <v>130</v>
          </cell>
          <cell r="U2594">
            <v>130</v>
          </cell>
          <cell r="V2594">
            <v>130</v>
          </cell>
        </row>
        <row r="2595">
          <cell r="B2595" t="str">
            <v>CaliforniaHP Magnus.750-6FOB</v>
          </cell>
          <cell r="C2595" t="str">
            <v>West</v>
          </cell>
          <cell r="D2595" t="str">
            <v>Open</v>
          </cell>
          <cell r="E2595" t="str">
            <v>CA</v>
          </cell>
          <cell r="F2595" t="str">
            <v>California</v>
          </cell>
          <cell r="G2595" t="str">
            <v>4 - Highland Park Magnus 0.75L</v>
          </cell>
          <cell r="H2595" t="str">
            <v>4 - Highland Park Magnus 0.75L6</v>
          </cell>
          <cell r="I2595" t="str">
            <v>HP Magnus</v>
          </cell>
          <cell r="J2595" t="str">
            <v>HP Magnus.750-6</v>
          </cell>
          <cell r="K2595">
            <v>6</v>
          </cell>
          <cell r="L2595">
            <v>0.75</v>
          </cell>
          <cell r="M2595">
            <v>0.4</v>
          </cell>
          <cell r="N2595">
            <v>12.84</v>
          </cell>
          <cell r="O2595" t="str">
            <v>FOB</v>
          </cell>
          <cell r="P2595">
            <v>126.24000000000001</v>
          </cell>
          <cell r="Q2595">
            <v>126.24000000000001</v>
          </cell>
          <cell r="R2595">
            <v>126.24000000000001</v>
          </cell>
          <cell r="S2595">
            <v>126.24000000000001</v>
          </cell>
          <cell r="T2595">
            <v>126.24000000000001</v>
          </cell>
          <cell r="U2595">
            <v>126.24000000000001</v>
          </cell>
          <cell r="V2595">
            <v>126.24000000000001</v>
          </cell>
        </row>
        <row r="2596">
          <cell r="B2596" t="str">
            <v>ColoradoHP Magnus.750-6FOB</v>
          </cell>
          <cell r="C2596" t="str">
            <v>West</v>
          </cell>
          <cell r="D2596" t="str">
            <v>Open</v>
          </cell>
          <cell r="E2596" t="str">
            <v>CO</v>
          </cell>
          <cell r="F2596" t="str">
            <v>Colorado</v>
          </cell>
          <cell r="G2596" t="str">
            <v>4 - Highland Park Magnus 0.75L</v>
          </cell>
          <cell r="H2596" t="str">
            <v>4 - Highland Park Magnus 0.75L6</v>
          </cell>
          <cell r="I2596" t="str">
            <v>HP Magnus</v>
          </cell>
          <cell r="J2596" t="str">
            <v>HP Magnus.750-6</v>
          </cell>
          <cell r="K2596">
            <v>6</v>
          </cell>
          <cell r="L2596">
            <v>0.75</v>
          </cell>
          <cell r="M2596">
            <v>0.4</v>
          </cell>
          <cell r="N2596">
            <v>12.84</v>
          </cell>
          <cell r="O2596" t="str">
            <v>FOB</v>
          </cell>
          <cell r="P2596">
            <v>119.84</v>
          </cell>
          <cell r="Q2596">
            <v>119.84</v>
          </cell>
          <cell r="R2596">
            <v>119.84</v>
          </cell>
          <cell r="S2596">
            <v>119.84</v>
          </cell>
          <cell r="T2596">
            <v>119.84</v>
          </cell>
          <cell r="U2596">
            <v>119.84</v>
          </cell>
          <cell r="V2596">
            <v>119.84</v>
          </cell>
        </row>
        <row r="2597">
          <cell r="B2597" t="str">
            <v>ConnecticutHP Magnus.750-6FOB</v>
          </cell>
          <cell r="C2597" t="str">
            <v>Northeast</v>
          </cell>
          <cell r="D2597" t="str">
            <v>Open</v>
          </cell>
          <cell r="E2597" t="str">
            <v>CT</v>
          </cell>
          <cell r="F2597" t="str">
            <v>Connecticut</v>
          </cell>
          <cell r="G2597" t="str">
            <v>4 - Highland Park Magnus 0.75L</v>
          </cell>
          <cell r="H2597" t="str">
            <v>4 - Highland Park Magnus 0.75L6</v>
          </cell>
          <cell r="I2597" t="str">
            <v>HP Magnus</v>
          </cell>
          <cell r="J2597" t="str">
            <v>HP Magnus.750-6</v>
          </cell>
          <cell r="K2597">
            <v>6</v>
          </cell>
          <cell r="L2597">
            <v>0.75</v>
          </cell>
          <cell r="M2597">
            <v>0.4</v>
          </cell>
          <cell r="N2597">
            <v>12.84</v>
          </cell>
          <cell r="O2597" t="str">
            <v>FOB</v>
          </cell>
          <cell r="P2597">
            <v>137.84</v>
          </cell>
          <cell r="Q2597">
            <v>137.84</v>
          </cell>
          <cell r="R2597">
            <v>137.84</v>
          </cell>
          <cell r="S2597">
            <v>137.84</v>
          </cell>
          <cell r="T2597">
            <v>137.84</v>
          </cell>
          <cell r="U2597">
            <v>137.84</v>
          </cell>
          <cell r="V2597">
            <v>137.84</v>
          </cell>
        </row>
        <row r="2598">
          <cell r="B2598" t="str">
            <v>DCHP Magnus.750-6FOB</v>
          </cell>
          <cell r="C2598" t="str">
            <v>Northeast</v>
          </cell>
          <cell r="D2598" t="str">
            <v>Open</v>
          </cell>
          <cell r="E2598" t="str">
            <v>DC</v>
          </cell>
          <cell r="F2598" t="str">
            <v>DC</v>
          </cell>
          <cell r="G2598" t="str">
            <v>4 - Highland Park Magnus 0.75L</v>
          </cell>
          <cell r="H2598" t="str">
            <v>4 - Highland Park Magnus 0.75L6</v>
          </cell>
          <cell r="I2598" t="str">
            <v>HP Magnus</v>
          </cell>
          <cell r="J2598" t="str">
            <v>HP Magnus.750-6</v>
          </cell>
          <cell r="K2598">
            <v>6</v>
          </cell>
          <cell r="L2598">
            <v>0.75</v>
          </cell>
          <cell r="M2598">
            <v>0.4</v>
          </cell>
          <cell r="N2598">
            <v>12.84</v>
          </cell>
          <cell r="O2598" t="str">
            <v>FOB</v>
          </cell>
          <cell r="P2598">
            <v>137.97999999999999</v>
          </cell>
          <cell r="Q2598">
            <v>137.97999999999999</v>
          </cell>
          <cell r="R2598">
            <v>137.97999999999999</v>
          </cell>
          <cell r="S2598">
            <v>137.97999999999999</v>
          </cell>
          <cell r="T2598">
            <v>137.97999999999999</v>
          </cell>
          <cell r="U2598">
            <v>137.97999999999999</v>
          </cell>
          <cell r="V2598">
            <v>137.97999999999999</v>
          </cell>
        </row>
        <row r="2599">
          <cell r="B2599" t="str">
            <v>DelawareHP Magnus.750-6FOB</v>
          </cell>
          <cell r="C2599" t="str">
            <v>Northeast</v>
          </cell>
          <cell r="D2599" t="str">
            <v>Open</v>
          </cell>
          <cell r="E2599" t="str">
            <v>DE</v>
          </cell>
          <cell r="F2599" t="str">
            <v>Delaware</v>
          </cell>
          <cell r="G2599" t="str">
            <v>4 - Highland Park Magnus 0.75L</v>
          </cell>
          <cell r="H2599" t="str">
            <v>4 - Highland Park Magnus 0.75L6</v>
          </cell>
          <cell r="I2599" t="str">
            <v>HP Magnus</v>
          </cell>
          <cell r="J2599" t="str">
            <v>HP Magnus.750-6</v>
          </cell>
          <cell r="K2599">
            <v>6</v>
          </cell>
          <cell r="L2599">
            <v>0.75</v>
          </cell>
          <cell r="M2599">
            <v>0.4</v>
          </cell>
          <cell r="N2599">
            <v>12.84</v>
          </cell>
          <cell r="O2599" t="str">
            <v>FOB</v>
          </cell>
          <cell r="P2599">
            <v>144.84</v>
          </cell>
          <cell r="Q2599">
            <v>144.84</v>
          </cell>
          <cell r="R2599">
            <v>144.84</v>
          </cell>
          <cell r="S2599">
            <v>144.84</v>
          </cell>
          <cell r="T2599">
            <v>144.84</v>
          </cell>
          <cell r="U2599">
            <v>144.84</v>
          </cell>
          <cell r="V2599">
            <v>144.84</v>
          </cell>
        </row>
        <row r="2600">
          <cell r="B2600" t="str">
            <v>FloridaHP Magnus.750-6FOB</v>
          </cell>
          <cell r="C2600" t="str">
            <v>South</v>
          </cell>
          <cell r="D2600" t="str">
            <v>Open</v>
          </cell>
          <cell r="E2600" t="str">
            <v>FL</v>
          </cell>
          <cell r="F2600" t="str">
            <v>Florida</v>
          </cell>
          <cell r="G2600" t="str">
            <v>4 - Highland Park Magnus 0.75L</v>
          </cell>
          <cell r="H2600" t="str">
            <v>4 - Highland Park Magnus 0.75L6</v>
          </cell>
          <cell r="I2600" t="str">
            <v>HP Magnus</v>
          </cell>
          <cell r="J2600" t="str">
            <v>HP Magnus.750-6</v>
          </cell>
          <cell r="K2600">
            <v>6</v>
          </cell>
          <cell r="L2600">
            <v>0.75</v>
          </cell>
          <cell r="M2600">
            <v>0.4</v>
          </cell>
          <cell r="N2600">
            <v>12.84</v>
          </cell>
          <cell r="O2600" t="str">
            <v>FOB</v>
          </cell>
          <cell r="P2600">
            <v>145.84</v>
          </cell>
          <cell r="Q2600">
            <v>145.84</v>
          </cell>
          <cell r="R2600">
            <v>145.84</v>
          </cell>
          <cell r="S2600">
            <v>145.84</v>
          </cell>
          <cell r="T2600">
            <v>145.84</v>
          </cell>
          <cell r="U2600">
            <v>145.84</v>
          </cell>
          <cell r="V2600">
            <v>145.84</v>
          </cell>
        </row>
        <row r="2601">
          <cell r="B2601" t="str">
            <v>GeorgiaHP Magnus.750-6FOB</v>
          </cell>
          <cell r="C2601" t="str">
            <v>South</v>
          </cell>
          <cell r="D2601" t="str">
            <v>Open</v>
          </cell>
          <cell r="E2601" t="str">
            <v>GA</v>
          </cell>
          <cell r="F2601" t="str">
            <v>Georgia</v>
          </cell>
          <cell r="G2601" t="str">
            <v>4 - Highland Park Magnus 0.75L</v>
          </cell>
          <cell r="H2601" t="str">
            <v>4 - Highland Park Magnus 0.75L6</v>
          </cell>
          <cell r="I2601" t="str">
            <v>HP Magnus</v>
          </cell>
          <cell r="J2601" t="str">
            <v>HP Magnus.750-6</v>
          </cell>
          <cell r="K2601">
            <v>6</v>
          </cell>
          <cell r="L2601">
            <v>0.75</v>
          </cell>
          <cell r="M2601">
            <v>0.4</v>
          </cell>
          <cell r="N2601">
            <v>12.84</v>
          </cell>
          <cell r="O2601" t="str">
            <v>FOB</v>
          </cell>
          <cell r="P2601">
            <v>145</v>
          </cell>
          <cell r="Q2601">
            <v>145</v>
          </cell>
          <cell r="R2601">
            <v>145</v>
          </cell>
          <cell r="S2601">
            <v>145</v>
          </cell>
          <cell r="T2601">
            <v>145</v>
          </cell>
          <cell r="U2601">
            <v>145</v>
          </cell>
          <cell r="V2601">
            <v>145</v>
          </cell>
        </row>
        <row r="2602">
          <cell r="B2602" t="str">
            <v>HawaiiHP Magnus.750-6FOB</v>
          </cell>
          <cell r="C2602" t="str">
            <v>West</v>
          </cell>
          <cell r="D2602" t="str">
            <v>Open</v>
          </cell>
          <cell r="E2602" t="str">
            <v>HI</v>
          </cell>
          <cell r="F2602" t="str">
            <v>Hawaii</v>
          </cell>
          <cell r="G2602" t="str">
            <v>4 - Highland Park Magnus 0.75L</v>
          </cell>
          <cell r="H2602" t="str">
            <v>4 - Highland Park Magnus 0.75L6</v>
          </cell>
          <cell r="I2602" t="str">
            <v>HP Magnus</v>
          </cell>
          <cell r="J2602" t="str">
            <v>HP Magnus.750-6</v>
          </cell>
          <cell r="K2602">
            <v>6</v>
          </cell>
          <cell r="L2602">
            <v>0.75</v>
          </cell>
          <cell r="M2602">
            <v>0.4</v>
          </cell>
          <cell r="N2602">
            <v>12.84</v>
          </cell>
          <cell r="O2602" t="str">
            <v>FOB</v>
          </cell>
          <cell r="P2602">
            <v>114</v>
          </cell>
          <cell r="Q2602">
            <v>114</v>
          </cell>
          <cell r="R2602">
            <v>114</v>
          </cell>
          <cell r="S2602">
            <v>114</v>
          </cell>
          <cell r="T2602">
            <v>114</v>
          </cell>
          <cell r="U2602">
            <v>114</v>
          </cell>
          <cell r="V2602">
            <v>114</v>
          </cell>
        </row>
        <row r="2603">
          <cell r="B2603" t="str">
            <v>IDAHOHP Magnus.750-6SPA</v>
          </cell>
          <cell r="C2603" t="str">
            <v>West</v>
          </cell>
          <cell r="D2603" t="str">
            <v>Control</v>
          </cell>
          <cell r="E2603" t="str">
            <v>ID</v>
          </cell>
          <cell r="F2603" t="str">
            <v>IDAHO</v>
          </cell>
          <cell r="G2603" t="str">
            <v>4 - Highland Park Magnus 0.75L</v>
          </cell>
          <cell r="H2603" t="str">
            <v>4 - Highland Park Magnus 0.75L6</v>
          </cell>
          <cell r="I2603" t="str">
            <v>HP Magnus</v>
          </cell>
          <cell r="J2603" t="str">
            <v>HP Magnus.750-6</v>
          </cell>
          <cell r="K2603">
            <v>6</v>
          </cell>
          <cell r="L2603">
            <v>0.75</v>
          </cell>
          <cell r="M2603">
            <v>0.4</v>
          </cell>
          <cell r="N2603">
            <v>12.84</v>
          </cell>
          <cell r="O2603" t="str">
            <v>SPA</v>
          </cell>
          <cell r="P2603">
            <v>0</v>
          </cell>
          <cell r="Q2603">
            <v>0</v>
          </cell>
          <cell r="R2603">
            <v>0</v>
          </cell>
          <cell r="S2603">
            <v>0</v>
          </cell>
          <cell r="T2603">
            <v>0</v>
          </cell>
          <cell r="U2603">
            <v>0</v>
          </cell>
          <cell r="V2603">
            <v>0</v>
          </cell>
        </row>
        <row r="2604">
          <cell r="B2604" t="str">
            <v>IDAHOHP Magnus.750-6SHELF</v>
          </cell>
          <cell r="C2604" t="str">
            <v>West</v>
          </cell>
          <cell r="D2604" t="str">
            <v>Control</v>
          </cell>
          <cell r="E2604" t="str">
            <v>ID</v>
          </cell>
          <cell r="F2604" t="str">
            <v>IDAHO</v>
          </cell>
          <cell r="G2604" t="str">
            <v>4 - Highland Park Magnus 0.75L</v>
          </cell>
          <cell r="H2604" t="str">
            <v>4 - Highland Park Magnus 0.75L6</v>
          </cell>
          <cell r="I2604" t="str">
            <v>HP Magnus</v>
          </cell>
          <cell r="J2604" t="str">
            <v>HP Magnus.750-6</v>
          </cell>
          <cell r="K2604">
            <v>6</v>
          </cell>
          <cell r="L2604">
            <v>0.75</v>
          </cell>
          <cell r="M2604">
            <v>0.4</v>
          </cell>
          <cell r="N2604">
            <v>12.84</v>
          </cell>
          <cell r="O2604" t="str">
            <v>SHELF</v>
          </cell>
          <cell r="P2604">
            <v>39.950000000000003</v>
          </cell>
          <cell r="Q2604">
            <v>39.950000000000003</v>
          </cell>
          <cell r="R2604">
            <v>39.950000000000003</v>
          </cell>
          <cell r="S2604">
            <v>39.950000000000003</v>
          </cell>
          <cell r="T2604">
            <v>34.950000000000003</v>
          </cell>
          <cell r="U2604">
            <v>34.950000000000003</v>
          </cell>
          <cell r="V2604">
            <v>34.950000000000003</v>
          </cell>
        </row>
        <row r="2605">
          <cell r="B2605" t="str">
            <v>IDAHOHP Magnus.750-6FOB</v>
          </cell>
          <cell r="C2605" t="str">
            <v>West</v>
          </cell>
          <cell r="D2605" t="str">
            <v>Control</v>
          </cell>
          <cell r="E2605" t="str">
            <v>ID</v>
          </cell>
          <cell r="F2605" t="str">
            <v>IDAHO</v>
          </cell>
          <cell r="G2605" t="str">
            <v>4 - Highland Park Magnus 0.75L</v>
          </cell>
          <cell r="H2605" t="str">
            <v>4 - Highland Park Magnus 0.75L6</v>
          </cell>
          <cell r="I2605" t="str">
            <v>HP Magnus</v>
          </cell>
          <cell r="J2605" t="str">
            <v>HP Magnus.750-6</v>
          </cell>
          <cell r="K2605">
            <v>6</v>
          </cell>
          <cell r="L2605">
            <v>0.75</v>
          </cell>
          <cell r="M2605">
            <v>0.4</v>
          </cell>
          <cell r="N2605">
            <v>12.84</v>
          </cell>
          <cell r="O2605" t="str">
            <v>FOB</v>
          </cell>
          <cell r="P2605">
            <v>138.91999999999999</v>
          </cell>
          <cell r="Q2605">
            <v>138.91999999999999</v>
          </cell>
          <cell r="R2605">
            <v>138.91999999999999</v>
          </cell>
          <cell r="S2605">
            <v>138.91999999999999</v>
          </cell>
          <cell r="T2605">
            <v>119.78</v>
          </cell>
          <cell r="U2605">
            <v>119.78</v>
          </cell>
          <cell r="V2605">
            <v>119.78</v>
          </cell>
        </row>
        <row r="2606">
          <cell r="B2606" t="str">
            <v>IllinoisHP Magnus.750-6FOB</v>
          </cell>
          <cell r="C2606" t="str">
            <v>Central</v>
          </cell>
          <cell r="D2606" t="str">
            <v>Open</v>
          </cell>
          <cell r="E2606" t="str">
            <v>IL</v>
          </cell>
          <cell r="F2606" t="str">
            <v>Illinois</v>
          </cell>
          <cell r="G2606" t="str">
            <v>4 - Highland Park Magnus 0.75L</v>
          </cell>
          <cell r="H2606" t="str">
            <v>4 - Highland Park Magnus 0.75L6</v>
          </cell>
          <cell r="I2606" t="str">
            <v>HP Magnus</v>
          </cell>
          <cell r="J2606" t="str">
            <v>HP Magnus.750-6</v>
          </cell>
          <cell r="K2606">
            <v>6</v>
          </cell>
          <cell r="L2606">
            <v>0.75</v>
          </cell>
          <cell r="M2606">
            <v>0.4</v>
          </cell>
          <cell r="N2606">
            <v>12.84</v>
          </cell>
          <cell r="O2606" t="str">
            <v>FOB</v>
          </cell>
          <cell r="P2606">
            <v>138.9</v>
          </cell>
          <cell r="Q2606">
            <v>138.9</v>
          </cell>
          <cell r="R2606">
            <v>138.9</v>
          </cell>
          <cell r="S2606">
            <v>138.9</v>
          </cell>
          <cell r="T2606">
            <v>138.9</v>
          </cell>
          <cell r="U2606">
            <v>138.9</v>
          </cell>
          <cell r="V2606">
            <v>138.9</v>
          </cell>
        </row>
        <row r="2607">
          <cell r="B2607" t="str">
            <v>IndianaHP Magnus.750-6FOB</v>
          </cell>
          <cell r="C2607" t="str">
            <v>Central</v>
          </cell>
          <cell r="D2607" t="str">
            <v>Open</v>
          </cell>
          <cell r="E2607" t="str">
            <v>IN</v>
          </cell>
          <cell r="F2607" t="str">
            <v>Indiana</v>
          </cell>
          <cell r="G2607" t="str">
            <v>4 - Highland Park Magnus 0.75L</v>
          </cell>
          <cell r="H2607" t="str">
            <v>4 - Highland Park Magnus 0.75L6</v>
          </cell>
          <cell r="I2607" t="str">
            <v>HP Magnus</v>
          </cell>
          <cell r="J2607" t="str">
            <v>HP Magnus.750-6</v>
          </cell>
          <cell r="K2607">
            <v>6</v>
          </cell>
          <cell r="L2607">
            <v>0.75</v>
          </cell>
          <cell r="M2607">
            <v>0.4</v>
          </cell>
          <cell r="N2607">
            <v>12.84</v>
          </cell>
          <cell r="O2607" t="str">
            <v>FOB</v>
          </cell>
          <cell r="P2607">
            <v>137.84</v>
          </cell>
          <cell r="Q2607">
            <v>137.84</v>
          </cell>
          <cell r="R2607">
            <v>137.84</v>
          </cell>
          <cell r="S2607">
            <v>137.84</v>
          </cell>
          <cell r="T2607">
            <v>137.84</v>
          </cell>
          <cell r="U2607">
            <v>137.84</v>
          </cell>
          <cell r="V2607">
            <v>137.84</v>
          </cell>
        </row>
        <row r="2608">
          <cell r="B2608" t="str">
            <v>IOWAHP Magnus.750-6SHELF</v>
          </cell>
          <cell r="C2608" t="str">
            <v>Central</v>
          </cell>
          <cell r="D2608" t="str">
            <v>Control</v>
          </cell>
          <cell r="E2608" t="str">
            <v>IA</v>
          </cell>
          <cell r="F2608" t="str">
            <v>IOWA</v>
          </cell>
          <cell r="G2608" t="str">
            <v>4 - Highland Park Magnus 0.75L</v>
          </cell>
          <cell r="H2608" t="str">
            <v>4 - Highland Park Magnus 0.75L6</v>
          </cell>
          <cell r="I2608" t="str">
            <v>HP Magnus</v>
          </cell>
          <cell r="J2608" t="str">
            <v>HP Magnus.750-6</v>
          </cell>
          <cell r="K2608">
            <v>6</v>
          </cell>
          <cell r="L2608">
            <v>0.75</v>
          </cell>
          <cell r="M2608">
            <v>0.4</v>
          </cell>
          <cell r="N2608">
            <v>12.84</v>
          </cell>
          <cell r="O2608" t="str">
            <v>SHELF</v>
          </cell>
          <cell r="P2608">
            <v>39.99</v>
          </cell>
          <cell r="Q2608">
            <v>39.99</v>
          </cell>
          <cell r="R2608">
            <v>39.99</v>
          </cell>
          <cell r="S2608">
            <v>39.99</v>
          </cell>
          <cell r="T2608">
            <v>39.99</v>
          </cell>
          <cell r="U2608">
            <v>39.99</v>
          </cell>
          <cell r="V2608">
            <v>39.99</v>
          </cell>
        </row>
        <row r="2609">
          <cell r="B2609" t="str">
            <v>IOWAHP Magnus.750-6FOB</v>
          </cell>
          <cell r="C2609" t="str">
            <v>Central</v>
          </cell>
          <cell r="D2609" t="str">
            <v>Control</v>
          </cell>
          <cell r="E2609" t="str">
            <v>IA</v>
          </cell>
          <cell r="F2609" t="str">
            <v>IOWA</v>
          </cell>
          <cell r="G2609" t="str">
            <v>4 - Highland Park Magnus 0.75L</v>
          </cell>
          <cell r="H2609" t="str">
            <v>4 - Highland Park Magnus 0.75L6</v>
          </cell>
          <cell r="I2609" t="str">
            <v>HP Magnus</v>
          </cell>
          <cell r="J2609" t="str">
            <v>HP Magnus.750-6</v>
          </cell>
          <cell r="K2609">
            <v>6</v>
          </cell>
          <cell r="L2609">
            <v>0.75</v>
          </cell>
          <cell r="M2609">
            <v>0.4</v>
          </cell>
          <cell r="N2609">
            <v>12.84</v>
          </cell>
          <cell r="O2609" t="str">
            <v>FOB</v>
          </cell>
          <cell r="P2609">
            <v>129.83000000000001</v>
          </cell>
          <cell r="Q2609">
            <v>129.83000000000001</v>
          </cell>
          <cell r="R2609">
            <v>129.83000000000001</v>
          </cell>
          <cell r="S2609">
            <v>129.83000000000001</v>
          </cell>
          <cell r="T2609">
            <v>129.83000000000001</v>
          </cell>
          <cell r="U2609">
            <v>129.83000000000001</v>
          </cell>
          <cell r="V2609">
            <v>129.83000000000001</v>
          </cell>
        </row>
        <row r="2610">
          <cell r="B2610" t="str">
            <v>KansasHP Magnus.750-6FOB</v>
          </cell>
          <cell r="C2610" t="str">
            <v>Central</v>
          </cell>
          <cell r="D2610" t="str">
            <v>Open</v>
          </cell>
          <cell r="E2610" t="str">
            <v>KS</v>
          </cell>
          <cell r="F2610" t="str">
            <v>Kansas</v>
          </cell>
          <cell r="G2610" t="str">
            <v>4 - Highland Park Magnus 0.75L</v>
          </cell>
          <cell r="H2610" t="str">
            <v>4 - Highland Park Magnus 0.75L6</v>
          </cell>
          <cell r="I2610" t="str">
            <v>HP Magnus</v>
          </cell>
          <cell r="J2610" t="str">
            <v>HP Magnus.750-6</v>
          </cell>
          <cell r="K2610">
            <v>6</v>
          </cell>
          <cell r="L2610">
            <v>0.75</v>
          </cell>
          <cell r="M2610">
            <v>0.4</v>
          </cell>
          <cell r="N2610">
            <v>12.84</v>
          </cell>
          <cell r="O2610" t="str">
            <v>FOB</v>
          </cell>
          <cell r="P2610">
            <v>133.80000000000001</v>
          </cell>
          <cell r="Q2610">
            <v>133.80000000000001</v>
          </cell>
          <cell r="R2610">
            <v>133.80000000000001</v>
          </cell>
          <cell r="S2610">
            <v>133.80000000000001</v>
          </cell>
          <cell r="T2610">
            <v>133.80000000000001</v>
          </cell>
          <cell r="U2610">
            <v>133.80000000000001</v>
          </cell>
          <cell r="V2610">
            <v>133.80000000000001</v>
          </cell>
        </row>
        <row r="2611">
          <cell r="B2611" t="str">
            <v>KentuckyHP Magnus.750-6FOB</v>
          </cell>
          <cell r="C2611" t="str">
            <v>Central</v>
          </cell>
          <cell r="D2611" t="str">
            <v>Open</v>
          </cell>
          <cell r="E2611" t="str">
            <v>KY</v>
          </cell>
          <cell r="F2611" t="str">
            <v>Kentucky</v>
          </cell>
          <cell r="G2611" t="str">
            <v>4 - Highland Park Magnus 0.75L</v>
          </cell>
          <cell r="H2611" t="str">
            <v>4 - Highland Park Magnus 0.75L6</v>
          </cell>
          <cell r="I2611" t="str">
            <v>HP Magnus</v>
          </cell>
          <cell r="J2611" t="str">
            <v>HP Magnus.750-6</v>
          </cell>
          <cell r="K2611">
            <v>6</v>
          </cell>
          <cell r="L2611">
            <v>0.75</v>
          </cell>
          <cell r="M2611">
            <v>0.4</v>
          </cell>
          <cell r="N2611">
            <v>12.84</v>
          </cell>
          <cell r="O2611" t="str">
            <v>FOB</v>
          </cell>
          <cell r="P2611">
            <v>131.84</v>
          </cell>
          <cell r="Q2611">
            <v>131.84</v>
          </cell>
          <cell r="R2611">
            <v>131.84</v>
          </cell>
          <cell r="S2611">
            <v>131.84</v>
          </cell>
          <cell r="T2611">
            <v>131.84</v>
          </cell>
          <cell r="U2611">
            <v>131.84</v>
          </cell>
          <cell r="V2611">
            <v>131.84</v>
          </cell>
        </row>
        <row r="2612">
          <cell r="B2612" t="str">
            <v>LouisianaHP Magnus.750-6FOB</v>
          </cell>
          <cell r="C2612" t="str">
            <v>South</v>
          </cell>
          <cell r="D2612" t="str">
            <v>Open</v>
          </cell>
          <cell r="E2612" t="str">
            <v>LA</v>
          </cell>
          <cell r="F2612" t="str">
            <v>Louisiana</v>
          </cell>
          <cell r="G2612" t="str">
            <v>4 - Highland Park Magnus 0.75L</v>
          </cell>
          <cell r="H2612" t="str">
            <v>4 - Highland Park Magnus 0.75L6</v>
          </cell>
          <cell r="I2612" t="str">
            <v>HP Magnus</v>
          </cell>
          <cell r="J2612" t="str">
            <v>HP Magnus.750-6</v>
          </cell>
          <cell r="K2612">
            <v>6</v>
          </cell>
          <cell r="L2612">
            <v>0.75</v>
          </cell>
          <cell r="M2612">
            <v>0.4</v>
          </cell>
          <cell r="N2612">
            <v>12.84</v>
          </cell>
          <cell r="O2612" t="str">
            <v>FOB</v>
          </cell>
          <cell r="P2612">
            <v>151</v>
          </cell>
          <cell r="Q2612">
            <v>151</v>
          </cell>
          <cell r="R2612">
            <v>151</v>
          </cell>
          <cell r="S2612">
            <v>151</v>
          </cell>
          <cell r="T2612">
            <v>151</v>
          </cell>
          <cell r="U2612">
            <v>151</v>
          </cell>
          <cell r="V2612">
            <v>151</v>
          </cell>
        </row>
        <row r="2613">
          <cell r="B2613" t="str">
            <v>MAINEHP Magnus.750-6SPA</v>
          </cell>
          <cell r="C2613" t="str">
            <v>Northeast</v>
          </cell>
          <cell r="D2613" t="str">
            <v>Control</v>
          </cell>
          <cell r="E2613" t="str">
            <v>ME</v>
          </cell>
          <cell r="F2613" t="str">
            <v>MAINE</v>
          </cell>
          <cell r="G2613" t="str">
            <v>4 - Highland Park Magnus 0.75L</v>
          </cell>
          <cell r="H2613" t="str">
            <v>4 - Highland Park Magnus 0.75L6</v>
          </cell>
          <cell r="I2613" t="str">
            <v>HP Magnus</v>
          </cell>
          <cell r="J2613" t="str">
            <v>HP Magnus.750-6</v>
          </cell>
          <cell r="K2613">
            <v>6</v>
          </cell>
          <cell r="L2613">
            <v>0.75</v>
          </cell>
          <cell r="M2613">
            <v>0.4</v>
          </cell>
          <cell r="N2613">
            <v>12.84</v>
          </cell>
          <cell r="O2613" t="str">
            <v>SPA</v>
          </cell>
          <cell r="P2613">
            <v>42</v>
          </cell>
          <cell r="Q2613">
            <v>0</v>
          </cell>
          <cell r="R2613">
            <v>42</v>
          </cell>
          <cell r="S2613">
            <v>0</v>
          </cell>
          <cell r="T2613">
            <v>42</v>
          </cell>
          <cell r="U2613">
            <v>0</v>
          </cell>
          <cell r="V2613">
            <v>42</v>
          </cell>
        </row>
        <row r="2614">
          <cell r="B2614" t="str">
            <v>MAINEHP Magnus.750-6SHELF</v>
          </cell>
          <cell r="C2614" t="str">
            <v>Northeast</v>
          </cell>
          <cell r="D2614" t="str">
            <v>Control</v>
          </cell>
          <cell r="E2614" t="str">
            <v>ME</v>
          </cell>
          <cell r="F2614" t="str">
            <v>MAINE</v>
          </cell>
          <cell r="G2614" t="str">
            <v>4 - Highland Park Magnus 0.75L</v>
          </cell>
          <cell r="H2614" t="str">
            <v>4 - Highland Park Magnus 0.75L6</v>
          </cell>
          <cell r="I2614" t="str">
            <v>HP Magnus</v>
          </cell>
          <cell r="J2614" t="str">
            <v>HP Magnus.750-6</v>
          </cell>
          <cell r="K2614">
            <v>6</v>
          </cell>
          <cell r="L2614">
            <v>0.75</v>
          </cell>
          <cell r="M2614">
            <v>0.4</v>
          </cell>
          <cell r="N2614">
            <v>12.84</v>
          </cell>
          <cell r="O2614" t="str">
            <v>SHELF</v>
          </cell>
          <cell r="P2614">
            <v>32.99</v>
          </cell>
          <cell r="Q2614">
            <v>39.99</v>
          </cell>
          <cell r="R2614">
            <v>32.99</v>
          </cell>
          <cell r="S2614">
            <v>39.99</v>
          </cell>
          <cell r="T2614">
            <v>32.99</v>
          </cell>
          <cell r="U2614">
            <v>39.99</v>
          </cell>
          <cell r="V2614">
            <v>32.99</v>
          </cell>
        </row>
        <row r="2615">
          <cell r="B2615" t="str">
            <v>MAINEHP Magnus.750-6FOB</v>
          </cell>
          <cell r="C2615" t="str">
            <v>Northeast</v>
          </cell>
          <cell r="D2615" t="str">
            <v>Control</v>
          </cell>
          <cell r="E2615" t="str">
            <v>ME</v>
          </cell>
          <cell r="F2615" t="str">
            <v>MAINE</v>
          </cell>
          <cell r="G2615" t="str">
            <v>4 - Highland Park Magnus 0.75L</v>
          </cell>
          <cell r="H2615" t="str">
            <v>4 - Highland Park Magnus 0.75L6</v>
          </cell>
          <cell r="I2615" t="str">
            <v>HP Magnus</v>
          </cell>
          <cell r="J2615" t="str">
            <v>HP Magnus.750-6</v>
          </cell>
          <cell r="K2615">
            <v>6</v>
          </cell>
          <cell r="L2615">
            <v>0.75</v>
          </cell>
          <cell r="M2615">
            <v>0.4</v>
          </cell>
          <cell r="N2615">
            <v>12.84</v>
          </cell>
          <cell r="O2615" t="str">
            <v>FOB</v>
          </cell>
          <cell r="P2615">
            <v>135.65</v>
          </cell>
          <cell r="Q2615">
            <v>135.65</v>
          </cell>
          <cell r="R2615">
            <v>135.65</v>
          </cell>
          <cell r="S2615">
            <v>135.65</v>
          </cell>
          <cell r="T2615">
            <v>135.65</v>
          </cell>
          <cell r="U2615">
            <v>135.65</v>
          </cell>
          <cell r="V2615">
            <v>135.65</v>
          </cell>
        </row>
        <row r="2616">
          <cell r="B2616" t="str">
            <v>Maryland (Open)HP Magnus.750-6FOB</v>
          </cell>
          <cell r="C2616" t="str">
            <v>Northeast</v>
          </cell>
          <cell r="D2616" t="str">
            <v>Open</v>
          </cell>
          <cell r="E2616" t="str">
            <v>MD</v>
          </cell>
          <cell r="F2616" t="str">
            <v>Maryland (Open)</v>
          </cell>
          <cell r="G2616" t="str">
            <v>4 - Highland Park Magnus 0.75L</v>
          </cell>
          <cell r="H2616" t="str">
            <v>4 - Highland Park Magnus 0.75L6</v>
          </cell>
          <cell r="I2616" t="str">
            <v>HP Magnus</v>
          </cell>
          <cell r="J2616" t="str">
            <v>HP Magnus.750-6</v>
          </cell>
          <cell r="K2616">
            <v>6</v>
          </cell>
          <cell r="L2616">
            <v>0.75</v>
          </cell>
          <cell r="M2616">
            <v>0.4</v>
          </cell>
          <cell r="N2616">
            <v>12.84</v>
          </cell>
          <cell r="O2616" t="str">
            <v>FOB</v>
          </cell>
          <cell r="P2616">
            <v>139.12</v>
          </cell>
          <cell r="Q2616">
            <v>139.12</v>
          </cell>
          <cell r="R2616">
            <v>139.12</v>
          </cell>
          <cell r="S2616">
            <v>139.12</v>
          </cell>
          <cell r="T2616">
            <v>139.12</v>
          </cell>
          <cell r="U2616">
            <v>139.12</v>
          </cell>
          <cell r="V2616">
            <v>139.12</v>
          </cell>
        </row>
        <row r="2617">
          <cell r="B2617" t="str">
            <v>MassachusettsHP Magnus.750-6FOB</v>
          </cell>
          <cell r="C2617" t="str">
            <v>Northeast</v>
          </cell>
          <cell r="D2617" t="str">
            <v>Open</v>
          </cell>
          <cell r="E2617" t="str">
            <v>MA</v>
          </cell>
          <cell r="F2617" t="str">
            <v>Massachusetts</v>
          </cell>
          <cell r="G2617" t="str">
            <v>4 - Highland Park Magnus 0.75L</v>
          </cell>
          <cell r="H2617" t="str">
            <v>4 - Highland Park Magnus 0.75L6</v>
          </cell>
          <cell r="I2617" t="str">
            <v>HP Magnus</v>
          </cell>
          <cell r="J2617" t="str">
            <v>HP Magnus.750-6</v>
          </cell>
          <cell r="K2617">
            <v>6</v>
          </cell>
          <cell r="L2617">
            <v>0.75</v>
          </cell>
          <cell r="M2617">
            <v>0.4</v>
          </cell>
          <cell r="N2617">
            <v>12.84</v>
          </cell>
          <cell r="O2617" t="str">
            <v>FOB</v>
          </cell>
          <cell r="P2617">
            <v>137.84</v>
          </cell>
          <cell r="Q2617">
            <v>137.84</v>
          </cell>
          <cell r="R2617">
            <v>137.84</v>
          </cell>
          <cell r="S2617">
            <v>137.84</v>
          </cell>
          <cell r="T2617">
            <v>137.84</v>
          </cell>
          <cell r="U2617">
            <v>137.84</v>
          </cell>
          <cell r="V2617">
            <v>137.84</v>
          </cell>
        </row>
        <row r="2618">
          <cell r="B2618" t="str">
            <v>MICHIGANHP Magnus.750-6SHELF</v>
          </cell>
          <cell r="C2618" t="str">
            <v>Central</v>
          </cell>
          <cell r="D2618" t="str">
            <v>Control</v>
          </cell>
          <cell r="E2618" t="str">
            <v>MI</v>
          </cell>
          <cell r="F2618" t="str">
            <v>MICHIGAN</v>
          </cell>
          <cell r="G2618" t="str">
            <v>4 - Highland Park Magnus 0.75L</v>
          </cell>
          <cell r="H2618" t="str">
            <v>4 - Highland Park Magnus 0.75L6</v>
          </cell>
          <cell r="I2618" t="str">
            <v>HP Magnus</v>
          </cell>
          <cell r="J2618" t="str">
            <v>HP Magnus.750-6</v>
          </cell>
          <cell r="K2618">
            <v>6</v>
          </cell>
          <cell r="L2618">
            <v>0.75</v>
          </cell>
          <cell r="M2618">
            <v>0.4</v>
          </cell>
          <cell r="N2618">
            <v>12.84</v>
          </cell>
          <cell r="O2618" t="str">
            <v>SHELF</v>
          </cell>
          <cell r="P2618">
            <v>39.99</v>
          </cell>
          <cell r="Q2618">
            <v>34.99</v>
          </cell>
          <cell r="R2618">
            <v>34.99</v>
          </cell>
          <cell r="S2618">
            <v>34.99</v>
          </cell>
          <cell r="T2618">
            <v>39.99</v>
          </cell>
          <cell r="U2618">
            <v>39.99</v>
          </cell>
          <cell r="V2618">
            <v>39.99</v>
          </cell>
        </row>
        <row r="2619">
          <cell r="B2619" t="str">
            <v>MICHIGANHP Magnus.750-6FOB</v>
          </cell>
          <cell r="C2619" t="str">
            <v>Central</v>
          </cell>
          <cell r="D2619" t="str">
            <v>Control</v>
          </cell>
          <cell r="E2619" t="str">
            <v>MI</v>
          </cell>
          <cell r="F2619" t="str">
            <v>MICHIGAN</v>
          </cell>
          <cell r="G2619" t="str">
            <v>4 - Highland Park Magnus 0.75L</v>
          </cell>
          <cell r="H2619" t="str">
            <v>4 - Highland Park Magnus 0.75L6</v>
          </cell>
          <cell r="I2619" t="str">
            <v>HP Magnus</v>
          </cell>
          <cell r="J2619" t="str">
            <v>HP Magnus.750-6</v>
          </cell>
          <cell r="K2619">
            <v>6</v>
          </cell>
          <cell r="L2619">
            <v>0.75</v>
          </cell>
          <cell r="M2619">
            <v>0.4</v>
          </cell>
          <cell r="N2619">
            <v>12.84</v>
          </cell>
          <cell r="O2619" t="str">
            <v>FOB</v>
          </cell>
          <cell r="P2619">
            <v>129.83000000000001</v>
          </cell>
          <cell r="Q2619">
            <v>113.61</v>
          </cell>
          <cell r="R2619">
            <v>113.61</v>
          </cell>
          <cell r="S2619">
            <v>113.61</v>
          </cell>
          <cell r="T2619">
            <v>129.83000000000001</v>
          </cell>
          <cell r="U2619">
            <v>129.83000000000001</v>
          </cell>
          <cell r="V2619">
            <v>129.83000000000001</v>
          </cell>
        </row>
        <row r="2620">
          <cell r="B2620" t="str">
            <v>MinnesotaHP Magnus.750-6FOB</v>
          </cell>
          <cell r="C2620" t="str">
            <v>Central</v>
          </cell>
          <cell r="D2620" t="str">
            <v>Open</v>
          </cell>
          <cell r="E2620" t="str">
            <v>MN</v>
          </cell>
          <cell r="F2620" t="str">
            <v>Minnesota</v>
          </cell>
          <cell r="G2620" t="str">
            <v>4 - Highland Park Magnus 0.75L</v>
          </cell>
          <cell r="H2620" t="str">
            <v>4 - Highland Park Magnus 0.75L6</v>
          </cell>
          <cell r="I2620" t="str">
            <v>HP Magnus</v>
          </cell>
          <cell r="J2620" t="str">
            <v>HP Magnus.750-6</v>
          </cell>
          <cell r="K2620">
            <v>6</v>
          </cell>
          <cell r="L2620">
            <v>0.75</v>
          </cell>
          <cell r="M2620">
            <v>0.4</v>
          </cell>
          <cell r="N2620">
            <v>12.84</v>
          </cell>
          <cell r="O2620" t="str">
            <v>FOB</v>
          </cell>
          <cell r="P2620">
            <v>142.46</v>
          </cell>
          <cell r="Q2620">
            <v>142.46</v>
          </cell>
          <cell r="R2620">
            <v>142.46</v>
          </cell>
          <cell r="S2620">
            <v>142.46</v>
          </cell>
          <cell r="T2620">
            <v>142.46</v>
          </cell>
          <cell r="U2620">
            <v>142.46</v>
          </cell>
          <cell r="V2620">
            <v>142.46</v>
          </cell>
        </row>
        <row r="2621">
          <cell r="B2621" t="str">
            <v>MISSISSIPPIHP Magnus.750-6SPA</v>
          </cell>
          <cell r="C2621" t="str">
            <v>South</v>
          </cell>
          <cell r="D2621" t="str">
            <v>Control</v>
          </cell>
          <cell r="E2621" t="str">
            <v>MS</v>
          </cell>
          <cell r="F2621" t="str">
            <v>MISSISSIPPI</v>
          </cell>
          <cell r="G2621" t="str">
            <v>4 - Highland Park Magnus 0.75L</v>
          </cell>
          <cell r="H2621" t="str">
            <v>4 - Highland Park Magnus 0.75L6</v>
          </cell>
          <cell r="I2621" t="str">
            <v>HP Magnus</v>
          </cell>
          <cell r="J2621" t="str">
            <v>HP Magnus.750-6</v>
          </cell>
          <cell r="K2621">
            <v>6</v>
          </cell>
          <cell r="L2621">
            <v>0.75</v>
          </cell>
          <cell r="M2621">
            <v>0.4</v>
          </cell>
          <cell r="N2621">
            <v>12.84</v>
          </cell>
          <cell r="O2621" t="str">
            <v>SPA</v>
          </cell>
          <cell r="P2621">
            <v>0</v>
          </cell>
          <cell r="Q2621">
            <v>0</v>
          </cell>
          <cell r="R2621">
            <v>0</v>
          </cell>
          <cell r="S2621">
            <v>0</v>
          </cell>
          <cell r="T2621">
            <v>0</v>
          </cell>
          <cell r="U2621">
            <v>0</v>
          </cell>
          <cell r="V2621">
            <v>0</v>
          </cell>
        </row>
        <row r="2622">
          <cell r="B2622" t="str">
            <v>MISSISSIPPIHP Magnus.750-6SHELF</v>
          </cell>
          <cell r="C2622" t="str">
            <v>South</v>
          </cell>
          <cell r="D2622" t="str">
            <v>Control</v>
          </cell>
          <cell r="E2622" t="str">
            <v>MS</v>
          </cell>
          <cell r="F2622" t="str">
            <v>MISSISSIPPI</v>
          </cell>
          <cell r="G2622" t="str">
            <v>4 - Highland Park Magnus 0.75L</v>
          </cell>
          <cell r="H2622" t="str">
            <v>4 - Highland Park Magnus 0.75L6</v>
          </cell>
          <cell r="I2622" t="str">
            <v>HP Magnus</v>
          </cell>
          <cell r="J2622" t="str">
            <v>HP Magnus.750-6</v>
          </cell>
          <cell r="K2622">
            <v>6</v>
          </cell>
          <cell r="L2622">
            <v>0.75</v>
          </cell>
          <cell r="M2622">
            <v>0.4</v>
          </cell>
          <cell r="N2622">
            <v>12.84</v>
          </cell>
          <cell r="O2622" t="str">
            <v>SHELF</v>
          </cell>
          <cell r="P2622">
            <v>39.99</v>
          </cell>
          <cell r="Q2622">
            <v>39.99</v>
          </cell>
          <cell r="R2622">
            <v>39.99</v>
          </cell>
          <cell r="S2622">
            <v>39.99</v>
          </cell>
          <cell r="T2622">
            <v>39.99</v>
          </cell>
          <cell r="U2622">
            <v>39.99</v>
          </cell>
          <cell r="V2622">
            <v>39.99</v>
          </cell>
        </row>
        <row r="2623">
          <cell r="B2623" t="str">
            <v>MISSISSIPPIHP Magnus.750-6FOB</v>
          </cell>
          <cell r="C2623" t="str">
            <v>South</v>
          </cell>
          <cell r="D2623" t="str">
            <v>Control</v>
          </cell>
          <cell r="E2623" t="str">
            <v>MS</v>
          </cell>
          <cell r="F2623" t="str">
            <v>MISSISSIPPI</v>
          </cell>
          <cell r="G2623" t="str">
            <v>4 - Highland Park Magnus 0.75L</v>
          </cell>
          <cell r="H2623" t="str">
            <v>4 - Highland Park Magnus 0.75L6</v>
          </cell>
          <cell r="I2623" t="str">
            <v>HP Magnus</v>
          </cell>
          <cell r="J2623" t="str">
            <v>HP Magnus.750-6</v>
          </cell>
          <cell r="K2623">
            <v>6</v>
          </cell>
          <cell r="L2623">
            <v>0.75</v>
          </cell>
          <cell r="M2623">
            <v>0.4</v>
          </cell>
          <cell r="N2623">
            <v>12.84</v>
          </cell>
          <cell r="O2623" t="str">
            <v>FOB</v>
          </cell>
          <cell r="P2623">
            <v>144.30000000000001</v>
          </cell>
          <cell r="Q2623">
            <v>144.30000000000001</v>
          </cell>
          <cell r="R2623">
            <v>144.30000000000001</v>
          </cell>
          <cell r="S2623">
            <v>144.30000000000001</v>
          </cell>
          <cell r="T2623">
            <v>144.30000000000001</v>
          </cell>
          <cell r="U2623">
            <v>144.30000000000001</v>
          </cell>
          <cell r="V2623">
            <v>144.30000000000001</v>
          </cell>
        </row>
        <row r="2624">
          <cell r="B2624" t="str">
            <v>MissouriHP Magnus.750-6FOB</v>
          </cell>
          <cell r="C2624" t="str">
            <v>Central</v>
          </cell>
          <cell r="D2624" t="str">
            <v>Open</v>
          </cell>
          <cell r="E2624" t="str">
            <v>MO</v>
          </cell>
          <cell r="F2624" t="str">
            <v>Missouri</v>
          </cell>
          <cell r="G2624" t="str">
            <v>4 - Highland Park Magnus 0.75L</v>
          </cell>
          <cell r="H2624" t="str">
            <v>4 - Highland Park Magnus 0.75L6</v>
          </cell>
          <cell r="I2624" t="str">
            <v>HP Magnus</v>
          </cell>
          <cell r="J2624" t="str">
            <v>HP Magnus.750-6</v>
          </cell>
          <cell r="K2624">
            <v>6</v>
          </cell>
          <cell r="L2624">
            <v>0.75</v>
          </cell>
          <cell r="M2624">
            <v>0.4</v>
          </cell>
          <cell r="N2624">
            <v>12.84</v>
          </cell>
          <cell r="O2624" t="str">
            <v>FOB</v>
          </cell>
          <cell r="P2624">
            <v>140.34</v>
          </cell>
          <cell r="Q2624">
            <v>140.34</v>
          </cell>
          <cell r="R2624">
            <v>140.34</v>
          </cell>
          <cell r="S2624">
            <v>140.34</v>
          </cell>
          <cell r="T2624">
            <v>140.34</v>
          </cell>
          <cell r="U2624">
            <v>140.34</v>
          </cell>
          <cell r="V2624">
            <v>140.34</v>
          </cell>
        </row>
        <row r="2625">
          <cell r="B2625" t="str">
            <v>MONTANAHP Magnus.750-6SPA</v>
          </cell>
          <cell r="C2625" t="str">
            <v>West</v>
          </cell>
          <cell r="D2625" t="str">
            <v>Control</v>
          </cell>
          <cell r="E2625" t="str">
            <v>MT</v>
          </cell>
          <cell r="F2625" t="str">
            <v>MONTANA</v>
          </cell>
          <cell r="G2625" t="str">
            <v>4 - Highland Park Magnus 0.75L</v>
          </cell>
          <cell r="H2625" t="str">
            <v>4 - Highland Park Magnus 0.75L6</v>
          </cell>
          <cell r="I2625" t="str">
            <v>HP Magnus</v>
          </cell>
          <cell r="J2625" t="str">
            <v>HP Magnus.750-6</v>
          </cell>
          <cell r="K2625">
            <v>6</v>
          </cell>
          <cell r="L2625">
            <v>0.75</v>
          </cell>
          <cell r="M2625">
            <v>0.4</v>
          </cell>
          <cell r="N2625">
            <v>12.84</v>
          </cell>
          <cell r="O2625" t="str">
            <v>SPA</v>
          </cell>
          <cell r="P2625">
            <v>0</v>
          </cell>
          <cell r="Q2625">
            <v>10.17</v>
          </cell>
          <cell r="R2625">
            <v>0</v>
          </cell>
          <cell r="S2625">
            <v>0</v>
          </cell>
          <cell r="T2625">
            <v>10.17</v>
          </cell>
          <cell r="U2625">
            <v>0</v>
          </cell>
          <cell r="V2625">
            <v>0</v>
          </cell>
        </row>
        <row r="2626">
          <cell r="B2626" t="str">
            <v>MONTANAHP Magnus.750-6SHELF</v>
          </cell>
          <cell r="C2626" t="str">
            <v>West</v>
          </cell>
          <cell r="D2626" t="str">
            <v>Control</v>
          </cell>
          <cell r="E2626" t="str">
            <v>MT</v>
          </cell>
          <cell r="F2626" t="str">
            <v>MONTANA</v>
          </cell>
          <cell r="G2626" t="str">
            <v>4 - Highland Park Magnus 0.75L</v>
          </cell>
          <cell r="H2626" t="str">
            <v>4 - Highland Park Magnus 0.75L6</v>
          </cell>
          <cell r="I2626" t="str">
            <v>HP Magnus</v>
          </cell>
          <cell r="J2626" t="str">
            <v>HP Magnus.750-6</v>
          </cell>
          <cell r="K2626">
            <v>6</v>
          </cell>
          <cell r="L2626">
            <v>0.75</v>
          </cell>
          <cell r="M2626">
            <v>0.4</v>
          </cell>
          <cell r="N2626">
            <v>12.84</v>
          </cell>
          <cell r="O2626" t="str">
            <v>SHELF</v>
          </cell>
          <cell r="P2626">
            <v>39.950000000000003</v>
          </cell>
          <cell r="Q2626">
            <v>36.950000000000003</v>
          </cell>
          <cell r="R2626">
            <v>39.950000000000003</v>
          </cell>
          <cell r="S2626">
            <v>39.950000000000003</v>
          </cell>
          <cell r="T2626">
            <v>36.950000000000003</v>
          </cell>
          <cell r="U2626">
            <v>39.950000000000003</v>
          </cell>
          <cell r="V2626">
            <v>39.950000000000003</v>
          </cell>
        </row>
        <row r="2627">
          <cell r="B2627" t="str">
            <v>MONTANAHP Magnus.750-6FOB</v>
          </cell>
          <cell r="C2627" t="str">
            <v>West</v>
          </cell>
          <cell r="D2627" t="str">
            <v>Control</v>
          </cell>
          <cell r="E2627" t="str">
            <v>MT</v>
          </cell>
          <cell r="F2627" t="str">
            <v>MONTANA</v>
          </cell>
          <cell r="G2627" t="str">
            <v>4 - Highland Park Magnus 0.75L</v>
          </cell>
          <cell r="H2627" t="str">
            <v>4 - Highland Park Magnus 0.75L6</v>
          </cell>
          <cell r="I2627" t="str">
            <v>HP Magnus</v>
          </cell>
          <cell r="J2627" t="str">
            <v>HP Magnus.750-6</v>
          </cell>
          <cell r="K2627">
            <v>6</v>
          </cell>
          <cell r="L2627">
            <v>0.75</v>
          </cell>
          <cell r="M2627">
            <v>0.4</v>
          </cell>
          <cell r="N2627">
            <v>12.84</v>
          </cell>
          <cell r="O2627" t="str">
            <v>FOB</v>
          </cell>
          <cell r="P2627">
            <v>120.44</v>
          </cell>
          <cell r="Q2627">
            <v>120.44</v>
          </cell>
          <cell r="R2627">
            <v>120.44</v>
          </cell>
          <cell r="S2627">
            <v>120.44</v>
          </cell>
          <cell r="T2627">
            <v>120.44</v>
          </cell>
          <cell r="U2627">
            <v>120.44</v>
          </cell>
          <cell r="V2627">
            <v>120.44</v>
          </cell>
        </row>
        <row r="2628">
          <cell r="B2628" t="str">
            <v>NebraskaHP Magnus.750-6FOB</v>
          </cell>
          <cell r="C2628" t="str">
            <v>Central</v>
          </cell>
          <cell r="D2628" t="str">
            <v>Open</v>
          </cell>
          <cell r="E2628" t="str">
            <v>NE</v>
          </cell>
          <cell r="F2628" t="str">
            <v>Nebraska</v>
          </cell>
          <cell r="G2628" t="str">
            <v>4 - Highland Park Magnus 0.75L</v>
          </cell>
          <cell r="H2628" t="str">
            <v>4 - Highland Park Magnus 0.75L6</v>
          </cell>
          <cell r="I2628" t="str">
            <v>HP Magnus</v>
          </cell>
          <cell r="J2628" t="str">
            <v>HP Magnus.750-6</v>
          </cell>
          <cell r="K2628">
            <v>6</v>
          </cell>
          <cell r="L2628">
            <v>0.75</v>
          </cell>
          <cell r="M2628">
            <v>0.4</v>
          </cell>
          <cell r="N2628">
            <v>12.84</v>
          </cell>
          <cell r="O2628" t="str">
            <v>FOB</v>
          </cell>
          <cell r="P2628">
            <v>135</v>
          </cell>
          <cell r="Q2628">
            <v>135</v>
          </cell>
          <cell r="R2628">
            <v>135</v>
          </cell>
          <cell r="S2628">
            <v>135</v>
          </cell>
          <cell r="T2628">
            <v>135</v>
          </cell>
          <cell r="U2628">
            <v>135</v>
          </cell>
          <cell r="V2628">
            <v>135</v>
          </cell>
        </row>
        <row r="2629">
          <cell r="B2629" t="str">
            <v>NevadaHP Magnus.750-6FOB</v>
          </cell>
          <cell r="C2629" t="str">
            <v>West</v>
          </cell>
          <cell r="D2629" t="str">
            <v>Open</v>
          </cell>
          <cell r="E2629" t="str">
            <v>NV</v>
          </cell>
          <cell r="F2629" t="str">
            <v>Nevada</v>
          </cell>
          <cell r="G2629" t="str">
            <v>4 - Highland Park Magnus 0.75L</v>
          </cell>
          <cell r="H2629" t="str">
            <v>4 - Highland Park Magnus 0.75L6</v>
          </cell>
          <cell r="I2629" t="str">
            <v>HP Magnus</v>
          </cell>
          <cell r="J2629" t="str">
            <v>HP Magnus.750-6</v>
          </cell>
          <cell r="K2629">
            <v>6</v>
          </cell>
          <cell r="L2629">
            <v>0.75</v>
          </cell>
          <cell r="M2629">
            <v>0.4</v>
          </cell>
          <cell r="N2629">
            <v>12.84</v>
          </cell>
          <cell r="O2629" t="str">
            <v>FOB</v>
          </cell>
          <cell r="P2629">
            <v>111.25</v>
          </cell>
          <cell r="Q2629">
            <v>111.25</v>
          </cell>
          <cell r="R2629">
            <v>111.25</v>
          </cell>
          <cell r="S2629">
            <v>111.25</v>
          </cell>
          <cell r="T2629">
            <v>111.25</v>
          </cell>
          <cell r="U2629">
            <v>111.25</v>
          </cell>
          <cell r="V2629">
            <v>111.25</v>
          </cell>
        </row>
        <row r="2630">
          <cell r="B2630" t="str">
            <v>NEW HAMPSHIREHP Magnus.750-6SPA</v>
          </cell>
          <cell r="C2630" t="str">
            <v>Northeast</v>
          </cell>
          <cell r="D2630" t="str">
            <v>Control</v>
          </cell>
          <cell r="E2630" t="str">
            <v>NH</v>
          </cell>
          <cell r="F2630" t="str">
            <v>NEW HAMPSHIRE</v>
          </cell>
          <cell r="G2630" t="str">
            <v>4 - Highland Park Magnus 0.75L</v>
          </cell>
          <cell r="H2630" t="str">
            <v>4 - Highland Park Magnus 0.75L6</v>
          </cell>
          <cell r="I2630" t="str">
            <v>HP Magnus</v>
          </cell>
          <cell r="J2630" t="str">
            <v>HP Magnus.750-6</v>
          </cell>
          <cell r="K2630">
            <v>6</v>
          </cell>
          <cell r="L2630">
            <v>0.75</v>
          </cell>
          <cell r="M2630">
            <v>0.4</v>
          </cell>
          <cell r="N2630">
            <v>12.84</v>
          </cell>
          <cell r="O2630" t="str">
            <v>SPA</v>
          </cell>
          <cell r="P2630">
            <v>30</v>
          </cell>
          <cell r="Q2630">
            <v>0</v>
          </cell>
          <cell r="R2630">
            <v>30</v>
          </cell>
          <cell r="S2630">
            <v>42</v>
          </cell>
          <cell r="T2630">
            <v>42</v>
          </cell>
          <cell r="U2630">
            <v>0</v>
          </cell>
          <cell r="V2630">
            <v>30</v>
          </cell>
        </row>
        <row r="2631">
          <cell r="B2631" t="str">
            <v>NEW HAMPSHIREHP Magnus.750-6SHELF</v>
          </cell>
          <cell r="C2631" t="str">
            <v>Northeast</v>
          </cell>
          <cell r="D2631" t="str">
            <v>Control</v>
          </cell>
          <cell r="E2631" t="str">
            <v>NH</v>
          </cell>
          <cell r="F2631" t="str">
            <v>NEW HAMPSHIRE</v>
          </cell>
          <cell r="G2631" t="str">
            <v>4 - Highland Park Magnus 0.75L</v>
          </cell>
          <cell r="H2631" t="str">
            <v>4 - Highland Park Magnus 0.75L6</v>
          </cell>
          <cell r="I2631" t="str">
            <v>HP Magnus</v>
          </cell>
          <cell r="J2631" t="str">
            <v>HP Magnus.750-6</v>
          </cell>
          <cell r="K2631">
            <v>6</v>
          </cell>
          <cell r="L2631">
            <v>0.75</v>
          </cell>
          <cell r="M2631">
            <v>0.4</v>
          </cell>
          <cell r="N2631">
            <v>12.84</v>
          </cell>
          <cell r="O2631" t="str">
            <v>SHELF</v>
          </cell>
          <cell r="P2631">
            <v>34.99</v>
          </cell>
          <cell r="Q2631">
            <v>39.99</v>
          </cell>
          <cell r="R2631">
            <v>34.99</v>
          </cell>
          <cell r="S2631">
            <v>32.99</v>
          </cell>
          <cell r="T2631">
            <v>32.99</v>
          </cell>
          <cell r="U2631">
            <v>39.99</v>
          </cell>
          <cell r="V2631">
            <v>34.99</v>
          </cell>
        </row>
        <row r="2632">
          <cell r="B2632" t="str">
            <v>NEW HAMPSHIREHP Magnus.750-6FOB</v>
          </cell>
          <cell r="C2632" t="str">
            <v>Northeast</v>
          </cell>
          <cell r="D2632" t="str">
            <v>Control</v>
          </cell>
          <cell r="E2632" t="str">
            <v>NH</v>
          </cell>
          <cell r="F2632" t="str">
            <v>NEW HAMPSHIRE</v>
          </cell>
          <cell r="G2632" t="str">
            <v>4 - Highland Park Magnus 0.75L</v>
          </cell>
          <cell r="H2632" t="str">
            <v>4 - Highland Park Magnus 0.75L6</v>
          </cell>
          <cell r="I2632" t="str">
            <v>HP Magnus</v>
          </cell>
          <cell r="J2632" t="str">
            <v>HP Magnus.750-6</v>
          </cell>
          <cell r="K2632">
            <v>6</v>
          </cell>
          <cell r="L2632">
            <v>0.75</v>
          </cell>
          <cell r="M2632">
            <v>0.4</v>
          </cell>
          <cell r="N2632">
            <v>12.84</v>
          </cell>
          <cell r="O2632" t="str">
            <v>FOB</v>
          </cell>
          <cell r="P2632">
            <v>162.66999999999999</v>
          </cell>
          <cell r="Q2632">
            <v>162.66999999999999</v>
          </cell>
          <cell r="R2632">
            <v>162.66999999999999</v>
          </cell>
          <cell r="S2632">
            <v>162.66999999999999</v>
          </cell>
          <cell r="T2632">
            <v>162.66999999999999</v>
          </cell>
          <cell r="U2632">
            <v>162.66999999999999</v>
          </cell>
          <cell r="V2632">
            <v>162.66999999999999</v>
          </cell>
        </row>
        <row r="2633">
          <cell r="B2633" t="str">
            <v>New JerseyHP Magnus.750-6FOB</v>
          </cell>
          <cell r="C2633" t="str">
            <v>Northeast</v>
          </cell>
          <cell r="D2633" t="str">
            <v>Open</v>
          </cell>
          <cell r="E2633" t="str">
            <v>NJ</v>
          </cell>
          <cell r="F2633" t="str">
            <v>New Jersey</v>
          </cell>
          <cell r="G2633" t="str">
            <v>4 - Highland Park Magnus 0.75L</v>
          </cell>
          <cell r="H2633" t="str">
            <v>4 - Highland Park Magnus 0.75L6</v>
          </cell>
          <cell r="I2633" t="str">
            <v>HP Magnus</v>
          </cell>
          <cell r="J2633" t="str">
            <v>HP Magnus.750-6</v>
          </cell>
          <cell r="K2633">
            <v>6</v>
          </cell>
          <cell r="L2633">
            <v>0.75</v>
          </cell>
          <cell r="M2633">
            <v>0.4</v>
          </cell>
          <cell r="N2633">
            <v>12.84</v>
          </cell>
          <cell r="O2633" t="str">
            <v>FOB</v>
          </cell>
          <cell r="P2633">
            <v>137.82</v>
          </cell>
          <cell r="Q2633">
            <v>137.82</v>
          </cell>
          <cell r="R2633">
            <v>137.82</v>
          </cell>
          <cell r="S2633">
            <v>137.82</v>
          </cell>
          <cell r="T2633">
            <v>137.82</v>
          </cell>
          <cell r="U2633">
            <v>137.82</v>
          </cell>
          <cell r="V2633">
            <v>137.82</v>
          </cell>
        </row>
        <row r="2634">
          <cell r="B2634" t="str">
            <v>New MexicoHP Magnus.750-6FOB</v>
          </cell>
          <cell r="C2634" t="str">
            <v>West</v>
          </cell>
          <cell r="D2634" t="str">
            <v>Open</v>
          </cell>
          <cell r="E2634" t="str">
            <v>NM</v>
          </cell>
          <cell r="F2634" t="str">
            <v>New Mexico</v>
          </cell>
          <cell r="G2634" t="str">
            <v>4 - Highland Park Magnus 0.75L</v>
          </cell>
          <cell r="H2634" t="str">
            <v>4 - Highland Park Magnus 0.75L6</v>
          </cell>
          <cell r="I2634" t="str">
            <v>HP Magnus</v>
          </cell>
          <cell r="J2634" t="str">
            <v>HP Magnus.750-6</v>
          </cell>
          <cell r="K2634">
            <v>6</v>
          </cell>
          <cell r="L2634">
            <v>0.75</v>
          </cell>
          <cell r="M2634">
            <v>0.4</v>
          </cell>
          <cell r="N2634">
            <v>12.84</v>
          </cell>
          <cell r="O2634" t="str">
            <v>FOB</v>
          </cell>
          <cell r="P2634">
            <v>112</v>
          </cell>
          <cell r="Q2634">
            <v>112</v>
          </cell>
          <cell r="R2634">
            <v>112</v>
          </cell>
          <cell r="S2634">
            <v>112</v>
          </cell>
          <cell r="T2634">
            <v>112</v>
          </cell>
          <cell r="U2634">
            <v>112</v>
          </cell>
          <cell r="V2634">
            <v>112</v>
          </cell>
        </row>
        <row r="2635">
          <cell r="B2635" t="str">
            <v>New York - UpstateHP Magnus.750-6FOB</v>
          </cell>
          <cell r="C2635" t="str">
            <v>Northeast</v>
          </cell>
          <cell r="D2635" t="str">
            <v>Open</v>
          </cell>
          <cell r="E2635" t="str">
            <v>NY</v>
          </cell>
          <cell r="F2635" t="str">
            <v>New York - Upstate</v>
          </cell>
          <cell r="G2635" t="str">
            <v>4 - Highland Park Magnus 0.75L</v>
          </cell>
          <cell r="H2635" t="str">
            <v>4 - Highland Park Magnus 0.75L6</v>
          </cell>
          <cell r="I2635" t="str">
            <v>HP Magnus</v>
          </cell>
          <cell r="J2635" t="str">
            <v>HP Magnus.750-6</v>
          </cell>
          <cell r="K2635">
            <v>6</v>
          </cell>
          <cell r="L2635">
            <v>0.75</v>
          </cell>
          <cell r="M2635">
            <v>0.4</v>
          </cell>
          <cell r="N2635">
            <v>12.84</v>
          </cell>
          <cell r="O2635" t="str">
            <v>FOB</v>
          </cell>
          <cell r="P2635">
            <v>133.93</v>
          </cell>
          <cell r="Q2635">
            <v>133.93</v>
          </cell>
          <cell r="R2635">
            <v>133.93</v>
          </cell>
          <cell r="S2635">
            <v>133.93</v>
          </cell>
          <cell r="T2635">
            <v>133.93</v>
          </cell>
          <cell r="U2635">
            <v>133.93</v>
          </cell>
          <cell r="V2635">
            <v>133.93</v>
          </cell>
        </row>
        <row r="2636">
          <cell r="B2636" t="str">
            <v>NORTH CAROLINAHP Magnus.750-6SPA</v>
          </cell>
          <cell r="C2636" t="str">
            <v>South</v>
          </cell>
          <cell r="D2636" t="str">
            <v>Control</v>
          </cell>
          <cell r="E2636" t="str">
            <v>NC</v>
          </cell>
          <cell r="F2636" t="str">
            <v>NORTH CAROLINA</v>
          </cell>
          <cell r="G2636" t="str">
            <v>4 - Highland Park Magnus 0.75L</v>
          </cell>
          <cell r="H2636" t="str">
            <v>4 - Highland Park Magnus 0.75L6</v>
          </cell>
          <cell r="I2636" t="str">
            <v>HP Magnus</v>
          </cell>
          <cell r="J2636" t="str">
            <v>HP Magnus.750-6</v>
          </cell>
          <cell r="K2636">
            <v>6</v>
          </cell>
          <cell r="L2636">
            <v>0.75</v>
          </cell>
          <cell r="M2636">
            <v>0.4</v>
          </cell>
          <cell r="N2636">
            <v>12.84</v>
          </cell>
          <cell r="O2636" t="str">
            <v>SPA</v>
          </cell>
          <cell r="P2636">
            <v>12.88</v>
          </cell>
          <cell r="Q2636">
            <v>12.88</v>
          </cell>
          <cell r="R2636">
            <v>0</v>
          </cell>
          <cell r="S2636">
            <v>12.88</v>
          </cell>
          <cell r="T2636">
            <v>12.88</v>
          </cell>
          <cell r="U2636">
            <v>0</v>
          </cell>
          <cell r="V2636">
            <v>12.88</v>
          </cell>
        </row>
        <row r="2637">
          <cell r="B2637" t="str">
            <v>NORTH CAROLINAHP Magnus.750-6SHELF</v>
          </cell>
          <cell r="C2637" t="str">
            <v>South</v>
          </cell>
          <cell r="D2637" t="str">
            <v>Control</v>
          </cell>
          <cell r="E2637" t="str">
            <v>NC</v>
          </cell>
          <cell r="F2637" t="str">
            <v>NORTH CAROLINA</v>
          </cell>
          <cell r="G2637" t="str">
            <v>4 - Highland Park Magnus 0.75L</v>
          </cell>
          <cell r="H2637" t="str">
            <v>4 - Highland Park Magnus 0.75L6</v>
          </cell>
          <cell r="I2637" t="str">
            <v>HP Magnus</v>
          </cell>
          <cell r="J2637" t="str">
            <v>HP Magnus.750-6</v>
          </cell>
          <cell r="K2637">
            <v>6</v>
          </cell>
          <cell r="L2637">
            <v>0.75</v>
          </cell>
          <cell r="M2637">
            <v>0.4</v>
          </cell>
          <cell r="N2637">
            <v>12.84</v>
          </cell>
          <cell r="O2637" t="str">
            <v>SHELF</v>
          </cell>
          <cell r="P2637">
            <v>35.950000000000003</v>
          </cell>
          <cell r="Q2637">
            <v>35.950000000000003</v>
          </cell>
          <cell r="R2637">
            <v>39.950000000000003</v>
          </cell>
          <cell r="S2637">
            <v>35.950000000000003</v>
          </cell>
          <cell r="T2637">
            <v>35.950000000000003</v>
          </cell>
          <cell r="U2637">
            <v>39.950000000000003</v>
          </cell>
          <cell r="V2637">
            <v>35.950000000000003</v>
          </cell>
        </row>
        <row r="2638">
          <cell r="B2638" t="str">
            <v>NORTH CAROLINAHP Magnus.750-6FOB</v>
          </cell>
          <cell r="C2638" t="str">
            <v>South</v>
          </cell>
          <cell r="D2638" t="str">
            <v>Control</v>
          </cell>
          <cell r="E2638" t="str">
            <v>NC</v>
          </cell>
          <cell r="F2638" t="str">
            <v>NORTH CAROLINA</v>
          </cell>
          <cell r="G2638" t="str">
            <v>4 - Highland Park Magnus 0.75L</v>
          </cell>
          <cell r="H2638" t="str">
            <v>4 - Highland Park Magnus 0.75L6</v>
          </cell>
          <cell r="I2638" t="str">
            <v>HP Magnus</v>
          </cell>
          <cell r="J2638" t="str">
            <v>HP Magnus.750-6</v>
          </cell>
          <cell r="K2638">
            <v>6</v>
          </cell>
          <cell r="L2638">
            <v>0.75</v>
          </cell>
          <cell r="M2638">
            <v>0.4</v>
          </cell>
          <cell r="N2638">
            <v>12.84</v>
          </cell>
          <cell r="O2638" t="str">
            <v>FOB</v>
          </cell>
          <cell r="P2638">
            <v>126.21</v>
          </cell>
          <cell r="Q2638">
            <v>126.21</v>
          </cell>
          <cell r="R2638">
            <v>126.21</v>
          </cell>
          <cell r="S2638">
            <v>126.21</v>
          </cell>
          <cell r="T2638">
            <v>126.21</v>
          </cell>
          <cell r="U2638">
            <v>126.21</v>
          </cell>
          <cell r="V2638">
            <v>126.21</v>
          </cell>
        </row>
        <row r="2639">
          <cell r="B2639" t="str">
            <v>North DakotaHP Magnus.750-6FOB</v>
          </cell>
          <cell r="C2639" t="str">
            <v>Central</v>
          </cell>
          <cell r="D2639" t="str">
            <v>Open</v>
          </cell>
          <cell r="E2639" t="str">
            <v>ND</v>
          </cell>
          <cell r="F2639" t="str">
            <v>North Dakota</v>
          </cell>
          <cell r="G2639" t="str">
            <v>4 - Highland Park Magnus 0.75L</v>
          </cell>
          <cell r="H2639" t="str">
            <v>4 - Highland Park Magnus 0.75L6</v>
          </cell>
          <cell r="I2639" t="str">
            <v>HP Magnus</v>
          </cell>
          <cell r="J2639" t="str">
            <v>HP Magnus.750-6</v>
          </cell>
          <cell r="K2639">
            <v>6</v>
          </cell>
          <cell r="L2639">
            <v>0.75</v>
          </cell>
          <cell r="M2639">
            <v>0.4</v>
          </cell>
          <cell r="N2639">
            <v>12.84</v>
          </cell>
          <cell r="O2639" t="str">
            <v>FOB</v>
          </cell>
          <cell r="P2639">
            <v>135</v>
          </cell>
          <cell r="Q2639">
            <v>135</v>
          </cell>
          <cell r="R2639">
            <v>135</v>
          </cell>
          <cell r="S2639">
            <v>135</v>
          </cell>
          <cell r="T2639">
            <v>135</v>
          </cell>
          <cell r="U2639">
            <v>135</v>
          </cell>
          <cell r="V2639">
            <v>135</v>
          </cell>
        </row>
        <row r="2640">
          <cell r="B2640" t="str">
            <v>OHIOHP Magnus.750-6SHELF</v>
          </cell>
          <cell r="C2640" t="str">
            <v>Central</v>
          </cell>
          <cell r="D2640" t="str">
            <v>Control</v>
          </cell>
          <cell r="E2640" t="str">
            <v>OH</v>
          </cell>
          <cell r="F2640" t="str">
            <v>OHIO</v>
          </cell>
          <cell r="G2640" t="str">
            <v>4 - Highland Park Magnus 0.75L</v>
          </cell>
          <cell r="H2640" t="str">
            <v>4 - Highland Park Magnus 0.75L6</v>
          </cell>
          <cell r="I2640" t="str">
            <v>HP Magnus</v>
          </cell>
          <cell r="J2640" t="str">
            <v>HP Magnus.750-6</v>
          </cell>
          <cell r="K2640">
            <v>6</v>
          </cell>
          <cell r="L2640">
            <v>0.75</v>
          </cell>
          <cell r="M2640">
            <v>0.4</v>
          </cell>
          <cell r="N2640">
            <v>12.84</v>
          </cell>
          <cell r="O2640" t="str">
            <v>SHELF</v>
          </cell>
          <cell r="P2640">
            <v>39.99</v>
          </cell>
          <cell r="Q2640">
            <v>39.99</v>
          </cell>
          <cell r="R2640">
            <v>39.99</v>
          </cell>
          <cell r="S2640">
            <v>39.99</v>
          </cell>
          <cell r="T2640">
            <v>39.99</v>
          </cell>
          <cell r="U2640">
            <v>39.99</v>
          </cell>
          <cell r="V2640">
            <v>39.99</v>
          </cell>
        </row>
        <row r="2641">
          <cell r="B2641" t="str">
            <v>OHIOHP Magnus.750-6FOB</v>
          </cell>
          <cell r="C2641" t="str">
            <v>Central</v>
          </cell>
          <cell r="D2641" t="str">
            <v>Control</v>
          </cell>
          <cell r="E2641" t="str">
            <v>OH</v>
          </cell>
          <cell r="F2641" t="str">
            <v>OHIO</v>
          </cell>
          <cell r="G2641" t="str">
            <v>4 - Highland Park Magnus 0.75L</v>
          </cell>
          <cell r="H2641" t="str">
            <v>4 - Highland Park Magnus 0.75L6</v>
          </cell>
          <cell r="I2641" t="str">
            <v>HP Magnus</v>
          </cell>
          <cell r="J2641" t="str">
            <v>HP Magnus.750-6</v>
          </cell>
          <cell r="K2641">
            <v>6</v>
          </cell>
          <cell r="L2641">
            <v>0.75</v>
          </cell>
          <cell r="M2641">
            <v>0.4</v>
          </cell>
          <cell r="N2641">
            <v>12.84</v>
          </cell>
          <cell r="O2641" t="str">
            <v>FOB</v>
          </cell>
          <cell r="P2641">
            <v>138.85</v>
          </cell>
          <cell r="Q2641">
            <v>138.85</v>
          </cell>
          <cell r="R2641">
            <v>138.85</v>
          </cell>
          <cell r="S2641">
            <v>138.85</v>
          </cell>
          <cell r="T2641">
            <v>138.85</v>
          </cell>
          <cell r="U2641">
            <v>138.85</v>
          </cell>
          <cell r="V2641">
            <v>138.85</v>
          </cell>
        </row>
        <row r="2642">
          <cell r="B2642" t="str">
            <v>OklahomaHP Magnus.750-6FOB</v>
          </cell>
          <cell r="C2642" t="str">
            <v>South</v>
          </cell>
          <cell r="D2642" t="str">
            <v>Open</v>
          </cell>
          <cell r="E2642" t="str">
            <v>OK</v>
          </cell>
          <cell r="F2642" t="str">
            <v>Oklahoma</v>
          </cell>
          <cell r="G2642" t="str">
            <v>4 - Highland Park Magnus 0.75L</v>
          </cell>
          <cell r="H2642" t="str">
            <v>4 - Highland Park Magnus 0.75L6</v>
          </cell>
          <cell r="I2642" t="str">
            <v>HP Magnus</v>
          </cell>
          <cell r="J2642" t="str">
            <v>HP Magnus.750-6</v>
          </cell>
          <cell r="K2642">
            <v>6</v>
          </cell>
          <cell r="L2642">
            <v>0.75</v>
          </cell>
          <cell r="M2642">
            <v>0.4</v>
          </cell>
          <cell r="N2642">
            <v>12.84</v>
          </cell>
          <cell r="O2642" t="str">
            <v>FOB</v>
          </cell>
          <cell r="P2642">
            <v>137.93</v>
          </cell>
          <cell r="Q2642">
            <v>137.93</v>
          </cell>
          <cell r="R2642">
            <v>137.93</v>
          </cell>
          <cell r="S2642">
            <v>137.93</v>
          </cell>
          <cell r="T2642">
            <v>137.93</v>
          </cell>
          <cell r="U2642">
            <v>137.93</v>
          </cell>
          <cell r="V2642">
            <v>137.93</v>
          </cell>
        </row>
        <row r="2643">
          <cell r="B2643" t="str">
            <v>OREGONHP Magnus.750-6SPA</v>
          </cell>
          <cell r="C2643" t="str">
            <v>West</v>
          </cell>
          <cell r="D2643" t="str">
            <v>Control</v>
          </cell>
          <cell r="E2643" t="str">
            <v>OR</v>
          </cell>
          <cell r="F2643" t="str">
            <v>OREGON</v>
          </cell>
          <cell r="G2643" t="str">
            <v>4 - Highland Park Magnus 0.75L</v>
          </cell>
          <cell r="H2643" t="str">
            <v>4 - Highland Park Magnus 0.75L6</v>
          </cell>
          <cell r="I2643" t="str">
            <v>HP Magnus</v>
          </cell>
          <cell r="J2643" t="str">
            <v>HP Magnus.750-6</v>
          </cell>
          <cell r="K2643">
            <v>6</v>
          </cell>
          <cell r="L2643">
            <v>0.75</v>
          </cell>
          <cell r="M2643">
            <v>0.4</v>
          </cell>
          <cell r="N2643">
            <v>12.84</v>
          </cell>
          <cell r="O2643" t="str">
            <v>SPA</v>
          </cell>
          <cell r="P2643">
            <v>0</v>
          </cell>
          <cell r="Q2643">
            <v>0</v>
          </cell>
          <cell r="R2643">
            <v>0</v>
          </cell>
          <cell r="S2643">
            <v>0</v>
          </cell>
          <cell r="T2643">
            <v>0</v>
          </cell>
          <cell r="U2643">
            <v>0</v>
          </cell>
          <cell r="V2643">
            <v>0</v>
          </cell>
        </row>
        <row r="2644">
          <cell r="B2644" t="str">
            <v>OREGONHP Magnus.750-6SHELF</v>
          </cell>
          <cell r="C2644" t="str">
            <v>West</v>
          </cell>
          <cell r="D2644" t="str">
            <v>Control</v>
          </cell>
          <cell r="E2644" t="str">
            <v>OR</v>
          </cell>
          <cell r="F2644" t="str">
            <v>OREGON</v>
          </cell>
          <cell r="G2644" t="str">
            <v>4 - Highland Park Magnus 0.75L</v>
          </cell>
          <cell r="H2644" t="str">
            <v>4 - Highland Park Magnus 0.75L6</v>
          </cell>
          <cell r="I2644" t="str">
            <v>HP Magnus</v>
          </cell>
          <cell r="J2644" t="str">
            <v>HP Magnus.750-6</v>
          </cell>
          <cell r="K2644">
            <v>6</v>
          </cell>
          <cell r="L2644">
            <v>0.75</v>
          </cell>
          <cell r="M2644">
            <v>0.4</v>
          </cell>
          <cell r="N2644">
            <v>12.84</v>
          </cell>
          <cell r="O2644" t="str">
            <v>SHELF</v>
          </cell>
          <cell r="P2644">
            <v>39.950000000000003</v>
          </cell>
          <cell r="Q2644">
            <v>34.950000000000003</v>
          </cell>
          <cell r="R2644">
            <v>34.950000000000003</v>
          </cell>
          <cell r="S2644">
            <v>34.950000000000003</v>
          </cell>
          <cell r="T2644">
            <v>39.950000000000003</v>
          </cell>
          <cell r="U2644">
            <v>39.950000000000003</v>
          </cell>
          <cell r="V2644">
            <v>39.950000000000003</v>
          </cell>
        </row>
        <row r="2645">
          <cell r="B2645" t="str">
            <v>OREGONHP Magnus.750-6FOB</v>
          </cell>
          <cell r="C2645" t="str">
            <v>West</v>
          </cell>
          <cell r="D2645" t="str">
            <v>Control</v>
          </cell>
          <cell r="E2645" t="str">
            <v>OR</v>
          </cell>
          <cell r="F2645" t="str">
            <v>OREGON</v>
          </cell>
          <cell r="G2645" t="str">
            <v>4 - Highland Park Magnus 0.75L</v>
          </cell>
          <cell r="H2645" t="str">
            <v>4 - Highland Park Magnus 0.75L6</v>
          </cell>
          <cell r="I2645" t="str">
            <v>HP Magnus</v>
          </cell>
          <cell r="J2645" t="str">
            <v>HP Magnus.750-6</v>
          </cell>
          <cell r="K2645">
            <v>6</v>
          </cell>
          <cell r="L2645">
            <v>0.75</v>
          </cell>
          <cell r="M2645">
            <v>0.4</v>
          </cell>
          <cell r="N2645">
            <v>12.84</v>
          </cell>
          <cell r="O2645" t="str">
            <v>FOB</v>
          </cell>
          <cell r="P2645">
            <v>116.42</v>
          </cell>
          <cell r="Q2645">
            <v>99.73</v>
          </cell>
          <cell r="R2645">
            <v>99.73</v>
          </cell>
          <cell r="S2645">
            <v>99.73</v>
          </cell>
          <cell r="T2645">
            <v>116.42</v>
          </cell>
          <cell r="U2645">
            <v>116.42</v>
          </cell>
          <cell r="V2645">
            <v>116.42</v>
          </cell>
        </row>
        <row r="2646">
          <cell r="B2646" t="str">
            <v>PENNSYLVANIA (PLCB)HP Magnus.750-6SPA</v>
          </cell>
          <cell r="C2646" t="str">
            <v>Northeast</v>
          </cell>
          <cell r="D2646" t="str">
            <v>Control</v>
          </cell>
          <cell r="E2646" t="str">
            <v>PLCB</v>
          </cell>
          <cell r="F2646" t="str">
            <v>PENNSYLVANIA (PLCB)</v>
          </cell>
          <cell r="G2646" t="str">
            <v>4 - Highland Park Magnus 0.75L</v>
          </cell>
          <cell r="H2646" t="str">
            <v>4 - Highland Park Magnus 0.75L6</v>
          </cell>
          <cell r="I2646" t="str">
            <v>HP Magnus</v>
          </cell>
          <cell r="J2646" t="str">
            <v>HP Magnus.750-6</v>
          </cell>
          <cell r="K2646">
            <v>6</v>
          </cell>
          <cell r="L2646">
            <v>0.75</v>
          </cell>
          <cell r="M2646">
            <v>0.4</v>
          </cell>
          <cell r="N2646">
            <v>12.84</v>
          </cell>
          <cell r="O2646" t="str">
            <v>SPA</v>
          </cell>
          <cell r="P2646">
            <v>0</v>
          </cell>
          <cell r="Q2646">
            <v>0</v>
          </cell>
          <cell r="R2646">
            <v>42</v>
          </cell>
          <cell r="S2646">
            <v>0</v>
          </cell>
          <cell r="T2646">
            <v>0</v>
          </cell>
          <cell r="U2646">
            <v>42</v>
          </cell>
          <cell r="V2646">
            <v>0</v>
          </cell>
        </row>
        <row r="2647">
          <cell r="B2647" t="str">
            <v>PENNSYLVANIA (PLCB)HP Magnus.750-6SHELF</v>
          </cell>
          <cell r="C2647" t="str">
            <v>Northeast</v>
          </cell>
          <cell r="D2647" t="str">
            <v>Control</v>
          </cell>
          <cell r="E2647" t="str">
            <v>PLCB</v>
          </cell>
          <cell r="F2647" t="str">
            <v>PENNSYLVANIA (PLCB)</v>
          </cell>
          <cell r="G2647" t="str">
            <v>4 - Highland Park Magnus 0.75L</v>
          </cell>
          <cell r="H2647" t="str">
            <v>4 - Highland Park Magnus 0.75L6</v>
          </cell>
          <cell r="I2647" t="str">
            <v>HP Magnus</v>
          </cell>
          <cell r="J2647" t="str">
            <v>HP Magnus.750-6</v>
          </cell>
          <cell r="K2647">
            <v>6</v>
          </cell>
          <cell r="L2647">
            <v>0.75</v>
          </cell>
          <cell r="M2647">
            <v>0.4</v>
          </cell>
          <cell r="N2647">
            <v>12.84</v>
          </cell>
          <cell r="O2647" t="str">
            <v>SHELF</v>
          </cell>
          <cell r="P2647">
            <v>39.99</v>
          </cell>
          <cell r="Q2647">
            <v>39.99</v>
          </cell>
          <cell r="R2647">
            <v>32.99</v>
          </cell>
          <cell r="S2647">
            <v>39.99</v>
          </cell>
          <cell r="T2647">
            <v>39.99</v>
          </cell>
          <cell r="U2647">
            <v>32.99</v>
          </cell>
          <cell r="V2647">
            <v>39.99</v>
          </cell>
        </row>
        <row r="2648">
          <cell r="B2648" t="str">
            <v>PENNSYLVANIA (PLCB)HP Magnus.750-6FOB</v>
          </cell>
          <cell r="C2648" t="str">
            <v>Northeast</v>
          </cell>
          <cell r="D2648" t="str">
            <v>Control</v>
          </cell>
          <cell r="E2648" t="str">
            <v>PLCB</v>
          </cell>
          <cell r="F2648" t="str">
            <v>PENNSYLVANIA (PLCB)</v>
          </cell>
          <cell r="G2648" t="str">
            <v>4 - Highland Park Magnus 0.75L</v>
          </cell>
          <cell r="H2648" t="str">
            <v>4 - Highland Park Magnus 0.75L6</v>
          </cell>
          <cell r="I2648" t="str">
            <v>HP Magnus</v>
          </cell>
          <cell r="J2648" t="str">
            <v>HP Magnus.750-6</v>
          </cell>
          <cell r="K2648">
            <v>6</v>
          </cell>
          <cell r="L2648">
            <v>0.75</v>
          </cell>
          <cell r="M2648">
            <v>0.4</v>
          </cell>
          <cell r="N2648">
            <v>12.84</v>
          </cell>
          <cell r="O2648" t="str">
            <v>FOB</v>
          </cell>
          <cell r="P2648">
            <v>141.4</v>
          </cell>
          <cell r="Q2648">
            <v>141.4</v>
          </cell>
          <cell r="R2648">
            <v>141.4</v>
          </cell>
          <cell r="S2648">
            <v>141.4</v>
          </cell>
          <cell r="T2648">
            <v>141.4</v>
          </cell>
          <cell r="U2648">
            <v>141.4</v>
          </cell>
          <cell r="V2648">
            <v>141.4</v>
          </cell>
        </row>
        <row r="2649">
          <cell r="B2649" t="str">
            <v>Rhode IslandHP Magnus.750-6FOB</v>
          </cell>
          <cell r="C2649" t="str">
            <v>Northeast</v>
          </cell>
          <cell r="D2649" t="str">
            <v>Open</v>
          </cell>
          <cell r="E2649" t="str">
            <v>RI</v>
          </cell>
          <cell r="F2649" t="str">
            <v>Rhode Island</v>
          </cell>
          <cell r="G2649" t="str">
            <v>4 - Highland Park Magnus 0.75L</v>
          </cell>
          <cell r="H2649" t="str">
            <v>4 - Highland Park Magnus 0.75L6</v>
          </cell>
          <cell r="I2649" t="str">
            <v>HP Magnus</v>
          </cell>
          <cell r="J2649" t="str">
            <v>HP Magnus.750-6</v>
          </cell>
          <cell r="K2649">
            <v>6</v>
          </cell>
          <cell r="L2649">
            <v>0.75</v>
          </cell>
          <cell r="M2649">
            <v>0.4</v>
          </cell>
          <cell r="N2649">
            <v>12.84</v>
          </cell>
          <cell r="O2649" t="str">
            <v>FOB</v>
          </cell>
          <cell r="P2649">
            <v>132.55000000000001</v>
          </cell>
          <cell r="Q2649">
            <v>132.55000000000001</v>
          </cell>
          <cell r="R2649">
            <v>132.55000000000001</v>
          </cell>
          <cell r="S2649">
            <v>132.55000000000001</v>
          </cell>
          <cell r="T2649">
            <v>132.55000000000001</v>
          </cell>
          <cell r="U2649">
            <v>132.55000000000001</v>
          </cell>
          <cell r="V2649">
            <v>132.55000000000001</v>
          </cell>
        </row>
        <row r="2650">
          <cell r="B2650" t="str">
            <v>South CarolinaHP Magnus.750-6FOB</v>
          </cell>
          <cell r="C2650" t="str">
            <v>Northeast</v>
          </cell>
          <cell r="D2650" t="str">
            <v>Open</v>
          </cell>
          <cell r="E2650" t="str">
            <v>SC</v>
          </cell>
          <cell r="F2650" t="str">
            <v>South Carolina</v>
          </cell>
          <cell r="G2650" t="str">
            <v>4 - Highland Park Magnus 0.75L</v>
          </cell>
          <cell r="H2650" t="str">
            <v>4 - Highland Park Magnus 0.75L6</v>
          </cell>
          <cell r="I2650" t="str">
            <v>HP Magnus</v>
          </cell>
          <cell r="J2650" t="str">
            <v>HP Magnus.750-6</v>
          </cell>
          <cell r="K2650">
            <v>6</v>
          </cell>
          <cell r="L2650">
            <v>0.75</v>
          </cell>
          <cell r="M2650">
            <v>0.4</v>
          </cell>
          <cell r="N2650">
            <v>12.84</v>
          </cell>
          <cell r="O2650" t="str">
            <v>FOB</v>
          </cell>
          <cell r="P2650">
            <v>150.84</v>
          </cell>
          <cell r="Q2650">
            <v>150.84</v>
          </cell>
          <cell r="R2650">
            <v>150.84</v>
          </cell>
          <cell r="S2650">
            <v>150.84</v>
          </cell>
          <cell r="T2650">
            <v>150.84</v>
          </cell>
          <cell r="U2650">
            <v>150.84</v>
          </cell>
          <cell r="V2650">
            <v>150.84</v>
          </cell>
        </row>
        <row r="2651">
          <cell r="B2651" t="str">
            <v>South DakotaHP Magnus.750-6FOB</v>
          </cell>
          <cell r="C2651" t="str">
            <v>Central</v>
          </cell>
          <cell r="D2651" t="str">
            <v>Open</v>
          </cell>
          <cell r="E2651" t="str">
            <v>SD</v>
          </cell>
          <cell r="F2651" t="str">
            <v>South Dakota</v>
          </cell>
          <cell r="G2651" t="str">
            <v>4 - Highland Park Magnus 0.75L</v>
          </cell>
          <cell r="H2651" t="str">
            <v>4 - Highland Park Magnus 0.75L6</v>
          </cell>
          <cell r="I2651" t="str">
            <v>HP Magnus</v>
          </cell>
          <cell r="J2651" t="str">
            <v>HP Magnus.750-6</v>
          </cell>
          <cell r="K2651">
            <v>6</v>
          </cell>
          <cell r="L2651">
            <v>0.75</v>
          </cell>
          <cell r="M2651">
            <v>0.4</v>
          </cell>
          <cell r="N2651">
            <v>12.84</v>
          </cell>
          <cell r="O2651" t="str">
            <v>FOB</v>
          </cell>
          <cell r="P2651">
            <v>130</v>
          </cell>
          <cell r="Q2651">
            <v>130</v>
          </cell>
          <cell r="R2651">
            <v>130</v>
          </cell>
          <cell r="S2651">
            <v>130</v>
          </cell>
          <cell r="T2651">
            <v>130</v>
          </cell>
          <cell r="U2651">
            <v>130</v>
          </cell>
          <cell r="V2651">
            <v>130</v>
          </cell>
        </row>
        <row r="2652">
          <cell r="B2652" t="str">
            <v>TennesseeHP Magnus.750-6FOB</v>
          </cell>
          <cell r="C2652" t="str">
            <v>South</v>
          </cell>
          <cell r="D2652" t="str">
            <v>Open</v>
          </cell>
          <cell r="E2652" t="str">
            <v>TN</v>
          </cell>
          <cell r="F2652" t="str">
            <v>Tennessee</v>
          </cell>
          <cell r="G2652" t="str">
            <v>4 - Highland Park Magnus 0.75L</v>
          </cell>
          <cell r="H2652" t="str">
            <v>4 - Highland Park Magnus 0.75L6</v>
          </cell>
          <cell r="I2652" t="str">
            <v>HP Magnus</v>
          </cell>
          <cell r="J2652" t="str">
            <v>HP Magnus.750-6</v>
          </cell>
          <cell r="K2652">
            <v>6</v>
          </cell>
          <cell r="L2652">
            <v>0.75</v>
          </cell>
          <cell r="M2652">
            <v>0.4</v>
          </cell>
          <cell r="N2652">
            <v>12.84</v>
          </cell>
          <cell r="O2652" t="str">
            <v>FOB</v>
          </cell>
          <cell r="P2652">
            <v>125</v>
          </cell>
          <cell r="Q2652">
            <v>125</v>
          </cell>
          <cell r="R2652">
            <v>125</v>
          </cell>
          <cell r="S2652">
            <v>125</v>
          </cell>
          <cell r="T2652">
            <v>125</v>
          </cell>
          <cell r="U2652">
            <v>125</v>
          </cell>
          <cell r="V2652">
            <v>125</v>
          </cell>
        </row>
        <row r="2653">
          <cell r="B2653" t="str">
            <v>TexasHP Magnus.750-6FOB</v>
          </cell>
          <cell r="C2653" t="str">
            <v>South</v>
          </cell>
          <cell r="D2653" t="str">
            <v>Open</v>
          </cell>
          <cell r="E2653" t="str">
            <v>TX</v>
          </cell>
          <cell r="F2653" t="str">
            <v>Texas</v>
          </cell>
          <cell r="G2653" t="str">
            <v>4 - Highland Park Magnus 0.75L</v>
          </cell>
          <cell r="H2653" t="str">
            <v>4 - Highland Park Magnus 0.75L6</v>
          </cell>
          <cell r="I2653" t="str">
            <v>HP Magnus</v>
          </cell>
          <cell r="J2653" t="str">
            <v>HP Magnus.750-6</v>
          </cell>
          <cell r="K2653">
            <v>6</v>
          </cell>
          <cell r="L2653">
            <v>0.75</v>
          </cell>
          <cell r="M2653">
            <v>0.4</v>
          </cell>
          <cell r="N2653">
            <v>12.84</v>
          </cell>
          <cell r="O2653" t="str">
            <v>FOB</v>
          </cell>
          <cell r="P2653">
            <v>135.84</v>
          </cell>
          <cell r="Q2653">
            <v>135.84</v>
          </cell>
          <cell r="R2653">
            <v>135.84</v>
          </cell>
          <cell r="S2653">
            <v>135.84</v>
          </cell>
          <cell r="T2653">
            <v>135.84</v>
          </cell>
          <cell r="U2653">
            <v>135.84</v>
          </cell>
          <cell r="V2653">
            <v>135.84</v>
          </cell>
        </row>
        <row r="2654">
          <cell r="B2654" t="str">
            <v>UTAHHP Magnus.750-6SPA</v>
          </cell>
          <cell r="C2654" t="str">
            <v>West</v>
          </cell>
          <cell r="D2654" t="str">
            <v>Control</v>
          </cell>
          <cell r="E2654" t="str">
            <v>UT</v>
          </cell>
          <cell r="F2654" t="str">
            <v>UTAH</v>
          </cell>
          <cell r="G2654" t="str">
            <v>4 - Highland Park Magnus 0.75L</v>
          </cell>
          <cell r="H2654" t="str">
            <v>4 - Highland Park Magnus 0.75L6</v>
          </cell>
          <cell r="I2654" t="str">
            <v>HP Magnus</v>
          </cell>
          <cell r="J2654" t="str">
            <v>HP Magnus.750-6</v>
          </cell>
          <cell r="K2654">
            <v>6</v>
          </cell>
          <cell r="L2654">
            <v>0.75</v>
          </cell>
          <cell r="M2654">
            <v>0.4</v>
          </cell>
          <cell r="N2654">
            <v>12.84</v>
          </cell>
          <cell r="O2654" t="str">
            <v>SPA</v>
          </cell>
          <cell r="P2654">
            <v>0</v>
          </cell>
          <cell r="Q2654">
            <v>0</v>
          </cell>
          <cell r="R2654">
            <v>0</v>
          </cell>
          <cell r="S2654">
            <v>0</v>
          </cell>
          <cell r="T2654">
            <v>0</v>
          </cell>
          <cell r="U2654">
            <v>0</v>
          </cell>
          <cell r="V2654">
            <v>0</v>
          </cell>
        </row>
        <row r="2655">
          <cell r="B2655" t="str">
            <v>UTAHHP Magnus.750-6SHELF</v>
          </cell>
          <cell r="C2655" t="str">
            <v>West</v>
          </cell>
          <cell r="D2655" t="str">
            <v>Control</v>
          </cell>
          <cell r="E2655" t="str">
            <v>UT</v>
          </cell>
          <cell r="F2655" t="str">
            <v>UTAH</v>
          </cell>
          <cell r="G2655" t="str">
            <v>4 - Highland Park Magnus 0.75L</v>
          </cell>
          <cell r="H2655" t="str">
            <v>4 - Highland Park Magnus 0.75L6</v>
          </cell>
          <cell r="I2655" t="str">
            <v>HP Magnus</v>
          </cell>
          <cell r="J2655" t="str">
            <v>HP Magnus.750-6</v>
          </cell>
          <cell r="K2655">
            <v>6</v>
          </cell>
          <cell r="L2655">
            <v>0.75</v>
          </cell>
          <cell r="M2655">
            <v>0.4</v>
          </cell>
          <cell r="N2655">
            <v>12.84</v>
          </cell>
          <cell r="O2655" t="str">
            <v>SHELF</v>
          </cell>
          <cell r="P2655">
            <v>39.99</v>
          </cell>
          <cell r="Q2655">
            <v>39.99</v>
          </cell>
          <cell r="R2655">
            <v>39.99</v>
          </cell>
          <cell r="S2655">
            <v>39.99</v>
          </cell>
          <cell r="T2655">
            <v>39.99</v>
          </cell>
          <cell r="U2655">
            <v>39.99</v>
          </cell>
          <cell r="V2655">
            <v>39.99</v>
          </cell>
        </row>
        <row r="2656">
          <cell r="B2656" t="str">
            <v>UTAHHP Magnus.750-6FOB</v>
          </cell>
          <cell r="C2656" t="str">
            <v>West</v>
          </cell>
          <cell r="D2656" t="str">
            <v>Control</v>
          </cell>
          <cell r="E2656" t="str">
            <v>UT</v>
          </cell>
          <cell r="F2656" t="str">
            <v>UTAH</v>
          </cell>
          <cell r="G2656" t="str">
            <v>4 - Highland Park Magnus 0.75L</v>
          </cell>
          <cell r="H2656" t="str">
            <v>4 - Highland Park Magnus 0.75L6</v>
          </cell>
          <cell r="I2656" t="str">
            <v>HP Magnus</v>
          </cell>
          <cell r="J2656" t="str">
            <v>HP Magnus.750-6</v>
          </cell>
          <cell r="K2656">
            <v>6</v>
          </cell>
          <cell r="L2656">
            <v>0.75</v>
          </cell>
          <cell r="M2656">
            <v>0.4</v>
          </cell>
          <cell r="N2656">
            <v>12.84</v>
          </cell>
          <cell r="O2656" t="str">
            <v>FOB</v>
          </cell>
          <cell r="P2656">
            <v>126.72</v>
          </cell>
          <cell r="Q2656">
            <v>126.72</v>
          </cell>
          <cell r="R2656">
            <v>126.72</v>
          </cell>
          <cell r="S2656">
            <v>126.72</v>
          </cell>
          <cell r="T2656">
            <v>126.72</v>
          </cell>
          <cell r="U2656">
            <v>126.72</v>
          </cell>
          <cell r="V2656">
            <v>126.72</v>
          </cell>
        </row>
        <row r="2657">
          <cell r="B2657" t="str">
            <v>VERMONTHP Magnus.750-6SHELF</v>
          </cell>
          <cell r="C2657" t="str">
            <v>Northeast</v>
          </cell>
          <cell r="D2657" t="str">
            <v>Control</v>
          </cell>
          <cell r="E2657" t="str">
            <v>VT</v>
          </cell>
          <cell r="F2657" t="str">
            <v>VERMONT</v>
          </cell>
          <cell r="G2657" t="str">
            <v>4 - Highland Park Magnus 0.75L</v>
          </cell>
          <cell r="H2657" t="str">
            <v>4 - Highland Park Magnus 0.75L6</v>
          </cell>
          <cell r="I2657" t="str">
            <v>HP Magnus</v>
          </cell>
          <cell r="J2657" t="str">
            <v>HP Magnus.750-6</v>
          </cell>
          <cell r="K2657">
            <v>6</v>
          </cell>
          <cell r="L2657">
            <v>0.75</v>
          </cell>
          <cell r="M2657">
            <v>0.4</v>
          </cell>
          <cell r="N2657">
            <v>12.84</v>
          </cell>
          <cell r="O2657" t="str">
            <v>SHELF</v>
          </cell>
          <cell r="P2657">
            <v>39.99</v>
          </cell>
          <cell r="Q2657">
            <v>39.99</v>
          </cell>
          <cell r="R2657">
            <v>39.99</v>
          </cell>
          <cell r="S2657">
            <v>39.99</v>
          </cell>
          <cell r="T2657">
            <v>34.99</v>
          </cell>
          <cell r="U2657">
            <v>39.99</v>
          </cell>
          <cell r="V2657">
            <v>34.99</v>
          </cell>
        </row>
        <row r="2658">
          <cell r="B2658" t="str">
            <v>VERMONTHP Magnus.750-6FOB</v>
          </cell>
          <cell r="C2658" t="str">
            <v>Northeast</v>
          </cell>
          <cell r="D2658" t="str">
            <v>Control</v>
          </cell>
          <cell r="E2658" t="str">
            <v>VT</v>
          </cell>
          <cell r="F2658" t="str">
            <v>VERMONT</v>
          </cell>
          <cell r="G2658" t="str">
            <v>4 - Highland Park Magnus 0.75L</v>
          </cell>
          <cell r="H2658" t="str">
            <v>4 - Highland Park Magnus 0.75L6</v>
          </cell>
          <cell r="I2658" t="str">
            <v>HP Magnus</v>
          </cell>
          <cell r="J2658" t="str">
            <v>HP Magnus.750-6</v>
          </cell>
          <cell r="K2658">
            <v>6</v>
          </cell>
          <cell r="L2658">
            <v>0.75</v>
          </cell>
          <cell r="M2658">
            <v>0.4</v>
          </cell>
          <cell r="N2658">
            <v>12.84</v>
          </cell>
          <cell r="O2658" t="str">
            <v>FOB</v>
          </cell>
          <cell r="P2658">
            <v>137.84</v>
          </cell>
          <cell r="Q2658">
            <v>137.84</v>
          </cell>
          <cell r="R2658">
            <v>137.84</v>
          </cell>
          <cell r="S2658">
            <v>137.84</v>
          </cell>
          <cell r="T2658">
            <v>137.84</v>
          </cell>
          <cell r="U2658">
            <v>137.84</v>
          </cell>
          <cell r="V2658">
            <v>137.84</v>
          </cell>
        </row>
        <row r="2659">
          <cell r="B2659" t="str">
            <v>VERMONTHP Magnus.750-6DA</v>
          </cell>
          <cell r="C2659" t="str">
            <v>Northeast</v>
          </cell>
          <cell r="D2659" t="str">
            <v>Control</v>
          </cell>
          <cell r="E2659" t="str">
            <v>VT</v>
          </cell>
          <cell r="F2659" t="str">
            <v>VERMONT</v>
          </cell>
          <cell r="G2659" t="str">
            <v>4 - Highland Park Magnus 0.75L</v>
          </cell>
          <cell r="H2659" t="str">
            <v>4 - Highland Park Magnus 0.75L6</v>
          </cell>
          <cell r="I2659" t="str">
            <v>HP Magnus</v>
          </cell>
          <cell r="J2659" t="str">
            <v>HP Magnus.750-6</v>
          </cell>
          <cell r="K2659">
            <v>6</v>
          </cell>
          <cell r="L2659">
            <v>0.75</v>
          </cell>
          <cell r="M2659">
            <v>0.4</v>
          </cell>
          <cell r="N2659">
            <v>12.84</v>
          </cell>
          <cell r="O2659" t="str">
            <v>DA</v>
          </cell>
          <cell r="P2659">
            <v>0</v>
          </cell>
          <cell r="Q2659">
            <v>0</v>
          </cell>
          <cell r="R2659">
            <v>0</v>
          </cell>
          <cell r="S2659">
            <v>0</v>
          </cell>
          <cell r="T2659">
            <v>30</v>
          </cell>
          <cell r="U2659">
            <v>0</v>
          </cell>
          <cell r="V2659">
            <v>30</v>
          </cell>
        </row>
        <row r="2660">
          <cell r="B2660" t="str">
            <v>VIRGINIAHP Magnus.750-6SHELF</v>
          </cell>
          <cell r="C2660" t="str">
            <v>South</v>
          </cell>
          <cell r="D2660" t="str">
            <v>Control</v>
          </cell>
          <cell r="E2660" t="str">
            <v>VA</v>
          </cell>
          <cell r="F2660" t="str">
            <v>VIRGINIA</v>
          </cell>
          <cell r="G2660" t="str">
            <v>4 - Highland Park Magnus 0.75L</v>
          </cell>
          <cell r="H2660" t="str">
            <v>4 - Highland Park Magnus 0.75L6</v>
          </cell>
          <cell r="I2660" t="str">
            <v>HP Magnus</v>
          </cell>
          <cell r="J2660" t="str">
            <v>HP Magnus.750-6</v>
          </cell>
          <cell r="K2660">
            <v>6</v>
          </cell>
          <cell r="L2660">
            <v>0.75</v>
          </cell>
          <cell r="M2660">
            <v>0.4</v>
          </cell>
          <cell r="N2660">
            <v>12.84</v>
          </cell>
          <cell r="O2660" t="str">
            <v>SHELF</v>
          </cell>
          <cell r="P2660">
            <v>39.99</v>
          </cell>
          <cell r="Q2660">
            <v>34.99</v>
          </cell>
          <cell r="R2660">
            <v>39.99</v>
          </cell>
          <cell r="S2660">
            <v>34.99</v>
          </cell>
          <cell r="T2660">
            <v>39.99</v>
          </cell>
          <cell r="U2660">
            <v>34.99</v>
          </cell>
          <cell r="V2660">
            <v>39.99</v>
          </cell>
        </row>
        <row r="2661">
          <cell r="B2661" t="str">
            <v>VIRGINIAHP Magnus.750-6FOB</v>
          </cell>
          <cell r="C2661" t="str">
            <v>South</v>
          </cell>
          <cell r="D2661" t="str">
            <v>Control</v>
          </cell>
          <cell r="E2661" t="str">
            <v>VA</v>
          </cell>
          <cell r="F2661" t="str">
            <v>VIRGINIA</v>
          </cell>
          <cell r="G2661" t="str">
            <v>4 - Highland Park Magnus 0.75L</v>
          </cell>
          <cell r="H2661" t="str">
            <v>4 - Highland Park Magnus 0.75L6</v>
          </cell>
          <cell r="I2661" t="str">
            <v>HP Magnus</v>
          </cell>
          <cell r="J2661" t="str">
            <v>HP Magnus.750-6</v>
          </cell>
          <cell r="K2661">
            <v>6</v>
          </cell>
          <cell r="L2661">
            <v>0.75</v>
          </cell>
          <cell r="M2661">
            <v>0.4</v>
          </cell>
          <cell r="N2661">
            <v>12.84</v>
          </cell>
          <cell r="O2661" t="str">
            <v>FOB</v>
          </cell>
          <cell r="P2661">
            <v>116.22</v>
          </cell>
          <cell r="Q2661">
            <v>116.22</v>
          </cell>
          <cell r="R2661">
            <v>116.22</v>
          </cell>
          <cell r="S2661">
            <v>116.22</v>
          </cell>
          <cell r="T2661">
            <v>116.22</v>
          </cell>
          <cell r="U2661">
            <v>116.22</v>
          </cell>
          <cell r="V2661">
            <v>116.22</v>
          </cell>
        </row>
        <row r="2662">
          <cell r="B2662" t="str">
            <v>VIRGINIAHP Magnus.750-6DA</v>
          </cell>
          <cell r="C2662" t="str">
            <v>South</v>
          </cell>
          <cell r="D2662" t="str">
            <v>Control</v>
          </cell>
          <cell r="E2662" t="str">
            <v>VA</v>
          </cell>
          <cell r="F2662" t="str">
            <v>VIRGINIA</v>
          </cell>
          <cell r="G2662" t="str">
            <v>4 - Highland Park Magnus 0.75L</v>
          </cell>
          <cell r="H2662" t="str">
            <v>4 - Highland Park Magnus 0.75L6</v>
          </cell>
          <cell r="I2662" t="str">
            <v>HP Magnus</v>
          </cell>
          <cell r="J2662" t="str">
            <v>HP Magnus.750-6</v>
          </cell>
          <cell r="K2662">
            <v>6</v>
          </cell>
          <cell r="L2662">
            <v>0.75</v>
          </cell>
          <cell r="M2662">
            <v>0.4</v>
          </cell>
          <cell r="N2662">
            <v>12.84</v>
          </cell>
          <cell r="O2662" t="str">
            <v>DA</v>
          </cell>
          <cell r="P2662">
            <v>0</v>
          </cell>
          <cell r="Q2662">
            <v>24.9</v>
          </cell>
          <cell r="R2662">
            <v>0</v>
          </cell>
          <cell r="S2662">
            <v>24.9</v>
          </cell>
          <cell r="T2662">
            <v>0</v>
          </cell>
          <cell r="U2662">
            <v>24.9</v>
          </cell>
          <cell r="V2662">
            <v>0</v>
          </cell>
        </row>
        <row r="2663">
          <cell r="B2663" t="str">
            <v>WashingtonHP Magnus.750-6FOB</v>
          </cell>
          <cell r="C2663" t="str">
            <v>West</v>
          </cell>
          <cell r="D2663" t="str">
            <v>Open</v>
          </cell>
          <cell r="E2663" t="str">
            <v>WA</v>
          </cell>
          <cell r="F2663" t="str">
            <v>Washington</v>
          </cell>
          <cell r="G2663" t="str">
            <v>4 - Highland Park Magnus 0.75L</v>
          </cell>
          <cell r="H2663" t="str">
            <v>4 - Highland Park Magnus 0.75L6</v>
          </cell>
          <cell r="I2663" t="str">
            <v>HP Magnus</v>
          </cell>
          <cell r="J2663" t="str">
            <v>HP Magnus.750-6</v>
          </cell>
          <cell r="K2663">
            <v>6</v>
          </cell>
          <cell r="L2663">
            <v>0.75</v>
          </cell>
          <cell r="M2663">
            <v>0.4</v>
          </cell>
          <cell r="N2663">
            <v>12.84</v>
          </cell>
          <cell r="O2663" t="str">
            <v>FOB</v>
          </cell>
          <cell r="P2663">
            <v>112.5</v>
          </cell>
          <cell r="Q2663">
            <v>112.5</v>
          </cell>
          <cell r="R2663">
            <v>112.5</v>
          </cell>
          <cell r="S2663">
            <v>112.5</v>
          </cell>
          <cell r="T2663">
            <v>112.5</v>
          </cell>
          <cell r="U2663">
            <v>112.5</v>
          </cell>
          <cell r="V2663">
            <v>112.5</v>
          </cell>
        </row>
        <row r="2664">
          <cell r="B2664" t="str">
            <v>WEST VIRGINIAHP Magnus.750-6SHELF</v>
          </cell>
          <cell r="C2664" t="str">
            <v>Central</v>
          </cell>
          <cell r="D2664" t="str">
            <v>Control</v>
          </cell>
          <cell r="E2664" t="str">
            <v>WV</v>
          </cell>
          <cell r="F2664" t="str">
            <v>WEST VIRGINIA</v>
          </cell>
          <cell r="G2664" t="str">
            <v>4 - Highland Park Magnus 0.75L</v>
          </cell>
          <cell r="H2664" t="str">
            <v>4 - Highland Park Magnus 0.75L6</v>
          </cell>
          <cell r="I2664" t="str">
            <v>HP Magnus</v>
          </cell>
          <cell r="J2664" t="str">
            <v>HP Magnus.750-6</v>
          </cell>
          <cell r="K2664">
            <v>6</v>
          </cell>
          <cell r="L2664">
            <v>0.75</v>
          </cell>
          <cell r="M2664">
            <v>0.4</v>
          </cell>
          <cell r="N2664">
            <v>12.84</v>
          </cell>
          <cell r="O2664" t="str">
            <v>SHELF</v>
          </cell>
          <cell r="P2664">
            <v>39.99</v>
          </cell>
          <cell r="Q2664">
            <v>39.99</v>
          </cell>
          <cell r="R2664">
            <v>34.99</v>
          </cell>
          <cell r="S2664">
            <v>39.99</v>
          </cell>
          <cell r="T2664">
            <v>39.99</v>
          </cell>
          <cell r="U2664">
            <v>34.99</v>
          </cell>
          <cell r="V2664">
            <v>39.99</v>
          </cell>
        </row>
        <row r="2665">
          <cell r="B2665" t="str">
            <v>WEST VIRGINIAHP Magnus.750-6FOB</v>
          </cell>
          <cell r="C2665" t="str">
            <v>Central</v>
          </cell>
          <cell r="D2665" t="str">
            <v>Control</v>
          </cell>
          <cell r="E2665" t="str">
            <v>WV</v>
          </cell>
          <cell r="F2665" t="str">
            <v>WEST VIRGINIA</v>
          </cell>
          <cell r="G2665" t="str">
            <v>4 - Highland Park Magnus 0.75L</v>
          </cell>
          <cell r="H2665" t="str">
            <v>4 - Highland Park Magnus 0.75L6</v>
          </cell>
          <cell r="I2665" t="str">
            <v>HP Magnus</v>
          </cell>
          <cell r="J2665" t="str">
            <v>HP Magnus.750-6</v>
          </cell>
          <cell r="K2665">
            <v>6</v>
          </cell>
          <cell r="L2665">
            <v>0.75</v>
          </cell>
          <cell r="M2665">
            <v>0.4</v>
          </cell>
          <cell r="N2665">
            <v>12.84</v>
          </cell>
          <cell r="O2665" t="str">
            <v>FOB</v>
          </cell>
          <cell r="P2665">
            <v>135.85</v>
          </cell>
          <cell r="Q2665">
            <v>135.85</v>
          </cell>
          <cell r="R2665">
            <v>118.63</v>
          </cell>
          <cell r="S2665">
            <v>135.85</v>
          </cell>
          <cell r="T2665">
            <v>135.85</v>
          </cell>
          <cell r="U2665">
            <v>118.63</v>
          </cell>
          <cell r="V2665">
            <v>135.85</v>
          </cell>
        </row>
        <row r="2666">
          <cell r="B2666" t="str">
            <v>WisconsinHP Magnus.750-6FOB</v>
          </cell>
          <cell r="C2666" t="str">
            <v>Central</v>
          </cell>
          <cell r="D2666" t="str">
            <v>Open</v>
          </cell>
          <cell r="E2666" t="str">
            <v>WI</v>
          </cell>
          <cell r="F2666" t="str">
            <v>Wisconsin</v>
          </cell>
          <cell r="G2666" t="str">
            <v>4 - Highland Park Magnus 0.75L</v>
          </cell>
          <cell r="H2666" t="str">
            <v>4 - Highland Park Magnus 0.75L6</v>
          </cell>
          <cell r="I2666" t="str">
            <v>HP Magnus</v>
          </cell>
          <cell r="J2666" t="str">
            <v>HP Magnus.750-6</v>
          </cell>
          <cell r="K2666">
            <v>6</v>
          </cell>
          <cell r="L2666">
            <v>0.75</v>
          </cell>
          <cell r="M2666">
            <v>0.4</v>
          </cell>
          <cell r="N2666">
            <v>12.84</v>
          </cell>
          <cell r="O2666" t="str">
            <v>FOB</v>
          </cell>
          <cell r="P2666">
            <v>142</v>
          </cell>
          <cell r="Q2666">
            <v>142</v>
          </cell>
          <cell r="R2666">
            <v>142</v>
          </cell>
          <cell r="S2666">
            <v>142</v>
          </cell>
          <cell r="T2666">
            <v>142</v>
          </cell>
          <cell r="U2666">
            <v>142</v>
          </cell>
          <cell r="V2666">
            <v>142</v>
          </cell>
        </row>
        <row r="2667">
          <cell r="B2667" t="str">
            <v>WYOMINGHP Magnus.750-6SHELF</v>
          </cell>
          <cell r="C2667" t="str">
            <v>West</v>
          </cell>
          <cell r="D2667" t="str">
            <v>Control</v>
          </cell>
          <cell r="E2667" t="str">
            <v>WY</v>
          </cell>
          <cell r="F2667" t="str">
            <v>WYOMING</v>
          </cell>
          <cell r="G2667" t="str">
            <v>4 - Highland Park Magnus 0.75L</v>
          </cell>
          <cell r="H2667" t="str">
            <v>4 - Highland Park Magnus 0.75L6</v>
          </cell>
          <cell r="I2667" t="str">
            <v>HP Magnus</v>
          </cell>
          <cell r="J2667" t="str">
            <v>HP Magnus.750-6</v>
          </cell>
          <cell r="K2667">
            <v>6</v>
          </cell>
          <cell r="L2667">
            <v>0.75</v>
          </cell>
          <cell r="M2667">
            <v>0.4</v>
          </cell>
          <cell r="N2667">
            <v>12.84</v>
          </cell>
          <cell r="O2667" t="str">
            <v>SHELF</v>
          </cell>
          <cell r="P2667">
            <v>39.99</v>
          </cell>
          <cell r="Q2667">
            <v>39.99</v>
          </cell>
          <cell r="R2667">
            <v>34.99</v>
          </cell>
          <cell r="S2667">
            <v>39.99</v>
          </cell>
          <cell r="T2667">
            <v>39.99</v>
          </cell>
          <cell r="U2667">
            <v>39.99</v>
          </cell>
          <cell r="V2667">
            <v>34.99</v>
          </cell>
        </row>
        <row r="2668">
          <cell r="B2668" t="str">
            <v>WYOMINGHP Magnus.750-6FOB</v>
          </cell>
          <cell r="C2668" t="str">
            <v>West</v>
          </cell>
          <cell r="D2668" t="str">
            <v>Control</v>
          </cell>
          <cell r="E2668" t="str">
            <v>WY</v>
          </cell>
          <cell r="F2668" t="str">
            <v>WYOMING</v>
          </cell>
          <cell r="G2668" t="str">
            <v>4 - Highland Park Magnus 0.75L</v>
          </cell>
          <cell r="H2668" t="str">
            <v>4 - Highland Park Magnus 0.75L6</v>
          </cell>
          <cell r="I2668" t="str">
            <v>HP Magnus</v>
          </cell>
          <cell r="J2668" t="str">
            <v>HP Magnus.750-6</v>
          </cell>
          <cell r="K2668">
            <v>6</v>
          </cell>
          <cell r="L2668">
            <v>0.75</v>
          </cell>
          <cell r="M2668">
            <v>0.4</v>
          </cell>
          <cell r="N2668">
            <v>12.84</v>
          </cell>
          <cell r="O2668" t="str">
            <v>FOB</v>
          </cell>
          <cell r="P2668">
            <v>118.57</v>
          </cell>
          <cell r="Q2668">
            <v>118.57</v>
          </cell>
          <cell r="R2668">
            <v>118.57</v>
          </cell>
          <cell r="S2668">
            <v>118.57</v>
          </cell>
          <cell r="T2668">
            <v>118.57</v>
          </cell>
          <cell r="U2668">
            <v>118.57</v>
          </cell>
          <cell r="V2668">
            <v>118.57</v>
          </cell>
        </row>
        <row r="2669">
          <cell r="B2669" t="str">
            <v>WYOMINGHP Magnus.750-6DA</v>
          </cell>
          <cell r="C2669" t="str">
            <v>West</v>
          </cell>
          <cell r="D2669" t="str">
            <v>Control</v>
          </cell>
          <cell r="E2669" t="str">
            <v>WY</v>
          </cell>
          <cell r="F2669" t="str">
            <v>WYOMING</v>
          </cell>
          <cell r="G2669" t="str">
            <v>4 - Highland Park Magnus 0.75L</v>
          </cell>
          <cell r="H2669" t="str">
            <v>4 - Highland Park Magnus 0.75L6</v>
          </cell>
          <cell r="I2669" t="str">
            <v>HP Magnus</v>
          </cell>
          <cell r="J2669" t="str">
            <v>HP Magnus.750-6</v>
          </cell>
          <cell r="K2669">
            <v>6</v>
          </cell>
          <cell r="L2669">
            <v>0.75</v>
          </cell>
          <cell r="M2669">
            <v>0.4</v>
          </cell>
          <cell r="N2669">
            <v>12.84</v>
          </cell>
          <cell r="O2669" t="str">
            <v>DA</v>
          </cell>
          <cell r="P2669">
            <v>0</v>
          </cell>
          <cell r="Q2669">
            <v>0</v>
          </cell>
          <cell r="R2669">
            <v>19.52</v>
          </cell>
          <cell r="S2669">
            <v>0</v>
          </cell>
          <cell r="T2669">
            <v>0</v>
          </cell>
          <cell r="U2669">
            <v>0</v>
          </cell>
          <cell r="V2669">
            <v>19.52</v>
          </cell>
        </row>
        <row r="2670">
          <cell r="B2670" t="str">
            <v>AlaskaHP Odin.750-6FOB</v>
          </cell>
          <cell r="C2670" t="str">
            <v>West</v>
          </cell>
          <cell r="D2670" t="str">
            <v>Open</v>
          </cell>
          <cell r="E2670" t="str">
            <v>AK</v>
          </cell>
          <cell r="F2670" t="str">
            <v>Alaska</v>
          </cell>
          <cell r="G2670" t="str">
            <v>4 - Highland Park Odin 0.75L</v>
          </cell>
          <cell r="H2670" t="str">
            <v>4 - Highland Park Odin 0.75L6</v>
          </cell>
          <cell r="I2670" t="str">
            <v>HP Odin</v>
          </cell>
          <cell r="J2670" t="str">
            <v>HP Odin.750-6</v>
          </cell>
          <cell r="K2670">
            <v>6</v>
          </cell>
          <cell r="L2670">
            <v>0.75</v>
          </cell>
          <cell r="M2670">
            <v>0.55800000000000005</v>
          </cell>
          <cell r="N2670">
            <v>17.91</v>
          </cell>
          <cell r="O2670" t="str">
            <v>FOB</v>
          </cell>
          <cell r="P2670">
            <v>1078.24</v>
          </cell>
          <cell r="Q2670">
            <v>1078.24</v>
          </cell>
          <cell r="R2670">
            <v>1078.24</v>
          </cell>
          <cell r="S2670">
            <v>1078.24</v>
          </cell>
          <cell r="T2670">
            <v>1078.24</v>
          </cell>
          <cell r="U2670">
            <v>1078.24</v>
          </cell>
          <cell r="V2670">
            <v>1078.24</v>
          </cell>
        </row>
        <row r="2671">
          <cell r="B2671" t="str">
            <v>ConnecticutHP Odin.750-6FOB</v>
          </cell>
          <cell r="C2671" t="str">
            <v>Northeast</v>
          </cell>
          <cell r="D2671" t="str">
            <v>Open</v>
          </cell>
          <cell r="E2671" t="str">
            <v>CT</v>
          </cell>
          <cell r="F2671" t="str">
            <v>Connecticut</v>
          </cell>
          <cell r="G2671" t="str">
            <v>4 - Highland Park Odin 0.75L</v>
          </cell>
          <cell r="H2671" t="str">
            <v>4 - Highland Park Odin 0.75L6</v>
          </cell>
          <cell r="I2671" t="str">
            <v>HP Odin</v>
          </cell>
          <cell r="J2671" t="str">
            <v>HP Odin.750-6</v>
          </cell>
          <cell r="K2671">
            <v>6</v>
          </cell>
          <cell r="L2671">
            <v>0.75</v>
          </cell>
          <cell r="M2671">
            <v>0.55800000000000005</v>
          </cell>
          <cell r="N2671">
            <v>17.91</v>
          </cell>
          <cell r="O2671" t="str">
            <v>FOB</v>
          </cell>
          <cell r="P2671">
            <v>1182.9100000000001</v>
          </cell>
          <cell r="Q2671">
            <v>1182.9100000000001</v>
          </cell>
          <cell r="R2671">
            <v>1182.9100000000001</v>
          </cell>
          <cell r="S2671">
            <v>1182.9100000000001</v>
          </cell>
          <cell r="T2671">
            <v>1182.9100000000001</v>
          </cell>
          <cell r="U2671">
            <v>1182.9100000000001</v>
          </cell>
          <cell r="V2671">
            <v>1182.9100000000001</v>
          </cell>
        </row>
        <row r="2672">
          <cell r="B2672" t="str">
            <v>DCHP Odin.750-6FOB</v>
          </cell>
          <cell r="C2672" t="str">
            <v>Northeast</v>
          </cell>
          <cell r="D2672" t="str">
            <v>Open</v>
          </cell>
          <cell r="E2672" t="str">
            <v>DC</v>
          </cell>
          <cell r="F2672" t="str">
            <v>DC</v>
          </cell>
          <cell r="G2672" t="str">
            <v>4 - Highland Park Odin 0.75L</v>
          </cell>
          <cell r="H2672" t="str">
            <v>4 - Highland Park Odin 0.75L6</v>
          </cell>
          <cell r="I2672" t="str">
            <v>HP Odin</v>
          </cell>
          <cell r="J2672" t="str">
            <v>HP Odin.750-6</v>
          </cell>
          <cell r="K2672">
            <v>6</v>
          </cell>
          <cell r="L2672">
            <v>0.75</v>
          </cell>
          <cell r="M2672">
            <v>0.55800000000000005</v>
          </cell>
          <cell r="N2672">
            <v>17.91</v>
          </cell>
          <cell r="O2672" t="str">
            <v>FOB</v>
          </cell>
          <cell r="P2672">
            <v>1274.5799999999899</v>
          </cell>
          <cell r="Q2672">
            <v>1274.5799999999899</v>
          </cell>
          <cell r="R2672">
            <v>1274.5799999999899</v>
          </cell>
          <cell r="S2672">
            <v>1274.5799999999899</v>
          </cell>
          <cell r="T2672">
            <v>1274.5799999999899</v>
          </cell>
          <cell r="U2672">
            <v>1274.5799999999899</v>
          </cell>
          <cell r="V2672">
            <v>1274.5799999999899</v>
          </cell>
        </row>
        <row r="2673">
          <cell r="B2673" t="str">
            <v>DelawareHP Odin.750-6FOB</v>
          </cell>
          <cell r="C2673" t="str">
            <v>Northeast</v>
          </cell>
          <cell r="D2673" t="str">
            <v>Open</v>
          </cell>
          <cell r="E2673" t="str">
            <v>DE</v>
          </cell>
          <cell r="F2673" t="str">
            <v>Delaware</v>
          </cell>
          <cell r="G2673" t="str">
            <v>4 - Highland Park Odin 0.75L</v>
          </cell>
          <cell r="H2673" t="str">
            <v>4 - Highland Park Odin 0.75L6</v>
          </cell>
          <cell r="I2673" t="str">
            <v>HP Odin</v>
          </cell>
          <cell r="J2673" t="str">
            <v>HP Odin.750-6</v>
          </cell>
          <cell r="K2673">
            <v>6</v>
          </cell>
          <cell r="L2673">
            <v>0.75</v>
          </cell>
          <cell r="M2673">
            <v>0.55800000000000005</v>
          </cell>
          <cell r="N2673">
            <v>17.91</v>
          </cell>
          <cell r="O2673" t="str">
            <v>FOB</v>
          </cell>
          <cell r="P2673">
            <v>1274.58</v>
          </cell>
          <cell r="Q2673">
            <v>1274.58</v>
          </cell>
          <cell r="R2673">
            <v>1274.58</v>
          </cell>
          <cell r="S2673">
            <v>1274.58</v>
          </cell>
          <cell r="T2673">
            <v>1274.58</v>
          </cell>
          <cell r="U2673">
            <v>1274.58</v>
          </cell>
          <cell r="V2673">
            <v>1274.58</v>
          </cell>
        </row>
        <row r="2674">
          <cell r="B2674" t="str">
            <v>FloridaHP Odin.750-6FOB</v>
          </cell>
          <cell r="C2674" t="str">
            <v>South</v>
          </cell>
          <cell r="D2674" t="str">
            <v>Open</v>
          </cell>
          <cell r="E2674" t="str">
            <v>FL</v>
          </cell>
          <cell r="F2674" t="str">
            <v>Florida</v>
          </cell>
          <cell r="G2674" t="str">
            <v>4 - Highland Park Odin 0.75L</v>
          </cell>
          <cell r="H2674" t="str">
            <v>4 - Highland Park Odin 0.75L6</v>
          </cell>
          <cell r="I2674" t="str">
            <v>HP Odin</v>
          </cell>
          <cell r="J2674" t="str">
            <v>HP Odin.750-6</v>
          </cell>
          <cell r="K2674">
            <v>6</v>
          </cell>
          <cell r="L2674">
            <v>0.75</v>
          </cell>
          <cell r="M2674">
            <v>0.55800000000000005</v>
          </cell>
          <cell r="N2674">
            <v>17.91</v>
          </cell>
          <cell r="O2674" t="str">
            <v>FOB</v>
          </cell>
          <cell r="P2674">
            <v>1157</v>
          </cell>
          <cell r="Q2674">
            <v>1157</v>
          </cell>
          <cell r="R2674">
            <v>1157</v>
          </cell>
          <cell r="S2674">
            <v>1157</v>
          </cell>
          <cell r="T2674">
            <v>1157</v>
          </cell>
          <cell r="U2674">
            <v>1157</v>
          </cell>
          <cell r="V2674">
            <v>1157</v>
          </cell>
        </row>
        <row r="2675">
          <cell r="B2675" t="str">
            <v>Maryland (Open)HP Odin.750-6FOB</v>
          </cell>
          <cell r="C2675" t="str">
            <v>Northeast</v>
          </cell>
          <cell r="D2675" t="str">
            <v>Open</v>
          </cell>
          <cell r="E2675" t="str">
            <v>MD</v>
          </cell>
          <cell r="F2675" t="str">
            <v>Maryland (Open)</v>
          </cell>
          <cell r="G2675" t="str">
            <v>4 - Highland Park Odin 0.75L</v>
          </cell>
          <cell r="H2675" t="str">
            <v>4 - Highland Park Odin 0.75L6</v>
          </cell>
          <cell r="I2675" t="str">
            <v>HP Odin</v>
          </cell>
          <cell r="J2675" t="str">
            <v>HP Odin.750-6</v>
          </cell>
          <cell r="K2675">
            <v>6</v>
          </cell>
          <cell r="L2675">
            <v>0.75</v>
          </cell>
          <cell r="M2675">
            <v>0.55800000000000005</v>
          </cell>
          <cell r="N2675">
            <v>17.91</v>
          </cell>
          <cell r="O2675" t="str">
            <v>FOB</v>
          </cell>
          <cell r="P2675">
            <v>1274.58</v>
          </cell>
          <cell r="Q2675">
            <v>1274.58</v>
          </cell>
          <cell r="R2675">
            <v>1274.58</v>
          </cell>
          <cell r="S2675">
            <v>1274.58</v>
          </cell>
          <cell r="T2675">
            <v>1274.58</v>
          </cell>
          <cell r="U2675">
            <v>1274.58</v>
          </cell>
          <cell r="V2675">
            <v>1274.58</v>
          </cell>
        </row>
        <row r="2676">
          <cell r="B2676" t="str">
            <v>MassachusettsHP Odin.750-6FOB</v>
          </cell>
          <cell r="C2676" t="str">
            <v>Northeast</v>
          </cell>
          <cell r="D2676" t="str">
            <v>Open</v>
          </cell>
          <cell r="E2676" t="str">
            <v>MA</v>
          </cell>
          <cell r="F2676" t="str">
            <v>Massachusetts</v>
          </cell>
          <cell r="G2676" t="str">
            <v>4 - Highland Park Odin 0.75L</v>
          </cell>
          <cell r="H2676" t="str">
            <v>4 - Highland Park Odin 0.75L6</v>
          </cell>
          <cell r="I2676" t="str">
            <v>HP Odin</v>
          </cell>
          <cell r="J2676" t="str">
            <v>HP Odin.750-6</v>
          </cell>
          <cell r="K2676">
            <v>6</v>
          </cell>
          <cell r="L2676">
            <v>0.75</v>
          </cell>
          <cell r="M2676">
            <v>0.55800000000000005</v>
          </cell>
          <cell r="N2676">
            <v>17.91</v>
          </cell>
          <cell r="O2676" t="str">
            <v>FOB</v>
          </cell>
          <cell r="P2676">
            <v>1174.5</v>
          </cell>
          <cell r="Q2676">
            <v>1174.5</v>
          </cell>
          <cell r="R2676">
            <v>1174.5</v>
          </cell>
          <cell r="S2676">
            <v>1174.5</v>
          </cell>
          <cell r="T2676">
            <v>1174.5</v>
          </cell>
          <cell r="U2676">
            <v>1174.5</v>
          </cell>
          <cell r="V2676">
            <v>1174.5</v>
          </cell>
        </row>
        <row r="2677">
          <cell r="B2677" t="str">
            <v>NevadaHP Odin.750-6FOB</v>
          </cell>
          <cell r="C2677" t="str">
            <v>West</v>
          </cell>
          <cell r="D2677" t="str">
            <v>Open</v>
          </cell>
          <cell r="E2677" t="str">
            <v>NV</v>
          </cell>
          <cell r="F2677" t="str">
            <v>Nevada</v>
          </cell>
          <cell r="G2677" t="str">
            <v>4 - Highland Park Odin 0.75L</v>
          </cell>
          <cell r="H2677" t="str">
            <v>4 - Highland Park Odin 0.75L6</v>
          </cell>
          <cell r="I2677" t="str">
            <v>HP Odin</v>
          </cell>
          <cell r="J2677" t="str">
            <v>HP Odin.750-6</v>
          </cell>
          <cell r="K2677">
            <v>6</v>
          </cell>
          <cell r="L2677">
            <v>0.75</v>
          </cell>
          <cell r="M2677">
            <v>0.55800000000000005</v>
          </cell>
          <cell r="N2677">
            <v>17.91</v>
          </cell>
          <cell r="O2677" t="str">
            <v>FOB</v>
          </cell>
          <cell r="P2677">
            <v>1000</v>
          </cell>
          <cell r="Q2677">
            <v>1000</v>
          </cell>
          <cell r="R2677">
            <v>1000</v>
          </cell>
          <cell r="S2677">
            <v>1000</v>
          </cell>
          <cell r="T2677">
            <v>1000</v>
          </cell>
          <cell r="U2677">
            <v>1000</v>
          </cell>
          <cell r="V2677">
            <v>1000</v>
          </cell>
        </row>
        <row r="2678">
          <cell r="B2678" t="str">
            <v>New JerseyHP Odin.750-6FOB</v>
          </cell>
          <cell r="C2678" t="str">
            <v>Northeast</v>
          </cell>
          <cell r="D2678" t="str">
            <v>Open</v>
          </cell>
          <cell r="E2678" t="str">
            <v>NJ</v>
          </cell>
          <cell r="F2678" t="str">
            <v>New Jersey</v>
          </cell>
          <cell r="G2678" t="str">
            <v>4 - Highland Park Odin 0.75L</v>
          </cell>
          <cell r="H2678" t="str">
            <v>4 - Highland Park Odin 0.75L6</v>
          </cell>
          <cell r="I2678" t="str">
            <v>HP Odin</v>
          </cell>
          <cell r="J2678" t="str">
            <v>HP Odin.750-6</v>
          </cell>
          <cell r="K2678">
            <v>6</v>
          </cell>
          <cell r="L2678">
            <v>0.75</v>
          </cell>
          <cell r="M2678">
            <v>0.55800000000000005</v>
          </cell>
          <cell r="N2678">
            <v>17.91</v>
          </cell>
          <cell r="O2678" t="str">
            <v>FOB</v>
          </cell>
          <cell r="P2678">
            <v>1274.58</v>
          </cell>
          <cell r="Q2678">
            <v>1274.58</v>
          </cell>
          <cell r="R2678">
            <v>1274.58</v>
          </cell>
          <cell r="S2678">
            <v>1274.58</v>
          </cell>
          <cell r="T2678">
            <v>1274.58</v>
          </cell>
          <cell r="U2678">
            <v>1274.58</v>
          </cell>
          <cell r="V2678">
            <v>1274.58</v>
          </cell>
        </row>
        <row r="2679">
          <cell r="B2679" t="str">
            <v>New MexicoHP Odin.750-6FOB</v>
          </cell>
          <cell r="C2679" t="str">
            <v>West</v>
          </cell>
          <cell r="D2679" t="str">
            <v>Open</v>
          </cell>
          <cell r="E2679" t="str">
            <v>NM</v>
          </cell>
          <cell r="F2679" t="str">
            <v>New Mexico</v>
          </cell>
          <cell r="G2679" t="str">
            <v>4 - Highland Park Odin 0.75L</v>
          </cell>
          <cell r="H2679" t="str">
            <v>4 - Highland Park Odin 0.75L6</v>
          </cell>
          <cell r="I2679" t="str">
            <v>HP Odin</v>
          </cell>
          <cell r="J2679" t="str">
            <v>HP Odin.750-6</v>
          </cell>
          <cell r="K2679">
            <v>6</v>
          </cell>
          <cell r="L2679">
            <v>0.75</v>
          </cell>
          <cell r="M2679">
            <v>0.55800000000000005</v>
          </cell>
          <cell r="N2679">
            <v>17.91</v>
          </cell>
          <cell r="O2679" t="str">
            <v>FOB</v>
          </cell>
          <cell r="P2679">
            <v>1085</v>
          </cell>
          <cell r="Q2679">
            <v>1085</v>
          </cell>
          <cell r="R2679">
            <v>1085</v>
          </cell>
          <cell r="S2679">
            <v>1085</v>
          </cell>
          <cell r="T2679">
            <v>1085</v>
          </cell>
          <cell r="U2679">
            <v>1085</v>
          </cell>
          <cell r="V2679">
            <v>1085</v>
          </cell>
        </row>
        <row r="2680">
          <cell r="B2680" t="str">
            <v>New York - UpstateHP Odin.750-6FOB</v>
          </cell>
          <cell r="C2680" t="str">
            <v>Northeast</v>
          </cell>
          <cell r="D2680" t="str">
            <v>Open</v>
          </cell>
          <cell r="E2680" t="str">
            <v>NY</v>
          </cell>
          <cell r="F2680" t="str">
            <v>New York - Upstate</v>
          </cell>
          <cell r="G2680" t="str">
            <v>4 - Highland Park Odin 0.75L</v>
          </cell>
          <cell r="H2680" t="str">
            <v>4 - Highland Park Odin 0.75L6</v>
          </cell>
          <cell r="I2680" t="str">
            <v>HP Odin</v>
          </cell>
          <cell r="J2680" t="str">
            <v>HP Odin.750-6</v>
          </cell>
          <cell r="K2680">
            <v>6</v>
          </cell>
          <cell r="L2680">
            <v>0.75</v>
          </cell>
          <cell r="M2680">
            <v>0.55800000000000005</v>
          </cell>
          <cell r="N2680">
            <v>17.91</v>
          </cell>
          <cell r="O2680" t="str">
            <v>FOB</v>
          </cell>
          <cell r="P2680">
            <v>1250.95</v>
          </cell>
          <cell r="Q2680">
            <v>1250.95</v>
          </cell>
          <cell r="R2680">
            <v>1250.95</v>
          </cell>
          <cell r="S2680">
            <v>1250.95</v>
          </cell>
          <cell r="T2680">
            <v>1250.95</v>
          </cell>
          <cell r="U2680">
            <v>1250.95</v>
          </cell>
          <cell r="V2680">
            <v>1250.95</v>
          </cell>
        </row>
        <row r="2681">
          <cell r="B2681" t="str">
            <v>Rhode IslandHP Odin.750-6FOB</v>
          </cell>
          <cell r="C2681" t="str">
            <v>Northeast</v>
          </cell>
          <cell r="D2681" t="str">
            <v>Open</v>
          </cell>
          <cell r="E2681" t="str">
            <v>RI</v>
          </cell>
          <cell r="F2681" t="str">
            <v>Rhode Island</v>
          </cell>
          <cell r="G2681" t="str">
            <v>4 - Highland Park Odin 0.75L</v>
          </cell>
          <cell r="H2681" t="str">
            <v>4 - Highland Park Odin 0.75L6</v>
          </cell>
          <cell r="I2681" t="str">
            <v>HP Odin</v>
          </cell>
          <cell r="J2681" t="str">
            <v>HP Odin.750-6</v>
          </cell>
          <cell r="K2681">
            <v>6</v>
          </cell>
          <cell r="L2681">
            <v>0.75</v>
          </cell>
          <cell r="M2681">
            <v>0.55800000000000005</v>
          </cell>
          <cell r="N2681">
            <v>17.91</v>
          </cell>
          <cell r="O2681" t="str">
            <v>FOB</v>
          </cell>
          <cell r="P2681">
            <v>1252.58</v>
          </cell>
          <cell r="Q2681">
            <v>1252.58</v>
          </cell>
          <cell r="R2681">
            <v>1252.58</v>
          </cell>
          <cell r="S2681">
            <v>1252.58</v>
          </cell>
          <cell r="T2681">
            <v>1252.58</v>
          </cell>
          <cell r="U2681">
            <v>1252.58</v>
          </cell>
          <cell r="V2681">
            <v>1252.58</v>
          </cell>
        </row>
        <row r="2682">
          <cell r="B2682" t="str">
            <v>South CarolinaHP Odin.750-6FOB</v>
          </cell>
          <cell r="C2682" t="str">
            <v>Northeast</v>
          </cell>
          <cell r="D2682" t="str">
            <v>Open</v>
          </cell>
          <cell r="E2682" t="str">
            <v>SC</v>
          </cell>
          <cell r="F2682" t="str">
            <v>South Carolina</v>
          </cell>
          <cell r="G2682" t="str">
            <v>4 - Highland Park Odin 0.75L</v>
          </cell>
          <cell r="H2682" t="str">
            <v>4 - Highland Park Odin 0.75L6</v>
          </cell>
          <cell r="I2682" t="str">
            <v>HP Odin</v>
          </cell>
          <cell r="J2682" t="str">
            <v>HP Odin.750-6</v>
          </cell>
          <cell r="K2682">
            <v>6</v>
          </cell>
          <cell r="L2682">
            <v>0.75</v>
          </cell>
          <cell r="M2682">
            <v>0.55800000000000005</v>
          </cell>
          <cell r="N2682">
            <v>17.91</v>
          </cell>
          <cell r="O2682" t="str">
            <v>FOB</v>
          </cell>
          <cell r="P2682">
            <v>1274.58</v>
          </cell>
          <cell r="Q2682">
            <v>1274.58</v>
          </cell>
          <cell r="R2682">
            <v>1274.58</v>
          </cell>
          <cell r="S2682">
            <v>1274.58</v>
          </cell>
          <cell r="T2682">
            <v>1274.58</v>
          </cell>
          <cell r="U2682">
            <v>1274.58</v>
          </cell>
          <cell r="V2682">
            <v>1274.58</v>
          </cell>
        </row>
        <row r="2683">
          <cell r="B2683" t="str">
            <v>WashingtonHP Odin.750-6FOB</v>
          </cell>
          <cell r="C2683" t="str">
            <v>West</v>
          </cell>
          <cell r="D2683" t="str">
            <v>Open</v>
          </cell>
          <cell r="E2683" t="str">
            <v>WA</v>
          </cell>
          <cell r="F2683" t="str">
            <v>Washington</v>
          </cell>
          <cell r="G2683" t="str">
            <v>4 - Highland Park Odin 0.75L</v>
          </cell>
          <cell r="H2683" t="str">
            <v>4 - Highland Park Odin 0.75L6</v>
          </cell>
          <cell r="I2683" t="str">
            <v>HP Odin</v>
          </cell>
          <cell r="J2683" t="str">
            <v>HP Odin.750-6</v>
          </cell>
          <cell r="K2683">
            <v>6</v>
          </cell>
          <cell r="L2683">
            <v>0.75</v>
          </cell>
          <cell r="M2683">
            <v>0.55800000000000005</v>
          </cell>
          <cell r="N2683">
            <v>17.91</v>
          </cell>
          <cell r="O2683" t="str">
            <v>FOB</v>
          </cell>
          <cell r="P2683">
            <v>1063</v>
          </cell>
          <cell r="Q2683">
            <v>1063</v>
          </cell>
          <cell r="R2683">
            <v>1063</v>
          </cell>
          <cell r="S2683">
            <v>1063</v>
          </cell>
          <cell r="T2683">
            <v>1063</v>
          </cell>
          <cell r="U2683">
            <v>1063</v>
          </cell>
          <cell r="V2683">
            <v>1063</v>
          </cell>
        </row>
        <row r="2684">
          <cell r="B2684" t="str">
            <v>MICHIGANHP Soren.750-2SHELF</v>
          </cell>
          <cell r="C2684" t="str">
            <v>Central</v>
          </cell>
          <cell r="D2684" t="str">
            <v>Control</v>
          </cell>
          <cell r="E2684" t="str">
            <v>MI</v>
          </cell>
          <cell r="F2684" t="str">
            <v>MICHIGAN</v>
          </cell>
          <cell r="G2684" t="str">
            <v>4 - Highland Park Soren</v>
          </cell>
          <cell r="H2684" t="str">
            <v>4 - Highland Park Soren2</v>
          </cell>
          <cell r="I2684" t="str">
            <v>HP Soren</v>
          </cell>
          <cell r="J2684" t="str">
            <v>HP Soren.750-2</v>
          </cell>
          <cell r="K2684">
            <v>2</v>
          </cell>
          <cell r="L2684">
            <v>0.75</v>
          </cell>
          <cell r="M2684">
            <v>0.40500000000000003</v>
          </cell>
          <cell r="N2684">
            <v>4.33</v>
          </cell>
          <cell r="O2684" t="str">
            <v>SHELF</v>
          </cell>
          <cell r="P2684">
            <v>899.99</v>
          </cell>
          <cell r="Q2684">
            <v>899.99</v>
          </cell>
          <cell r="R2684">
            <v>899.99</v>
          </cell>
          <cell r="S2684">
            <v>899.99</v>
          </cell>
          <cell r="T2684">
            <v>899.99</v>
          </cell>
          <cell r="U2684">
            <v>899.99</v>
          </cell>
          <cell r="V2684">
            <v>899.99</v>
          </cell>
        </row>
        <row r="2685">
          <cell r="B2685" t="str">
            <v>MICHIGANHP Soren.750-2FOB</v>
          </cell>
          <cell r="C2685" t="str">
            <v>Central</v>
          </cell>
          <cell r="D2685" t="str">
            <v>Control</v>
          </cell>
          <cell r="E2685" t="str">
            <v>MI</v>
          </cell>
          <cell r="F2685" t="str">
            <v>MICHIGAN</v>
          </cell>
          <cell r="G2685" t="str">
            <v>4 - Highland Park Soren</v>
          </cell>
          <cell r="H2685" t="str">
            <v>4 - Highland Park Soren2</v>
          </cell>
          <cell r="I2685" t="str">
            <v>HP Soren</v>
          </cell>
          <cell r="J2685" t="str">
            <v>HP Soren.750-2</v>
          </cell>
          <cell r="K2685">
            <v>2</v>
          </cell>
          <cell r="L2685">
            <v>0.75</v>
          </cell>
          <cell r="M2685">
            <v>0.40500000000000003</v>
          </cell>
          <cell r="N2685">
            <v>4.33</v>
          </cell>
          <cell r="O2685" t="str">
            <v>FOB</v>
          </cell>
          <cell r="P2685">
            <v>974.02</v>
          </cell>
          <cell r="Q2685">
            <v>974.02</v>
          </cell>
          <cell r="R2685">
            <v>974.02</v>
          </cell>
          <cell r="S2685">
            <v>974.02</v>
          </cell>
          <cell r="T2685">
            <v>974.02</v>
          </cell>
          <cell r="U2685">
            <v>974.02</v>
          </cell>
          <cell r="V2685">
            <v>974.02</v>
          </cell>
        </row>
        <row r="2686">
          <cell r="B2686" t="str">
            <v>OHIOHP Soren.750-2SHELF</v>
          </cell>
          <cell r="C2686" t="str">
            <v>Central</v>
          </cell>
          <cell r="D2686" t="str">
            <v>Control</v>
          </cell>
          <cell r="E2686" t="str">
            <v>OH</v>
          </cell>
          <cell r="F2686" t="str">
            <v>OHIO</v>
          </cell>
          <cell r="G2686" t="str">
            <v>4 - Highland Park Soren</v>
          </cell>
          <cell r="H2686" t="str">
            <v>4 - Highland Park Soren2</v>
          </cell>
          <cell r="I2686" t="str">
            <v>HP Soren</v>
          </cell>
          <cell r="J2686" t="str">
            <v>HP Soren.750-2</v>
          </cell>
          <cell r="K2686">
            <v>2</v>
          </cell>
          <cell r="L2686">
            <v>0.75</v>
          </cell>
          <cell r="M2686">
            <v>0.40500000000000003</v>
          </cell>
          <cell r="N2686">
            <v>4.33</v>
          </cell>
          <cell r="O2686" t="str">
            <v>SHELF</v>
          </cell>
          <cell r="P2686">
            <v>899.98</v>
          </cell>
          <cell r="Q2686">
            <v>899.98</v>
          </cell>
          <cell r="R2686">
            <v>899.98</v>
          </cell>
          <cell r="S2686">
            <v>899.98</v>
          </cell>
          <cell r="T2686">
            <v>899.98</v>
          </cell>
          <cell r="U2686">
            <v>899.98</v>
          </cell>
          <cell r="V2686">
            <v>899.98</v>
          </cell>
        </row>
        <row r="2687">
          <cell r="B2687" t="str">
            <v>OHIOHP Soren.750-2FOB</v>
          </cell>
          <cell r="C2687" t="str">
            <v>Central</v>
          </cell>
          <cell r="D2687" t="str">
            <v>Control</v>
          </cell>
          <cell r="E2687" t="str">
            <v>OH</v>
          </cell>
          <cell r="F2687" t="str">
            <v>OHIO</v>
          </cell>
          <cell r="G2687" t="str">
            <v>4 - Highland Park Soren</v>
          </cell>
          <cell r="H2687" t="str">
            <v>4 - Highland Park Soren2</v>
          </cell>
          <cell r="I2687" t="str">
            <v>HP Soren</v>
          </cell>
          <cell r="J2687" t="str">
            <v>HP Soren.750-2</v>
          </cell>
          <cell r="K2687">
            <v>2</v>
          </cell>
          <cell r="L2687">
            <v>0.75</v>
          </cell>
          <cell r="M2687">
            <v>0.40500000000000003</v>
          </cell>
          <cell r="N2687">
            <v>4.33</v>
          </cell>
          <cell r="O2687" t="str">
            <v>FOB</v>
          </cell>
          <cell r="P2687">
            <v>1066.25</v>
          </cell>
          <cell r="Q2687">
            <v>1066.25</v>
          </cell>
          <cell r="R2687">
            <v>1066.25</v>
          </cell>
          <cell r="S2687">
            <v>1066.25</v>
          </cell>
          <cell r="T2687">
            <v>1066.25</v>
          </cell>
          <cell r="U2687">
            <v>1066.25</v>
          </cell>
          <cell r="V2687">
            <v>1066.25</v>
          </cell>
        </row>
        <row r="2688">
          <cell r="B2688" t="str">
            <v>UTAHHP Soren.750-6SPA</v>
          </cell>
          <cell r="C2688" t="str">
            <v>West</v>
          </cell>
          <cell r="D2688" t="str">
            <v>Control</v>
          </cell>
          <cell r="E2688" t="str">
            <v>UT</v>
          </cell>
          <cell r="F2688" t="str">
            <v>UTAH</v>
          </cell>
          <cell r="G2688" t="str">
            <v>4 - Highland Park Soren</v>
          </cell>
          <cell r="H2688" t="str">
            <v>4 - Highland Park Soren6</v>
          </cell>
          <cell r="I2688" t="str">
            <v>HP Soren</v>
          </cell>
          <cell r="J2688" t="str">
            <v>HP Soren.750-6</v>
          </cell>
          <cell r="K2688">
            <v>6</v>
          </cell>
          <cell r="L2688">
            <v>0.75</v>
          </cell>
          <cell r="M2688">
            <v>0.40500000000000003</v>
          </cell>
          <cell r="N2688">
            <v>13</v>
          </cell>
          <cell r="O2688" t="str">
            <v>SPA</v>
          </cell>
          <cell r="P2688">
            <v>0</v>
          </cell>
          <cell r="Q2688">
            <v>0</v>
          </cell>
          <cell r="R2688">
            <v>0</v>
          </cell>
          <cell r="S2688">
            <v>0</v>
          </cell>
          <cell r="T2688">
            <v>0</v>
          </cell>
          <cell r="U2688">
            <v>0</v>
          </cell>
          <cell r="V2688">
            <v>0</v>
          </cell>
        </row>
        <row r="2689">
          <cell r="B2689" t="str">
            <v>ArizonaHP Soren.750-2FOB</v>
          </cell>
          <cell r="C2689" t="str">
            <v>West</v>
          </cell>
          <cell r="D2689" t="str">
            <v>Open</v>
          </cell>
          <cell r="E2689" t="str">
            <v>AZ</v>
          </cell>
          <cell r="F2689" t="str">
            <v>Arizona</v>
          </cell>
          <cell r="G2689" t="str">
            <v>4 - Highland Park Soren 0.75L</v>
          </cell>
          <cell r="H2689" t="str">
            <v>4 - Highland Park Soren 0.75L2</v>
          </cell>
          <cell r="I2689" t="str">
            <v>HP Soren</v>
          </cell>
          <cell r="J2689" t="str">
            <v>HP Soren.750-2</v>
          </cell>
          <cell r="K2689">
            <v>2</v>
          </cell>
          <cell r="L2689">
            <v>0.75</v>
          </cell>
          <cell r="M2689">
            <v>0.40500000000000003</v>
          </cell>
          <cell r="N2689">
            <v>4.33</v>
          </cell>
          <cell r="O2689" t="str">
            <v>FOB</v>
          </cell>
          <cell r="P2689">
            <v>1010</v>
          </cell>
          <cell r="Q2689">
            <v>1010</v>
          </cell>
          <cell r="R2689">
            <v>1010</v>
          </cell>
          <cell r="S2689">
            <v>1010</v>
          </cell>
          <cell r="T2689">
            <v>1010</v>
          </cell>
          <cell r="U2689">
            <v>1010</v>
          </cell>
          <cell r="V2689">
            <v>1010</v>
          </cell>
        </row>
        <row r="2690">
          <cell r="B2690" t="str">
            <v>ArkansasHP Soren.750-2FOB</v>
          </cell>
          <cell r="C2690" t="str">
            <v>South</v>
          </cell>
          <cell r="D2690" t="str">
            <v>Open</v>
          </cell>
          <cell r="E2690" t="str">
            <v>AR</v>
          </cell>
          <cell r="F2690" t="str">
            <v>Arkansas</v>
          </cell>
          <cell r="G2690" t="str">
            <v>4 - Highland Park Soren 0.75L</v>
          </cell>
          <cell r="H2690" t="str">
            <v>4 - Highland Park Soren 0.75L2</v>
          </cell>
          <cell r="I2690" t="str">
            <v>HP Soren</v>
          </cell>
          <cell r="J2690" t="str">
            <v>HP Soren.750-2</v>
          </cell>
          <cell r="K2690">
            <v>2</v>
          </cell>
          <cell r="L2690">
            <v>0.75</v>
          </cell>
          <cell r="M2690">
            <v>0.40500000000000003</v>
          </cell>
          <cell r="N2690">
            <v>4.33</v>
          </cell>
          <cell r="O2690" t="str">
            <v>FOB</v>
          </cell>
          <cell r="P2690">
            <v>1024</v>
          </cell>
          <cell r="Q2690">
            <v>1024</v>
          </cell>
          <cell r="R2690">
            <v>1024</v>
          </cell>
          <cell r="S2690">
            <v>1024</v>
          </cell>
          <cell r="T2690">
            <v>1024</v>
          </cell>
          <cell r="U2690">
            <v>1024</v>
          </cell>
          <cell r="V2690">
            <v>1024</v>
          </cell>
        </row>
        <row r="2691">
          <cell r="B2691" t="str">
            <v>CaliforniaHP Soren.750-2FOB</v>
          </cell>
          <cell r="C2691" t="str">
            <v>West</v>
          </cell>
          <cell r="D2691" t="str">
            <v>Open</v>
          </cell>
          <cell r="E2691" t="str">
            <v>CA</v>
          </cell>
          <cell r="F2691" t="str">
            <v>California</v>
          </cell>
          <cell r="G2691" t="str">
            <v>4 - Highland Park Soren 0.75L</v>
          </cell>
          <cell r="H2691" t="str">
            <v>4 - Highland Park Soren 0.75L2</v>
          </cell>
          <cell r="I2691" t="str">
            <v>HP Soren</v>
          </cell>
          <cell r="J2691" t="str">
            <v>HP Soren.750-2</v>
          </cell>
          <cell r="K2691">
            <v>2</v>
          </cell>
          <cell r="L2691">
            <v>0.75</v>
          </cell>
          <cell r="M2691">
            <v>0.40500000000000003</v>
          </cell>
          <cell r="N2691">
            <v>4.33</v>
          </cell>
          <cell r="O2691" t="str">
            <v>FOB</v>
          </cell>
          <cell r="P2691">
            <v>997.61</v>
          </cell>
          <cell r="Q2691">
            <v>997.61</v>
          </cell>
          <cell r="R2691">
            <v>997.61</v>
          </cell>
          <cell r="S2691">
            <v>997.61</v>
          </cell>
          <cell r="T2691">
            <v>997.61</v>
          </cell>
          <cell r="U2691">
            <v>997.61</v>
          </cell>
          <cell r="V2691">
            <v>997.61</v>
          </cell>
        </row>
        <row r="2692">
          <cell r="B2692" t="str">
            <v>ColoradoHP Soren.750-2FOB</v>
          </cell>
          <cell r="C2692" t="str">
            <v>West</v>
          </cell>
          <cell r="D2692" t="str">
            <v>Open</v>
          </cell>
          <cell r="E2692" t="str">
            <v>CO</v>
          </cell>
          <cell r="F2692" t="str">
            <v>Colorado</v>
          </cell>
          <cell r="G2692" t="str">
            <v>4 - Highland Park Soren 0.75L</v>
          </cell>
          <cell r="H2692" t="str">
            <v>4 - Highland Park Soren 0.75L2</v>
          </cell>
          <cell r="I2692" t="str">
            <v>HP Soren</v>
          </cell>
          <cell r="J2692" t="str">
            <v>HP Soren.750-2</v>
          </cell>
          <cell r="K2692">
            <v>2</v>
          </cell>
          <cell r="L2692">
            <v>0.75</v>
          </cell>
          <cell r="M2692">
            <v>0.40500000000000003</v>
          </cell>
          <cell r="N2692">
            <v>4.33</v>
          </cell>
          <cell r="O2692" t="str">
            <v>FOB</v>
          </cell>
          <cell r="P2692">
            <v>964</v>
          </cell>
          <cell r="Q2692">
            <v>964</v>
          </cell>
          <cell r="R2692">
            <v>964</v>
          </cell>
          <cell r="S2692">
            <v>964</v>
          </cell>
          <cell r="T2692">
            <v>964</v>
          </cell>
          <cell r="U2692">
            <v>964</v>
          </cell>
          <cell r="V2692">
            <v>964</v>
          </cell>
        </row>
        <row r="2693">
          <cell r="B2693" t="str">
            <v>ConnecticutHP Soren.750-2FOB</v>
          </cell>
          <cell r="C2693" t="str">
            <v>Northeast</v>
          </cell>
          <cell r="D2693" t="str">
            <v>Open</v>
          </cell>
          <cell r="E2693" t="str">
            <v>CT</v>
          </cell>
          <cell r="F2693" t="str">
            <v>Connecticut</v>
          </cell>
          <cell r="G2693" t="str">
            <v>4 - Highland Park Soren 0.75L</v>
          </cell>
          <cell r="H2693" t="str">
            <v>4 - Highland Park Soren 0.75L2</v>
          </cell>
          <cell r="I2693" t="str">
            <v>HP Soren</v>
          </cell>
          <cell r="J2693" t="str">
            <v>HP Soren.750-2</v>
          </cell>
          <cell r="K2693">
            <v>2</v>
          </cell>
          <cell r="L2693">
            <v>0.75</v>
          </cell>
          <cell r="M2693">
            <v>0.40500000000000003</v>
          </cell>
          <cell r="N2693">
            <v>4.33</v>
          </cell>
          <cell r="O2693" t="str">
            <v>FOB</v>
          </cell>
          <cell r="P2693">
            <v>1008.36</v>
          </cell>
          <cell r="Q2693">
            <v>1008.36</v>
          </cell>
          <cell r="R2693">
            <v>1008.36</v>
          </cell>
          <cell r="S2693">
            <v>1008.36</v>
          </cell>
          <cell r="T2693">
            <v>1008.36</v>
          </cell>
          <cell r="U2693">
            <v>1008.36</v>
          </cell>
          <cell r="V2693">
            <v>1008.36</v>
          </cell>
        </row>
        <row r="2694">
          <cell r="B2694" t="str">
            <v>DCHP Soren.750-2FOB</v>
          </cell>
          <cell r="C2694" t="str">
            <v>Northeast</v>
          </cell>
          <cell r="D2694" t="str">
            <v>Open</v>
          </cell>
          <cell r="E2694" t="str">
            <v>DC</v>
          </cell>
          <cell r="F2694" t="str">
            <v>DC</v>
          </cell>
          <cell r="G2694" t="str">
            <v>4 - Highland Park Soren 0.75L</v>
          </cell>
          <cell r="H2694" t="str">
            <v>4 - Highland Park Soren 0.75L2</v>
          </cell>
          <cell r="I2694" t="str">
            <v>HP Soren</v>
          </cell>
          <cell r="J2694" t="str">
            <v>HP Soren.750-2</v>
          </cell>
          <cell r="K2694">
            <v>2</v>
          </cell>
          <cell r="L2694">
            <v>0.75</v>
          </cell>
          <cell r="M2694">
            <v>0.40500000000000003</v>
          </cell>
          <cell r="N2694">
            <v>4.33</v>
          </cell>
          <cell r="O2694" t="str">
            <v>FOB</v>
          </cell>
          <cell r="P2694">
            <v>1105</v>
          </cell>
          <cell r="Q2694">
            <v>1105</v>
          </cell>
          <cell r="R2694">
            <v>1105</v>
          </cell>
          <cell r="S2694">
            <v>1105</v>
          </cell>
          <cell r="T2694">
            <v>1105</v>
          </cell>
          <cell r="U2694">
            <v>1105</v>
          </cell>
          <cell r="V2694">
            <v>1105</v>
          </cell>
        </row>
        <row r="2695">
          <cell r="B2695" t="str">
            <v>DelawareHP Soren.750-2FOB</v>
          </cell>
          <cell r="C2695" t="str">
            <v>Northeast</v>
          </cell>
          <cell r="D2695" t="str">
            <v>Open</v>
          </cell>
          <cell r="E2695" t="str">
            <v>DE</v>
          </cell>
          <cell r="F2695" t="str">
            <v>Delaware</v>
          </cell>
          <cell r="G2695" t="str">
            <v>4 - Highland Park Soren 0.75L</v>
          </cell>
          <cell r="H2695" t="str">
            <v>4 - Highland Park Soren 0.75L2</v>
          </cell>
          <cell r="I2695" t="str">
            <v>HP Soren</v>
          </cell>
          <cell r="J2695" t="str">
            <v>HP Soren.750-2</v>
          </cell>
          <cell r="K2695">
            <v>2</v>
          </cell>
          <cell r="L2695">
            <v>0.75</v>
          </cell>
          <cell r="M2695">
            <v>0.40500000000000003</v>
          </cell>
          <cell r="N2695">
            <v>4.33</v>
          </cell>
          <cell r="O2695" t="str">
            <v>FOB</v>
          </cell>
          <cell r="P2695">
            <v>1105.3800000000001</v>
          </cell>
          <cell r="Q2695">
            <v>1105.3800000000001</v>
          </cell>
          <cell r="R2695">
            <v>1105.3800000000001</v>
          </cell>
          <cell r="S2695">
            <v>1105.3800000000001</v>
          </cell>
          <cell r="T2695">
            <v>1105.3800000000001</v>
          </cell>
          <cell r="U2695">
            <v>1105.3800000000001</v>
          </cell>
          <cell r="V2695">
            <v>1105.3800000000001</v>
          </cell>
        </row>
        <row r="2696">
          <cell r="B2696" t="str">
            <v>FloridaHP Soren.750-2FOB</v>
          </cell>
          <cell r="C2696" t="str">
            <v>South</v>
          </cell>
          <cell r="D2696" t="str">
            <v>Open</v>
          </cell>
          <cell r="E2696" t="str">
            <v>FL</v>
          </cell>
          <cell r="F2696" t="str">
            <v>Florida</v>
          </cell>
          <cell r="G2696" t="str">
            <v>4 - Highland Park Soren 0.75L</v>
          </cell>
          <cell r="H2696" t="str">
            <v>4 - Highland Park Soren 0.75L2</v>
          </cell>
          <cell r="I2696" t="str">
            <v>HP Soren</v>
          </cell>
          <cell r="J2696" t="str">
            <v>HP Soren.750-2</v>
          </cell>
          <cell r="K2696">
            <v>2</v>
          </cell>
          <cell r="L2696">
            <v>0.75</v>
          </cell>
          <cell r="M2696">
            <v>0.40500000000000003</v>
          </cell>
          <cell r="N2696">
            <v>4.33</v>
          </cell>
          <cell r="O2696" t="str">
            <v>FOB</v>
          </cell>
          <cell r="P2696">
            <v>1063.05</v>
          </cell>
          <cell r="Q2696">
            <v>1063.05</v>
          </cell>
          <cell r="R2696">
            <v>1063.05</v>
          </cell>
          <cell r="S2696">
            <v>1063.05</v>
          </cell>
          <cell r="T2696">
            <v>1063.05</v>
          </cell>
          <cell r="U2696">
            <v>1063.05</v>
          </cell>
          <cell r="V2696">
            <v>1063.05</v>
          </cell>
        </row>
        <row r="2697">
          <cell r="B2697" t="str">
            <v>GeorgiaHP Soren.750-2FOB</v>
          </cell>
          <cell r="C2697" t="str">
            <v>South</v>
          </cell>
          <cell r="D2697" t="str">
            <v>Open</v>
          </cell>
          <cell r="E2697" t="str">
            <v>GA</v>
          </cell>
          <cell r="F2697" t="str">
            <v>Georgia</v>
          </cell>
          <cell r="G2697" t="str">
            <v>4 - Highland Park Soren 0.75L</v>
          </cell>
          <cell r="H2697" t="str">
            <v>4 - Highland Park Soren 0.75L2</v>
          </cell>
          <cell r="I2697" t="str">
            <v>HP Soren</v>
          </cell>
          <cell r="J2697" t="str">
            <v>HP Soren.750-2</v>
          </cell>
          <cell r="K2697">
            <v>2</v>
          </cell>
          <cell r="L2697">
            <v>0.75</v>
          </cell>
          <cell r="M2697">
            <v>0.40500000000000003</v>
          </cell>
          <cell r="N2697">
            <v>4.33</v>
          </cell>
          <cell r="O2697" t="str">
            <v>FOB</v>
          </cell>
          <cell r="P2697">
            <v>1064.0999999999999</v>
          </cell>
          <cell r="Q2697">
            <v>1064.0999999999999</v>
          </cell>
          <cell r="R2697">
            <v>1064.0999999999999</v>
          </cell>
          <cell r="S2697">
            <v>1064.0999999999999</v>
          </cell>
          <cell r="T2697">
            <v>1064.0999999999999</v>
          </cell>
          <cell r="U2697">
            <v>1064.0999999999999</v>
          </cell>
          <cell r="V2697">
            <v>1064.0999999999999</v>
          </cell>
        </row>
        <row r="2698">
          <cell r="B2698" t="str">
            <v>HawaiiHP Soren.750-2FOB</v>
          </cell>
          <cell r="C2698" t="str">
            <v>West</v>
          </cell>
          <cell r="D2698" t="str">
            <v>Open</v>
          </cell>
          <cell r="E2698" t="str">
            <v>HI</v>
          </cell>
          <cell r="F2698" t="str">
            <v>Hawaii</v>
          </cell>
          <cell r="G2698" t="str">
            <v>4 - Highland Park Soren 0.75L</v>
          </cell>
          <cell r="H2698" t="str">
            <v>4 - Highland Park Soren 0.75L2</v>
          </cell>
          <cell r="I2698" t="str">
            <v>HP Soren</v>
          </cell>
          <cell r="J2698" t="str">
            <v>HP Soren.750-2</v>
          </cell>
          <cell r="K2698">
            <v>2</v>
          </cell>
          <cell r="L2698">
            <v>0.75</v>
          </cell>
          <cell r="M2698">
            <v>0.40500000000000003</v>
          </cell>
          <cell r="N2698">
            <v>4.33</v>
          </cell>
          <cell r="O2698" t="str">
            <v>FOB</v>
          </cell>
          <cell r="P2698">
            <v>970</v>
          </cell>
          <cell r="Q2698">
            <v>970</v>
          </cell>
          <cell r="R2698">
            <v>970</v>
          </cell>
          <cell r="S2698">
            <v>970</v>
          </cell>
          <cell r="T2698">
            <v>970</v>
          </cell>
          <cell r="U2698">
            <v>970</v>
          </cell>
          <cell r="V2698">
            <v>970</v>
          </cell>
        </row>
        <row r="2699">
          <cell r="B2699" t="str">
            <v>IllinoisHP Soren.750-2FOB</v>
          </cell>
          <cell r="C2699" t="str">
            <v>Central</v>
          </cell>
          <cell r="D2699" t="str">
            <v>Open</v>
          </cell>
          <cell r="E2699" t="str">
            <v>IL</v>
          </cell>
          <cell r="F2699" t="str">
            <v>Illinois</v>
          </cell>
          <cell r="G2699" t="str">
            <v>4 - Highland Park Soren 0.75L</v>
          </cell>
          <cell r="H2699" t="str">
            <v>4 - Highland Park Soren 0.75L2</v>
          </cell>
          <cell r="I2699" t="str">
            <v>HP Soren</v>
          </cell>
          <cell r="J2699" t="str">
            <v>HP Soren.750-2</v>
          </cell>
          <cell r="K2699">
            <v>2</v>
          </cell>
          <cell r="L2699">
            <v>0.75</v>
          </cell>
          <cell r="M2699">
            <v>0.40500000000000003</v>
          </cell>
          <cell r="N2699">
            <v>4.33</v>
          </cell>
          <cell r="O2699" t="str">
            <v>FOB</v>
          </cell>
          <cell r="P2699">
            <v>1074.5999999999999</v>
          </cell>
          <cell r="Q2699">
            <v>1074.5999999999999</v>
          </cell>
          <cell r="R2699">
            <v>1074.5999999999999</v>
          </cell>
          <cell r="S2699">
            <v>1074.5999999999999</v>
          </cell>
          <cell r="T2699">
            <v>1074.5999999999999</v>
          </cell>
          <cell r="U2699">
            <v>1074.5999999999999</v>
          </cell>
          <cell r="V2699">
            <v>1074.5999999999999</v>
          </cell>
        </row>
        <row r="2700">
          <cell r="B2700" t="str">
            <v>IndianaHP Soren.750-2FOB</v>
          </cell>
          <cell r="C2700" t="str">
            <v>Central</v>
          </cell>
          <cell r="D2700" t="str">
            <v>Open</v>
          </cell>
          <cell r="E2700" t="str">
            <v>IN</v>
          </cell>
          <cell r="F2700" t="str">
            <v>Indiana</v>
          </cell>
          <cell r="G2700" t="str">
            <v>4 - Highland Park Soren 0.75L</v>
          </cell>
          <cell r="H2700" t="str">
            <v>4 - Highland Park Soren 0.75L2</v>
          </cell>
          <cell r="I2700" t="str">
            <v>HP Soren</v>
          </cell>
          <cell r="J2700" t="str">
            <v>HP Soren.750-2</v>
          </cell>
          <cell r="K2700">
            <v>2</v>
          </cell>
          <cell r="L2700">
            <v>0.75</v>
          </cell>
          <cell r="M2700">
            <v>0.40500000000000003</v>
          </cell>
          <cell r="N2700">
            <v>4.33</v>
          </cell>
          <cell r="O2700" t="str">
            <v>FOB</v>
          </cell>
          <cell r="P2700">
            <v>1103.72</v>
          </cell>
          <cell r="Q2700">
            <v>1103.72</v>
          </cell>
          <cell r="R2700">
            <v>1103.72</v>
          </cell>
          <cell r="S2700">
            <v>1103.72</v>
          </cell>
          <cell r="T2700">
            <v>1103.72</v>
          </cell>
          <cell r="U2700">
            <v>1103.72</v>
          </cell>
          <cell r="V2700">
            <v>1103.72</v>
          </cell>
        </row>
        <row r="2701">
          <cell r="B2701" t="str">
            <v>KentuckyHP Soren.750-2FOB</v>
          </cell>
          <cell r="C2701" t="str">
            <v>Central</v>
          </cell>
          <cell r="D2701" t="str">
            <v>Open</v>
          </cell>
          <cell r="E2701" t="str">
            <v>KY</v>
          </cell>
          <cell r="F2701" t="str">
            <v>Kentucky</v>
          </cell>
          <cell r="G2701" t="str">
            <v>4 - Highland Park Soren 0.75L</v>
          </cell>
          <cell r="H2701" t="str">
            <v>4 - Highland Park Soren 0.75L2</v>
          </cell>
          <cell r="I2701" t="str">
            <v>HP Soren</v>
          </cell>
          <cell r="J2701" t="str">
            <v>HP Soren.750-2</v>
          </cell>
          <cell r="K2701">
            <v>2</v>
          </cell>
          <cell r="L2701">
            <v>0.75</v>
          </cell>
          <cell r="M2701">
            <v>0.40500000000000003</v>
          </cell>
          <cell r="N2701">
            <v>4.33</v>
          </cell>
          <cell r="O2701" t="str">
            <v>FOB</v>
          </cell>
          <cell r="P2701">
            <v>958.26</v>
          </cell>
          <cell r="Q2701">
            <v>958.26</v>
          </cell>
          <cell r="R2701">
            <v>958.26</v>
          </cell>
          <cell r="S2701">
            <v>958.26</v>
          </cell>
          <cell r="T2701">
            <v>958.26</v>
          </cell>
          <cell r="U2701">
            <v>958.26</v>
          </cell>
          <cell r="V2701">
            <v>958.26</v>
          </cell>
        </row>
        <row r="2702">
          <cell r="B2702" t="str">
            <v>LouisianaHP Soren.750-2FOB</v>
          </cell>
          <cell r="C2702" t="str">
            <v>South</v>
          </cell>
          <cell r="D2702" t="str">
            <v>Open</v>
          </cell>
          <cell r="E2702" t="str">
            <v>LA</v>
          </cell>
          <cell r="F2702" t="str">
            <v>Louisiana</v>
          </cell>
          <cell r="G2702" t="str">
            <v>4 - Highland Park Soren 0.75L</v>
          </cell>
          <cell r="H2702" t="str">
            <v>4 - Highland Park Soren 0.75L2</v>
          </cell>
          <cell r="I2702" t="str">
            <v>HP Soren</v>
          </cell>
          <cell r="J2702" t="str">
            <v>HP Soren.750-2</v>
          </cell>
          <cell r="K2702">
            <v>2</v>
          </cell>
          <cell r="L2702">
            <v>0.75</v>
          </cell>
          <cell r="M2702">
            <v>0.40500000000000003</v>
          </cell>
          <cell r="N2702">
            <v>4.33</v>
          </cell>
          <cell r="O2702" t="str">
            <v>FOB</v>
          </cell>
          <cell r="P2702">
            <v>1064.33</v>
          </cell>
          <cell r="Q2702">
            <v>1064.33</v>
          </cell>
          <cell r="R2702">
            <v>1064.33</v>
          </cell>
          <cell r="S2702">
            <v>1064.33</v>
          </cell>
          <cell r="T2702">
            <v>1064.33</v>
          </cell>
          <cell r="U2702">
            <v>1064.33</v>
          </cell>
          <cell r="V2702">
            <v>1064.33</v>
          </cell>
        </row>
        <row r="2703">
          <cell r="B2703" t="str">
            <v>Maryland (Open)HP Soren.750-2FOB</v>
          </cell>
          <cell r="C2703" t="str">
            <v>Northeast</v>
          </cell>
          <cell r="D2703" t="str">
            <v>Open</v>
          </cell>
          <cell r="E2703" t="str">
            <v>MD</v>
          </cell>
          <cell r="F2703" t="str">
            <v>Maryland (Open)</v>
          </cell>
          <cell r="G2703" t="str">
            <v>4 - Highland Park Soren 0.75L</v>
          </cell>
          <cell r="H2703" t="str">
            <v>4 - Highland Park Soren 0.75L2</v>
          </cell>
          <cell r="I2703" t="str">
            <v>HP Soren</v>
          </cell>
          <cell r="J2703" t="str">
            <v>HP Soren.750-2</v>
          </cell>
          <cell r="K2703">
            <v>2</v>
          </cell>
          <cell r="L2703">
            <v>0.75</v>
          </cell>
          <cell r="M2703">
            <v>0.40500000000000003</v>
          </cell>
          <cell r="N2703">
            <v>4.33</v>
          </cell>
          <cell r="O2703" t="str">
            <v>FOB</v>
          </cell>
          <cell r="P2703">
            <v>1105</v>
          </cell>
          <cell r="Q2703">
            <v>1105</v>
          </cell>
          <cell r="R2703">
            <v>1105</v>
          </cell>
          <cell r="S2703">
            <v>1105</v>
          </cell>
          <cell r="T2703">
            <v>1105</v>
          </cell>
          <cell r="U2703">
            <v>1105</v>
          </cell>
          <cell r="V2703">
            <v>1105</v>
          </cell>
        </row>
        <row r="2704">
          <cell r="B2704" t="str">
            <v>MassachusettsHP Soren.750-2FOB</v>
          </cell>
          <cell r="C2704" t="str">
            <v>Northeast</v>
          </cell>
          <cell r="D2704" t="str">
            <v>Open</v>
          </cell>
          <cell r="E2704" t="str">
            <v>MA</v>
          </cell>
          <cell r="F2704" t="str">
            <v>Massachusetts</v>
          </cell>
          <cell r="G2704" t="str">
            <v>4 - Highland Park Soren 0.75L</v>
          </cell>
          <cell r="H2704" t="str">
            <v>4 - Highland Park Soren 0.75L2</v>
          </cell>
          <cell r="I2704" t="str">
            <v>HP Soren</v>
          </cell>
          <cell r="J2704" t="str">
            <v>HP Soren.750-2</v>
          </cell>
          <cell r="K2704">
            <v>2</v>
          </cell>
          <cell r="L2704">
            <v>0.75</v>
          </cell>
          <cell r="M2704">
            <v>0.40500000000000003</v>
          </cell>
          <cell r="N2704">
            <v>4.33</v>
          </cell>
          <cell r="O2704" t="str">
            <v>FOB</v>
          </cell>
          <cell r="P2704">
            <v>1008.9</v>
          </cell>
          <cell r="Q2704">
            <v>1008.9</v>
          </cell>
          <cell r="R2704">
            <v>1008.9</v>
          </cell>
          <cell r="S2704">
            <v>1008.9</v>
          </cell>
          <cell r="T2704">
            <v>1008.9</v>
          </cell>
          <cell r="U2704">
            <v>1008.9</v>
          </cell>
          <cell r="V2704">
            <v>1008.9</v>
          </cell>
        </row>
        <row r="2705">
          <cell r="B2705" t="str">
            <v>MinnesotaHP Soren.750-2FOB</v>
          </cell>
          <cell r="C2705" t="str">
            <v>Central</v>
          </cell>
          <cell r="D2705" t="str">
            <v>Open</v>
          </cell>
          <cell r="E2705" t="str">
            <v>MN</v>
          </cell>
          <cell r="F2705" t="str">
            <v>Minnesota</v>
          </cell>
          <cell r="G2705" t="str">
            <v>4 - Highland Park Soren 0.75L</v>
          </cell>
          <cell r="H2705" t="str">
            <v>4 - Highland Park Soren 0.75L2</v>
          </cell>
          <cell r="I2705" t="str">
            <v>HP Soren</v>
          </cell>
          <cell r="J2705" t="str">
            <v>HP Soren.750-2</v>
          </cell>
          <cell r="K2705">
            <v>2</v>
          </cell>
          <cell r="L2705">
            <v>0.75</v>
          </cell>
          <cell r="M2705">
            <v>0.40500000000000003</v>
          </cell>
          <cell r="N2705">
            <v>4.33</v>
          </cell>
          <cell r="O2705" t="str">
            <v>FOB</v>
          </cell>
          <cell r="P2705">
            <v>1097.46</v>
          </cell>
          <cell r="Q2705">
            <v>1097.46</v>
          </cell>
          <cell r="R2705">
            <v>1097.46</v>
          </cell>
          <cell r="S2705">
            <v>1097.46</v>
          </cell>
          <cell r="T2705">
            <v>1097.46</v>
          </cell>
          <cell r="U2705">
            <v>1097.46</v>
          </cell>
          <cell r="V2705">
            <v>1097.46</v>
          </cell>
        </row>
        <row r="2706">
          <cell r="B2706" t="str">
            <v>MissouriHP Soren.750-2FOB</v>
          </cell>
          <cell r="C2706" t="str">
            <v>Central</v>
          </cell>
          <cell r="D2706" t="str">
            <v>Open</v>
          </cell>
          <cell r="E2706" t="str">
            <v>MO</v>
          </cell>
          <cell r="F2706" t="str">
            <v>Missouri</v>
          </cell>
          <cell r="G2706" t="str">
            <v>4 - Highland Park Soren 0.75L</v>
          </cell>
          <cell r="H2706" t="str">
            <v>4 - Highland Park Soren 0.75L2</v>
          </cell>
          <cell r="I2706" t="str">
            <v>HP Soren</v>
          </cell>
          <cell r="J2706" t="str">
            <v>HP Soren.750-2</v>
          </cell>
          <cell r="K2706">
            <v>2</v>
          </cell>
          <cell r="L2706">
            <v>0.75</v>
          </cell>
          <cell r="M2706">
            <v>0.40500000000000003</v>
          </cell>
          <cell r="N2706">
            <v>4.33</v>
          </cell>
          <cell r="O2706" t="str">
            <v>FOB</v>
          </cell>
          <cell r="P2706">
            <v>1060</v>
          </cell>
          <cell r="Q2706">
            <v>1060</v>
          </cell>
          <cell r="R2706">
            <v>1060</v>
          </cell>
          <cell r="S2706">
            <v>1060</v>
          </cell>
          <cell r="T2706">
            <v>1060</v>
          </cell>
          <cell r="U2706">
            <v>1060</v>
          </cell>
          <cell r="V2706">
            <v>1060</v>
          </cell>
        </row>
        <row r="2707">
          <cell r="B2707" t="str">
            <v>NevadaHP Soren.750-2FOB</v>
          </cell>
          <cell r="C2707" t="str">
            <v>West</v>
          </cell>
          <cell r="D2707" t="str">
            <v>Open</v>
          </cell>
          <cell r="E2707" t="str">
            <v>NV</v>
          </cell>
          <cell r="F2707" t="str">
            <v>Nevada</v>
          </cell>
          <cell r="G2707" t="str">
            <v>4 - Highland Park Soren 0.75L</v>
          </cell>
          <cell r="H2707" t="str">
            <v>4 - Highland Park Soren 0.75L2</v>
          </cell>
          <cell r="I2707" t="str">
            <v>HP Soren</v>
          </cell>
          <cell r="J2707" t="str">
            <v>HP Soren.750-2</v>
          </cell>
          <cell r="K2707">
            <v>2</v>
          </cell>
          <cell r="L2707">
            <v>0.75</v>
          </cell>
          <cell r="M2707">
            <v>0.40500000000000003</v>
          </cell>
          <cell r="N2707">
            <v>4.33</v>
          </cell>
          <cell r="O2707" t="str">
            <v>FOB</v>
          </cell>
          <cell r="P2707">
            <v>925.75</v>
          </cell>
          <cell r="Q2707">
            <v>925.75</v>
          </cell>
          <cell r="R2707">
            <v>925.75</v>
          </cell>
          <cell r="S2707">
            <v>925.75</v>
          </cell>
          <cell r="T2707">
            <v>925.75</v>
          </cell>
          <cell r="U2707">
            <v>925.75</v>
          </cell>
          <cell r="V2707">
            <v>925.75</v>
          </cell>
        </row>
        <row r="2708">
          <cell r="B2708" t="str">
            <v>New JerseyHP Soren.750-2FOB</v>
          </cell>
          <cell r="C2708" t="str">
            <v>Northeast</v>
          </cell>
          <cell r="D2708" t="str">
            <v>Open</v>
          </cell>
          <cell r="E2708" t="str">
            <v>NJ</v>
          </cell>
          <cell r="F2708" t="str">
            <v>New Jersey</v>
          </cell>
          <cell r="G2708" t="str">
            <v>4 - Highland Park Soren 0.75L</v>
          </cell>
          <cell r="H2708" t="str">
            <v>4 - Highland Park Soren 0.75L2</v>
          </cell>
          <cell r="I2708" t="str">
            <v>HP Soren</v>
          </cell>
          <cell r="J2708" t="str">
            <v>HP Soren.750-2</v>
          </cell>
          <cell r="K2708">
            <v>2</v>
          </cell>
          <cell r="L2708">
            <v>0.75</v>
          </cell>
          <cell r="M2708">
            <v>0.40500000000000003</v>
          </cell>
          <cell r="N2708">
            <v>4.33</v>
          </cell>
          <cell r="O2708" t="str">
            <v>FOB</v>
          </cell>
          <cell r="P2708">
            <v>1062.8599999999999</v>
          </cell>
          <cell r="Q2708">
            <v>1062.8599999999999</v>
          </cell>
          <cell r="R2708">
            <v>1062.8599999999999</v>
          </cell>
          <cell r="S2708">
            <v>1062.8599999999999</v>
          </cell>
          <cell r="T2708">
            <v>1062.8599999999999</v>
          </cell>
          <cell r="U2708">
            <v>1062.8599999999999</v>
          </cell>
          <cell r="V2708">
            <v>1062.8599999999999</v>
          </cell>
        </row>
        <row r="2709">
          <cell r="B2709" t="str">
            <v>New York - UpstateHP Soren.750-2FOB</v>
          </cell>
          <cell r="C2709" t="str">
            <v>Northeast</v>
          </cell>
          <cell r="D2709" t="str">
            <v>Open</v>
          </cell>
          <cell r="E2709" t="str">
            <v>NY</v>
          </cell>
          <cell r="F2709" t="str">
            <v>New York - Upstate</v>
          </cell>
          <cell r="G2709" t="str">
            <v>4 - Highland Park Soren 0.75L</v>
          </cell>
          <cell r="H2709" t="str">
            <v>4 - Highland Park Soren 0.75L2</v>
          </cell>
          <cell r="I2709" t="str">
            <v>HP Soren</v>
          </cell>
          <cell r="J2709" t="str">
            <v>HP Soren.750-2</v>
          </cell>
          <cell r="K2709">
            <v>2</v>
          </cell>
          <cell r="L2709">
            <v>0.75</v>
          </cell>
          <cell r="M2709">
            <v>0.40500000000000003</v>
          </cell>
          <cell r="N2709">
            <v>4.33</v>
          </cell>
          <cell r="O2709" t="str">
            <v>FOB</v>
          </cell>
          <cell r="P2709">
            <v>1075.45</v>
          </cell>
          <cell r="Q2709">
            <v>1075.45</v>
          </cell>
          <cell r="R2709">
            <v>1075.45</v>
          </cell>
          <cell r="S2709">
            <v>1075.45</v>
          </cell>
          <cell r="T2709">
            <v>1075.45</v>
          </cell>
          <cell r="U2709">
            <v>1075.45</v>
          </cell>
          <cell r="V2709">
            <v>1075.45</v>
          </cell>
        </row>
        <row r="2710">
          <cell r="B2710" t="str">
            <v>Rhode IslandHP Soren.750-2FOB</v>
          </cell>
          <cell r="C2710" t="str">
            <v>Northeast</v>
          </cell>
          <cell r="D2710" t="str">
            <v>Open</v>
          </cell>
          <cell r="E2710" t="str">
            <v>RI</v>
          </cell>
          <cell r="F2710" t="str">
            <v>Rhode Island</v>
          </cell>
          <cell r="G2710" t="str">
            <v>4 - Highland Park Soren 0.75L</v>
          </cell>
          <cell r="H2710" t="str">
            <v>4 - Highland Park Soren 0.75L2</v>
          </cell>
          <cell r="I2710" t="str">
            <v>HP Soren</v>
          </cell>
          <cell r="J2710" t="str">
            <v>HP Soren.750-2</v>
          </cell>
          <cell r="K2710">
            <v>2</v>
          </cell>
          <cell r="L2710">
            <v>0.75</v>
          </cell>
          <cell r="M2710">
            <v>0.40500000000000003</v>
          </cell>
          <cell r="N2710">
            <v>4.33</v>
          </cell>
          <cell r="O2710" t="str">
            <v>FOB</v>
          </cell>
          <cell r="P2710">
            <v>1008.36</v>
          </cell>
          <cell r="Q2710">
            <v>1008.36</v>
          </cell>
          <cell r="R2710">
            <v>1008.36</v>
          </cell>
          <cell r="S2710">
            <v>1008.36</v>
          </cell>
          <cell r="T2710">
            <v>1008.36</v>
          </cell>
          <cell r="U2710">
            <v>1008.36</v>
          </cell>
          <cell r="V2710">
            <v>1008.36</v>
          </cell>
        </row>
        <row r="2711">
          <cell r="B2711" t="str">
            <v>South CarolinaHP Soren.750-2FOB</v>
          </cell>
          <cell r="C2711" t="str">
            <v>Northeast</v>
          </cell>
          <cell r="D2711" t="str">
            <v>Open</v>
          </cell>
          <cell r="E2711" t="str">
            <v>SC</v>
          </cell>
          <cell r="F2711" t="str">
            <v>South Carolina</v>
          </cell>
          <cell r="G2711" t="str">
            <v>4 - Highland Park Soren 0.75L</v>
          </cell>
          <cell r="H2711" t="str">
            <v>4 - Highland Park Soren 0.75L2</v>
          </cell>
          <cell r="I2711" t="str">
            <v>HP Soren</v>
          </cell>
          <cell r="J2711" t="str">
            <v>HP Soren.750-2</v>
          </cell>
          <cell r="K2711">
            <v>2</v>
          </cell>
          <cell r="L2711">
            <v>0.75</v>
          </cell>
          <cell r="M2711">
            <v>0.40500000000000003</v>
          </cell>
          <cell r="N2711">
            <v>4.33</v>
          </cell>
          <cell r="O2711" t="str">
            <v>FOB</v>
          </cell>
          <cell r="P2711">
            <v>1090.97</v>
          </cell>
          <cell r="Q2711">
            <v>1090.97</v>
          </cell>
          <cell r="R2711">
            <v>1090.97</v>
          </cell>
          <cell r="S2711">
            <v>1090.97</v>
          </cell>
          <cell r="T2711">
            <v>1090.97</v>
          </cell>
          <cell r="U2711">
            <v>1090.97</v>
          </cell>
          <cell r="V2711">
            <v>1090.97</v>
          </cell>
        </row>
        <row r="2712">
          <cell r="B2712" t="str">
            <v>TennesseeHP Soren.750-2FOB</v>
          </cell>
          <cell r="C2712" t="str">
            <v>South</v>
          </cell>
          <cell r="D2712" t="str">
            <v>Open</v>
          </cell>
          <cell r="E2712" t="str">
            <v>TN</v>
          </cell>
          <cell r="F2712" t="str">
            <v>Tennessee</v>
          </cell>
          <cell r="G2712" t="str">
            <v>4 - Highland Park Soren 0.75L</v>
          </cell>
          <cell r="H2712" t="str">
            <v>4 - Highland Park Soren 0.75L2</v>
          </cell>
          <cell r="I2712" t="str">
            <v>HP Soren</v>
          </cell>
          <cell r="J2712" t="str">
            <v>HP Soren.750-2</v>
          </cell>
          <cell r="K2712">
            <v>2</v>
          </cell>
          <cell r="L2712">
            <v>0.75</v>
          </cell>
          <cell r="M2712">
            <v>0.40500000000000003</v>
          </cell>
          <cell r="N2712">
            <v>4.33</v>
          </cell>
          <cell r="O2712" t="str">
            <v>FOB</v>
          </cell>
          <cell r="P2712">
            <v>982.95</v>
          </cell>
          <cell r="Q2712">
            <v>982.95</v>
          </cell>
          <cell r="R2712">
            <v>982.95</v>
          </cell>
          <cell r="S2712">
            <v>982.95</v>
          </cell>
          <cell r="T2712">
            <v>982.95</v>
          </cell>
          <cell r="U2712">
            <v>982.95</v>
          </cell>
          <cell r="V2712">
            <v>982.95</v>
          </cell>
        </row>
        <row r="2713">
          <cell r="B2713" t="str">
            <v>TexasHP Soren.750-2FOB</v>
          </cell>
          <cell r="C2713" t="str">
            <v>South</v>
          </cell>
          <cell r="D2713" t="str">
            <v>Open</v>
          </cell>
          <cell r="E2713" t="str">
            <v>TX</v>
          </cell>
          <cell r="F2713" t="str">
            <v>Texas</v>
          </cell>
          <cell r="G2713" t="str">
            <v>4 - Highland Park Soren 0.75L</v>
          </cell>
          <cell r="H2713" t="str">
            <v>4 - Highland Park Soren 0.75L2</v>
          </cell>
          <cell r="I2713" t="str">
            <v>HP Soren</v>
          </cell>
          <cell r="J2713" t="str">
            <v>HP Soren.750-2</v>
          </cell>
          <cell r="K2713">
            <v>2</v>
          </cell>
          <cell r="L2713">
            <v>0.75</v>
          </cell>
          <cell r="M2713">
            <v>0.40500000000000003</v>
          </cell>
          <cell r="N2713">
            <v>4.33</v>
          </cell>
          <cell r="O2713" t="str">
            <v>FOB</v>
          </cell>
          <cell r="P2713">
            <v>1050</v>
          </cell>
          <cell r="Q2713">
            <v>1050</v>
          </cell>
          <cell r="R2713">
            <v>1050</v>
          </cell>
          <cell r="S2713">
            <v>1050</v>
          </cell>
          <cell r="T2713">
            <v>1050</v>
          </cell>
          <cell r="U2713">
            <v>1050</v>
          </cell>
          <cell r="V2713">
            <v>1050</v>
          </cell>
        </row>
        <row r="2714">
          <cell r="B2714" t="str">
            <v>WisconsinHP Soren.750-2FOB</v>
          </cell>
          <cell r="C2714" t="str">
            <v>Central</v>
          </cell>
          <cell r="D2714" t="str">
            <v>Open</v>
          </cell>
          <cell r="E2714" t="str">
            <v>WI</v>
          </cell>
          <cell r="F2714" t="str">
            <v>Wisconsin</v>
          </cell>
          <cell r="G2714" t="str">
            <v>4 - Highland Park Soren 0.75L</v>
          </cell>
          <cell r="H2714" t="str">
            <v>4 - Highland Park Soren 0.75L2</v>
          </cell>
          <cell r="I2714" t="str">
            <v>HP Soren</v>
          </cell>
          <cell r="J2714" t="str">
            <v>HP Soren.750-2</v>
          </cell>
          <cell r="K2714">
            <v>2</v>
          </cell>
          <cell r="L2714">
            <v>0.75</v>
          </cell>
          <cell r="M2714">
            <v>0.40500000000000003</v>
          </cell>
          <cell r="N2714">
            <v>4.33</v>
          </cell>
          <cell r="O2714" t="str">
            <v>FOB</v>
          </cell>
          <cell r="P2714">
            <v>1103.72</v>
          </cell>
          <cell r="Q2714">
            <v>1103.72</v>
          </cell>
          <cell r="R2714">
            <v>1103.72</v>
          </cell>
          <cell r="S2714">
            <v>1103.72</v>
          </cell>
          <cell r="T2714">
            <v>1103.72</v>
          </cell>
          <cell r="U2714">
            <v>1103.72</v>
          </cell>
          <cell r="V2714">
            <v>1103.72</v>
          </cell>
        </row>
        <row r="2715">
          <cell r="B2715" t="str">
            <v>ArkansasHP FullVol/Tattoo.750-6FOB</v>
          </cell>
          <cell r="C2715" t="str">
            <v>South</v>
          </cell>
          <cell r="D2715" t="str">
            <v>Open</v>
          </cell>
          <cell r="E2715" t="str">
            <v>AR</v>
          </cell>
          <cell r="F2715" t="str">
            <v>Arkansas</v>
          </cell>
          <cell r="G2715" t="str">
            <v>4 - Highland Park Tattoo 0.75L</v>
          </cell>
          <cell r="H2715" t="str">
            <v>4 - Highland Park Tattoo 0.75L6</v>
          </cell>
          <cell r="I2715" t="str">
            <v>HP FullVol/Tattoo</v>
          </cell>
          <cell r="J2715" t="str">
            <v>HP FullVol/Tattoo.750-6</v>
          </cell>
          <cell r="K2715">
            <v>6</v>
          </cell>
          <cell r="L2715">
            <v>0.75</v>
          </cell>
          <cell r="M2715">
            <v>0.46700000000000003</v>
          </cell>
          <cell r="N2715">
            <v>14.99</v>
          </cell>
          <cell r="O2715" t="str">
            <v>FOB</v>
          </cell>
          <cell r="P2715">
            <v>335</v>
          </cell>
          <cell r="Q2715">
            <v>335</v>
          </cell>
          <cell r="R2715">
            <v>335</v>
          </cell>
          <cell r="S2715">
            <v>335</v>
          </cell>
          <cell r="T2715">
            <v>335</v>
          </cell>
          <cell r="U2715">
            <v>335</v>
          </cell>
          <cell r="V2715">
            <v>335</v>
          </cell>
        </row>
        <row r="2716">
          <cell r="B2716" t="str">
            <v>ConnecticutHP FullVol/Tattoo.750-6FOB</v>
          </cell>
          <cell r="C2716" t="str">
            <v>Northeast</v>
          </cell>
          <cell r="D2716" t="str">
            <v>Open</v>
          </cell>
          <cell r="E2716" t="str">
            <v>CT</v>
          </cell>
          <cell r="F2716" t="str">
            <v>Connecticut</v>
          </cell>
          <cell r="G2716" t="str">
            <v>4 - Highland Park Tattoo 0.75L</v>
          </cell>
          <cell r="H2716" t="str">
            <v>4 - Highland Park Tattoo 0.75L6</v>
          </cell>
          <cell r="I2716" t="str">
            <v>HP FullVol/Tattoo</v>
          </cell>
          <cell r="J2716" t="str">
            <v>HP FullVol/Tattoo.750-6</v>
          </cell>
          <cell r="K2716">
            <v>6</v>
          </cell>
          <cell r="L2716">
            <v>0.75</v>
          </cell>
          <cell r="M2716">
            <v>0.46700000000000003</v>
          </cell>
          <cell r="N2716">
            <v>14.99</v>
          </cell>
          <cell r="O2716" t="str">
            <v>FOB</v>
          </cell>
          <cell r="P2716">
            <v>336</v>
          </cell>
          <cell r="Q2716">
            <v>336</v>
          </cell>
          <cell r="R2716">
            <v>336</v>
          </cell>
          <cell r="S2716">
            <v>336</v>
          </cell>
          <cell r="T2716">
            <v>336</v>
          </cell>
          <cell r="U2716">
            <v>336</v>
          </cell>
          <cell r="V2716">
            <v>336</v>
          </cell>
        </row>
        <row r="2717">
          <cell r="B2717" t="str">
            <v>GeorgiaHP FullVol/Tattoo.750-6FOB</v>
          </cell>
          <cell r="C2717" t="str">
            <v>South</v>
          </cell>
          <cell r="D2717" t="str">
            <v>Open</v>
          </cell>
          <cell r="E2717" t="str">
            <v>GA</v>
          </cell>
          <cell r="F2717" t="str">
            <v>Georgia</v>
          </cell>
          <cell r="G2717" t="str">
            <v>4 - Highland Park Tattoo 0.75L</v>
          </cell>
          <cell r="H2717" t="str">
            <v>4 - Highland Park Tattoo 0.75L6</v>
          </cell>
          <cell r="I2717" t="str">
            <v>HP FullVol/Tattoo</v>
          </cell>
          <cell r="J2717" t="str">
            <v>HP FullVol/Tattoo.750-6</v>
          </cell>
          <cell r="K2717">
            <v>6</v>
          </cell>
          <cell r="L2717">
            <v>0.75</v>
          </cell>
          <cell r="M2717">
            <v>0.46700000000000003</v>
          </cell>
          <cell r="N2717">
            <v>14.99</v>
          </cell>
          <cell r="O2717" t="str">
            <v>FOB</v>
          </cell>
          <cell r="P2717">
            <v>358</v>
          </cell>
          <cell r="Q2717">
            <v>358</v>
          </cell>
          <cell r="R2717">
            <v>358</v>
          </cell>
          <cell r="S2717">
            <v>358</v>
          </cell>
          <cell r="T2717">
            <v>358</v>
          </cell>
          <cell r="U2717">
            <v>358</v>
          </cell>
          <cell r="V2717">
            <v>358</v>
          </cell>
        </row>
        <row r="2718">
          <cell r="B2718" t="str">
            <v>IDAHOHP FullVol/Tattoo.750-6SPA</v>
          </cell>
          <cell r="C2718" t="str">
            <v>West</v>
          </cell>
          <cell r="D2718" t="str">
            <v>Control</v>
          </cell>
          <cell r="E2718" t="str">
            <v>ID</v>
          </cell>
          <cell r="F2718" t="str">
            <v>IDAHO</v>
          </cell>
          <cell r="G2718" t="str">
            <v>4 - Highland Park Tattoo 0.75L</v>
          </cell>
          <cell r="H2718" t="str">
            <v>4 - Highland Park Tattoo 0.75L6</v>
          </cell>
          <cell r="I2718" t="str">
            <v>HP FullVol/Tattoo</v>
          </cell>
          <cell r="J2718" t="str">
            <v>HP FullVol/Tattoo.750-6</v>
          </cell>
          <cell r="K2718">
            <v>6</v>
          </cell>
          <cell r="L2718">
            <v>0.75</v>
          </cell>
          <cell r="M2718">
            <v>0.46700000000000003</v>
          </cell>
          <cell r="N2718">
            <v>14.99</v>
          </cell>
          <cell r="O2718" t="str">
            <v>SPA</v>
          </cell>
          <cell r="P2718">
            <v>0</v>
          </cell>
          <cell r="Q2718">
            <v>0</v>
          </cell>
          <cell r="R2718">
            <v>0</v>
          </cell>
          <cell r="S2718">
            <v>0</v>
          </cell>
          <cell r="T2718">
            <v>0</v>
          </cell>
          <cell r="U2718">
            <v>0</v>
          </cell>
          <cell r="V2718">
            <v>0</v>
          </cell>
        </row>
        <row r="2719">
          <cell r="B2719" t="str">
            <v>IDAHOHP FullVol/Tattoo.750-6SHELF</v>
          </cell>
          <cell r="C2719" t="str">
            <v>West</v>
          </cell>
          <cell r="D2719" t="str">
            <v>Control</v>
          </cell>
          <cell r="E2719" t="str">
            <v>ID</v>
          </cell>
          <cell r="F2719" t="str">
            <v>IDAHO</v>
          </cell>
          <cell r="G2719" t="str">
            <v>4 - Highland Park Tattoo 0.75L</v>
          </cell>
          <cell r="H2719" t="str">
            <v>4 - Highland Park Tattoo 0.75L6</v>
          </cell>
          <cell r="I2719" t="str">
            <v>HP FullVol/Tattoo</v>
          </cell>
          <cell r="J2719" t="str">
            <v>HP FullVol/Tattoo.750-6</v>
          </cell>
          <cell r="K2719">
            <v>6</v>
          </cell>
          <cell r="L2719">
            <v>0.75</v>
          </cell>
          <cell r="M2719">
            <v>0.46700000000000003</v>
          </cell>
          <cell r="N2719">
            <v>14.99</v>
          </cell>
          <cell r="O2719" t="str">
            <v>SHELF</v>
          </cell>
          <cell r="P2719">
            <v>99.95</v>
          </cell>
          <cell r="Q2719">
            <v>99.95</v>
          </cell>
          <cell r="R2719">
            <v>99.95</v>
          </cell>
          <cell r="S2719">
            <v>99.95</v>
          </cell>
          <cell r="T2719">
            <v>99.95</v>
          </cell>
          <cell r="U2719">
            <v>99.95</v>
          </cell>
          <cell r="V2719">
            <v>99.95</v>
          </cell>
        </row>
        <row r="2720">
          <cell r="B2720" t="str">
            <v>IDAHOHP FullVol/Tattoo.750-6FOB</v>
          </cell>
          <cell r="C2720" t="str">
            <v>West</v>
          </cell>
          <cell r="D2720" t="str">
            <v>Control</v>
          </cell>
          <cell r="E2720" t="str">
            <v>ID</v>
          </cell>
          <cell r="F2720" t="str">
            <v>IDAHO</v>
          </cell>
          <cell r="G2720" t="str">
            <v>4 - Highland Park Tattoo 0.75L</v>
          </cell>
          <cell r="H2720" t="str">
            <v>4 - Highland Park Tattoo 0.75L6</v>
          </cell>
          <cell r="I2720" t="str">
            <v>HP FullVol/Tattoo</v>
          </cell>
          <cell r="J2720" t="str">
            <v>HP FullVol/Tattoo.750-6</v>
          </cell>
          <cell r="K2720">
            <v>6</v>
          </cell>
          <cell r="L2720">
            <v>0.75</v>
          </cell>
          <cell r="M2720">
            <v>0.46700000000000003</v>
          </cell>
          <cell r="N2720">
            <v>14.99</v>
          </cell>
          <cell r="O2720" t="str">
            <v>FOB</v>
          </cell>
          <cell r="P2720">
            <v>335.3</v>
          </cell>
          <cell r="Q2720">
            <v>335.3</v>
          </cell>
          <cell r="R2720">
            <v>335.3</v>
          </cell>
          <cell r="S2720">
            <v>335.3</v>
          </cell>
          <cell r="T2720">
            <v>335.3</v>
          </cell>
          <cell r="U2720">
            <v>335.3</v>
          </cell>
          <cell r="V2720">
            <v>335.3</v>
          </cell>
        </row>
        <row r="2721">
          <cell r="B2721" t="str">
            <v>IllinoisHP FullVol/Tattoo.750-6FOB</v>
          </cell>
          <cell r="C2721" t="str">
            <v>Central</v>
          </cell>
          <cell r="D2721" t="str">
            <v>Open</v>
          </cell>
          <cell r="E2721" t="str">
            <v>IL</v>
          </cell>
          <cell r="F2721" t="str">
            <v>Illinois</v>
          </cell>
          <cell r="G2721" t="str">
            <v>4 - Highland Park Tattoo 0.75L</v>
          </cell>
          <cell r="H2721" t="str">
            <v>4 - Highland Park Tattoo 0.75L6</v>
          </cell>
          <cell r="I2721" t="str">
            <v>HP FullVol/Tattoo</v>
          </cell>
          <cell r="J2721" t="str">
            <v>HP FullVol/Tattoo.750-6</v>
          </cell>
          <cell r="K2721">
            <v>6</v>
          </cell>
          <cell r="L2721">
            <v>0.75</v>
          </cell>
          <cell r="M2721">
            <v>0.46700000000000003</v>
          </cell>
          <cell r="N2721">
            <v>14.99</v>
          </cell>
          <cell r="O2721" t="str">
            <v>FOB</v>
          </cell>
          <cell r="P2721">
            <v>354.84000000000003</v>
          </cell>
          <cell r="Q2721">
            <v>354.84000000000003</v>
          </cell>
          <cell r="R2721">
            <v>354.84000000000003</v>
          </cell>
          <cell r="S2721">
            <v>354.84000000000003</v>
          </cell>
          <cell r="T2721">
            <v>354.84000000000003</v>
          </cell>
          <cell r="U2721">
            <v>354.84000000000003</v>
          </cell>
          <cell r="V2721">
            <v>354.84000000000003</v>
          </cell>
        </row>
        <row r="2722">
          <cell r="B2722" t="str">
            <v>LouisianaHP FullVol/Tattoo.750-6FOB</v>
          </cell>
          <cell r="C2722" t="str">
            <v>South</v>
          </cell>
          <cell r="D2722" t="str">
            <v>Open</v>
          </cell>
          <cell r="E2722" t="str">
            <v>LA</v>
          </cell>
          <cell r="F2722" t="str">
            <v>Louisiana</v>
          </cell>
          <cell r="G2722" t="str">
            <v>4 - Highland Park Tattoo 0.75L</v>
          </cell>
          <cell r="H2722" t="str">
            <v>4 - Highland Park Tattoo 0.75L6</v>
          </cell>
          <cell r="I2722" t="str">
            <v>HP FullVol/Tattoo</v>
          </cell>
          <cell r="J2722" t="str">
            <v>HP FullVol/Tattoo.750-6</v>
          </cell>
          <cell r="K2722">
            <v>6</v>
          </cell>
          <cell r="L2722">
            <v>0.75</v>
          </cell>
          <cell r="M2722">
            <v>0.46700000000000003</v>
          </cell>
          <cell r="N2722">
            <v>14.99</v>
          </cell>
          <cell r="O2722" t="str">
            <v>FOB</v>
          </cell>
          <cell r="P2722">
            <v>360</v>
          </cell>
          <cell r="Q2722">
            <v>360</v>
          </cell>
          <cell r="R2722">
            <v>360</v>
          </cell>
          <cell r="S2722">
            <v>360</v>
          </cell>
          <cell r="T2722">
            <v>360</v>
          </cell>
          <cell r="U2722">
            <v>360</v>
          </cell>
          <cell r="V2722">
            <v>360</v>
          </cell>
        </row>
        <row r="2723">
          <cell r="B2723" t="str">
            <v>MAINEHP FullVol/Tattoo.750-6SPA</v>
          </cell>
          <cell r="C2723" t="str">
            <v>Northeast</v>
          </cell>
          <cell r="D2723" t="str">
            <v>Control</v>
          </cell>
          <cell r="E2723" t="str">
            <v>ME</v>
          </cell>
          <cell r="F2723" t="str">
            <v>MAINE</v>
          </cell>
          <cell r="G2723" t="str">
            <v>4 - Highland Park Tattoo 0.75L</v>
          </cell>
          <cell r="H2723" t="str">
            <v>4 - Highland Park Tattoo 0.75L6</v>
          </cell>
          <cell r="I2723" t="str">
            <v>HP FullVol/Tattoo</v>
          </cell>
          <cell r="J2723" t="str">
            <v>HP FullVol/Tattoo.750-6</v>
          </cell>
          <cell r="K2723">
            <v>6</v>
          </cell>
          <cell r="L2723">
            <v>0.75</v>
          </cell>
          <cell r="M2723">
            <v>0.46700000000000003</v>
          </cell>
          <cell r="N2723">
            <v>14.99</v>
          </cell>
          <cell r="O2723" t="str">
            <v>SPA</v>
          </cell>
          <cell r="P2723">
            <v>0</v>
          </cell>
          <cell r="Q2723">
            <v>0</v>
          </cell>
          <cell r="R2723">
            <v>0</v>
          </cell>
          <cell r="S2723">
            <v>0</v>
          </cell>
          <cell r="T2723">
            <v>0</v>
          </cell>
          <cell r="U2723">
            <v>0</v>
          </cell>
          <cell r="V2723">
            <v>0</v>
          </cell>
        </row>
        <row r="2724">
          <cell r="B2724" t="str">
            <v>MAINEHP FullVol/Tattoo.750-6SHELF</v>
          </cell>
          <cell r="C2724" t="str">
            <v>Northeast</v>
          </cell>
          <cell r="D2724" t="str">
            <v>Control</v>
          </cell>
          <cell r="E2724" t="str">
            <v>ME</v>
          </cell>
          <cell r="F2724" t="str">
            <v>MAINE</v>
          </cell>
          <cell r="G2724" t="str">
            <v>4 - Highland Park Tattoo 0.75L</v>
          </cell>
          <cell r="H2724" t="str">
            <v>4 - Highland Park Tattoo 0.75L6</v>
          </cell>
          <cell r="I2724" t="str">
            <v>HP FullVol/Tattoo</v>
          </cell>
          <cell r="J2724" t="str">
            <v>HP FullVol/Tattoo.750-6</v>
          </cell>
          <cell r="K2724">
            <v>6</v>
          </cell>
          <cell r="L2724">
            <v>0.75</v>
          </cell>
          <cell r="M2724">
            <v>0.46700000000000003</v>
          </cell>
          <cell r="N2724">
            <v>14.99</v>
          </cell>
          <cell r="O2724" t="str">
            <v>SHELF</v>
          </cell>
          <cell r="P2724">
            <v>99.99</v>
          </cell>
          <cell r="Q2724">
            <v>99.99</v>
          </cell>
          <cell r="R2724">
            <v>99.99</v>
          </cell>
          <cell r="S2724">
            <v>99.99</v>
          </cell>
          <cell r="T2724">
            <v>99.99</v>
          </cell>
          <cell r="U2724">
            <v>99.99</v>
          </cell>
          <cell r="V2724">
            <v>99.99</v>
          </cell>
        </row>
        <row r="2725">
          <cell r="B2725" t="str">
            <v>MAINEHP FullVol/Tattoo.750-6FOB</v>
          </cell>
          <cell r="C2725" t="str">
            <v>Northeast</v>
          </cell>
          <cell r="D2725" t="str">
            <v>Control</v>
          </cell>
          <cell r="E2725" t="str">
            <v>ME</v>
          </cell>
          <cell r="F2725" t="str">
            <v>MAINE</v>
          </cell>
          <cell r="G2725" t="str">
            <v>4 - Highland Park Tattoo 0.75L</v>
          </cell>
          <cell r="H2725" t="str">
            <v>4 - Highland Park Tattoo 0.75L6</v>
          </cell>
          <cell r="I2725" t="str">
            <v>HP FullVol/Tattoo</v>
          </cell>
          <cell r="J2725" t="str">
            <v>HP FullVol/Tattoo.750-6</v>
          </cell>
          <cell r="K2725">
            <v>6</v>
          </cell>
          <cell r="L2725">
            <v>0.75</v>
          </cell>
          <cell r="M2725">
            <v>0.46700000000000003</v>
          </cell>
          <cell r="N2725">
            <v>14.99</v>
          </cell>
          <cell r="O2725" t="str">
            <v>FOB</v>
          </cell>
          <cell r="P2725">
            <v>340.1</v>
          </cell>
          <cell r="Q2725">
            <v>340.1</v>
          </cell>
          <cell r="R2725">
            <v>340.1</v>
          </cell>
          <cell r="S2725">
            <v>340.1</v>
          </cell>
          <cell r="T2725">
            <v>340.1</v>
          </cell>
          <cell r="U2725">
            <v>340.1</v>
          </cell>
          <cell r="V2725">
            <v>340.1</v>
          </cell>
        </row>
        <row r="2726">
          <cell r="B2726" t="str">
            <v>MICHIGANHP FullVol/Tattoo.750-6SHELF</v>
          </cell>
          <cell r="C2726" t="str">
            <v>Central</v>
          </cell>
          <cell r="D2726" t="str">
            <v>Control</v>
          </cell>
          <cell r="E2726" t="str">
            <v>MI</v>
          </cell>
          <cell r="F2726" t="str">
            <v>MICHIGAN</v>
          </cell>
          <cell r="G2726" t="str">
            <v>4 - Highland Park Tattoo 0.75L</v>
          </cell>
          <cell r="H2726" t="str">
            <v>4 - Highland Park Tattoo 0.75L6</v>
          </cell>
          <cell r="I2726" t="str">
            <v>HP FullVol/Tattoo</v>
          </cell>
          <cell r="J2726" t="str">
            <v>HP FullVol/Tattoo.750-6</v>
          </cell>
          <cell r="K2726">
            <v>6</v>
          </cell>
          <cell r="L2726">
            <v>0.75</v>
          </cell>
          <cell r="M2726">
            <v>0.46700000000000003</v>
          </cell>
          <cell r="N2726">
            <v>14.99</v>
          </cell>
          <cell r="O2726" t="str">
            <v>SHELF</v>
          </cell>
          <cell r="P2726">
            <v>99.99</v>
          </cell>
          <cell r="Q2726">
            <v>99.99</v>
          </cell>
          <cell r="R2726">
            <v>99.99</v>
          </cell>
          <cell r="S2726">
            <v>99.99</v>
          </cell>
          <cell r="T2726">
            <v>99.99</v>
          </cell>
          <cell r="U2726">
            <v>99.99</v>
          </cell>
          <cell r="V2726">
            <v>99.99</v>
          </cell>
        </row>
        <row r="2727">
          <cell r="B2727" t="str">
            <v>MICHIGANHP FullVol/Tattoo.750-6FOB</v>
          </cell>
          <cell r="C2727" t="str">
            <v>Central</v>
          </cell>
          <cell r="D2727" t="str">
            <v>Control</v>
          </cell>
          <cell r="E2727" t="str">
            <v>MI</v>
          </cell>
          <cell r="F2727" t="str">
            <v>MICHIGAN</v>
          </cell>
          <cell r="G2727" t="str">
            <v>4 - Highland Park Tattoo 0.75L</v>
          </cell>
          <cell r="H2727" t="str">
            <v>4 - Highland Park Tattoo 0.75L6</v>
          </cell>
          <cell r="I2727" t="str">
            <v>HP FullVol/Tattoo</v>
          </cell>
          <cell r="J2727" t="str">
            <v>HP FullVol/Tattoo.750-6</v>
          </cell>
          <cell r="K2727">
            <v>6</v>
          </cell>
          <cell r="L2727">
            <v>0.75</v>
          </cell>
          <cell r="M2727">
            <v>0.46700000000000003</v>
          </cell>
          <cell r="N2727">
            <v>14.99</v>
          </cell>
          <cell r="O2727" t="str">
            <v>FOB</v>
          </cell>
          <cell r="P2727">
            <v>324.66000000000003</v>
          </cell>
          <cell r="Q2727">
            <v>324.66000000000003</v>
          </cell>
          <cell r="R2727">
            <v>324.66000000000003</v>
          </cell>
          <cell r="S2727">
            <v>324.66000000000003</v>
          </cell>
          <cell r="T2727">
            <v>324.66000000000003</v>
          </cell>
          <cell r="U2727">
            <v>324.66000000000003</v>
          </cell>
          <cell r="V2727">
            <v>324.66000000000003</v>
          </cell>
        </row>
        <row r="2728">
          <cell r="B2728" t="str">
            <v>MissouriHP FullVol/Tattoo.750-6FOB</v>
          </cell>
          <cell r="C2728" t="str">
            <v>Central</v>
          </cell>
          <cell r="D2728" t="str">
            <v>Open</v>
          </cell>
          <cell r="E2728" t="str">
            <v>MO</v>
          </cell>
          <cell r="F2728" t="str">
            <v>Missouri</v>
          </cell>
          <cell r="G2728" t="str">
            <v>4 - Highland Park Full Volume 0.75L</v>
          </cell>
          <cell r="H2728" t="str">
            <v>4 - Highland Park Full Volume 0.75L6</v>
          </cell>
          <cell r="I2728" t="str">
            <v>HP FullVol/Tattoo</v>
          </cell>
          <cell r="J2728" t="str">
            <v>HP FullVol/Tattoo.750-6</v>
          </cell>
          <cell r="K2728">
            <v>6</v>
          </cell>
          <cell r="L2728">
            <v>0.75</v>
          </cell>
          <cell r="M2728">
            <v>0.47199999999999998</v>
          </cell>
          <cell r="N2728">
            <v>15.15</v>
          </cell>
          <cell r="O2728" t="str">
            <v>FOB</v>
          </cell>
          <cell r="P2728">
            <v>362.15</v>
          </cell>
          <cell r="Q2728">
            <v>362.15</v>
          </cell>
          <cell r="R2728">
            <v>362.15</v>
          </cell>
          <cell r="S2728">
            <v>362.15</v>
          </cell>
          <cell r="T2728">
            <v>348</v>
          </cell>
          <cell r="U2728">
            <v>348</v>
          </cell>
          <cell r="V2728">
            <v>348</v>
          </cell>
        </row>
        <row r="2729">
          <cell r="B2729" t="str">
            <v>MONTANAHP FullVol/Tattoo.750-6SPA</v>
          </cell>
          <cell r="C2729" t="str">
            <v>West</v>
          </cell>
          <cell r="D2729" t="str">
            <v>Control</v>
          </cell>
          <cell r="E2729" t="str">
            <v>MT</v>
          </cell>
          <cell r="F2729" t="str">
            <v>MONTANA</v>
          </cell>
          <cell r="G2729" t="str">
            <v>4 - Highland Park Tattoo 0.75L</v>
          </cell>
          <cell r="H2729" t="str">
            <v>4 - Highland Park Tattoo 0.75L6</v>
          </cell>
          <cell r="I2729" t="str">
            <v>HP FullVol/Tattoo</v>
          </cell>
          <cell r="J2729" t="str">
            <v>HP FullVol/Tattoo.750-6</v>
          </cell>
          <cell r="K2729">
            <v>6</v>
          </cell>
          <cell r="L2729">
            <v>0.75</v>
          </cell>
          <cell r="M2729">
            <v>0.46700000000000003</v>
          </cell>
          <cell r="N2729">
            <v>14.99</v>
          </cell>
          <cell r="O2729" t="str">
            <v>SPA</v>
          </cell>
          <cell r="P2729">
            <v>0</v>
          </cell>
          <cell r="Q2729">
            <v>0</v>
          </cell>
          <cell r="R2729">
            <v>0</v>
          </cell>
          <cell r="S2729">
            <v>0</v>
          </cell>
          <cell r="T2729">
            <v>0</v>
          </cell>
          <cell r="U2729">
            <v>0</v>
          </cell>
          <cell r="V2729">
            <v>0</v>
          </cell>
        </row>
        <row r="2730">
          <cell r="B2730" t="str">
            <v>MONTANAHP FullVol/Tattoo.750-6SHELF</v>
          </cell>
          <cell r="C2730" t="str">
            <v>West</v>
          </cell>
          <cell r="D2730" t="str">
            <v>Control</v>
          </cell>
          <cell r="E2730" t="str">
            <v>MT</v>
          </cell>
          <cell r="F2730" t="str">
            <v>MONTANA</v>
          </cell>
          <cell r="G2730" t="str">
            <v>4 - Highland Park Tattoo 0.75L</v>
          </cell>
          <cell r="H2730" t="str">
            <v>4 - Highland Park Tattoo 0.75L6</v>
          </cell>
          <cell r="I2730" t="str">
            <v>HP FullVol/Tattoo</v>
          </cell>
          <cell r="J2730" t="str">
            <v>HP FullVol/Tattoo.750-6</v>
          </cell>
          <cell r="K2730">
            <v>6</v>
          </cell>
          <cell r="L2730">
            <v>0.75</v>
          </cell>
          <cell r="M2730">
            <v>0.46700000000000003</v>
          </cell>
          <cell r="N2730">
            <v>14.99</v>
          </cell>
          <cell r="O2730" t="str">
            <v>SHELF</v>
          </cell>
          <cell r="P2730">
            <v>99.95</v>
          </cell>
          <cell r="Q2730">
            <v>99.95</v>
          </cell>
          <cell r="R2730">
            <v>99.95</v>
          </cell>
          <cell r="S2730">
            <v>99.95</v>
          </cell>
          <cell r="T2730">
            <v>99.95</v>
          </cell>
          <cell r="U2730">
            <v>99.95</v>
          </cell>
          <cell r="V2730">
            <v>99.95</v>
          </cell>
        </row>
        <row r="2731">
          <cell r="B2731" t="str">
            <v>MONTANAHP FullVol/Tattoo.750-6FOB</v>
          </cell>
          <cell r="C2731" t="str">
            <v>West</v>
          </cell>
          <cell r="D2731" t="str">
            <v>Control</v>
          </cell>
          <cell r="E2731" t="str">
            <v>MT</v>
          </cell>
          <cell r="F2731" t="str">
            <v>MONTANA</v>
          </cell>
          <cell r="G2731" t="str">
            <v>4 - Highland Park Tattoo 0.75L</v>
          </cell>
          <cell r="H2731" t="str">
            <v>4 - Highland Park Tattoo 0.75L6</v>
          </cell>
          <cell r="I2731" t="str">
            <v>HP FullVol/Tattoo</v>
          </cell>
          <cell r="J2731" t="str">
            <v>HP FullVol/Tattoo.750-6</v>
          </cell>
          <cell r="K2731">
            <v>6</v>
          </cell>
          <cell r="L2731">
            <v>0.75</v>
          </cell>
          <cell r="M2731">
            <v>0.46700000000000003</v>
          </cell>
          <cell r="N2731">
            <v>14.99</v>
          </cell>
          <cell r="O2731" t="str">
            <v>FOB</v>
          </cell>
          <cell r="P2731">
            <v>303.45999999999998</v>
          </cell>
          <cell r="Q2731">
            <v>303.45999999999998</v>
          </cell>
          <cell r="R2731">
            <v>303.45999999999998</v>
          </cell>
          <cell r="S2731">
            <v>303.45999999999998</v>
          </cell>
          <cell r="T2731">
            <v>303.45999999999998</v>
          </cell>
          <cell r="U2731">
            <v>303.45999999999998</v>
          </cell>
          <cell r="V2731">
            <v>303.45999999999998</v>
          </cell>
        </row>
        <row r="2732">
          <cell r="B2732" t="str">
            <v>NEW HAMPSHIREHP FullVol/Tattoo.750-6SPA</v>
          </cell>
          <cell r="C2732" t="str">
            <v>Northeast</v>
          </cell>
          <cell r="D2732" t="str">
            <v>Control</v>
          </cell>
          <cell r="E2732" t="str">
            <v>NH</v>
          </cell>
          <cell r="F2732" t="str">
            <v>NEW HAMPSHIRE</v>
          </cell>
          <cell r="G2732" t="str">
            <v>4 - Highland Park Tattoo 0.75L</v>
          </cell>
          <cell r="H2732" t="str">
            <v>4 - Highland Park Tattoo 0.75L6</v>
          </cell>
          <cell r="I2732" t="str">
            <v>HP FullVol/Tattoo</v>
          </cell>
          <cell r="J2732" t="str">
            <v>HP FullVol/Tattoo.750-6</v>
          </cell>
          <cell r="K2732">
            <v>6</v>
          </cell>
          <cell r="L2732">
            <v>0.75</v>
          </cell>
          <cell r="M2732">
            <v>0.46700000000000003</v>
          </cell>
          <cell r="N2732">
            <v>14.99</v>
          </cell>
          <cell r="O2732" t="str">
            <v>SPA</v>
          </cell>
          <cell r="P2732">
            <v>0</v>
          </cell>
          <cell r="Q2732">
            <v>0</v>
          </cell>
          <cell r="R2732">
            <v>60</v>
          </cell>
          <cell r="S2732">
            <v>0</v>
          </cell>
          <cell r="T2732">
            <v>0</v>
          </cell>
          <cell r="U2732">
            <v>0</v>
          </cell>
          <cell r="V2732">
            <v>0</v>
          </cell>
        </row>
        <row r="2733">
          <cell r="B2733" t="str">
            <v>NEW HAMPSHIREHP FullVol/Tattoo.750-6SHELF</v>
          </cell>
          <cell r="C2733" t="str">
            <v>Northeast</v>
          </cell>
          <cell r="D2733" t="str">
            <v>Control</v>
          </cell>
          <cell r="E2733" t="str">
            <v>NH</v>
          </cell>
          <cell r="F2733" t="str">
            <v>NEW HAMPSHIRE</v>
          </cell>
          <cell r="G2733" t="str">
            <v>4 - Highland Park Tattoo 0.75L</v>
          </cell>
          <cell r="H2733" t="str">
            <v>4 - Highland Park Tattoo 0.75L6</v>
          </cell>
          <cell r="I2733" t="str">
            <v>HP FullVol/Tattoo</v>
          </cell>
          <cell r="J2733" t="str">
            <v>HP FullVol/Tattoo.750-6</v>
          </cell>
          <cell r="K2733">
            <v>6</v>
          </cell>
          <cell r="L2733">
            <v>0.75</v>
          </cell>
          <cell r="M2733">
            <v>0.46700000000000003</v>
          </cell>
          <cell r="N2733">
            <v>14.99</v>
          </cell>
          <cell r="O2733" t="str">
            <v>SHELF</v>
          </cell>
          <cell r="P2733">
            <v>99.99</v>
          </cell>
          <cell r="Q2733">
            <v>99.99</v>
          </cell>
          <cell r="R2733">
            <v>89.99</v>
          </cell>
          <cell r="S2733">
            <v>99.99</v>
          </cell>
          <cell r="T2733">
            <v>99.99</v>
          </cell>
          <cell r="U2733">
            <v>99.99</v>
          </cell>
          <cell r="V2733">
            <v>99.99</v>
          </cell>
        </row>
        <row r="2734">
          <cell r="B2734" t="str">
            <v>NEW HAMPSHIREHP FullVol/Tattoo.750-6FOB</v>
          </cell>
          <cell r="C2734" t="str">
            <v>Northeast</v>
          </cell>
          <cell r="D2734" t="str">
            <v>Control</v>
          </cell>
          <cell r="E2734" t="str">
            <v>NH</v>
          </cell>
          <cell r="F2734" t="str">
            <v>NEW HAMPSHIRE</v>
          </cell>
          <cell r="G2734" t="str">
            <v>4 - Highland Park Tattoo 0.75L</v>
          </cell>
          <cell r="H2734" t="str">
            <v>4 - Highland Park Tattoo 0.75L6</v>
          </cell>
          <cell r="I2734" t="str">
            <v>HP FullVol/Tattoo</v>
          </cell>
          <cell r="J2734" t="str">
            <v>HP FullVol/Tattoo.750-6</v>
          </cell>
          <cell r="K2734">
            <v>6</v>
          </cell>
          <cell r="L2734">
            <v>0.75</v>
          </cell>
          <cell r="M2734">
            <v>0.46700000000000003</v>
          </cell>
          <cell r="N2734">
            <v>14.99</v>
          </cell>
          <cell r="O2734" t="str">
            <v>FOB</v>
          </cell>
          <cell r="P2734">
            <v>406.73</v>
          </cell>
          <cell r="Q2734">
            <v>406.73</v>
          </cell>
          <cell r="R2734">
            <v>406.73</v>
          </cell>
          <cell r="S2734">
            <v>406.73</v>
          </cell>
          <cell r="T2734">
            <v>406.73</v>
          </cell>
          <cell r="U2734">
            <v>406.73</v>
          </cell>
          <cell r="V2734">
            <v>406.73</v>
          </cell>
        </row>
        <row r="2735">
          <cell r="B2735" t="str">
            <v>NORTH CAROLINAHP FullVol/Tattoo.750-6SHELF</v>
          </cell>
          <cell r="C2735" t="str">
            <v>South</v>
          </cell>
          <cell r="D2735" t="str">
            <v>Control</v>
          </cell>
          <cell r="E2735" t="str">
            <v>NC</v>
          </cell>
          <cell r="F2735" t="str">
            <v>NORTH CAROLINA</v>
          </cell>
          <cell r="G2735" t="str">
            <v>4 - Highland Park Tattoo 0.75L</v>
          </cell>
          <cell r="H2735" t="str">
            <v>4 - Highland Park Tattoo 0.75L6</v>
          </cell>
          <cell r="I2735" t="str">
            <v>HP FullVol/Tattoo</v>
          </cell>
          <cell r="J2735" t="str">
            <v>HP FullVol/Tattoo.750-6</v>
          </cell>
          <cell r="K2735">
            <v>6</v>
          </cell>
          <cell r="L2735">
            <v>0.75</v>
          </cell>
          <cell r="M2735">
            <v>0.46700000000000003</v>
          </cell>
          <cell r="N2735">
            <v>14.99</v>
          </cell>
          <cell r="O2735" t="str">
            <v>SHELF</v>
          </cell>
          <cell r="P2735">
            <v>99.95</v>
          </cell>
          <cell r="Q2735">
            <v>99.95</v>
          </cell>
          <cell r="R2735">
            <v>99.95</v>
          </cell>
          <cell r="S2735">
            <v>99.95</v>
          </cell>
          <cell r="T2735">
            <v>99.95</v>
          </cell>
          <cell r="U2735">
            <v>99.95</v>
          </cell>
          <cell r="V2735">
            <v>99.95</v>
          </cell>
        </row>
        <row r="2736">
          <cell r="B2736" t="str">
            <v>NORTH CAROLINAHP FullVol/Tattoo.750-6FOB</v>
          </cell>
          <cell r="C2736" t="str">
            <v>South</v>
          </cell>
          <cell r="D2736" t="str">
            <v>Control</v>
          </cell>
          <cell r="E2736" t="str">
            <v>NC</v>
          </cell>
          <cell r="F2736" t="str">
            <v>NORTH CAROLINA</v>
          </cell>
          <cell r="G2736" t="str">
            <v>4 - Highland Park Tattoo 0.75L</v>
          </cell>
          <cell r="H2736" t="str">
            <v>4 - Highland Park Tattoo 0.75L6</v>
          </cell>
          <cell r="I2736" t="str">
            <v>HP FullVol/Tattoo</v>
          </cell>
          <cell r="J2736" t="str">
            <v>HP FullVol/Tattoo.750-6</v>
          </cell>
          <cell r="K2736">
            <v>6</v>
          </cell>
          <cell r="L2736">
            <v>0.75</v>
          </cell>
          <cell r="M2736">
            <v>0.46700000000000003</v>
          </cell>
          <cell r="N2736">
            <v>14.99</v>
          </cell>
          <cell r="O2736" t="str">
            <v>FOB</v>
          </cell>
          <cell r="P2736">
            <v>319.98</v>
          </cell>
          <cell r="Q2736">
            <v>319.98</v>
          </cell>
          <cell r="R2736">
            <v>319.98</v>
          </cell>
          <cell r="S2736">
            <v>319.98</v>
          </cell>
          <cell r="T2736">
            <v>319.98</v>
          </cell>
          <cell r="U2736">
            <v>319.98</v>
          </cell>
          <cell r="V2736">
            <v>319.98</v>
          </cell>
        </row>
        <row r="2737">
          <cell r="B2737" t="str">
            <v>OHIOHP FullVol/Tattoo.750-6SHELF</v>
          </cell>
          <cell r="C2737" t="str">
            <v>Central</v>
          </cell>
          <cell r="D2737" t="str">
            <v>Control</v>
          </cell>
          <cell r="E2737" t="str">
            <v>OH</v>
          </cell>
          <cell r="F2737" t="str">
            <v>OHIO</v>
          </cell>
          <cell r="G2737" t="str">
            <v>4 - Highland Park Tattoo 0.75L</v>
          </cell>
          <cell r="H2737" t="str">
            <v>4 - Highland Park Tattoo 0.75L6</v>
          </cell>
          <cell r="I2737" t="str">
            <v>HP FullVol/Tattoo</v>
          </cell>
          <cell r="J2737" t="str">
            <v>HP FullVol/Tattoo.750-6</v>
          </cell>
          <cell r="K2737">
            <v>6</v>
          </cell>
          <cell r="L2737">
            <v>0.75</v>
          </cell>
          <cell r="M2737">
            <v>0.46700000000000003</v>
          </cell>
          <cell r="N2737">
            <v>14.99</v>
          </cell>
          <cell r="O2737" t="str">
            <v>SHELF</v>
          </cell>
          <cell r="P2737">
            <v>99.99</v>
          </cell>
          <cell r="Q2737">
            <v>99.99</v>
          </cell>
          <cell r="R2737">
            <v>99.99</v>
          </cell>
          <cell r="S2737">
            <v>99.99</v>
          </cell>
          <cell r="T2737">
            <v>99.99</v>
          </cell>
          <cell r="U2737">
            <v>99.99</v>
          </cell>
          <cell r="V2737">
            <v>99.99</v>
          </cell>
        </row>
        <row r="2738">
          <cell r="B2738" t="str">
            <v>OHIOHP FullVol/Tattoo.750-6FOB</v>
          </cell>
          <cell r="C2738" t="str">
            <v>Central</v>
          </cell>
          <cell r="D2738" t="str">
            <v>Control</v>
          </cell>
          <cell r="E2738" t="str">
            <v>OH</v>
          </cell>
          <cell r="F2738" t="str">
            <v>OHIO</v>
          </cell>
          <cell r="G2738" t="str">
            <v>4 - Highland Park Tattoo 0.75L</v>
          </cell>
          <cell r="H2738" t="str">
            <v>4 - Highland Park Tattoo 0.75L6</v>
          </cell>
          <cell r="I2738" t="str">
            <v>HP FullVol/Tattoo</v>
          </cell>
          <cell r="J2738" t="str">
            <v>HP FullVol/Tattoo.750-6</v>
          </cell>
          <cell r="K2738">
            <v>6</v>
          </cell>
          <cell r="L2738">
            <v>0.75</v>
          </cell>
          <cell r="M2738">
            <v>0.46700000000000003</v>
          </cell>
          <cell r="N2738">
            <v>14.99</v>
          </cell>
          <cell r="O2738" t="str">
            <v>FOB</v>
          </cell>
          <cell r="P2738">
            <v>352.45</v>
          </cell>
          <cell r="Q2738">
            <v>352.45</v>
          </cell>
          <cell r="R2738">
            <v>352.45</v>
          </cell>
          <cell r="S2738">
            <v>352.45</v>
          </cell>
          <cell r="T2738">
            <v>352.45</v>
          </cell>
          <cell r="U2738">
            <v>352.45</v>
          </cell>
          <cell r="V2738">
            <v>352.45</v>
          </cell>
        </row>
        <row r="2739">
          <cell r="B2739" t="str">
            <v>OREGONHP FullVol/Tattoo.750-6SPA</v>
          </cell>
          <cell r="C2739" t="str">
            <v>West</v>
          </cell>
          <cell r="D2739" t="str">
            <v>Control</v>
          </cell>
          <cell r="E2739" t="str">
            <v>OR</v>
          </cell>
          <cell r="F2739" t="str">
            <v>OREGON</v>
          </cell>
          <cell r="G2739" t="str">
            <v>4 - Highland Park Tattoo 0.75L</v>
          </cell>
          <cell r="H2739" t="str">
            <v>4 - Highland Park Tattoo 0.75L6</v>
          </cell>
          <cell r="I2739" t="str">
            <v>HP FullVol/Tattoo</v>
          </cell>
          <cell r="J2739" t="str">
            <v>HP FullVol/Tattoo.750-6</v>
          </cell>
          <cell r="K2739">
            <v>6</v>
          </cell>
          <cell r="L2739">
            <v>0.75</v>
          </cell>
          <cell r="M2739">
            <v>0.46700000000000003</v>
          </cell>
          <cell r="N2739">
            <v>14.99</v>
          </cell>
          <cell r="O2739" t="str">
            <v>SPA</v>
          </cell>
          <cell r="P2739">
            <v>0</v>
          </cell>
          <cell r="Q2739">
            <v>0</v>
          </cell>
          <cell r="R2739">
            <v>0</v>
          </cell>
          <cell r="S2739">
            <v>0</v>
          </cell>
          <cell r="T2739">
            <v>0</v>
          </cell>
          <cell r="U2739">
            <v>0</v>
          </cell>
          <cell r="V2739">
            <v>0</v>
          </cell>
        </row>
        <row r="2740">
          <cell r="B2740" t="str">
            <v>OREGONHP FullVol/Tattoo.750-6SHELF</v>
          </cell>
          <cell r="C2740" t="str">
            <v>West</v>
          </cell>
          <cell r="D2740" t="str">
            <v>Control</v>
          </cell>
          <cell r="E2740" t="str">
            <v>OR</v>
          </cell>
          <cell r="F2740" t="str">
            <v>OREGON</v>
          </cell>
          <cell r="G2740" t="str">
            <v>4 - Highland Park Tattoo 0.75L</v>
          </cell>
          <cell r="H2740" t="str">
            <v>4 - Highland Park Tattoo 0.75L6</v>
          </cell>
          <cell r="I2740" t="str">
            <v>HP FullVol/Tattoo</v>
          </cell>
          <cell r="J2740" t="str">
            <v>HP FullVol/Tattoo.750-6</v>
          </cell>
          <cell r="K2740">
            <v>6</v>
          </cell>
          <cell r="L2740">
            <v>0.75</v>
          </cell>
          <cell r="M2740">
            <v>0.46700000000000003</v>
          </cell>
          <cell r="N2740">
            <v>14.99</v>
          </cell>
          <cell r="O2740" t="str">
            <v>SHELF</v>
          </cell>
          <cell r="P2740">
            <v>99.95</v>
          </cell>
          <cell r="Q2740">
            <v>99.95</v>
          </cell>
          <cell r="R2740">
            <v>99.95</v>
          </cell>
          <cell r="S2740">
            <v>99.95</v>
          </cell>
          <cell r="T2740">
            <v>99.95</v>
          </cell>
          <cell r="U2740">
            <v>99.95</v>
          </cell>
          <cell r="V2740">
            <v>99.95</v>
          </cell>
        </row>
        <row r="2741">
          <cell r="B2741" t="str">
            <v>OREGONHP FullVol/Tattoo.750-6FOB</v>
          </cell>
          <cell r="C2741" t="str">
            <v>West</v>
          </cell>
          <cell r="D2741" t="str">
            <v>Control</v>
          </cell>
          <cell r="E2741" t="str">
            <v>OR</v>
          </cell>
          <cell r="F2741" t="str">
            <v>OREGON</v>
          </cell>
          <cell r="G2741" t="str">
            <v>4 - Highland Park Tattoo 0.75L</v>
          </cell>
          <cell r="H2741" t="str">
            <v>4 - Highland Park Tattoo 0.75L6</v>
          </cell>
          <cell r="I2741" t="str">
            <v>HP FullVol/Tattoo</v>
          </cell>
          <cell r="J2741" t="str">
            <v>HP FullVol/Tattoo.750-6</v>
          </cell>
          <cell r="K2741">
            <v>6</v>
          </cell>
          <cell r="L2741">
            <v>0.75</v>
          </cell>
          <cell r="M2741">
            <v>0.46700000000000003</v>
          </cell>
          <cell r="N2741">
            <v>14.99</v>
          </cell>
          <cell r="O2741" t="str">
            <v>FOB</v>
          </cell>
          <cell r="P2741">
            <v>316.64</v>
          </cell>
          <cell r="Q2741">
            <v>316.64</v>
          </cell>
          <cell r="R2741">
            <v>316.64</v>
          </cell>
          <cell r="S2741">
            <v>316.64</v>
          </cell>
          <cell r="T2741">
            <v>316.64</v>
          </cell>
          <cell r="U2741">
            <v>316.64</v>
          </cell>
          <cell r="V2741">
            <v>316.64</v>
          </cell>
        </row>
        <row r="2742">
          <cell r="B2742" t="str">
            <v>PENNSYLVANIA (PLCB)HP FullVol/Tattoo.750-6SPA</v>
          </cell>
          <cell r="C2742" t="str">
            <v>Northeast</v>
          </cell>
          <cell r="D2742" t="str">
            <v>Control</v>
          </cell>
          <cell r="E2742" t="str">
            <v>PLCB</v>
          </cell>
          <cell r="F2742" t="str">
            <v>PENNSYLVANIA (PLCB)</v>
          </cell>
          <cell r="G2742" t="str">
            <v>4 - Highland Park Tattoo 0.75L</v>
          </cell>
          <cell r="H2742" t="str">
            <v>4 - Highland Park Tattoo 0.75L6</v>
          </cell>
          <cell r="I2742" t="str">
            <v>HP FullVol/Tattoo</v>
          </cell>
          <cell r="J2742" t="str">
            <v>HP FullVol/Tattoo.750-6</v>
          </cell>
          <cell r="K2742">
            <v>6</v>
          </cell>
          <cell r="L2742">
            <v>0.75</v>
          </cell>
          <cell r="M2742">
            <v>0.46700000000000003</v>
          </cell>
          <cell r="N2742">
            <v>14.99</v>
          </cell>
          <cell r="O2742" t="str">
            <v>SPA</v>
          </cell>
          <cell r="P2742">
            <v>0</v>
          </cell>
          <cell r="Q2742">
            <v>0</v>
          </cell>
          <cell r="R2742">
            <v>0</v>
          </cell>
          <cell r="S2742">
            <v>0</v>
          </cell>
          <cell r="T2742">
            <v>0</v>
          </cell>
          <cell r="U2742">
            <v>0</v>
          </cell>
          <cell r="V2742">
            <v>0</v>
          </cell>
        </row>
        <row r="2743">
          <cell r="B2743" t="str">
            <v>PENNSYLVANIA (PLCB)HP FullVol/Tattoo.750-6SHELF</v>
          </cell>
          <cell r="C2743" t="str">
            <v>Northeast</v>
          </cell>
          <cell r="D2743" t="str">
            <v>Control</v>
          </cell>
          <cell r="E2743" t="str">
            <v>PLCB</v>
          </cell>
          <cell r="F2743" t="str">
            <v>PENNSYLVANIA (PLCB)</v>
          </cell>
          <cell r="G2743" t="str">
            <v>4 - Highland Park Tattoo 0.75L</v>
          </cell>
          <cell r="H2743" t="str">
            <v>4 - Highland Park Tattoo 0.75L6</v>
          </cell>
          <cell r="I2743" t="str">
            <v>HP FullVol/Tattoo</v>
          </cell>
          <cell r="J2743" t="str">
            <v>HP FullVol/Tattoo.750-6</v>
          </cell>
          <cell r="K2743">
            <v>6</v>
          </cell>
          <cell r="L2743">
            <v>0.75</v>
          </cell>
          <cell r="M2743">
            <v>0.46700000000000003</v>
          </cell>
          <cell r="N2743">
            <v>14.99</v>
          </cell>
          <cell r="O2743" t="str">
            <v>SHELF</v>
          </cell>
          <cell r="P2743">
            <v>99.99</v>
          </cell>
          <cell r="Q2743">
            <v>99.99</v>
          </cell>
          <cell r="R2743">
            <v>99.99</v>
          </cell>
          <cell r="S2743">
            <v>99.99</v>
          </cell>
          <cell r="T2743">
            <v>99.99</v>
          </cell>
          <cell r="U2743">
            <v>99.99</v>
          </cell>
          <cell r="V2743">
            <v>99.99</v>
          </cell>
        </row>
        <row r="2744">
          <cell r="B2744" t="str">
            <v>PENNSYLVANIA (PLCB)HP FullVol/Tattoo.750-6FOB</v>
          </cell>
          <cell r="C2744" t="str">
            <v>Northeast</v>
          </cell>
          <cell r="D2744" t="str">
            <v>Control</v>
          </cell>
          <cell r="E2744" t="str">
            <v>PLCB</v>
          </cell>
          <cell r="F2744" t="str">
            <v>PENNSYLVANIA (PLCB)</v>
          </cell>
          <cell r="G2744" t="str">
            <v>4 - Highland Park Tattoo 0.75L</v>
          </cell>
          <cell r="H2744" t="str">
            <v>4 - Highland Park Tattoo 0.75L6</v>
          </cell>
          <cell r="I2744" t="str">
            <v>HP FullVol/Tattoo</v>
          </cell>
          <cell r="J2744" t="str">
            <v>HP FullVol/Tattoo.750-6</v>
          </cell>
          <cell r="K2744">
            <v>6</v>
          </cell>
          <cell r="L2744">
            <v>0.75</v>
          </cell>
          <cell r="M2744">
            <v>0.46700000000000003</v>
          </cell>
          <cell r="N2744">
            <v>14.99</v>
          </cell>
          <cell r="O2744" t="str">
            <v>FOB</v>
          </cell>
          <cell r="P2744">
            <v>348</v>
          </cell>
          <cell r="Q2744">
            <v>348</v>
          </cell>
          <cell r="R2744">
            <v>348</v>
          </cell>
          <cell r="S2744">
            <v>348</v>
          </cell>
          <cell r="T2744">
            <v>348</v>
          </cell>
          <cell r="U2744">
            <v>348</v>
          </cell>
          <cell r="V2744">
            <v>348</v>
          </cell>
        </row>
        <row r="2745">
          <cell r="B2745" t="str">
            <v>Rhode IslandHP FullVol/Tattoo.750-6FOB</v>
          </cell>
          <cell r="C2745" t="str">
            <v>Northeast</v>
          </cell>
          <cell r="D2745" t="str">
            <v>Open</v>
          </cell>
          <cell r="E2745" t="str">
            <v>RI</v>
          </cell>
          <cell r="F2745" t="str">
            <v>Rhode Island</v>
          </cell>
          <cell r="G2745" t="str">
            <v>4 - Highland Park Tattoo 0.75L</v>
          </cell>
          <cell r="H2745" t="str">
            <v>4 - Highland Park Tattoo 0.75L6</v>
          </cell>
          <cell r="I2745" t="str">
            <v>HP FullVol/Tattoo</v>
          </cell>
          <cell r="J2745" t="str">
            <v>HP FullVol/Tattoo.750-6</v>
          </cell>
          <cell r="K2745">
            <v>6</v>
          </cell>
          <cell r="L2745">
            <v>0.75</v>
          </cell>
          <cell r="M2745">
            <v>0.46700000000000003</v>
          </cell>
          <cell r="N2745">
            <v>14.99</v>
          </cell>
          <cell r="O2745" t="str">
            <v>FOB</v>
          </cell>
          <cell r="P2745">
            <v>329.99</v>
          </cell>
          <cell r="Q2745">
            <v>329.99</v>
          </cell>
          <cell r="R2745">
            <v>329.99</v>
          </cell>
          <cell r="S2745">
            <v>329.99</v>
          </cell>
          <cell r="T2745">
            <v>329.99</v>
          </cell>
          <cell r="U2745">
            <v>329.99</v>
          </cell>
          <cell r="V2745">
            <v>329.99</v>
          </cell>
        </row>
        <row r="2746">
          <cell r="B2746" t="str">
            <v>TennesseeHP FullVol/Tattoo.750-6FOB</v>
          </cell>
          <cell r="C2746" t="str">
            <v>South</v>
          </cell>
          <cell r="D2746" t="str">
            <v>Open</v>
          </cell>
          <cell r="E2746" t="str">
            <v>TN</v>
          </cell>
          <cell r="F2746" t="str">
            <v>Tennessee</v>
          </cell>
          <cell r="G2746" t="str">
            <v>4 - Highland Park Tattoo 0.75L</v>
          </cell>
          <cell r="H2746" t="str">
            <v>4 - Highland Park Tattoo 0.75L6</v>
          </cell>
          <cell r="I2746" t="str">
            <v>HP FullVol/Tattoo</v>
          </cell>
          <cell r="J2746" t="str">
            <v>HP FullVol/Tattoo.750-6</v>
          </cell>
          <cell r="K2746">
            <v>6</v>
          </cell>
          <cell r="L2746">
            <v>0.75</v>
          </cell>
          <cell r="M2746">
            <v>0.46700000000000003</v>
          </cell>
          <cell r="N2746">
            <v>14.99</v>
          </cell>
          <cell r="O2746" t="str">
            <v>FOB</v>
          </cell>
          <cell r="P2746">
            <v>320</v>
          </cell>
          <cell r="Q2746">
            <v>320</v>
          </cell>
          <cell r="R2746">
            <v>320</v>
          </cell>
          <cell r="S2746">
            <v>320</v>
          </cell>
          <cell r="T2746">
            <v>320</v>
          </cell>
          <cell r="U2746">
            <v>320</v>
          </cell>
          <cell r="V2746">
            <v>320</v>
          </cell>
        </row>
        <row r="2747">
          <cell r="B2747" t="str">
            <v>UTAHHP FullVol/Tattoo.750-6SPA</v>
          </cell>
          <cell r="C2747" t="str">
            <v>West</v>
          </cell>
          <cell r="D2747" t="str">
            <v>Control</v>
          </cell>
          <cell r="E2747" t="str">
            <v>UT</v>
          </cell>
          <cell r="F2747" t="str">
            <v>UTAH</v>
          </cell>
          <cell r="G2747" t="str">
            <v>4 - Highland Park Tattoo 0.75L</v>
          </cell>
          <cell r="H2747" t="str">
            <v>4 - Highland Park Tattoo 0.75L6</v>
          </cell>
          <cell r="I2747" t="str">
            <v>HP FullVol/Tattoo</v>
          </cell>
          <cell r="J2747" t="str">
            <v>HP FullVol/Tattoo.750-6</v>
          </cell>
          <cell r="K2747">
            <v>6</v>
          </cell>
          <cell r="L2747">
            <v>0.75</v>
          </cell>
          <cell r="M2747">
            <v>0.46700000000000003</v>
          </cell>
          <cell r="N2747">
            <v>14.99</v>
          </cell>
          <cell r="O2747" t="str">
            <v>SPA</v>
          </cell>
          <cell r="P2747">
            <v>0</v>
          </cell>
          <cell r="Q2747">
            <v>0</v>
          </cell>
          <cell r="R2747">
            <v>0</v>
          </cell>
          <cell r="S2747">
            <v>0</v>
          </cell>
          <cell r="T2747">
            <v>0</v>
          </cell>
          <cell r="U2747">
            <v>0</v>
          </cell>
          <cell r="V2747">
            <v>0</v>
          </cell>
        </row>
        <row r="2748">
          <cell r="B2748" t="str">
            <v>UTAHHP FullVol/Tattoo.750-6SHELF</v>
          </cell>
          <cell r="C2748" t="str">
            <v>West</v>
          </cell>
          <cell r="D2748" t="str">
            <v>Control</v>
          </cell>
          <cell r="E2748" t="str">
            <v>UT</v>
          </cell>
          <cell r="F2748" t="str">
            <v>UTAH</v>
          </cell>
          <cell r="G2748" t="str">
            <v>4 - Highland Park Tattoo 0.75L</v>
          </cell>
          <cell r="H2748" t="str">
            <v>4 - Highland Park Tattoo 0.75L6</v>
          </cell>
          <cell r="I2748" t="str">
            <v>HP FullVol/Tattoo</v>
          </cell>
          <cell r="J2748" t="str">
            <v>HP FullVol/Tattoo.750-6</v>
          </cell>
          <cell r="K2748">
            <v>6</v>
          </cell>
          <cell r="L2748">
            <v>0.75</v>
          </cell>
          <cell r="M2748">
            <v>0.46700000000000003</v>
          </cell>
          <cell r="N2748">
            <v>14.99</v>
          </cell>
          <cell r="O2748" t="str">
            <v>SHELF</v>
          </cell>
          <cell r="P2748">
            <v>99.99</v>
          </cell>
          <cell r="Q2748">
            <v>99.99</v>
          </cell>
          <cell r="R2748">
            <v>99.99</v>
          </cell>
          <cell r="S2748">
            <v>99.99</v>
          </cell>
          <cell r="T2748">
            <v>99.99</v>
          </cell>
          <cell r="U2748">
            <v>99.99</v>
          </cell>
          <cell r="V2748">
            <v>99.99</v>
          </cell>
        </row>
        <row r="2749">
          <cell r="B2749" t="str">
            <v>UTAHHP FullVol/Tattoo.750-6FOB</v>
          </cell>
          <cell r="C2749" t="str">
            <v>West</v>
          </cell>
          <cell r="D2749" t="str">
            <v>Control</v>
          </cell>
          <cell r="E2749" t="str">
            <v>UT</v>
          </cell>
          <cell r="F2749" t="str">
            <v>UTAH</v>
          </cell>
          <cell r="G2749" t="str">
            <v>4 - Highland Park Tattoo 0.75L</v>
          </cell>
          <cell r="H2749" t="str">
            <v>4 - Highland Park Tattoo 0.75L6</v>
          </cell>
          <cell r="I2749" t="str">
            <v>HP FullVol/Tattoo</v>
          </cell>
          <cell r="J2749" t="str">
            <v>HP FullVol/Tattoo.750-6</v>
          </cell>
          <cell r="K2749">
            <v>6</v>
          </cell>
          <cell r="L2749">
            <v>0.75</v>
          </cell>
          <cell r="M2749">
            <v>0.46700000000000003</v>
          </cell>
          <cell r="N2749">
            <v>14.99</v>
          </cell>
          <cell r="O2749" t="str">
            <v>FOB</v>
          </cell>
          <cell r="P2749">
            <v>318.20999999999998</v>
          </cell>
          <cell r="Q2749">
            <v>318.20999999999998</v>
          </cell>
          <cell r="R2749">
            <v>318.20999999999998</v>
          </cell>
          <cell r="S2749">
            <v>318.20999999999998</v>
          </cell>
          <cell r="T2749">
            <v>318.20999999999998</v>
          </cell>
          <cell r="U2749">
            <v>318.20999999999998</v>
          </cell>
          <cell r="V2749">
            <v>318.20999999999998</v>
          </cell>
        </row>
        <row r="2750">
          <cell r="B2750" t="str">
            <v>VERMONTHP FullVol/Tattoo.750-6SHELF</v>
          </cell>
          <cell r="C2750" t="str">
            <v>Northeast</v>
          </cell>
          <cell r="D2750" t="str">
            <v>Control</v>
          </cell>
          <cell r="E2750" t="str">
            <v>VT</v>
          </cell>
          <cell r="F2750" t="str">
            <v>VERMONT</v>
          </cell>
          <cell r="G2750" t="str">
            <v>4 - Highland Park Tattoo 0.75L</v>
          </cell>
          <cell r="H2750" t="str">
            <v>4 - Highland Park Tattoo 0.75L6</v>
          </cell>
          <cell r="I2750" t="str">
            <v>HP FullVol/Tattoo</v>
          </cell>
          <cell r="J2750" t="str">
            <v>HP FullVol/Tattoo.750-6</v>
          </cell>
          <cell r="K2750">
            <v>6</v>
          </cell>
          <cell r="L2750">
            <v>0.75</v>
          </cell>
          <cell r="M2750">
            <v>0.46700000000000003</v>
          </cell>
          <cell r="N2750">
            <v>14.99</v>
          </cell>
          <cell r="O2750" t="str">
            <v>SHELF</v>
          </cell>
          <cell r="P2750">
            <v>99.99</v>
          </cell>
          <cell r="Q2750">
            <v>89.99</v>
          </cell>
          <cell r="R2750">
            <v>89.99</v>
          </cell>
          <cell r="S2750">
            <v>89.99</v>
          </cell>
          <cell r="T2750">
            <v>99.99</v>
          </cell>
          <cell r="U2750">
            <v>99.99</v>
          </cell>
          <cell r="V2750">
            <v>99.99</v>
          </cell>
        </row>
        <row r="2751">
          <cell r="B2751" t="str">
            <v>VERMONTHP FullVol/Tattoo.750-6FOB</v>
          </cell>
          <cell r="C2751" t="str">
            <v>Northeast</v>
          </cell>
          <cell r="D2751" t="str">
            <v>Control</v>
          </cell>
          <cell r="E2751" t="str">
            <v>VT</v>
          </cell>
          <cell r="F2751" t="str">
            <v>VERMONT</v>
          </cell>
          <cell r="G2751" t="str">
            <v>4 - Highland Park Tattoo 0.75L</v>
          </cell>
          <cell r="H2751" t="str">
            <v>4 - Highland Park Tattoo 0.75L6</v>
          </cell>
          <cell r="I2751" t="str">
            <v>HP FullVol/Tattoo</v>
          </cell>
          <cell r="J2751" t="str">
            <v>HP FullVol/Tattoo.750-6</v>
          </cell>
          <cell r="K2751">
            <v>6</v>
          </cell>
          <cell r="L2751">
            <v>0.75</v>
          </cell>
          <cell r="M2751">
            <v>0.46700000000000003</v>
          </cell>
          <cell r="N2751">
            <v>14.99</v>
          </cell>
          <cell r="O2751" t="str">
            <v>FOB</v>
          </cell>
          <cell r="P2751">
            <v>356.02</v>
          </cell>
          <cell r="Q2751">
            <v>319.66000000000003</v>
          </cell>
          <cell r="R2751">
            <v>319.66000000000003</v>
          </cell>
          <cell r="S2751">
            <v>319.66000000000003</v>
          </cell>
          <cell r="T2751">
            <v>356.02</v>
          </cell>
          <cell r="U2751">
            <v>356.02</v>
          </cell>
          <cell r="V2751">
            <v>356.02</v>
          </cell>
        </row>
        <row r="2752">
          <cell r="B2752" t="str">
            <v>VERMONTHP FullVol/Tattoo.750-6DA</v>
          </cell>
          <cell r="C2752" t="str">
            <v>Northeast</v>
          </cell>
          <cell r="D2752" t="str">
            <v>Control</v>
          </cell>
          <cell r="E2752" t="str">
            <v>VT</v>
          </cell>
          <cell r="F2752" t="str">
            <v>VERMONT</v>
          </cell>
          <cell r="G2752" t="str">
            <v>4 - Highland Park Tattoo 0.75L</v>
          </cell>
          <cell r="H2752" t="str">
            <v>4 - Highland Park Tattoo 0.75L6</v>
          </cell>
          <cell r="I2752" t="str">
            <v>HP FullVol/Tattoo</v>
          </cell>
          <cell r="J2752" t="str">
            <v>HP FullVol/Tattoo.750-6</v>
          </cell>
          <cell r="K2752">
            <v>6</v>
          </cell>
          <cell r="L2752">
            <v>0.75</v>
          </cell>
          <cell r="M2752">
            <v>0.46700000000000003</v>
          </cell>
          <cell r="N2752">
            <v>14.99</v>
          </cell>
          <cell r="O2752" t="str">
            <v>DA</v>
          </cell>
          <cell r="P2752">
            <v>0</v>
          </cell>
          <cell r="Q2752">
            <v>0</v>
          </cell>
          <cell r="R2752">
            <v>0</v>
          </cell>
          <cell r="S2752">
            <v>0</v>
          </cell>
          <cell r="T2752">
            <v>0</v>
          </cell>
          <cell r="U2752">
            <v>0</v>
          </cell>
          <cell r="V2752">
            <v>0</v>
          </cell>
        </row>
        <row r="2753">
          <cell r="B2753" t="str">
            <v>VIRGINIAHP FullVol/Tattoo.750-6SHELF</v>
          </cell>
          <cell r="C2753" t="str">
            <v>South</v>
          </cell>
          <cell r="D2753" t="str">
            <v>Control</v>
          </cell>
          <cell r="E2753" t="str">
            <v>VA</v>
          </cell>
          <cell r="F2753" t="str">
            <v>VIRGINIA</v>
          </cell>
          <cell r="G2753" t="str">
            <v>4 - Highland Park Tattoo 0.75L</v>
          </cell>
          <cell r="H2753" t="str">
            <v>4 - Highland Park Tattoo 0.75L6</v>
          </cell>
          <cell r="I2753" t="str">
            <v>HP FullVol/Tattoo</v>
          </cell>
          <cell r="J2753" t="str">
            <v>HP FullVol/Tattoo.750-6</v>
          </cell>
          <cell r="K2753">
            <v>6</v>
          </cell>
          <cell r="L2753">
            <v>0.75</v>
          </cell>
          <cell r="M2753">
            <v>0.46700000000000003</v>
          </cell>
          <cell r="N2753">
            <v>14.99</v>
          </cell>
          <cell r="O2753" t="str">
            <v>SHELF</v>
          </cell>
          <cell r="P2753">
            <v>99.99</v>
          </cell>
          <cell r="Q2753">
            <v>99.99</v>
          </cell>
          <cell r="R2753">
            <v>99.99</v>
          </cell>
          <cell r="S2753">
            <v>99.99</v>
          </cell>
          <cell r="T2753">
            <v>99.99</v>
          </cell>
          <cell r="U2753">
            <v>99.99</v>
          </cell>
          <cell r="V2753">
            <v>99.99</v>
          </cell>
        </row>
        <row r="2754">
          <cell r="B2754" t="str">
            <v>VIRGINIAHP FullVol/Tattoo.750-6FOB</v>
          </cell>
          <cell r="C2754" t="str">
            <v>South</v>
          </cell>
          <cell r="D2754" t="str">
            <v>Control</v>
          </cell>
          <cell r="E2754" t="str">
            <v>VA</v>
          </cell>
          <cell r="F2754" t="str">
            <v>VIRGINIA</v>
          </cell>
          <cell r="G2754" t="str">
            <v>4 - Highland Park Tattoo 0.75L</v>
          </cell>
          <cell r="H2754" t="str">
            <v>4 - Highland Park Tattoo 0.75L6</v>
          </cell>
          <cell r="I2754" t="str">
            <v>HP FullVol/Tattoo</v>
          </cell>
          <cell r="J2754" t="str">
            <v>HP FullVol/Tattoo.750-6</v>
          </cell>
          <cell r="K2754">
            <v>6</v>
          </cell>
          <cell r="L2754">
            <v>0.75</v>
          </cell>
          <cell r="M2754">
            <v>0.46700000000000003</v>
          </cell>
          <cell r="N2754">
            <v>14.99</v>
          </cell>
          <cell r="O2754" t="str">
            <v>FOB</v>
          </cell>
          <cell r="P2754">
            <v>293.73</v>
          </cell>
          <cell r="Q2754">
            <v>293.73</v>
          </cell>
          <cell r="R2754">
            <v>293.73</v>
          </cell>
          <cell r="S2754">
            <v>293.73</v>
          </cell>
          <cell r="T2754">
            <v>293.73</v>
          </cell>
          <cell r="U2754">
            <v>293.73</v>
          </cell>
          <cell r="V2754">
            <v>293.73</v>
          </cell>
        </row>
        <row r="2755">
          <cell r="B2755" t="str">
            <v>VIRGINIAHP FullVol/Tattoo.750-6DA</v>
          </cell>
          <cell r="C2755" t="str">
            <v>South</v>
          </cell>
          <cell r="D2755" t="str">
            <v>Control</v>
          </cell>
          <cell r="E2755" t="str">
            <v>VA</v>
          </cell>
          <cell r="F2755" t="str">
            <v>VIRGINIA</v>
          </cell>
          <cell r="G2755" t="str">
            <v>4 - Highland Park Tattoo 0.75L</v>
          </cell>
          <cell r="H2755" t="str">
            <v>4 - Highland Park Tattoo 0.75L6</v>
          </cell>
          <cell r="I2755" t="str">
            <v>HP FullVol/Tattoo</v>
          </cell>
          <cell r="J2755" t="str">
            <v>HP FullVol/Tattoo.750-6</v>
          </cell>
          <cell r="K2755">
            <v>6</v>
          </cell>
          <cell r="L2755">
            <v>0.75</v>
          </cell>
          <cell r="M2755">
            <v>0.46700000000000003</v>
          </cell>
          <cell r="N2755">
            <v>14.99</v>
          </cell>
          <cell r="O2755" t="str">
            <v>DA</v>
          </cell>
          <cell r="P2755">
            <v>0</v>
          </cell>
          <cell r="Q2755">
            <v>0</v>
          </cell>
          <cell r="R2755">
            <v>0</v>
          </cell>
          <cell r="S2755">
            <v>0</v>
          </cell>
          <cell r="T2755">
            <v>0</v>
          </cell>
          <cell r="U2755">
            <v>0</v>
          </cell>
          <cell r="V2755">
            <v>0</v>
          </cell>
        </row>
        <row r="2756">
          <cell r="B2756" t="str">
            <v>WYOMINGHP FullVol/Tattoo.750-6SHELF</v>
          </cell>
          <cell r="C2756" t="str">
            <v>West</v>
          </cell>
          <cell r="D2756" t="str">
            <v>Control</v>
          </cell>
          <cell r="E2756" t="str">
            <v>WY</v>
          </cell>
          <cell r="F2756" t="str">
            <v>WYOMING</v>
          </cell>
          <cell r="G2756" t="str">
            <v>4 - Highland Park Tattoo 0.75L</v>
          </cell>
          <cell r="H2756" t="str">
            <v>4 - Highland Park Tattoo 0.75L6</v>
          </cell>
          <cell r="I2756" t="str">
            <v>HP FullVol/Tattoo</v>
          </cell>
          <cell r="J2756" t="str">
            <v>HP FullVol/Tattoo.750-6</v>
          </cell>
          <cell r="K2756">
            <v>6</v>
          </cell>
          <cell r="L2756">
            <v>0.75</v>
          </cell>
          <cell r="M2756">
            <v>0.46700000000000003</v>
          </cell>
          <cell r="N2756">
            <v>14.99</v>
          </cell>
          <cell r="O2756" t="str">
            <v>SHELF</v>
          </cell>
          <cell r="P2756">
            <v>99.99</v>
          </cell>
          <cell r="Q2756">
            <v>99.99</v>
          </cell>
          <cell r="R2756">
            <v>99.99</v>
          </cell>
          <cell r="S2756">
            <v>99.99</v>
          </cell>
          <cell r="T2756">
            <v>99.99</v>
          </cell>
          <cell r="U2756">
            <v>99.99</v>
          </cell>
          <cell r="V2756">
            <v>99.99</v>
          </cell>
        </row>
        <row r="2757">
          <cell r="B2757" t="str">
            <v>WYOMINGHP FullVol/Tattoo.750-6FOB</v>
          </cell>
          <cell r="C2757" t="str">
            <v>West</v>
          </cell>
          <cell r="D2757" t="str">
            <v>Control</v>
          </cell>
          <cell r="E2757" t="str">
            <v>WY</v>
          </cell>
          <cell r="F2757" t="str">
            <v>WYOMING</v>
          </cell>
          <cell r="G2757" t="str">
            <v>4 - Highland Park Tattoo 0.75L</v>
          </cell>
          <cell r="H2757" t="str">
            <v>4 - Highland Park Tattoo 0.75L6</v>
          </cell>
          <cell r="I2757" t="str">
            <v>HP FullVol/Tattoo</v>
          </cell>
          <cell r="J2757" t="str">
            <v>HP FullVol/Tattoo.750-6</v>
          </cell>
          <cell r="K2757">
            <v>6</v>
          </cell>
          <cell r="L2757">
            <v>0.75</v>
          </cell>
          <cell r="M2757">
            <v>0.46700000000000003</v>
          </cell>
          <cell r="N2757">
            <v>14.99</v>
          </cell>
          <cell r="O2757" t="str">
            <v>FOB</v>
          </cell>
          <cell r="P2757">
            <v>315.83999999999997</v>
          </cell>
          <cell r="Q2757">
            <v>315.83999999999997</v>
          </cell>
          <cell r="R2757">
            <v>315.83999999999997</v>
          </cell>
          <cell r="S2757">
            <v>315.83999999999997</v>
          </cell>
          <cell r="T2757">
            <v>315.83999999999997</v>
          </cell>
          <cell r="U2757">
            <v>315.83999999999997</v>
          </cell>
          <cell r="V2757">
            <v>315.83999999999997</v>
          </cell>
        </row>
        <row r="2758">
          <cell r="B2758" t="str">
            <v>WYOMINGHP FullVol/Tattoo.750-6DA</v>
          </cell>
          <cell r="C2758" t="str">
            <v>West</v>
          </cell>
          <cell r="D2758" t="str">
            <v>Control</v>
          </cell>
          <cell r="E2758" t="str">
            <v>WY</v>
          </cell>
          <cell r="F2758" t="str">
            <v>WYOMING</v>
          </cell>
          <cell r="G2758" t="str">
            <v>4 - Highland Park Tattoo 0.75L</v>
          </cell>
          <cell r="H2758" t="str">
            <v>4 - Highland Park Tattoo 0.75L6</v>
          </cell>
          <cell r="I2758" t="str">
            <v>HP FullVol/Tattoo</v>
          </cell>
          <cell r="J2758" t="str">
            <v>HP FullVol/Tattoo.750-6</v>
          </cell>
          <cell r="K2758">
            <v>6</v>
          </cell>
          <cell r="L2758">
            <v>0.75</v>
          </cell>
          <cell r="M2758">
            <v>0.46700000000000003</v>
          </cell>
          <cell r="N2758">
            <v>14.99</v>
          </cell>
          <cell r="O2758" t="str">
            <v>DA</v>
          </cell>
          <cell r="P2758">
            <v>0</v>
          </cell>
          <cell r="Q2758">
            <v>0</v>
          </cell>
          <cell r="R2758">
            <v>0</v>
          </cell>
          <cell r="S2758">
            <v>0</v>
          </cell>
          <cell r="T2758">
            <v>0</v>
          </cell>
          <cell r="U2758">
            <v>0</v>
          </cell>
          <cell r="V2758">
            <v>0</v>
          </cell>
        </row>
        <row r="2759">
          <cell r="B2759" t="str">
            <v>AlaskaHP Dark/Light/Fire/Ice.750-3FOB</v>
          </cell>
          <cell r="C2759" t="str">
            <v>West</v>
          </cell>
          <cell r="D2759" t="str">
            <v>Open</v>
          </cell>
          <cell r="E2759" t="str">
            <v>AK</v>
          </cell>
          <cell r="F2759" t="str">
            <v>Alaska</v>
          </cell>
          <cell r="G2759" t="str">
            <v>4 - Highland Park The Dark 0.75L</v>
          </cell>
          <cell r="H2759" t="str">
            <v>4 - Highland Park The Dark 0.75L3</v>
          </cell>
          <cell r="I2759" t="str">
            <v>HP Dark/Light/Fire/Ice</v>
          </cell>
          <cell r="J2759" t="str">
            <v>HP Dark/Light/Fire/Ice.750-3</v>
          </cell>
          <cell r="K2759">
            <v>3</v>
          </cell>
          <cell r="L2759">
            <v>0.75</v>
          </cell>
          <cell r="M2759">
            <v>0.52900000000000003</v>
          </cell>
          <cell r="N2759">
            <v>8.49</v>
          </cell>
          <cell r="O2759" t="str">
            <v>FOB</v>
          </cell>
          <cell r="P2759">
            <v>455.7</v>
          </cell>
          <cell r="Q2759">
            <v>455.7</v>
          </cell>
          <cell r="R2759">
            <v>455.7</v>
          </cell>
          <cell r="S2759">
            <v>455.7</v>
          </cell>
          <cell r="T2759">
            <v>455.7</v>
          </cell>
          <cell r="U2759">
            <v>455.7</v>
          </cell>
          <cell r="V2759">
            <v>455.7</v>
          </cell>
        </row>
        <row r="2760">
          <cell r="B2760" t="str">
            <v>ArkansasHP Dark/Light/Fire/Ice.750-3FOB</v>
          </cell>
          <cell r="C2760" t="str">
            <v>South</v>
          </cell>
          <cell r="D2760" t="str">
            <v>Open</v>
          </cell>
          <cell r="E2760" t="str">
            <v>AR</v>
          </cell>
          <cell r="F2760" t="str">
            <v>Arkansas</v>
          </cell>
          <cell r="G2760" t="str">
            <v>4 - Highland Park The Dark 0.75L</v>
          </cell>
          <cell r="H2760" t="str">
            <v>4 - Highland Park The Dark 0.75L3</v>
          </cell>
          <cell r="I2760" t="str">
            <v>HP Dark/Light/Fire/Ice</v>
          </cell>
          <cell r="J2760" t="str">
            <v>HP Dark/Light/Fire/Ice.750-3</v>
          </cell>
          <cell r="K2760">
            <v>3</v>
          </cell>
          <cell r="L2760">
            <v>0.75</v>
          </cell>
          <cell r="M2760">
            <v>0.52900000000000003</v>
          </cell>
          <cell r="N2760">
            <v>8.49</v>
          </cell>
          <cell r="O2760" t="str">
            <v>FOB</v>
          </cell>
          <cell r="P2760">
            <v>510</v>
          </cell>
          <cell r="Q2760">
            <v>510</v>
          </cell>
          <cell r="R2760">
            <v>510</v>
          </cell>
          <cell r="S2760">
            <v>510</v>
          </cell>
          <cell r="T2760">
            <v>510</v>
          </cell>
          <cell r="U2760">
            <v>510</v>
          </cell>
          <cell r="V2760">
            <v>510</v>
          </cell>
        </row>
        <row r="2761">
          <cell r="B2761" t="str">
            <v>DelawareHP Dark/Light/Fire/Ice.750-3FOB</v>
          </cell>
          <cell r="C2761" t="str">
            <v>Northeast</v>
          </cell>
          <cell r="D2761" t="str">
            <v>Open</v>
          </cell>
          <cell r="E2761" t="str">
            <v>DE</v>
          </cell>
          <cell r="F2761" t="str">
            <v>Delaware</v>
          </cell>
          <cell r="G2761" t="str">
            <v>4 - Highland Park The Dark 0.75L</v>
          </cell>
          <cell r="H2761" t="str">
            <v>4 - Highland Park The Dark 0.75L3</v>
          </cell>
          <cell r="I2761" t="str">
            <v>HP Dark/Light/Fire/Ice</v>
          </cell>
          <cell r="J2761" t="str">
            <v>HP Dark/Light/Fire/Ice.750-3</v>
          </cell>
          <cell r="K2761">
            <v>3</v>
          </cell>
          <cell r="L2761">
            <v>0.75</v>
          </cell>
          <cell r="M2761">
            <v>0.52900000000000003</v>
          </cell>
          <cell r="N2761">
            <v>8.49</v>
          </cell>
          <cell r="O2761" t="str">
            <v>FOB</v>
          </cell>
          <cell r="P2761">
            <v>529.5</v>
          </cell>
          <cell r="Q2761">
            <v>529.5</v>
          </cell>
          <cell r="R2761">
            <v>529.5</v>
          </cell>
          <cell r="S2761">
            <v>529.5</v>
          </cell>
          <cell r="T2761">
            <v>529.5</v>
          </cell>
          <cell r="U2761">
            <v>529.5</v>
          </cell>
          <cell r="V2761">
            <v>529.5</v>
          </cell>
        </row>
        <row r="2762">
          <cell r="B2762" t="str">
            <v>GeorgiaHP Dark/Light/Fire/Ice.750-3FOB</v>
          </cell>
          <cell r="C2762" t="str">
            <v>South</v>
          </cell>
          <cell r="D2762" t="str">
            <v>Open</v>
          </cell>
          <cell r="E2762" t="str">
            <v>GA</v>
          </cell>
          <cell r="F2762" t="str">
            <v>Georgia</v>
          </cell>
          <cell r="G2762" t="str">
            <v>4 - Highland Park The Dark 0.75L</v>
          </cell>
          <cell r="H2762" t="str">
            <v>4 - Highland Park The Dark 0.75L3</v>
          </cell>
          <cell r="I2762" t="str">
            <v>HP Dark/Light/Fire/Ice</v>
          </cell>
          <cell r="J2762" t="str">
            <v>HP Dark/Light/Fire/Ice.750-3</v>
          </cell>
          <cell r="K2762">
            <v>3</v>
          </cell>
          <cell r="L2762">
            <v>0.75</v>
          </cell>
          <cell r="M2762">
            <v>0.52900000000000003</v>
          </cell>
          <cell r="N2762">
            <v>8.49</v>
          </cell>
          <cell r="O2762" t="str">
            <v>FOB</v>
          </cell>
          <cell r="P2762">
            <v>530</v>
          </cell>
          <cell r="Q2762">
            <v>530</v>
          </cell>
          <cell r="R2762">
            <v>530</v>
          </cell>
          <cell r="S2762">
            <v>530</v>
          </cell>
          <cell r="T2762">
            <v>530</v>
          </cell>
          <cell r="U2762">
            <v>530</v>
          </cell>
          <cell r="V2762">
            <v>530</v>
          </cell>
        </row>
        <row r="2763">
          <cell r="B2763" t="str">
            <v>IDAHOHP Dark/Light/Fire/Ice.750-3SHELF</v>
          </cell>
          <cell r="C2763" t="str">
            <v>West</v>
          </cell>
          <cell r="D2763" t="str">
            <v>Control</v>
          </cell>
          <cell r="E2763" t="str">
            <v>ID</v>
          </cell>
          <cell r="F2763" t="str">
            <v>IDAHO</v>
          </cell>
          <cell r="G2763" t="str">
            <v>4 - Highland Park The Dark 0.75L</v>
          </cell>
          <cell r="H2763" t="str">
            <v>4 - Highland Park The Dark 0.75L3</v>
          </cell>
          <cell r="I2763" t="str">
            <v>HP Dark/Light/Fire/Ice</v>
          </cell>
          <cell r="J2763" t="str">
            <v>HP Dark/Light/Fire/Ice.750-3</v>
          </cell>
          <cell r="K2763">
            <v>3</v>
          </cell>
          <cell r="L2763">
            <v>0.75</v>
          </cell>
          <cell r="M2763">
            <v>0.52900000000000003</v>
          </cell>
          <cell r="N2763">
            <v>8.49</v>
          </cell>
          <cell r="O2763" t="str">
            <v>SHELF</v>
          </cell>
          <cell r="P2763">
            <v>319.95</v>
          </cell>
          <cell r="Q2763">
            <v>319.95</v>
          </cell>
          <cell r="R2763">
            <v>319.95</v>
          </cell>
          <cell r="S2763">
            <v>319.95</v>
          </cell>
          <cell r="T2763">
            <v>319.95</v>
          </cell>
          <cell r="U2763">
            <v>319.95</v>
          </cell>
          <cell r="V2763">
            <v>319.95</v>
          </cell>
        </row>
        <row r="2764">
          <cell r="B2764" t="str">
            <v>IDAHOHP Dark/Light/Fire/Ice.750-3FOB</v>
          </cell>
          <cell r="C2764" t="str">
            <v>West</v>
          </cell>
          <cell r="D2764" t="str">
            <v>Control</v>
          </cell>
          <cell r="E2764" t="str">
            <v>ID</v>
          </cell>
          <cell r="F2764" t="str">
            <v>IDAHO</v>
          </cell>
          <cell r="G2764" t="str">
            <v>4 - Highland Park The Dark 0.75L</v>
          </cell>
          <cell r="H2764" t="str">
            <v>4 - Highland Park The Dark 0.75L3</v>
          </cell>
          <cell r="I2764" t="str">
            <v>HP Dark/Light/Fire/Ice</v>
          </cell>
          <cell r="J2764" t="str">
            <v>HP Dark/Light/Fire/Ice.750-3</v>
          </cell>
          <cell r="K2764">
            <v>3</v>
          </cell>
          <cell r="L2764">
            <v>0.75</v>
          </cell>
          <cell r="M2764">
            <v>0.52900000000000003</v>
          </cell>
          <cell r="N2764">
            <v>8.49</v>
          </cell>
          <cell r="O2764" t="str">
            <v>FOB</v>
          </cell>
          <cell r="P2764">
            <v>541.09</v>
          </cell>
          <cell r="Q2764">
            <v>541.09</v>
          </cell>
          <cell r="R2764">
            <v>541.09</v>
          </cell>
          <cell r="S2764">
            <v>541.09</v>
          </cell>
          <cell r="T2764">
            <v>541.09</v>
          </cell>
          <cell r="U2764">
            <v>541.09</v>
          </cell>
          <cell r="V2764">
            <v>541.09</v>
          </cell>
        </row>
        <row r="2765">
          <cell r="B2765" t="str">
            <v>LouisianaHP Dark/Light/Fire/Ice.750-3FOB</v>
          </cell>
          <cell r="C2765" t="str">
            <v>South</v>
          </cell>
          <cell r="D2765" t="str">
            <v>Open</v>
          </cell>
          <cell r="E2765" t="str">
            <v>LA</v>
          </cell>
          <cell r="F2765" t="str">
            <v>Louisiana</v>
          </cell>
          <cell r="G2765" t="str">
            <v>4 - Highland Park The Dark 0.75L</v>
          </cell>
          <cell r="H2765" t="str">
            <v>4 - Highland Park The Dark 0.75L3</v>
          </cell>
          <cell r="I2765" t="str">
            <v>HP Dark/Light/Fire/Ice</v>
          </cell>
          <cell r="J2765" t="str">
            <v>HP Dark/Light/Fire/Ice.750-3</v>
          </cell>
          <cell r="K2765">
            <v>3</v>
          </cell>
          <cell r="L2765">
            <v>0.75</v>
          </cell>
          <cell r="M2765">
            <v>0.52900000000000003</v>
          </cell>
          <cell r="N2765">
            <v>8.49</v>
          </cell>
          <cell r="O2765" t="str">
            <v>FOB</v>
          </cell>
          <cell r="P2765">
            <v>540</v>
          </cell>
          <cell r="Q2765">
            <v>540</v>
          </cell>
          <cell r="R2765">
            <v>540</v>
          </cell>
          <cell r="S2765">
            <v>540</v>
          </cell>
          <cell r="T2765">
            <v>540</v>
          </cell>
          <cell r="U2765">
            <v>540</v>
          </cell>
          <cell r="V2765">
            <v>540</v>
          </cell>
        </row>
        <row r="2766">
          <cell r="B2766" t="str">
            <v>MICHIGANHP Dark/Light/Fire/Ice.750-3SHELF</v>
          </cell>
          <cell r="C2766" t="str">
            <v>Central</v>
          </cell>
          <cell r="D2766" t="str">
            <v>Control</v>
          </cell>
          <cell r="E2766" t="str">
            <v>MI</v>
          </cell>
          <cell r="F2766" t="str">
            <v>MICHIGAN</v>
          </cell>
          <cell r="G2766" t="str">
            <v>4 - Highland Park The Dark 0.75L</v>
          </cell>
          <cell r="H2766" t="str">
            <v>4 - Highland Park The Dark 0.75L3</v>
          </cell>
          <cell r="I2766" t="str">
            <v>HP Dark/Light/Fire/Ice</v>
          </cell>
          <cell r="J2766" t="str">
            <v>HP Dark/Light/Fire/Ice.750-3</v>
          </cell>
          <cell r="K2766">
            <v>3</v>
          </cell>
          <cell r="L2766">
            <v>0.75</v>
          </cell>
          <cell r="M2766">
            <v>0.52900000000000003</v>
          </cell>
          <cell r="N2766">
            <v>8.49</v>
          </cell>
          <cell r="O2766" t="str">
            <v>SHELF</v>
          </cell>
          <cell r="P2766">
            <v>299.99</v>
          </cell>
          <cell r="Q2766">
            <v>299.99</v>
          </cell>
          <cell r="R2766">
            <v>299.99</v>
          </cell>
          <cell r="S2766">
            <v>299.99</v>
          </cell>
          <cell r="T2766">
            <v>299.99</v>
          </cell>
          <cell r="U2766">
            <v>299.99</v>
          </cell>
          <cell r="V2766">
            <v>299.99</v>
          </cell>
        </row>
        <row r="2767">
          <cell r="B2767" t="str">
            <v>MICHIGANHP Dark/Light/Fire/Ice.750-3FOB</v>
          </cell>
          <cell r="C2767" t="str">
            <v>Central</v>
          </cell>
          <cell r="D2767" t="str">
            <v>Control</v>
          </cell>
          <cell r="E2767" t="str">
            <v>MI</v>
          </cell>
          <cell r="F2767" t="str">
            <v>MICHIGAN</v>
          </cell>
          <cell r="G2767" t="str">
            <v>4 - Highland Park The Dark 0.75L</v>
          </cell>
          <cell r="H2767" t="str">
            <v>4 - Highland Park The Dark 0.75L3</v>
          </cell>
          <cell r="I2767" t="str">
            <v>HP Dark/Light/Fire/Ice</v>
          </cell>
          <cell r="J2767" t="str">
            <v>HP Dark/Light/Fire/Ice.750-3</v>
          </cell>
          <cell r="K2767">
            <v>3</v>
          </cell>
          <cell r="L2767">
            <v>0.75</v>
          </cell>
          <cell r="M2767">
            <v>0.52900000000000003</v>
          </cell>
          <cell r="N2767">
            <v>8.49</v>
          </cell>
          <cell r="O2767" t="str">
            <v>FOB</v>
          </cell>
          <cell r="P2767">
            <v>487.02</v>
          </cell>
          <cell r="Q2767">
            <v>487.02</v>
          </cell>
          <cell r="R2767">
            <v>487.02</v>
          </cell>
          <cell r="S2767">
            <v>487.02</v>
          </cell>
          <cell r="T2767">
            <v>487.02</v>
          </cell>
          <cell r="U2767">
            <v>487.02</v>
          </cell>
          <cell r="V2767">
            <v>487.02</v>
          </cell>
        </row>
        <row r="2768">
          <cell r="B2768" t="str">
            <v>MONTANAHP Dark/Light/Fire/Ice.750-3SHELF</v>
          </cell>
          <cell r="C2768" t="str">
            <v>West</v>
          </cell>
          <cell r="D2768" t="str">
            <v>Control</v>
          </cell>
          <cell r="E2768" t="str">
            <v>MT</v>
          </cell>
          <cell r="F2768" t="str">
            <v>MONTANA</v>
          </cell>
          <cell r="G2768" t="str">
            <v>4 - Highland Park The Dark 0.75L</v>
          </cell>
          <cell r="H2768" t="str">
            <v>4 - Highland Park The Dark 0.75L3</v>
          </cell>
          <cell r="I2768" t="str">
            <v>HP Dark/Light/Fire/Ice</v>
          </cell>
          <cell r="J2768" t="str">
            <v>HP Dark/Light/Fire/Ice.750-3</v>
          </cell>
          <cell r="K2768">
            <v>3</v>
          </cell>
          <cell r="L2768">
            <v>0.75</v>
          </cell>
          <cell r="M2768">
            <v>0.52900000000000003</v>
          </cell>
          <cell r="N2768">
            <v>8.49</v>
          </cell>
          <cell r="O2768" t="str">
            <v>SHELF</v>
          </cell>
          <cell r="P2768">
            <v>329.95</v>
          </cell>
          <cell r="Q2768">
            <v>329.95</v>
          </cell>
          <cell r="R2768">
            <v>329.95</v>
          </cell>
          <cell r="S2768">
            <v>329.95</v>
          </cell>
          <cell r="T2768">
            <v>329.95</v>
          </cell>
          <cell r="U2768">
            <v>329.95</v>
          </cell>
          <cell r="V2768">
            <v>329.95</v>
          </cell>
        </row>
        <row r="2769">
          <cell r="B2769" t="str">
            <v>MONTANAHP Dark/Light/Fire/Ice.750-3FOB</v>
          </cell>
          <cell r="C2769" t="str">
            <v>West</v>
          </cell>
          <cell r="D2769" t="str">
            <v>Control</v>
          </cell>
          <cell r="E2769" t="str">
            <v>MT</v>
          </cell>
          <cell r="F2769" t="str">
            <v>MONTANA</v>
          </cell>
          <cell r="G2769" t="str">
            <v>4 - Highland Park The Dark 0.75L</v>
          </cell>
          <cell r="H2769" t="str">
            <v>4 - Highland Park The Dark 0.75L3</v>
          </cell>
          <cell r="I2769" t="str">
            <v>HP Dark/Light/Fire/Ice</v>
          </cell>
          <cell r="J2769" t="str">
            <v>HP Dark/Light/Fire/Ice.750-3</v>
          </cell>
          <cell r="K2769">
            <v>3</v>
          </cell>
          <cell r="L2769">
            <v>0.75</v>
          </cell>
          <cell r="M2769">
            <v>0.52900000000000003</v>
          </cell>
          <cell r="N2769">
            <v>8.49</v>
          </cell>
          <cell r="O2769" t="str">
            <v>FOB</v>
          </cell>
          <cell r="P2769">
            <v>506.89</v>
          </cell>
          <cell r="Q2769">
            <v>506.89</v>
          </cell>
          <cell r="R2769">
            <v>506.89</v>
          </cell>
          <cell r="S2769">
            <v>506.89</v>
          </cell>
          <cell r="T2769">
            <v>506.89</v>
          </cell>
          <cell r="U2769">
            <v>506.89</v>
          </cell>
          <cell r="V2769">
            <v>506.89</v>
          </cell>
        </row>
        <row r="2770">
          <cell r="B2770" t="str">
            <v>New JerseyHP Dark/Light/Fire/Ice.750-3FOB</v>
          </cell>
          <cell r="C2770" t="str">
            <v>Northeast</v>
          </cell>
          <cell r="D2770" t="str">
            <v>Open</v>
          </cell>
          <cell r="E2770" t="str">
            <v>NJ</v>
          </cell>
          <cell r="F2770" t="str">
            <v>New Jersey</v>
          </cell>
          <cell r="G2770" t="str">
            <v>4 - Highland Park The Dark 0.75L</v>
          </cell>
          <cell r="H2770" t="str">
            <v>4 - Highland Park The Dark 0.75L3</v>
          </cell>
          <cell r="I2770" t="str">
            <v>HP Dark/Light/Fire/Ice</v>
          </cell>
          <cell r="J2770" t="str">
            <v>HP Dark/Light/Fire/Ice.750-3</v>
          </cell>
          <cell r="K2770">
            <v>3</v>
          </cell>
          <cell r="L2770">
            <v>0.75</v>
          </cell>
          <cell r="M2770">
            <v>0.52900000000000003</v>
          </cell>
          <cell r="N2770">
            <v>8.49</v>
          </cell>
          <cell r="O2770" t="str">
            <v>FOB</v>
          </cell>
          <cell r="P2770">
            <v>552</v>
          </cell>
          <cell r="Q2770">
            <v>552</v>
          </cell>
          <cell r="R2770">
            <v>552</v>
          </cell>
          <cell r="S2770">
            <v>552</v>
          </cell>
          <cell r="T2770">
            <v>552</v>
          </cell>
          <cell r="U2770">
            <v>552</v>
          </cell>
          <cell r="V2770">
            <v>552</v>
          </cell>
        </row>
        <row r="2771">
          <cell r="B2771" t="str">
            <v>New York - UpstateHP Dark/Light/Fire/Ice.750-3FOB</v>
          </cell>
          <cell r="C2771" t="str">
            <v>Northeast</v>
          </cell>
          <cell r="D2771" t="str">
            <v>Open</v>
          </cell>
          <cell r="E2771" t="str">
            <v>NY</v>
          </cell>
          <cell r="F2771" t="str">
            <v>New York - Upstate</v>
          </cell>
          <cell r="G2771" t="str">
            <v>4 - Highland Park The Dark 0.75L</v>
          </cell>
          <cell r="H2771" t="str">
            <v>4 - Highland Park The Dark 0.75L3</v>
          </cell>
          <cell r="I2771" t="str">
            <v>HP Dark/Light/Fire/Ice</v>
          </cell>
          <cell r="J2771" t="str">
            <v>HP Dark/Light/Fire/Ice.750-3</v>
          </cell>
          <cell r="K2771">
            <v>3</v>
          </cell>
          <cell r="L2771">
            <v>0.75</v>
          </cell>
          <cell r="M2771">
            <v>0.52900000000000003</v>
          </cell>
          <cell r="N2771">
            <v>8.49</v>
          </cell>
          <cell r="O2771" t="str">
            <v>FOB</v>
          </cell>
          <cell r="P2771">
            <v>548.87</v>
          </cell>
          <cell r="Q2771">
            <v>548.87</v>
          </cell>
          <cell r="R2771">
            <v>548.87</v>
          </cell>
          <cell r="S2771">
            <v>548.87</v>
          </cell>
          <cell r="T2771">
            <v>548.87</v>
          </cell>
          <cell r="U2771">
            <v>548.87</v>
          </cell>
          <cell r="V2771">
            <v>548.87</v>
          </cell>
        </row>
        <row r="2772">
          <cell r="B2772" t="str">
            <v>OHIOHP Dark/Light/Fire/Ice.750-3SHELF</v>
          </cell>
          <cell r="C2772" t="str">
            <v>Central</v>
          </cell>
          <cell r="D2772" t="str">
            <v>Control</v>
          </cell>
          <cell r="E2772" t="str">
            <v>OH</v>
          </cell>
          <cell r="F2772" t="str">
            <v>OHIO</v>
          </cell>
          <cell r="G2772" t="str">
            <v>4 - Highland Park The Dark 0.75L</v>
          </cell>
          <cell r="H2772" t="str">
            <v>4 - Highland Park The Dark 0.75L3</v>
          </cell>
          <cell r="I2772" t="str">
            <v>HP Dark/Light/Fire/Ice</v>
          </cell>
          <cell r="J2772" t="str">
            <v>HP Dark/Light/Fire/Ice.750-3</v>
          </cell>
          <cell r="K2772">
            <v>3</v>
          </cell>
          <cell r="L2772">
            <v>0.75</v>
          </cell>
          <cell r="M2772">
            <v>0.52900000000000003</v>
          </cell>
          <cell r="N2772">
            <v>8.49</v>
          </cell>
          <cell r="O2772" t="str">
            <v>SHELF</v>
          </cell>
          <cell r="P2772">
            <v>299.99</v>
          </cell>
          <cell r="Q2772">
            <v>299.99</v>
          </cell>
          <cell r="R2772">
            <v>299.99</v>
          </cell>
          <cell r="S2772">
            <v>299.99</v>
          </cell>
          <cell r="T2772">
            <v>299.99</v>
          </cell>
          <cell r="U2772">
            <v>299.99</v>
          </cell>
          <cell r="V2772">
            <v>299.99</v>
          </cell>
        </row>
        <row r="2773">
          <cell r="B2773" t="str">
            <v>OHIOHP Dark/Light/Fire/Ice.750-3FOB</v>
          </cell>
          <cell r="C2773" t="str">
            <v>Central</v>
          </cell>
          <cell r="D2773" t="str">
            <v>Control</v>
          </cell>
          <cell r="E2773" t="str">
            <v>OH</v>
          </cell>
          <cell r="F2773" t="str">
            <v>OHIO</v>
          </cell>
          <cell r="G2773" t="str">
            <v>4 - Highland Park The Dark 0.75L</v>
          </cell>
          <cell r="H2773" t="str">
            <v>4 - Highland Park The Dark 0.75L3</v>
          </cell>
          <cell r="I2773" t="str">
            <v>HP Dark/Light/Fire/Ice</v>
          </cell>
          <cell r="J2773" t="str">
            <v>HP Dark/Light/Fire/Ice.750-3</v>
          </cell>
          <cell r="K2773">
            <v>3</v>
          </cell>
          <cell r="L2773">
            <v>0.75</v>
          </cell>
          <cell r="M2773">
            <v>0.52900000000000003</v>
          </cell>
          <cell r="N2773">
            <v>8.49</v>
          </cell>
          <cell r="O2773" t="str">
            <v>FOB</v>
          </cell>
          <cell r="P2773">
            <v>531.77</v>
          </cell>
          <cell r="Q2773">
            <v>531.77</v>
          </cell>
          <cell r="R2773">
            <v>531.77</v>
          </cell>
          <cell r="S2773">
            <v>531.77</v>
          </cell>
          <cell r="T2773">
            <v>531.77</v>
          </cell>
          <cell r="U2773">
            <v>531.77</v>
          </cell>
          <cell r="V2773">
            <v>531.77</v>
          </cell>
        </row>
        <row r="2774">
          <cell r="B2774" t="str">
            <v>OREGONHP Dark/Light/Fire/Ice.750-3SHELF</v>
          </cell>
          <cell r="C2774" t="str">
            <v>West</v>
          </cell>
          <cell r="D2774" t="str">
            <v>Control</v>
          </cell>
          <cell r="E2774" t="str">
            <v>OR</v>
          </cell>
          <cell r="F2774" t="str">
            <v>OREGON</v>
          </cell>
          <cell r="G2774" t="str">
            <v>4 - Highland Park The Dark 0.75L</v>
          </cell>
          <cell r="H2774" t="str">
            <v>4 - Highland Park The Dark 0.75L3</v>
          </cell>
          <cell r="I2774" t="str">
            <v>HP Dark/Light/Fire/Ice</v>
          </cell>
          <cell r="J2774" t="str">
            <v>HP Dark/Light/Fire/Ice.750-3</v>
          </cell>
          <cell r="K2774">
            <v>3</v>
          </cell>
          <cell r="L2774">
            <v>0.75</v>
          </cell>
          <cell r="M2774">
            <v>0.52900000000000003</v>
          </cell>
          <cell r="N2774">
            <v>8.49</v>
          </cell>
          <cell r="O2774" t="str">
            <v>SHELF</v>
          </cell>
          <cell r="P2774">
            <v>319.95</v>
          </cell>
          <cell r="Q2774">
            <v>319.95</v>
          </cell>
          <cell r="R2774">
            <v>319.95</v>
          </cell>
          <cell r="S2774">
            <v>319.95</v>
          </cell>
          <cell r="T2774">
            <v>319.95</v>
          </cell>
          <cell r="U2774">
            <v>319.95</v>
          </cell>
          <cell r="V2774">
            <v>319.95</v>
          </cell>
        </row>
        <row r="2775">
          <cell r="B2775" t="str">
            <v>OREGONHP Dark/Light/Fire/Ice.750-3FOB</v>
          </cell>
          <cell r="C2775" t="str">
            <v>West</v>
          </cell>
          <cell r="D2775" t="str">
            <v>Control</v>
          </cell>
          <cell r="E2775" t="str">
            <v>OR</v>
          </cell>
          <cell r="F2775" t="str">
            <v>OREGON</v>
          </cell>
          <cell r="G2775" t="str">
            <v>4 - Highland Park The Dark 0.75L</v>
          </cell>
          <cell r="H2775" t="str">
            <v>4 - Highland Park The Dark 0.75L3</v>
          </cell>
          <cell r="I2775" t="str">
            <v>HP Dark/Light/Fire/Ice</v>
          </cell>
          <cell r="J2775" t="str">
            <v>HP Dark/Light/Fire/Ice.750-3</v>
          </cell>
          <cell r="K2775">
            <v>3</v>
          </cell>
          <cell r="L2775">
            <v>0.75</v>
          </cell>
          <cell r="M2775">
            <v>0.52900000000000003</v>
          </cell>
          <cell r="N2775">
            <v>8.49</v>
          </cell>
          <cell r="O2775" t="str">
            <v>FOB</v>
          </cell>
          <cell r="P2775">
            <v>511.02</v>
          </cell>
          <cell r="Q2775">
            <v>511.02</v>
          </cell>
          <cell r="R2775">
            <v>511.02</v>
          </cell>
          <cell r="S2775">
            <v>511.02</v>
          </cell>
          <cell r="T2775">
            <v>511.02</v>
          </cell>
          <cell r="U2775">
            <v>511.02</v>
          </cell>
          <cell r="V2775">
            <v>511.02</v>
          </cell>
        </row>
        <row r="2776">
          <cell r="B2776" t="str">
            <v>Rhode IslandHP Dark/Light/Fire/Ice.750-3FOB</v>
          </cell>
          <cell r="C2776" t="str">
            <v>Northeast</v>
          </cell>
          <cell r="D2776" t="str">
            <v>Open</v>
          </cell>
          <cell r="E2776" t="str">
            <v>RI</v>
          </cell>
          <cell r="F2776" t="str">
            <v>Rhode Island</v>
          </cell>
          <cell r="G2776" t="str">
            <v>4 - Highland Park The Dark 0.75L</v>
          </cell>
          <cell r="H2776" t="str">
            <v>4 - Highland Park The Dark 0.75L3</v>
          </cell>
          <cell r="I2776" t="str">
            <v>HP Dark/Light/Fire/Ice</v>
          </cell>
          <cell r="J2776" t="str">
            <v>HP Dark/Light/Fire/Ice.750-3</v>
          </cell>
          <cell r="K2776">
            <v>3</v>
          </cell>
          <cell r="L2776">
            <v>0.75</v>
          </cell>
          <cell r="M2776">
            <v>0.52900000000000003</v>
          </cell>
          <cell r="N2776">
            <v>8.49</v>
          </cell>
          <cell r="O2776" t="str">
            <v>FOB</v>
          </cell>
          <cell r="P2776">
            <v>508.27</v>
          </cell>
          <cell r="Q2776">
            <v>508.27</v>
          </cell>
          <cell r="R2776">
            <v>508.27</v>
          </cell>
          <cell r="S2776">
            <v>508.27</v>
          </cell>
          <cell r="T2776">
            <v>508.27</v>
          </cell>
          <cell r="U2776">
            <v>508.27</v>
          </cell>
          <cell r="V2776">
            <v>508.27</v>
          </cell>
        </row>
        <row r="2777">
          <cell r="B2777" t="str">
            <v>South CarolinaHP Dark/Light/Fire/Ice.750-3FOB</v>
          </cell>
          <cell r="C2777" t="str">
            <v>Northeast</v>
          </cell>
          <cell r="D2777" t="str">
            <v>Open</v>
          </cell>
          <cell r="E2777" t="str">
            <v>SC</v>
          </cell>
          <cell r="F2777" t="str">
            <v>South Carolina</v>
          </cell>
          <cell r="G2777" t="str">
            <v>4 - Highland Park The Dark 0.75L</v>
          </cell>
          <cell r="H2777" t="str">
            <v>4 - Highland Park The Dark 0.75L3</v>
          </cell>
          <cell r="I2777" t="str">
            <v>HP Dark/Light/Fire/Ice</v>
          </cell>
          <cell r="J2777" t="str">
            <v>HP Dark/Light/Fire/Ice.750-3</v>
          </cell>
          <cell r="K2777">
            <v>3</v>
          </cell>
          <cell r="L2777">
            <v>0.75</v>
          </cell>
          <cell r="M2777">
            <v>0.52900000000000003</v>
          </cell>
          <cell r="N2777">
            <v>8.49</v>
          </cell>
          <cell r="O2777" t="str">
            <v>FOB</v>
          </cell>
          <cell r="P2777">
            <v>528.51</v>
          </cell>
          <cell r="Q2777">
            <v>528.51</v>
          </cell>
          <cell r="R2777">
            <v>528.51</v>
          </cell>
          <cell r="S2777">
            <v>528.51</v>
          </cell>
          <cell r="T2777">
            <v>528.51</v>
          </cell>
          <cell r="U2777">
            <v>528.51</v>
          </cell>
          <cell r="V2777">
            <v>528.51</v>
          </cell>
        </row>
        <row r="2778">
          <cell r="B2778" t="str">
            <v>TennesseeHP Dark/Light/Fire/Ice.750-3FOB</v>
          </cell>
          <cell r="C2778" t="str">
            <v>South</v>
          </cell>
          <cell r="D2778" t="str">
            <v>Open</v>
          </cell>
          <cell r="E2778" t="str">
            <v>TN</v>
          </cell>
          <cell r="F2778" t="str">
            <v>Tennessee</v>
          </cell>
          <cell r="G2778" t="str">
            <v>4 - Highland Park The Dark 0.75L</v>
          </cell>
          <cell r="H2778" t="str">
            <v>4 - Highland Park The Dark 0.75L3</v>
          </cell>
          <cell r="I2778" t="str">
            <v>HP Dark/Light/Fire/Ice</v>
          </cell>
          <cell r="J2778" t="str">
            <v>HP Dark/Light/Fire/Ice.750-3</v>
          </cell>
          <cell r="K2778">
            <v>3</v>
          </cell>
          <cell r="L2778">
            <v>0.75</v>
          </cell>
          <cell r="M2778">
            <v>0.52900000000000003</v>
          </cell>
          <cell r="N2778">
            <v>8.49</v>
          </cell>
          <cell r="O2778" t="str">
            <v>FOB</v>
          </cell>
          <cell r="P2778">
            <v>475</v>
          </cell>
          <cell r="Q2778">
            <v>475</v>
          </cell>
          <cell r="R2778">
            <v>475</v>
          </cell>
          <cell r="S2778">
            <v>475</v>
          </cell>
          <cell r="T2778">
            <v>475</v>
          </cell>
          <cell r="U2778">
            <v>475</v>
          </cell>
          <cell r="V2778">
            <v>475</v>
          </cell>
        </row>
        <row r="2779">
          <cell r="B2779" t="str">
            <v>TexasHP Dark/Light/Fire/Ice.750-3FOB</v>
          </cell>
          <cell r="C2779" t="str">
            <v>South</v>
          </cell>
          <cell r="D2779" t="str">
            <v>Open</v>
          </cell>
          <cell r="E2779" t="str">
            <v>TX</v>
          </cell>
          <cell r="F2779" t="str">
            <v>Texas</v>
          </cell>
          <cell r="G2779" t="str">
            <v>4 - Highland Park The Dark 0.75L</v>
          </cell>
          <cell r="H2779" t="str">
            <v>4 - Highland Park The Dark 0.75L3</v>
          </cell>
          <cell r="I2779" t="str">
            <v>HP Dark/Light/Fire/Ice</v>
          </cell>
          <cell r="J2779" t="str">
            <v>HP Dark/Light/Fire/Ice.750-3</v>
          </cell>
          <cell r="K2779">
            <v>3</v>
          </cell>
          <cell r="L2779">
            <v>0.75</v>
          </cell>
          <cell r="M2779">
            <v>0.52900000000000003</v>
          </cell>
          <cell r="N2779">
            <v>8.49</v>
          </cell>
          <cell r="O2779" t="str">
            <v>FOB</v>
          </cell>
          <cell r="P2779">
            <v>535</v>
          </cell>
          <cell r="Q2779">
            <v>535</v>
          </cell>
          <cell r="R2779">
            <v>535</v>
          </cell>
          <cell r="S2779">
            <v>535</v>
          </cell>
          <cell r="T2779">
            <v>535</v>
          </cell>
          <cell r="U2779">
            <v>535</v>
          </cell>
          <cell r="V2779">
            <v>535</v>
          </cell>
        </row>
        <row r="2780">
          <cell r="B2780" t="str">
            <v>UTAHHP Dark/Light/Fire/Ice.750-3SHELF</v>
          </cell>
          <cell r="C2780" t="str">
            <v>West</v>
          </cell>
          <cell r="D2780" t="str">
            <v>Control</v>
          </cell>
          <cell r="E2780" t="str">
            <v>UT</v>
          </cell>
          <cell r="F2780" t="str">
            <v>UTAH</v>
          </cell>
          <cell r="G2780" t="str">
            <v>4 - Highland Park The Dark 0.75L</v>
          </cell>
          <cell r="H2780" t="str">
            <v>4 - Highland Park The Dark 0.75L3</v>
          </cell>
          <cell r="I2780" t="str">
            <v>HP Dark/Light/Fire/Ice</v>
          </cell>
          <cell r="J2780" t="str">
            <v>HP Dark/Light/Fire/Ice.750-3</v>
          </cell>
          <cell r="K2780">
            <v>3</v>
          </cell>
          <cell r="L2780">
            <v>0.75</v>
          </cell>
          <cell r="M2780">
            <v>0.52900000000000003</v>
          </cell>
          <cell r="N2780">
            <v>8.49</v>
          </cell>
          <cell r="O2780" t="str">
            <v>SHELF</v>
          </cell>
          <cell r="P2780">
            <v>319.99</v>
          </cell>
          <cell r="Q2780">
            <v>319.99</v>
          </cell>
          <cell r="R2780">
            <v>319.99</v>
          </cell>
          <cell r="S2780">
            <v>319.99</v>
          </cell>
          <cell r="T2780">
            <v>319.99</v>
          </cell>
          <cell r="U2780">
            <v>319.99</v>
          </cell>
          <cell r="V2780">
            <v>319.99</v>
          </cell>
        </row>
        <row r="2781">
          <cell r="B2781" t="str">
            <v>UTAHHP Dark/Light/Fire/Ice.750-3FOB</v>
          </cell>
          <cell r="C2781" t="str">
            <v>West</v>
          </cell>
          <cell r="D2781" t="str">
            <v>Control</v>
          </cell>
          <cell r="E2781" t="str">
            <v>UT</v>
          </cell>
          <cell r="F2781" t="str">
            <v>UTAH</v>
          </cell>
          <cell r="G2781" t="str">
            <v>4 - Highland Park The Dark 0.75L</v>
          </cell>
          <cell r="H2781" t="str">
            <v>4 - Highland Park The Dark 0.75L3</v>
          </cell>
          <cell r="I2781" t="str">
            <v>HP Dark/Light/Fire/Ice</v>
          </cell>
          <cell r="J2781" t="str">
            <v>HP Dark/Light/Fire/Ice.750-3</v>
          </cell>
          <cell r="K2781">
            <v>3</v>
          </cell>
          <cell r="L2781">
            <v>0.75</v>
          </cell>
          <cell r="M2781">
            <v>0.52900000000000003</v>
          </cell>
          <cell r="N2781">
            <v>8.49</v>
          </cell>
          <cell r="O2781" t="str">
            <v>FOB</v>
          </cell>
          <cell r="P2781">
            <v>509.72</v>
          </cell>
          <cell r="Q2781">
            <v>509.72</v>
          </cell>
          <cell r="R2781">
            <v>509.72</v>
          </cell>
          <cell r="S2781">
            <v>509.72</v>
          </cell>
          <cell r="T2781">
            <v>509.72</v>
          </cell>
          <cell r="U2781">
            <v>509.72</v>
          </cell>
          <cell r="V2781">
            <v>509.72</v>
          </cell>
        </row>
        <row r="2782">
          <cell r="B2782" t="str">
            <v>WashingtonHP Dark/Light/Fire/Ice.750-3FOB</v>
          </cell>
          <cell r="C2782" t="str">
            <v>West</v>
          </cell>
          <cell r="D2782" t="str">
            <v>Open</v>
          </cell>
          <cell r="E2782" t="str">
            <v>WA</v>
          </cell>
          <cell r="F2782" t="str">
            <v>Washington</v>
          </cell>
          <cell r="G2782" t="str">
            <v>4 - Highland Park The Dark 0.75L</v>
          </cell>
          <cell r="H2782" t="str">
            <v>4 - Highland Park The Dark 0.75L3</v>
          </cell>
          <cell r="I2782" t="str">
            <v>HP Dark/Light/Fire/Ice</v>
          </cell>
          <cell r="J2782" t="str">
            <v>HP Dark/Light/Fire/Ice.750-3</v>
          </cell>
          <cell r="K2782">
            <v>3</v>
          </cell>
          <cell r="L2782">
            <v>0.75</v>
          </cell>
          <cell r="M2782">
            <v>0.52900000000000003</v>
          </cell>
          <cell r="N2782">
            <v>8.49</v>
          </cell>
          <cell r="O2782" t="str">
            <v>FOB</v>
          </cell>
          <cell r="P2782">
            <v>426.76</v>
          </cell>
          <cell r="Q2782">
            <v>426.76</v>
          </cell>
          <cell r="R2782">
            <v>426.76</v>
          </cell>
          <cell r="S2782">
            <v>426.76</v>
          </cell>
          <cell r="T2782">
            <v>426.76</v>
          </cell>
          <cell r="U2782">
            <v>426.76</v>
          </cell>
          <cell r="V2782">
            <v>426.76</v>
          </cell>
        </row>
        <row r="2783">
          <cell r="B2783" t="str">
            <v>WYOMINGHP Dark/Light/Fire/Ice.750-3SHELF</v>
          </cell>
          <cell r="C2783" t="str">
            <v>West</v>
          </cell>
          <cell r="D2783" t="str">
            <v>Control</v>
          </cell>
          <cell r="E2783" t="str">
            <v>WY</v>
          </cell>
          <cell r="F2783" t="str">
            <v>WYOMING</v>
          </cell>
          <cell r="G2783" t="str">
            <v>4 - Highland Park The Dark 0.75L</v>
          </cell>
          <cell r="H2783" t="str">
            <v>4 - Highland Park The Dark 0.75L3</v>
          </cell>
          <cell r="I2783" t="str">
            <v>HP Dark/Light/Fire/Ice</v>
          </cell>
          <cell r="J2783" t="str">
            <v>HP Dark/Light/Fire/Ice.750-3</v>
          </cell>
          <cell r="K2783">
            <v>3</v>
          </cell>
          <cell r="L2783">
            <v>0.75</v>
          </cell>
          <cell r="M2783">
            <v>0.52900000000000003</v>
          </cell>
          <cell r="N2783">
            <v>8.49</v>
          </cell>
          <cell r="O2783" t="str">
            <v>SHELF</v>
          </cell>
          <cell r="P2783">
            <v>319.99</v>
          </cell>
          <cell r="Q2783">
            <v>319.99</v>
          </cell>
          <cell r="R2783">
            <v>319.99</v>
          </cell>
          <cell r="S2783">
            <v>319.99</v>
          </cell>
          <cell r="T2783">
            <v>319.99</v>
          </cell>
          <cell r="U2783">
            <v>319.99</v>
          </cell>
          <cell r="V2783">
            <v>319.99</v>
          </cell>
        </row>
        <row r="2784">
          <cell r="B2784" t="str">
            <v>WYOMINGHP Dark/Light/Fire/Ice.750-3FOB</v>
          </cell>
          <cell r="C2784" t="str">
            <v>West</v>
          </cell>
          <cell r="D2784" t="str">
            <v>Control</v>
          </cell>
          <cell r="E2784" t="str">
            <v>WY</v>
          </cell>
          <cell r="F2784" t="str">
            <v>WYOMING</v>
          </cell>
          <cell r="G2784" t="str">
            <v>4 - Highland Park The Dark 0.75L</v>
          </cell>
          <cell r="H2784" t="str">
            <v>4 - Highland Park The Dark 0.75L3</v>
          </cell>
          <cell r="I2784" t="str">
            <v>HP Dark/Light/Fire/Ice</v>
          </cell>
          <cell r="J2784" t="str">
            <v>HP Dark/Light/Fire/Ice.750-3</v>
          </cell>
          <cell r="K2784">
            <v>3</v>
          </cell>
          <cell r="L2784">
            <v>0.75</v>
          </cell>
          <cell r="M2784">
            <v>0.52900000000000003</v>
          </cell>
          <cell r="N2784">
            <v>8.49</v>
          </cell>
          <cell r="O2784" t="str">
            <v>FOB</v>
          </cell>
          <cell r="P2784">
            <v>556.12</v>
          </cell>
          <cell r="Q2784">
            <v>556.12</v>
          </cell>
          <cell r="R2784">
            <v>556.12</v>
          </cell>
          <cell r="S2784">
            <v>556.12</v>
          </cell>
          <cell r="T2784">
            <v>556.12</v>
          </cell>
          <cell r="U2784">
            <v>556.12</v>
          </cell>
          <cell r="V2784">
            <v>556.12</v>
          </cell>
        </row>
        <row r="2785">
          <cell r="B2785" t="str">
            <v>IDAHOHP Dark/Light/Fire/Ice.750-3SHELF</v>
          </cell>
          <cell r="C2785" t="str">
            <v>West</v>
          </cell>
          <cell r="D2785" t="str">
            <v>Control</v>
          </cell>
          <cell r="E2785" t="str">
            <v>ID</v>
          </cell>
          <cell r="F2785" t="str">
            <v>IDAHO</v>
          </cell>
          <cell r="G2785" t="str">
            <v>4 - Highland Park The Light 0.75L</v>
          </cell>
          <cell r="H2785" t="str">
            <v>4 - Highland Park The Light 0.75L3</v>
          </cell>
          <cell r="I2785" t="str">
            <v>HP Dark/Light/Fire/Ice</v>
          </cell>
          <cell r="J2785" t="str">
            <v>HP Dark/Light/Fire/Ice.750-3</v>
          </cell>
          <cell r="K2785">
            <v>3</v>
          </cell>
          <cell r="L2785">
            <v>0.75</v>
          </cell>
          <cell r="M2785">
            <v>0.52900000000000003</v>
          </cell>
          <cell r="N2785">
            <v>8.49</v>
          </cell>
          <cell r="O2785" t="str">
            <v>SHELF</v>
          </cell>
          <cell r="P2785">
            <v>319.95</v>
          </cell>
          <cell r="Q2785">
            <v>319.95</v>
          </cell>
          <cell r="R2785">
            <v>319.95</v>
          </cell>
          <cell r="S2785">
            <v>319.95</v>
          </cell>
          <cell r="T2785">
            <v>319.95</v>
          </cell>
          <cell r="U2785">
            <v>319.95</v>
          </cell>
          <cell r="V2785">
            <v>319.95</v>
          </cell>
        </row>
        <row r="2786">
          <cell r="B2786" t="str">
            <v>IDAHOHP Dark/Light/Fire/Ice.750-3FOB</v>
          </cell>
          <cell r="C2786" t="str">
            <v>West</v>
          </cell>
          <cell r="D2786" t="str">
            <v>Control</v>
          </cell>
          <cell r="E2786" t="str">
            <v>ID</v>
          </cell>
          <cell r="F2786" t="str">
            <v>IDAHO</v>
          </cell>
          <cell r="G2786" t="str">
            <v>4 - Highland Park The Light 0.75L</v>
          </cell>
          <cell r="H2786" t="str">
            <v>4 - Highland Park The Light 0.75L3</v>
          </cell>
          <cell r="I2786" t="str">
            <v>HP Dark/Light/Fire/Ice</v>
          </cell>
          <cell r="J2786" t="str">
            <v>HP Dark/Light/Fire/Ice.750-3</v>
          </cell>
          <cell r="K2786">
            <v>3</v>
          </cell>
          <cell r="L2786">
            <v>0.75</v>
          </cell>
          <cell r="M2786">
            <v>0.52900000000000003</v>
          </cell>
          <cell r="N2786">
            <v>8.49</v>
          </cell>
          <cell r="O2786" t="str">
            <v>FOB</v>
          </cell>
          <cell r="P2786">
            <v>541.09</v>
          </cell>
          <cell r="Q2786">
            <v>541.09</v>
          </cell>
          <cell r="R2786">
            <v>541.09</v>
          </cell>
          <cell r="S2786">
            <v>541.09</v>
          </cell>
          <cell r="T2786">
            <v>541.09</v>
          </cell>
          <cell r="U2786">
            <v>541.09</v>
          </cell>
          <cell r="V2786">
            <v>541.09</v>
          </cell>
        </row>
        <row r="2787">
          <cell r="B2787" t="str">
            <v>MONTANAHP Dark/Light/Fire/Ice.750-3SHELF</v>
          </cell>
          <cell r="C2787" t="str">
            <v>West</v>
          </cell>
          <cell r="D2787" t="str">
            <v>Control</v>
          </cell>
          <cell r="E2787" t="str">
            <v>MT</v>
          </cell>
          <cell r="F2787" t="str">
            <v>MONTANA</v>
          </cell>
          <cell r="G2787" t="str">
            <v>4 - Highland Park The Light 0.75L</v>
          </cell>
          <cell r="H2787" t="str">
            <v>4 - Highland Park The Light 0.75L3</v>
          </cell>
          <cell r="I2787" t="str">
            <v>HP Dark/Light/Fire/Ice</v>
          </cell>
          <cell r="J2787" t="str">
            <v>HP Dark/Light/Fire/Ice.750-3</v>
          </cell>
          <cell r="K2787">
            <v>3</v>
          </cell>
          <cell r="L2787">
            <v>0.75</v>
          </cell>
          <cell r="M2787">
            <v>0.52900000000000003</v>
          </cell>
          <cell r="N2787">
            <v>8.49</v>
          </cell>
          <cell r="O2787" t="str">
            <v>SHELF</v>
          </cell>
          <cell r="P2787">
            <v>329.95</v>
          </cell>
          <cell r="Q2787">
            <v>329.95</v>
          </cell>
          <cell r="R2787">
            <v>329.95</v>
          </cell>
          <cell r="S2787">
            <v>329.95</v>
          </cell>
          <cell r="T2787">
            <v>329.95</v>
          </cell>
          <cell r="U2787">
            <v>329.95</v>
          </cell>
          <cell r="V2787">
            <v>329.95</v>
          </cell>
        </row>
        <row r="2788">
          <cell r="B2788" t="str">
            <v>MONTANAHP Dark/Light/Fire/Ice.750-3FOB</v>
          </cell>
          <cell r="C2788" t="str">
            <v>West</v>
          </cell>
          <cell r="D2788" t="str">
            <v>Control</v>
          </cell>
          <cell r="E2788" t="str">
            <v>MT</v>
          </cell>
          <cell r="F2788" t="str">
            <v>MONTANA</v>
          </cell>
          <cell r="G2788" t="str">
            <v>4 - Highland Park The Light 0.75L</v>
          </cell>
          <cell r="H2788" t="str">
            <v>4 - Highland Park The Light 0.75L3</v>
          </cell>
          <cell r="I2788" t="str">
            <v>HP Dark/Light/Fire/Ice</v>
          </cell>
          <cell r="J2788" t="str">
            <v>HP Dark/Light/Fire/Ice.750-3</v>
          </cell>
          <cell r="K2788">
            <v>3</v>
          </cell>
          <cell r="L2788">
            <v>0.75</v>
          </cell>
          <cell r="M2788">
            <v>0.52900000000000003</v>
          </cell>
          <cell r="N2788">
            <v>8.49</v>
          </cell>
          <cell r="O2788" t="str">
            <v>FOB</v>
          </cell>
          <cell r="P2788">
            <v>506.89</v>
          </cell>
          <cell r="Q2788">
            <v>506.89</v>
          </cell>
          <cell r="R2788">
            <v>506.89</v>
          </cell>
          <cell r="S2788">
            <v>506.89</v>
          </cell>
          <cell r="T2788">
            <v>506.89</v>
          </cell>
          <cell r="U2788">
            <v>506.89</v>
          </cell>
          <cell r="V2788">
            <v>506.89</v>
          </cell>
        </row>
        <row r="2789">
          <cell r="B2789" t="str">
            <v>OREGONHP Dark/Light/Fire/Ice.750-3SHELF</v>
          </cell>
          <cell r="C2789" t="str">
            <v>West</v>
          </cell>
          <cell r="D2789" t="str">
            <v>Control</v>
          </cell>
          <cell r="E2789" t="str">
            <v>OR</v>
          </cell>
          <cell r="F2789" t="str">
            <v>OREGON</v>
          </cell>
          <cell r="G2789" t="str">
            <v>4 - Highland Park The Light 0.75L</v>
          </cell>
          <cell r="H2789" t="str">
            <v>4 - Highland Park The Light 0.75L3</v>
          </cell>
          <cell r="I2789" t="str">
            <v>HP Dark/Light/Fire/Ice</v>
          </cell>
          <cell r="J2789" t="str">
            <v>HP Dark/Light/Fire/Ice.750-3</v>
          </cell>
          <cell r="K2789">
            <v>3</v>
          </cell>
          <cell r="L2789">
            <v>0.75</v>
          </cell>
          <cell r="M2789">
            <v>0.52900000000000003</v>
          </cell>
          <cell r="N2789">
            <v>8.49</v>
          </cell>
          <cell r="O2789" t="str">
            <v>SHELF</v>
          </cell>
          <cell r="P2789">
            <v>319.95</v>
          </cell>
          <cell r="Q2789">
            <v>319.95</v>
          </cell>
          <cell r="R2789">
            <v>319.95</v>
          </cell>
          <cell r="S2789">
            <v>319.95</v>
          </cell>
          <cell r="T2789">
            <v>319.95</v>
          </cell>
          <cell r="U2789">
            <v>319.95</v>
          </cell>
          <cell r="V2789">
            <v>319.95</v>
          </cell>
        </row>
        <row r="2790">
          <cell r="B2790" t="str">
            <v>OREGONHP Dark/Light/Fire/Ice.750-3FOB</v>
          </cell>
          <cell r="C2790" t="str">
            <v>West</v>
          </cell>
          <cell r="D2790" t="str">
            <v>Control</v>
          </cell>
          <cell r="E2790" t="str">
            <v>OR</v>
          </cell>
          <cell r="F2790" t="str">
            <v>OREGON</v>
          </cell>
          <cell r="G2790" t="str">
            <v>4 - Highland Park The Light 0.75L</v>
          </cell>
          <cell r="H2790" t="str">
            <v>4 - Highland Park The Light 0.75L3</v>
          </cell>
          <cell r="I2790" t="str">
            <v>HP Dark/Light/Fire/Ice</v>
          </cell>
          <cell r="J2790" t="str">
            <v>HP Dark/Light/Fire/Ice.750-3</v>
          </cell>
          <cell r="K2790">
            <v>3</v>
          </cell>
          <cell r="L2790">
            <v>0.75</v>
          </cell>
          <cell r="M2790">
            <v>0.52900000000000003</v>
          </cell>
          <cell r="N2790">
            <v>8.49</v>
          </cell>
          <cell r="O2790" t="str">
            <v>FOB</v>
          </cell>
          <cell r="P2790">
            <v>511.02</v>
          </cell>
          <cell r="Q2790">
            <v>511.02</v>
          </cell>
          <cell r="R2790">
            <v>511.02</v>
          </cell>
          <cell r="S2790">
            <v>511.02</v>
          </cell>
          <cell r="T2790">
            <v>511.02</v>
          </cell>
          <cell r="U2790">
            <v>511.02</v>
          </cell>
          <cell r="V2790">
            <v>511.02</v>
          </cell>
        </row>
        <row r="2791">
          <cell r="B2791" t="str">
            <v>UTAHHP Dark/Light/Fire/Ice.750-3SHELF</v>
          </cell>
          <cell r="C2791" t="str">
            <v>West</v>
          </cell>
          <cell r="D2791" t="str">
            <v>Control</v>
          </cell>
          <cell r="E2791" t="str">
            <v>UT</v>
          </cell>
          <cell r="F2791" t="str">
            <v>UTAH</v>
          </cell>
          <cell r="G2791" t="str">
            <v>4 - Highland Park The Light 0.75L</v>
          </cell>
          <cell r="H2791" t="str">
            <v>4 - Highland Park The Light 0.75L3</v>
          </cell>
          <cell r="I2791" t="str">
            <v>HP Dark/Light/Fire/Ice</v>
          </cell>
          <cell r="J2791" t="str">
            <v>HP Dark/Light/Fire/Ice.750-3</v>
          </cell>
          <cell r="K2791">
            <v>3</v>
          </cell>
          <cell r="L2791">
            <v>0.75</v>
          </cell>
          <cell r="M2791">
            <v>0.52900000000000003</v>
          </cell>
          <cell r="N2791">
            <v>8.49</v>
          </cell>
          <cell r="O2791" t="str">
            <v>SHELF</v>
          </cell>
          <cell r="P2791">
            <v>319.99</v>
          </cell>
          <cell r="Q2791">
            <v>319.99</v>
          </cell>
          <cell r="R2791">
            <v>319.99</v>
          </cell>
          <cell r="S2791">
            <v>319.99</v>
          </cell>
          <cell r="T2791">
            <v>319.99</v>
          </cell>
          <cell r="U2791">
            <v>319.99</v>
          </cell>
          <cell r="V2791">
            <v>319.99</v>
          </cell>
        </row>
        <row r="2792">
          <cell r="B2792" t="str">
            <v>UTAHHP Dark/Light/Fire/Ice.750-3FOB</v>
          </cell>
          <cell r="C2792" t="str">
            <v>West</v>
          </cell>
          <cell r="D2792" t="str">
            <v>Control</v>
          </cell>
          <cell r="E2792" t="str">
            <v>UT</v>
          </cell>
          <cell r="F2792" t="str">
            <v>UTAH</v>
          </cell>
          <cell r="G2792" t="str">
            <v>4 - Highland Park The Light 0.75L</v>
          </cell>
          <cell r="H2792" t="str">
            <v>4 - Highland Park The Light 0.75L3</v>
          </cell>
          <cell r="I2792" t="str">
            <v>HP Dark/Light/Fire/Ice</v>
          </cell>
          <cell r="J2792" t="str">
            <v>HP Dark/Light/Fire/Ice.750-3</v>
          </cell>
          <cell r="K2792">
            <v>3</v>
          </cell>
          <cell r="L2792">
            <v>0.75</v>
          </cell>
          <cell r="M2792">
            <v>0.52900000000000003</v>
          </cell>
          <cell r="N2792">
            <v>8.49</v>
          </cell>
          <cell r="O2792" t="str">
            <v>FOB</v>
          </cell>
          <cell r="P2792">
            <v>509.72</v>
          </cell>
          <cell r="Q2792">
            <v>509.72</v>
          </cell>
          <cell r="R2792">
            <v>509.72</v>
          </cell>
          <cell r="S2792">
            <v>509.72</v>
          </cell>
          <cell r="T2792">
            <v>509.72</v>
          </cell>
          <cell r="U2792">
            <v>509.72</v>
          </cell>
          <cell r="V2792">
            <v>509.72</v>
          </cell>
        </row>
        <row r="2793">
          <cell r="B2793" t="str">
            <v>WYOMINGHP Dark/Light/Fire/Ice.750-3SHELF</v>
          </cell>
          <cell r="C2793" t="str">
            <v>West</v>
          </cell>
          <cell r="D2793" t="str">
            <v>Control</v>
          </cell>
          <cell r="E2793" t="str">
            <v>WY</v>
          </cell>
          <cell r="F2793" t="str">
            <v>WYOMING</v>
          </cell>
          <cell r="G2793" t="str">
            <v>4 - Highland Park The Light 0.75L</v>
          </cell>
          <cell r="H2793" t="str">
            <v>4 - Highland Park The Light 0.75L3</v>
          </cell>
          <cell r="I2793" t="str">
            <v>HP Dark/Light/Fire/Ice</v>
          </cell>
          <cell r="J2793" t="str">
            <v>HP Dark/Light/Fire/Ice.750-3</v>
          </cell>
          <cell r="K2793">
            <v>3</v>
          </cell>
          <cell r="L2793">
            <v>0.75</v>
          </cell>
          <cell r="M2793">
            <v>0.52900000000000003</v>
          </cell>
          <cell r="N2793">
            <v>8.49</v>
          </cell>
          <cell r="O2793" t="str">
            <v>SHELF</v>
          </cell>
          <cell r="P2793">
            <v>319.99</v>
          </cell>
          <cell r="Q2793">
            <v>319.99</v>
          </cell>
          <cell r="R2793">
            <v>319.99</v>
          </cell>
          <cell r="S2793">
            <v>319.99</v>
          </cell>
          <cell r="T2793">
            <v>319.99</v>
          </cell>
          <cell r="U2793">
            <v>319.99</v>
          </cell>
          <cell r="V2793">
            <v>319.99</v>
          </cell>
        </row>
        <row r="2794">
          <cell r="B2794" t="str">
            <v>WYOMINGHP Dark/Light/Fire/Ice.750-3FOB</v>
          </cell>
          <cell r="C2794" t="str">
            <v>West</v>
          </cell>
          <cell r="D2794" t="str">
            <v>Control</v>
          </cell>
          <cell r="E2794" t="str">
            <v>WY</v>
          </cell>
          <cell r="F2794" t="str">
            <v>WYOMING</v>
          </cell>
          <cell r="G2794" t="str">
            <v>4 - Highland Park The Light 0.75L</v>
          </cell>
          <cell r="H2794" t="str">
            <v>4 - Highland Park The Light 0.75L3</v>
          </cell>
          <cell r="I2794" t="str">
            <v>HP Dark/Light/Fire/Ice</v>
          </cell>
          <cell r="J2794" t="str">
            <v>HP Dark/Light/Fire/Ice.750-3</v>
          </cell>
          <cell r="K2794">
            <v>3</v>
          </cell>
          <cell r="L2794">
            <v>0.75</v>
          </cell>
          <cell r="M2794">
            <v>0.52900000000000003</v>
          </cell>
          <cell r="N2794">
            <v>8.49</v>
          </cell>
          <cell r="O2794" t="str">
            <v>FOB</v>
          </cell>
          <cell r="P2794">
            <v>556.12</v>
          </cell>
          <cell r="Q2794">
            <v>556.12</v>
          </cell>
          <cell r="R2794">
            <v>556.12</v>
          </cell>
          <cell r="S2794">
            <v>556.12</v>
          </cell>
          <cell r="T2794">
            <v>556.12</v>
          </cell>
          <cell r="U2794">
            <v>556.12</v>
          </cell>
          <cell r="V2794">
            <v>556.12</v>
          </cell>
        </row>
        <row r="2795">
          <cell r="B2795" t="str">
            <v>ConnecticutHP Valk.750-6FOB</v>
          </cell>
          <cell r="C2795" t="str">
            <v>Northeast</v>
          </cell>
          <cell r="D2795" t="str">
            <v>Open</v>
          </cell>
          <cell r="E2795" t="str">
            <v>CT</v>
          </cell>
          <cell r="F2795" t="str">
            <v>Connecticut</v>
          </cell>
          <cell r="G2795" t="str">
            <v>4 - Highland Park Valfather</v>
          </cell>
          <cell r="H2795" t="str">
            <v>4 - Highland Park Valfather6</v>
          </cell>
          <cell r="I2795" t="str">
            <v>HP Valk</v>
          </cell>
          <cell r="J2795" t="str">
            <v>HP Valk.750-6</v>
          </cell>
          <cell r="K2795">
            <v>6</v>
          </cell>
          <cell r="L2795">
            <v>0.75</v>
          </cell>
          <cell r="M2795">
            <v>0.47</v>
          </cell>
          <cell r="N2795">
            <v>15.09</v>
          </cell>
          <cell r="O2795" t="str">
            <v>FOB</v>
          </cell>
          <cell r="P2795">
            <v>280</v>
          </cell>
          <cell r="Q2795">
            <v>280</v>
          </cell>
          <cell r="R2795">
            <v>280</v>
          </cell>
          <cell r="S2795">
            <v>280</v>
          </cell>
          <cell r="T2795">
            <v>280</v>
          </cell>
          <cell r="U2795">
            <v>280</v>
          </cell>
          <cell r="V2795">
            <v>280</v>
          </cell>
        </row>
        <row r="2796">
          <cell r="B2796" t="str">
            <v>IDAHOHP Valk.750-6SPA</v>
          </cell>
          <cell r="C2796" t="str">
            <v>West</v>
          </cell>
          <cell r="D2796" t="str">
            <v>Control</v>
          </cell>
          <cell r="E2796" t="str">
            <v>ID</v>
          </cell>
          <cell r="F2796" t="str">
            <v>IDAHO</v>
          </cell>
          <cell r="G2796" t="str">
            <v>4 - Highland Park Valfather</v>
          </cell>
          <cell r="H2796" t="str">
            <v>4 - Highland Park Valfather6</v>
          </cell>
          <cell r="I2796" t="str">
            <v>HP Valk</v>
          </cell>
          <cell r="J2796" t="str">
            <v>HP Valk.750-6</v>
          </cell>
          <cell r="K2796">
            <v>6</v>
          </cell>
          <cell r="L2796">
            <v>0.75</v>
          </cell>
          <cell r="M2796">
            <v>0.46700000000000003</v>
          </cell>
          <cell r="N2796">
            <v>14.99</v>
          </cell>
          <cell r="O2796" t="str">
            <v>SPA</v>
          </cell>
          <cell r="P2796">
            <v>0</v>
          </cell>
          <cell r="Q2796">
            <v>0</v>
          </cell>
          <cell r="R2796">
            <v>0</v>
          </cell>
          <cell r="S2796">
            <v>0</v>
          </cell>
          <cell r="T2796">
            <v>0</v>
          </cell>
          <cell r="U2796">
            <v>0</v>
          </cell>
          <cell r="V2796">
            <v>0</v>
          </cell>
        </row>
        <row r="2797">
          <cell r="B2797" t="str">
            <v>IDAHOHP Valk.750-6SHELF</v>
          </cell>
          <cell r="C2797" t="str">
            <v>West</v>
          </cell>
          <cell r="D2797" t="str">
            <v>Control</v>
          </cell>
          <cell r="E2797" t="str">
            <v>ID</v>
          </cell>
          <cell r="F2797" t="str">
            <v>IDAHO</v>
          </cell>
          <cell r="G2797" t="str">
            <v>4 - Highland Park Valfather</v>
          </cell>
          <cell r="H2797" t="str">
            <v>4 - Highland Park Valfather6</v>
          </cell>
          <cell r="I2797" t="str">
            <v>HP Valk</v>
          </cell>
          <cell r="J2797" t="str">
            <v>HP Valk.750-6</v>
          </cell>
          <cell r="K2797">
            <v>6</v>
          </cell>
          <cell r="L2797">
            <v>0.75</v>
          </cell>
          <cell r="M2797">
            <v>0.46700000000000003</v>
          </cell>
          <cell r="N2797">
            <v>14.99</v>
          </cell>
          <cell r="O2797" t="str">
            <v>SHELF</v>
          </cell>
          <cell r="P2797">
            <v>79.95</v>
          </cell>
          <cell r="Q2797">
            <v>79.95</v>
          </cell>
          <cell r="R2797">
            <v>79.95</v>
          </cell>
          <cell r="S2797">
            <v>79.95</v>
          </cell>
          <cell r="T2797">
            <v>79.95</v>
          </cell>
          <cell r="U2797">
            <v>79.95</v>
          </cell>
          <cell r="V2797">
            <v>79.95</v>
          </cell>
        </row>
        <row r="2798">
          <cell r="B2798" t="str">
            <v>IDAHOHP Valk.750-6FOB</v>
          </cell>
          <cell r="C2798" t="str">
            <v>West</v>
          </cell>
          <cell r="D2798" t="str">
            <v>Control</v>
          </cell>
          <cell r="E2798" t="str">
            <v>ID</v>
          </cell>
          <cell r="F2798" t="str">
            <v>IDAHO</v>
          </cell>
          <cell r="G2798" t="str">
            <v>4 - Highland Park Valfather</v>
          </cell>
          <cell r="H2798" t="str">
            <v>4 - Highland Park Valfather6</v>
          </cell>
          <cell r="I2798" t="str">
            <v>HP Valk</v>
          </cell>
          <cell r="J2798" t="str">
            <v>HP Valk.750-6</v>
          </cell>
          <cell r="K2798">
            <v>6</v>
          </cell>
          <cell r="L2798">
            <v>0.75</v>
          </cell>
          <cell r="M2798">
            <v>0.46700000000000003</v>
          </cell>
          <cell r="N2798">
            <v>14.99</v>
          </cell>
          <cell r="O2798" t="str">
            <v>FOB</v>
          </cell>
          <cell r="P2798">
            <v>270.5</v>
          </cell>
          <cell r="Q2798">
            <v>270.5</v>
          </cell>
          <cell r="R2798">
            <v>270.5</v>
          </cell>
          <cell r="S2798">
            <v>270.5</v>
          </cell>
          <cell r="T2798">
            <v>270.5</v>
          </cell>
          <cell r="U2798">
            <v>270.5</v>
          </cell>
          <cell r="V2798">
            <v>270.5</v>
          </cell>
        </row>
        <row r="2799">
          <cell r="B2799" t="str">
            <v>MAINEHP Valk.750-6SPA</v>
          </cell>
          <cell r="C2799" t="str">
            <v>Northeast</v>
          </cell>
          <cell r="D2799" t="str">
            <v>Control</v>
          </cell>
          <cell r="E2799" t="str">
            <v>ME</v>
          </cell>
          <cell r="F2799" t="str">
            <v>MAINE</v>
          </cell>
          <cell r="G2799" t="str">
            <v>4 - Highland Park Valfather</v>
          </cell>
          <cell r="H2799" t="str">
            <v>4 - Highland Park Valfather6</v>
          </cell>
          <cell r="I2799" t="str">
            <v>HP Valk</v>
          </cell>
          <cell r="J2799" t="str">
            <v>HP Valk.750-6</v>
          </cell>
          <cell r="K2799">
            <v>6</v>
          </cell>
          <cell r="L2799">
            <v>0.75</v>
          </cell>
          <cell r="M2799">
            <v>0.46700000000000003</v>
          </cell>
          <cell r="N2799">
            <v>14.99</v>
          </cell>
          <cell r="O2799" t="str">
            <v>SPA</v>
          </cell>
          <cell r="P2799">
            <v>0</v>
          </cell>
          <cell r="Q2799">
            <v>0</v>
          </cell>
          <cell r="R2799">
            <v>60</v>
          </cell>
          <cell r="S2799">
            <v>0</v>
          </cell>
          <cell r="T2799">
            <v>0</v>
          </cell>
          <cell r="U2799">
            <v>0</v>
          </cell>
          <cell r="V2799">
            <v>60</v>
          </cell>
        </row>
        <row r="2800">
          <cell r="B2800" t="str">
            <v>MAINEHP Valk.750-6SHELF</v>
          </cell>
          <cell r="C2800" t="str">
            <v>Northeast</v>
          </cell>
          <cell r="D2800" t="str">
            <v>Control</v>
          </cell>
          <cell r="E2800" t="str">
            <v>ME</v>
          </cell>
          <cell r="F2800" t="str">
            <v>MAINE</v>
          </cell>
          <cell r="G2800" t="str">
            <v>4 - Highland Park Valfather</v>
          </cell>
          <cell r="H2800" t="str">
            <v>4 - Highland Park Valfather6</v>
          </cell>
          <cell r="I2800" t="str">
            <v>HP Valk</v>
          </cell>
          <cell r="J2800" t="str">
            <v>HP Valk.750-6</v>
          </cell>
          <cell r="K2800">
            <v>6</v>
          </cell>
          <cell r="L2800">
            <v>0.75</v>
          </cell>
          <cell r="M2800">
            <v>0.46700000000000003</v>
          </cell>
          <cell r="N2800">
            <v>14.99</v>
          </cell>
          <cell r="O2800" t="str">
            <v>SHELF</v>
          </cell>
          <cell r="P2800">
            <v>79.989999999999995</v>
          </cell>
          <cell r="Q2800">
            <v>79.989999999999995</v>
          </cell>
          <cell r="R2800">
            <v>69.989999999999995</v>
          </cell>
          <cell r="S2800">
            <v>79.989999999999995</v>
          </cell>
          <cell r="T2800">
            <v>79.989999999999995</v>
          </cell>
          <cell r="U2800">
            <v>79.989999999999995</v>
          </cell>
          <cell r="V2800">
            <v>69.989999999999995</v>
          </cell>
        </row>
        <row r="2801">
          <cell r="B2801" t="str">
            <v>MAINEHP Valk.750-6FOB</v>
          </cell>
          <cell r="C2801" t="str">
            <v>Northeast</v>
          </cell>
          <cell r="D2801" t="str">
            <v>Control</v>
          </cell>
          <cell r="E2801" t="str">
            <v>ME</v>
          </cell>
          <cell r="F2801" t="str">
            <v>MAINE</v>
          </cell>
          <cell r="G2801" t="str">
            <v>4 - Highland Park Valfather</v>
          </cell>
          <cell r="H2801" t="str">
            <v>4 - Highland Park Valfather6</v>
          </cell>
          <cell r="I2801" t="str">
            <v>HP Valk</v>
          </cell>
          <cell r="J2801" t="str">
            <v>HP Valk.750-6</v>
          </cell>
          <cell r="K2801">
            <v>6</v>
          </cell>
          <cell r="L2801">
            <v>0.75</v>
          </cell>
          <cell r="M2801">
            <v>0.46700000000000003</v>
          </cell>
          <cell r="N2801">
            <v>14.99</v>
          </cell>
          <cell r="O2801" t="str">
            <v>FOB</v>
          </cell>
          <cell r="P2801">
            <v>271.93</v>
          </cell>
          <cell r="Q2801">
            <v>271.93</v>
          </cell>
          <cell r="R2801">
            <v>271.93</v>
          </cell>
          <cell r="S2801">
            <v>271.93</v>
          </cell>
          <cell r="T2801">
            <v>271.93</v>
          </cell>
          <cell r="U2801">
            <v>271.93</v>
          </cell>
          <cell r="V2801">
            <v>271.93</v>
          </cell>
        </row>
        <row r="2802">
          <cell r="B2802" t="str">
            <v>MassachusettsHP Valk.750-6FOB</v>
          </cell>
          <cell r="C2802" t="str">
            <v>Northeast</v>
          </cell>
          <cell r="D2802" t="str">
            <v>Open</v>
          </cell>
          <cell r="E2802" t="str">
            <v>MA</v>
          </cell>
          <cell r="F2802" t="str">
            <v>Massachusetts</v>
          </cell>
          <cell r="G2802" t="str">
            <v>4 - Highland Park Valfather</v>
          </cell>
          <cell r="H2802" t="str">
            <v>4 - Highland Park Valfather6</v>
          </cell>
          <cell r="I2802" t="str">
            <v>HP Valk</v>
          </cell>
          <cell r="J2802" t="str">
            <v>HP Valk.750-6</v>
          </cell>
          <cell r="K2802">
            <v>6</v>
          </cell>
          <cell r="L2802">
            <v>0.75</v>
          </cell>
          <cell r="M2802">
            <v>0.47</v>
          </cell>
          <cell r="N2802">
            <v>15.09</v>
          </cell>
          <cell r="O2802" t="str">
            <v>FOB</v>
          </cell>
          <cell r="P2802">
            <v>258.20999999999998</v>
          </cell>
          <cell r="Q2802">
            <v>258.20999999999998</v>
          </cell>
          <cell r="R2802">
            <v>258.20999999999998</v>
          </cell>
          <cell r="S2802">
            <v>258.20999999999998</v>
          </cell>
          <cell r="T2802">
            <v>258.20999999999998</v>
          </cell>
          <cell r="U2802">
            <v>258.20999999999998</v>
          </cell>
          <cell r="V2802">
            <v>258.20999999999998</v>
          </cell>
        </row>
        <row r="2803">
          <cell r="B2803" t="str">
            <v>MONTANAHP Valk.750-6SPA</v>
          </cell>
          <cell r="C2803" t="str">
            <v>West</v>
          </cell>
          <cell r="D2803" t="str">
            <v>Control</v>
          </cell>
          <cell r="E2803" t="str">
            <v>MT</v>
          </cell>
          <cell r="F2803" t="str">
            <v>MONTANA</v>
          </cell>
          <cell r="G2803" t="str">
            <v>4 - Highland Park Valfather</v>
          </cell>
          <cell r="H2803" t="str">
            <v>4 - Highland Park Valfather6</v>
          </cell>
          <cell r="I2803" t="str">
            <v>HP Valk</v>
          </cell>
          <cell r="J2803" t="str">
            <v>HP Valk.750-6</v>
          </cell>
          <cell r="K2803">
            <v>6</v>
          </cell>
          <cell r="L2803">
            <v>0.75</v>
          </cell>
          <cell r="M2803">
            <v>0.46700000000000003</v>
          </cell>
          <cell r="N2803">
            <v>14.99</v>
          </cell>
          <cell r="O2803" t="str">
            <v>SPA</v>
          </cell>
          <cell r="P2803">
            <v>0</v>
          </cell>
          <cell r="Q2803">
            <v>0</v>
          </cell>
          <cell r="R2803">
            <v>0</v>
          </cell>
          <cell r="S2803">
            <v>0</v>
          </cell>
          <cell r="T2803">
            <v>0</v>
          </cell>
          <cell r="U2803">
            <v>0</v>
          </cell>
          <cell r="V2803">
            <v>0</v>
          </cell>
        </row>
        <row r="2804">
          <cell r="B2804" t="str">
            <v>MONTANAHP Valk.750-6SHELF</v>
          </cell>
          <cell r="C2804" t="str">
            <v>West</v>
          </cell>
          <cell r="D2804" t="str">
            <v>Control</v>
          </cell>
          <cell r="E2804" t="str">
            <v>MT</v>
          </cell>
          <cell r="F2804" t="str">
            <v>MONTANA</v>
          </cell>
          <cell r="G2804" t="str">
            <v>4 - Highland Park Valfather</v>
          </cell>
          <cell r="H2804" t="str">
            <v>4 - Highland Park Valfather6</v>
          </cell>
          <cell r="I2804" t="str">
            <v>HP Valk</v>
          </cell>
          <cell r="J2804" t="str">
            <v>HP Valk.750-6</v>
          </cell>
          <cell r="K2804">
            <v>6</v>
          </cell>
          <cell r="L2804">
            <v>0.75</v>
          </cell>
          <cell r="M2804">
            <v>0.46700000000000003</v>
          </cell>
          <cell r="N2804">
            <v>14.99</v>
          </cell>
          <cell r="O2804" t="str">
            <v>SHELF</v>
          </cell>
          <cell r="P2804">
            <v>79.95</v>
          </cell>
          <cell r="Q2804">
            <v>79.95</v>
          </cell>
          <cell r="R2804">
            <v>79.95</v>
          </cell>
          <cell r="S2804">
            <v>79.95</v>
          </cell>
          <cell r="T2804">
            <v>79.95</v>
          </cell>
          <cell r="U2804">
            <v>79.95</v>
          </cell>
          <cell r="V2804">
            <v>79.95</v>
          </cell>
        </row>
        <row r="2805">
          <cell r="B2805" t="str">
            <v>MONTANAHP Valk.750-6FOB</v>
          </cell>
          <cell r="C2805" t="str">
            <v>West</v>
          </cell>
          <cell r="D2805" t="str">
            <v>Control</v>
          </cell>
          <cell r="E2805" t="str">
            <v>MT</v>
          </cell>
          <cell r="F2805" t="str">
            <v>MONTANA</v>
          </cell>
          <cell r="G2805" t="str">
            <v>4 - Highland Park Valfather</v>
          </cell>
          <cell r="H2805" t="str">
            <v>4 - Highland Park Valfather6</v>
          </cell>
          <cell r="I2805" t="str">
            <v>HP Valk</v>
          </cell>
          <cell r="J2805" t="str">
            <v>HP Valk.750-6</v>
          </cell>
          <cell r="K2805">
            <v>6</v>
          </cell>
          <cell r="L2805">
            <v>0.75</v>
          </cell>
          <cell r="M2805">
            <v>0.46700000000000003</v>
          </cell>
          <cell r="N2805">
            <v>14.99</v>
          </cell>
          <cell r="O2805" t="str">
            <v>FOB</v>
          </cell>
          <cell r="P2805">
            <v>242.33</v>
          </cell>
          <cell r="Q2805">
            <v>242.33</v>
          </cell>
          <cell r="R2805">
            <v>242.33</v>
          </cell>
          <cell r="S2805">
            <v>242.33</v>
          </cell>
          <cell r="T2805">
            <v>242.33</v>
          </cell>
          <cell r="U2805">
            <v>242.33</v>
          </cell>
          <cell r="V2805">
            <v>242.33</v>
          </cell>
        </row>
        <row r="2806">
          <cell r="B2806" t="str">
            <v>NEW HAMPSHIREHP Valk.750-6SPA</v>
          </cell>
          <cell r="C2806" t="str">
            <v>Northeast</v>
          </cell>
          <cell r="D2806" t="str">
            <v>Control</v>
          </cell>
          <cell r="E2806" t="str">
            <v>NH</v>
          </cell>
          <cell r="F2806" t="str">
            <v>NEW HAMPSHIRE</v>
          </cell>
          <cell r="G2806" t="str">
            <v>4 - Highland Park Valfather</v>
          </cell>
          <cell r="H2806" t="str">
            <v>4 - Highland Park Valfather6</v>
          </cell>
          <cell r="I2806" t="str">
            <v>HP Valk</v>
          </cell>
          <cell r="J2806" t="str">
            <v>HP Valk.750-6</v>
          </cell>
          <cell r="K2806">
            <v>6</v>
          </cell>
          <cell r="L2806">
            <v>0.75</v>
          </cell>
          <cell r="M2806">
            <v>0.46700000000000003</v>
          </cell>
          <cell r="N2806">
            <v>14.99</v>
          </cell>
          <cell r="O2806" t="str">
            <v>SPA</v>
          </cell>
          <cell r="P2806">
            <v>0</v>
          </cell>
          <cell r="Q2806">
            <v>0</v>
          </cell>
          <cell r="R2806">
            <v>60</v>
          </cell>
          <cell r="S2806">
            <v>0</v>
          </cell>
          <cell r="T2806">
            <v>0</v>
          </cell>
          <cell r="U2806">
            <v>0</v>
          </cell>
          <cell r="V2806">
            <v>0</v>
          </cell>
        </row>
        <row r="2807">
          <cell r="B2807" t="str">
            <v>NEW HAMPSHIREHP Valk.750-6SHELF</v>
          </cell>
          <cell r="C2807" t="str">
            <v>Northeast</v>
          </cell>
          <cell r="D2807" t="str">
            <v>Control</v>
          </cell>
          <cell r="E2807" t="str">
            <v>NH</v>
          </cell>
          <cell r="F2807" t="str">
            <v>NEW HAMPSHIRE</v>
          </cell>
          <cell r="G2807" t="str">
            <v>4 - Highland Park Valfather</v>
          </cell>
          <cell r="H2807" t="str">
            <v>4 - Highland Park Valfather6</v>
          </cell>
          <cell r="I2807" t="str">
            <v>HP Valk</v>
          </cell>
          <cell r="J2807" t="str">
            <v>HP Valk.750-6</v>
          </cell>
          <cell r="K2807">
            <v>6</v>
          </cell>
          <cell r="L2807">
            <v>0.75</v>
          </cell>
          <cell r="M2807">
            <v>0.46700000000000003</v>
          </cell>
          <cell r="N2807">
            <v>14.99</v>
          </cell>
          <cell r="O2807" t="str">
            <v>SHELF</v>
          </cell>
          <cell r="P2807">
            <v>79.989999999999995</v>
          </cell>
          <cell r="Q2807">
            <v>79.989999999999995</v>
          </cell>
          <cell r="R2807">
            <v>69.989999999999995</v>
          </cell>
          <cell r="S2807">
            <v>79.989999999999995</v>
          </cell>
          <cell r="T2807">
            <v>79.989999999999995</v>
          </cell>
          <cell r="U2807">
            <v>79.989999999999995</v>
          </cell>
          <cell r="V2807">
            <v>79.989999999999995</v>
          </cell>
        </row>
        <row r="2808">
          <cell r="B2808" t="str">
            <v>NEW HAMPSHIREHP Valk.750-6FOB</v>
          </cell>
          <cell r="C2808" t="str">
            <v>Northeast</v>
          </cell>
          <cell r="D2808" t="str">
            <v>Control</v>
          </cell>
          <cell r="E2808" t="str">
            <v>NH</v>
          </cell>
          <cell r="F2808" t="str">
            <v>NEW HAMPSHIRE</v>
          </cell>
          <cell r="G2808" t="str">
            <v>4 - Highland Park Valfather</v>
          </cell>
          <cell r="H2808" t="str">
            <v>4 - Highland Park Valfather6</v>
          </cell>
          <cell r="I2808" t="str">
            <v>HP Valk</v>
          </cell>
          <cell r="J2808" t="str">
            <v>HP Valk.750-6</v>
          </cell>
          <cell r="K2808">
            <v>6</v>
          </cell>
          <cell r="L2808">
            <v>0.75</v>
          </cell>
          <cell r="M2808">
            <v>0.46700000000000003</v>
          </cell>
          <cell r="N2808">
            <v>14.99</v>
          </cell>
          <cell r="O2808" t="str">
            <v>FOB</v>
          </cell>
          <cell r="P2808">
            <v>325.38</v>
          </cell>
          <cell r="Q2808">
            <v>325.38</v>
          </cell>
          <cell r="R2808">
            <v>325.38</v>
          </cell>
          <cell r="S2808">
            <v>325.38</v>
          </cell>
          <cell r="T2808">
            <v>325.38</v>
          </cell>
          <cell r="U2808">
            <v>325.38</v>
          </cell>
          <cell r="V2808">
            <v>325.38</v>
          </cell>
        </row>
        <row r="2809">
          <cell r="B2809" t="str">
            <v>OHIOHP Valk.750-6SHELF</v>
          </cell>
          <cell r="C2809" t="str">
            <v>Central</v>
          </cell>
          <cell r="D2809" t="str">
            <v>Control</v>
          </cell>
          <cell r="E2809" t="str">
            <v>OH</v>
          </cell>
          <cell r="F2809" t="str">
            <v>OHIO</v>
          </cell>
          <cell r="G2809" t="str">
            <v>4 - Highland Park Valfather</v>
          </cell>
          <cell r="H2809" t="str">
            <v>4 - Highland Park Valfather6</v>
          </cell>
          <cell r="I2809" t="str">
            <v>HP Valk</v>
          </cell>
          <cell r="J2809" t="str">
            <v>HP Valk.750-6</v>
          </cell>
          <cell r="K2809">
            <v>6</v>
          </cell>
          <cell r="L2809">
            <v>0.75</v>
          </cell>
          <cell r="M2809">
            <v>0.45900000000000002</v>
          </cell>
          <cell r="N2809">
            <v>14.73</v>
          </cell>
          <cell r="O2809" t="str">
            <v>SHELF</v>
          </cell>
          <cell r="P2809">
            <v>79.989999999999995</v>
          </cell>
          <cell r="Q2809">
            <v>79.989999999999995</v>
          </cell>
          <cell r="R2809">
            <v>79.989999999999995</v>
          </cell>
          <cell r="S2809">
            <v>79.989999999999995</v>
          </cell>
          <cell r="T2809">
            <v>79.989999999999995</v>
          </cell>
          <cell r="U2809">
            <v>79.989999999999995</v>
          </cell>
          <cell r="V2809">
            <v>79.989999999999995</v>
          </cell>
        </row>
        <row r="2810">
          <cell r="B2810" t="str">
            <v>OHIOHP Valk.750-6FOB</v>
          </cell>
          <cell r="C2810" t="str">
            <v>Central</v>
          </cell>
          <cell r="D2810" t="str">
            <v>Control</v>
          </cell>
          <cell r="E2810" t="str">
            <v>OH</v>
          </cell>
          <cell r="F2810" t="str">
            <v>OHIO</v>
          </cell>
          <cell r="G2810" t="str">
            <v>4 - Highland Park Valfather</v>
          </cell>
          <cell r="H2810" t="str">
            <v>4 - Highland Park Valfather6</v>
          </cell>
          <cell r="I2810" t="str">
            <v>HP Valk</v>
          </cell>
          <cell r="J2810" t="str">
            <v>HP Valk.750-6</v>
          </cell>
          <cell r="K2810">
            <v>6</v>
          </cell>
          <cell r="L2810">
            <v>0.75</v>
          </cell>
          <cell r="M2810">
            <v>0.45900000000000002</v>
          </cell>
          <cell r="N2810">
            <v>14.73</v>
          </cell>
          <cell r="O2810" t="str">
            <v>FOB</v>
          </cell>
          <cell r="P2810">
            <v>281.27999999999997</v>
          </cell>
          <cell r="Q2810">
            <v>281.27999999999997</v>
          </cell>
          <cell r="R2810">
            <v>281.27999999999997</v>
          </cell>
          <cell r="S2810">
            <v>281.27999999999997</v>
          </cell>
          <cell r="T2810">
            <v>281.27999999999997</v>
          </cell>
          <cell r="U2810">
            <v>281.27999999999997</v>
          </cell>
          <cell r="V2810">
            <v>281.27999999999997</v>
          </cell>
        </row>
        <row r="2811">
          <cell r="B2811" t="str">
            <v>OREGONHP Valk.750-6SPA</v>
          </cell>
          <cell r="C2811" t="str">
            <v>West</v>
          </cell>
          <cell r="D2811" t="str">
            <v>Control</v>
          </cell>
          <cell r="E2811" t="str">
            <v>OR</v>
          </cell>
          <cell r="F2811" t="str">
            <v>OREGON</v>
          </cell>
          <cell r="G2811" t="str">
            <v>4 - Highland Park Valfather</v>
          </cell>
          <cell r="H2811" t="str">
            <v>4 - Highland Park Valfather6</v>
          </cell>
          <cell r="I2811" t="str">
            <v>HP Valk</v>
          </cell>
          <cell r="J2811" t="str">
            <v>HP Valk.750-6</v>
          </cell>
          <cell r="K2811">
            <v>6</v>
          </cell>
          <cell r="L2811">
            <v>0.75</v>
          </cell>
          <cell r="M2811">
            <v>0.46700000000000003</v>
          </cell>
          <cell r="N2811">
            <v>14.99</v>
          </cell>
          <cell r="O2811" t="str">
            <v>SPA</v>
          </cell>
          <cell r="P2811">
            <v>0</v>
          </cell>
          <cell r="Q2811">
            <v>0</v>
          </cell>
          <cell r="R2811">
            <v>0</v>
          </cell>
          <cell r="S2811">
            <v>0</v>
          </cell>
          <cell r="T2811">
            <v>0</v>
          </cell>
          <cell r="U2811">
            <v>0</v>
          </cell>
          <cell r="V2811">
            <v>0</v>
          </cell>
        </row>
        <row r="2812">
          <cell r="B2812" t="str">
            <v>OREGONHP Valk.750-6SHELF</v>
          </cell>
          <cell r="C2812" t="str">
            <v>West</v>
          </cell>
          <cell r="D2812" t="str">
            <v>Control</v>
          </cell>
          <cell r="E2812" t="str">
            <v>OR</v>
          </cell>
          <cell r="F2812" t="str">
            <v>OREGON</v>
          </cell>
          <cell r="G2812" t="str">
            <v>4 - Highland Park Valfather</v>
          </cell>
          <cell r="H2812" t="str">
            <v>4 - Highland Park Valfather6</v>
          </cell>
          <cell r="I2812" t="str">
            <v>HP Valk</v>
          </cell>
          <cell r="J2812" t="str">
            <v>HP Valk.750-6</v>
          </cell>
          <cell r="K2812">
            <v>6</v>
          </cell>
          <cell r="L2812">
            <v>0.75</v>
          </cell>
          <cell r="M2812">
            <v>0.46700000000000003</v>
          </cell>
          <cell r="N2812">
            <v>14.99</v>
          </cell>
          <cell r="O2812" t="str">
            <v>SHELF</v>
          </cell>
          <cell r="P2812">
            <v>79.95</v>
          </cell>
          <cell r="Q2812">
            <v>79.95</v>
          </cell>
          <cell r="R2812">
            <v>79.95</v>
          </cell>
          <cell r="S2812">
            <v>79.95</v>
          </cell>
          <cell r="T2812">
            <v>79.95</v>
          </cell>
          <cell r="U2812">
            <v>79.95</v>
          </cell>
          <cell r="V2812">
            <v>79.95</v>
          </cell>
        </row>
        <row r="2813">
          <cell r="B2813" t="str">
            <v>OREGONHP Valk.750-6FOB</v>
          </cell>
          <cell r="C2813" t="str">
            <v>West</v>
          </cell>
          <cell r="D2813" t="str">
            <v>Control</v>
          </cell>
          <cell r="E2813" t="str">
            <v>OR</v>
          </cell>
          <cell r="F2813" t="str">
            <v>OREGON</v>
          </cell>
          <cell r="G2813" t="str">
            <v>4 - Highland Park Valfather</v>
          </cell>
          <cell r="H2813" t="str">
            <v>4 - Highland Park Valfather6</v>
          </cell>
          <cell r="I2813" t="str">
            <v>HP Valk</v>
          </cell>
          <cell r="J2813" t="str">
            <v>HP Valk.750-6</v>
          </cell>
          <cell r="K2813">
            <v>6</v>
          </cell>
          <cell r="L2813">
            <v>0.75</v>
          </cell>
          <cell r="M2813">
            <v>0.46700000000000003</v>
          </cell>
          <cell r="N2813">
            <v>14.99</v>
          </cell>
          <cell r="O2813" t="str">
            <v>FOB</v>
          </cell>
          <cell r="P2813">
            <v>249.9</v>
          </cell>
          <cell r="Q2813">
            <v>249.9</v>
          </cell>
          <cell r="R2813">
            <v>249.9</v>
          </cell>
          <cell r="S2813">
            <v>249.9</v>
          </cell>
          <cell r="T2813">
            <v>249.9</v>
          </cell>
          <cell r="U2813">
            <v>249.9</v>
          </cell>
          <cell r="V2813">
            <v>249.9</v>
          </cell>
        </row>
        <row r="2814">
          <cell r="B2814" t="str">
            <v>PENNSYLVANIA (PLCB)HP Valk.750-6SPA</v>
          </cell>
          <cell r="C2814" t="str">
            <v>Northeast</v>
          </cell>
          <cell r="D2814" t="str">
            <v>Control</v>
          </cell>
          <cell r="E2814" t="str">
            <v>PLCB</v>
          </cell>
          <cell r="F2814" t="str">
            <v>PENNSYLVANIA (PLCB)</v>
          </cell>
          <cell r="G2814" t="str">
            <v>4 - Highland Park Valfather</v>
          </cell>
          <cell r="H2814" t="str">
            <v>4 - Highland Park Valfather6</v>
          </cell>
          <cell r="I2814" t="str">
            <v>HP Valk</v>
          </cell>
          <cell r="J2814" t="str">
            <v>HP Valk.750-6</v>
          </cell>
          <cell r="K2814">
            <v>6</v>
          </cell>
          <cell r="L2814">
            <v>0.75</v>
          </cell>
          <cell r="M2814">
            <v>0.46700000000000003</v>
          </cell>
          <cell r="N2814">
            <v>14.99</v>
          </cell>
          <cell r="O2814" t="str">
            <v>SPA</v>
          </cell>
          <cell r="P2814">
            <v>0</v>
          </cell>
          <cell r="Q2814">
            <v>0</v>
          </cell>
          <cell r="R2814">
            <v>60</v>
          </cell>
          <cell r="S2814">
            <v>0</v>
          </cell>
          <cell r="T2814">
            <v>0</v>
          </cell>
          <cell r="U2814">
            <v>60</v>
          </cell>
          <cell r="V2814">
            <v>0</v>
          </cell>
        </row>
        <row r="2815">
          <cell r="B2815" t="str">
            <v>PENNSYLVANIA (PLCB)HP Valk.750-6SHELF</v>
          </cell>
          <cell r="C2815" t="str">
            <v>Northeast</v>
          </cell>
          <cell r="D2815" t="str">
            <v>Control</v>
          </cell>
          <cell r="E2815" t="str">
            <v>PLCB</v>
          </cell>
          <cell r="F2815" t="str">
            <v>PENNSYLVANIA (PLCB)</v>
          </cell>
          <cell r="G2815" t="str">
            <v>4 - Highland Park Valfather</v>
          </cell>
          <cell r="H2815" t="str">
            <v>4 - Highland Park Valfather6</v>
          </cell>
          <cell r="I2815" t="str">
            <v>HP Valk</v>
          </cell>
          <cell r="J2815" t="str">
            <v>HP Valk.750-6</v>
          </cell>
          <cell r="K2815">
            <v>6</v>
          </cell>
          <cell r="L2815">
            <v>0.75</v>
          </cell>
          <cell r="M2815">
            <v>0.46700000000000003</v>
          </cell>
          <cell r="N2815">
            <v>14.99</v>
          </cell>
          <cell r="O2815" t="str">
            <v>SHELF</v>
          </cell>
          <cell r="P2815">
            <v>79.989999999999995</v>
          </cell>
          <cell r="Q2815">
            <v>79.989999999999995</v>
          </cell>
          <cell r="R2815">
            <v>69.989999999999995</v>
          </cell>
          <cell r="S2815">
            <v>79.989999999999995</v>
          </cell>
          <cell r="T2815">
            <v>79.989999999999995</v>
          </cell>
          <cell r="U2815">
            <v>69.989999999999995</v>
          </cell>
          <cell r="V2815">
            <v>79.989999999999995</v>
          </cell>
        </row>
        <row r="2816">
          <cell r="B2816" t="str">
            <v>PENNSYLVANIA (PLCB)HP Valk.750-6FOB</v>
          </cell>
          <cell r="C2816" t="str">
            <v>Northeast</v>
          </cell>
          <cell r="D2816" t="str">
            <v>Control</v>
          </cell>
          <cell r="E2816" t="str">
            <v>PLCB</v>
          </cell>
          <cell r="F2816" t="str">
            <v>PENNSYLVANIA (PLCB)</v>
          </cell>
          <cell r="G2816" t="str">
            <v>4 - Highland Park Valfather</v>
          </cell>
          <cell r="H2816" t="str">
            <v>4 - Highland Park Valfather6</v>
          </cell>
          <cell r="I2816" t="str">
            <v>HP Valk</v>
          </cell>
          <cell r="J2816" t="str">
            <v>HP Valk.750-6</v>
          </cell>
          <cell r="K2816">
            <v>6</v>
          </cell>
          <cell r="L2816">
            <v>0.75</v>
          </cell>
          <cell r="M2816">
            <v>0.46700000000000003</v>
          </cell>
          <cell r="N2816">
            <v>14.99</v>
          </cell>
          <cell r="O2816" t="str">
            <v>FOB</v>
          </cell>
          <cell r="P2816">
            <v>278.04000000000002</v>
          </cell>
          <cell r="Q2816">
            <v>278.04000000000002</v>
          </cell>
          <cell r="R2816">
            <v>278.04000000000002</v>
          </cell>
          <cell r="S2816">
            <v>278.04000000000002</v>
          </cell>
          <cell r="T2816">
            <v>278.04000000000002</v>
          </cell>
          <cell r="U2816">
            <v>278.04000000000002</v>
          </cell>
          <cell r="V2816">
            <v>278.04000000000002</v>
          </cell>
        </row>
        <row r="2817">
          <cell r="B2817" t="str">
            <v>UTAHHP Valk.750-6SPA</v>
          </cell>
          <cell r="C2817" t="str">
            <v>West</v>
          </cell>
          <cell r="D2817" t="str">
            <v>Control</v>
          </cell>
          <cell r="E2817" t="str">
            <v>UT</v>
          </cell>
          <cell r="F2817" t="str">
            <v>UTAH</v>
          </cell>
          <cell r="G2817" t="str">
            <v>4 - Highland Park Valfather</v>
          </cell>
          <cell r="H2817" t="str">
            <v>4 - Highland Park Valfather6</v>
          </cell>
          <cell r="I2817" t="str">
            <v>HP Valk</v>
          </cell>
          <cell r="J2817" t="str">
            <v>HP Valk.750-6</v>
          </cell>
          <cell r="K2817">
            <v>6</v>
          </cell>
          <cell r="L2817">
            <v>0.75</v>
          </cell>
          <cell r="M2817">
            <v>0.46700000000000003</v>
          </cell>
          <cell r="N2817">
            <v>14.99</v>
          </cell>
          <cell r="O2817" t="str">
            <v>SPA</v>
          </cell>
          <cell r="P2817">
            <v>0</v>
          </cell>
          <cell r="Q2817">
            <v>0</v>
          </cell>
          <cell r="R2817">
            <v>0</v>
          </cell>
          <cell r="S2817">
            <v>0</v>
          </cell>
          <cell r="T2817">
            <v>0</v>
          </cell>
          <cell r="U2817">
            <v>0</v>
          </cell>
          <cell r="V2817">
            <v>0</v>
          </cell>
        </row>
        <row r="2818">
          <cell r="B2818" t="str">
            <v>UTAHHP Valk.750-6SHELF</v>
          </cell>
          <cell r="C2818" t="str">
            <v>West</v>
          </cell>
          <cell r="D2818" t="str">
            <v>Control</v>
          </cell>
          <cell r="E2818" t="str">
            <v>UT</v>
          </cell>
          <cell r="F2818" t="str">
            <v>UTAH</v>
          </cell>
          <cell r="G2818" t="str">
            <v>4 - Highland Park Valfather</v>
          </cell>
          <cell r="H2818" t="str">
            <v>4 - Highland Park Valfather6</v>
          </cell>
          <cell r="I2818" t="str">
            <v>HP Valk</v>
          </cell>
          <cell r="J2818" t="str">
            <v>HP Valk.750-6</v>
          </cell>
          <cell r="K2818">
            <v>6</v>
          </cell>
          <cell r="L2818">
            <v>0.75</v>
          </cell>
          <cell r="M2818">
            <v>0.46700000000000003</v>
          </cell>
          <cell r="N2818">
            <v>14.99</v>
          </cell>
          <cell r="O2818" t="str">
            <v>SHELF</v>
          </cell>
          <cell r="P2818">
            <v>79.989999999999995</v>
          </cell>
          <cell r="Q2818">
            <v>79.989999999999995</v>
          </cell>
          <cell r="R2818">
            <v>79.989999999999995</v>
          </cell>
          <cell r="S2818">
            <v>79.989999999999995</v>
          </cell>
          <cell r="T2818">
            <v>79.989999999999995</v>
          </cell>
          <cell r="U2818">
            <v>79.989999999999995</v>
          </cell>
          <cell r="V2818">
            <v>79.989999999999995</v>
          </cell>
        </row>
        <row r="2819">
          <cell r="B2819" t="str">
            <v>UTAHHP Valk.750-6FOB</v>
          </cell>
          <cell r="C2819" t="str">
            <v>West</v>
          </cell>
          <cell r="D2819" t="str">
            <v>Control</v>
          </cell>
          <cell r="E2819" t="str">
            <v>UT</v>
          </cell>
          <cell r="F2819" t="str">
            <v>UTAH</v>
          </cell>
          <cell r="G2819" t="str">
            <v>4 - Highland Park Valfather</v>
          </cell>
          <cell r="H2819" t="str">
            <v>4 - Highland Park Valfather6</v>
          </cell>
          <cell r="I2819" t="str">
            <v>HP Valk</v>
          </cell>
          <cell r="J2819" t="str">
            <v>HP Valk.750-6</v>
          </cell>
          <cell r="K2819">
            <v>6</v>
          </cell>
          <cell r="L2819">
            <v>0.75</v>
          </cell>
          <cell r="M2819">
            <v>0.46700000000000003</v>
          </cell>
          <cell r="N2819">
            <v>14.99</v>
          </cell>
          <cell r="O2819" t="str">
            <v>FOB</v>
          </cell>
          <cell r="P2819">
            <v>254.38</v>
          </cell>
          <cell r="Q2819">
            <v>254.38</v>
          </cell>
          <cell r="R2819">
            <v>254.38</v>
          </cell>
          <cell r="S2819">
            <v>254.38</v>
          </cell>
          <cell r="T2819">
            <v>254.38</v>
          </cell>
          <cell r="U2819">
            <v>254.38</v>
          </cell>
          <cell r="V2819">
            <v>254.38</v>
          </cell>
        </row>
        <row r="2820">
          <cell r="B2820" t="str">
            <v>VERMONTHP Valk.750-6SHELF</v>
          </cell>
          <cell r="C2820" t="str">
            <v>Northeast</v>
          </cell>
          <cell r="D2820" t="str">
            <v>Control</v>
          </cell>
          <cell r="E2820" t="str">
            <v>VT</v>
          </cell>
          <cell r="F2820" t="str">
            <v>VERMONT</v>
          </cell>
          <cell r="G2820" t="str">
            <v>4 - Highland Park Valfather</v>
          </cell>
          <cell r="H2820" t="str">
            <v>4 - Highland Park Valfather6</v>
          </cell>
          <cell r="I2820" t="str">
            <v>HP Valk</v>
          </cell>
          <cell r="J2820" t="str">
            <v>HP Valk.750-6</v>
          </cell>
          <cell r="K2820">
            <v>6</v>
          </cell>
          <cell r="L2820">
            <v>0.75</v>
          </cell>
          <cell r="M2820">
            <v>0.46700000000000003</v>
          </cell>
          <cell r="N2820">
            <v>14.99</v>
          </cell>
          <cell r="O2820" t="str">
            <v>SHELF</v>
          </cell>
          <cell r="P2820">
            <v>79.989999999999995</v>
          </cell>
          <cell r="Q2820">
            <v>79.989999999999995</v>
          </cell>
          <cell r="R2820">
            <v>79.989999999999995</v>
          </cell>
          <cell r="S2820">
            <v>79.989999999999995</v>
          </cell>
          <cell r="T2820">
            <v>79.989999999999995</v>
          </cell>
          <cell r="U2820">
            <v>79.989999999999995</v>
          </cell>
          <cell r="V2820">
            <v>79.989999999999995</v>
          </cell>
        </row>
        <row r="2821">
          <cell r="B2821" t="str">
            <v>VERMONTHP Valk.750-6FOB</v>
          </cell>
          <cell r="C2821" t="str">
            <v>Northeast</v>
          </cell>
          <cell r="D2821" t="str">
            <v>Control</v>
          </cell>
          <cell r="E2821" t="str">
            <v>VT</v>
          </cell>
          <cell r="F2821" t="str">
            <v>VERMONT</v>
          </cell>
          <cell r="G2821" t="str">
            <v>4 - Highland Park Valfather</v>
          </cell>
          <cell r="H2821" t="str">
            <v>4 - Highland Park Valfather6</v>
          </cell>
          <cell r="I2821" t="str">
            <v>HP Valk</v>
          </cell>
          <cell r="J2821" t="str">
            <v>HP Valk.750-6</v>
          </cell>
          <cell r="K2821">
            <v>6</v>
          </cell>
          <cell r="L2821">
            <v>0.75</v>
          </cell>
          <cell r="M2821">
            <v>0.46700000000000003</v>
          </cell>
          <cell r="N2821">
            <v>14.99</v>
          </cell>
          <cell r="O2821" t="str">
            <v>FOB</v>
          </cell>
          <cell r="P2821">
            <v>283.3</v>
          </cell>
          <cell r="Q2821">
            <v>283.3</v>
          </cell>
          <cell r="R2821">
            <v>283.3</v>
          </cell>
          <cell r="S2821">
            <v>283.3</v>
          </cell>
          <cell r="T2821">
            <v>283.3</v>
          </cell>
          <cell r="U2821">
            <v>283.3</v>
          </cell>
          <cell r="V2821">
            <v>283.3</v>
          </cell>
        </row>
        <row r="2822">
          <cell r="B2822" t="str">
            <v>VERMONTHP Valk.750-6DA</v>
          </cell>
          <cell r="C2822" t="str">
            <v>Northeast</v>
          </cell>
          <cell r="D2822" t="str">
            <v>Control</v>
          </cell>
          <cell r="E2822" t="str">
            <v>VT</v>
          </cell>
          <cell r="F2822" t="str">
            <v>VERMONT</v>
          </cell>
          <cell r="G2822" t="str">
            <v>4 - Highland Park Valfather</v>
          </cell>
          <cell r="H2822" t="str">
            <v>4 - Highland Park Valfather6</v>
          </cell>
          <cell r="I2822" t="str">
            <v>HP Valk</v>
          </cell>
          <cell r="J2822" t="str">
            <v>HP Valk.750-6</v>
          </cell>
          <cell r="K2822">
            <v>6</v>
          </cell>
          <cell r="L2822">
            <v>0.75</v>
          </cell>
          <cell r="M2822">
            <v>0.46700000000000003</v>
          </cell>
          <cell r="N2822">
            <v>14.99</v>
          </cell>
          <cell r="O2822" t="str">
            <v>DA</v>
          </cell>
          <cell r="P2822">
            <v>0</v>
          </cell>
          <cell r="Q2822">
            <v>0</v>
          </cell>
          <cell r="R2822">
            <v>0</v>
          </cell>
          <cell r="S2822">
            <v>0</v>
          </cell>
          <cell r="T2822">
            <v>0</v>
          </cell>
          <cell r="U2822">
            <v>0</v>
          </cell>
          <cell r="V2822">
            <v>0</v>
          </cell>
        </row>
        <row r="2823">
          <cell r="B2823" t="str">
            <v>WYOMINGHP Valk.750-6SHELF</v>
          </cell>
          <cell r="C2823" t="str">
            <v>West</v>
          </cell>
          <cell r="D2823" t="str">
            <v>Control</v>
          </cell>
          <cell r="E2823" t="str">
            <v>WY</v>
          </cell>
          <cell r="F2823" t="str">
            <v>WYOMING</v>
          </cell>
          <cell r="G2823" t="str">
            <v>4 - Highland Park Valfather</v>
          </cell>
          <cell r="H2823" t="str">
            <v>4 - Highland Park Valfather6</v>
          </cell>
          <cell r="I2823" t="str">
            <v>HP Valk</v>
          </cell>
          <cell r="J2823" t="str">
            <v>HP Valk.750-6</v>
          </cell>
          <cell r="K2823">
            <v>6</v>
          </cell>
          <cell r="L2823">
            <v>0.75</v>
          </cell>
          <cell r="M2823">
            <v>0.46700000000000003</v>
          </cell>
          <cell r="N2823">
            <v>14.99</v>
          </cell>
          <cell r="O2823" t="str">
            <v>SHELF</v>
          </cell>
          <cell r="P2823">
            <v>79.989999999999995</v>
          </cell>
          <cell r="Q2823">
            <v>79.989999999999995</v>
          </cell>
          <cell r="R2823">
            <v>79.989999999999995</v>
          </cell>
          <cell r="S2823">
            <v>79.989999999999995</v>
          </cell>
          <cell r="T2823">
            <v>79.989999999999995</v>
          </cell>
          <cell r="U2823">
            <v>79.989999999999995</v>
          </cell>
          <cell r="V2823">
            <v>79.989999999999995</v>
          </cell>
        </row>
        <row r="2824">
          <cell r="B2824" t="str">
            <v>WYOMINGHP Valk.750-6FOB</v>
          </cell>
          <cell r="C2824" t="str">
            <v>West</v>
          </cell>
          <cell r="D2824" t="str">
            <v>Control</v>
          </cell>
          <cell r="E2824" t="str">
            <v>WY</v>
          </cell>
          <cell r="F2824" t="str">
            <v>WYOMING</v>
          </cell>
          <cell r="G2824" t="str">
            <v>4 - Highland Park Valfather</v>
          </cell>
          <cell r="H2824" t="str">
            <v>4 - Highland Park Valfather6</v>
          </cell>
          <cell r="I2824" t="str">
            <v>HP Valk</v>
          </cell>
          <cell r="J2824" t="str">
            <v>HP Valk.750-6</v>
          </cell>
          <cell r="K2824">
            <v>6</v>
          </cell>
          <cell r="L2824">
            <v>0.75</v>
          </cell>
          <cell r="M2824">
            <v>0.46700000000000003</v>
          </cell>
          <cell r="N2824">
            <v>14.99</v>
          </cell>
          <cell r="O2824" t="str">
            <v>FOB</v>
          </cell>
          <cell r="P2824">
            <v>249.52</v>
          </cell>
          <cell r="Q2824">
            <v>249.52</v>
          </cell>
          <cell r="R2824">
            <v>249.52</v>
          </cell>
          <cell r="S2824">
            <v>249.52</v>
          </cell>
          <cell r="T2824">
            <v>249.52</v>
          </cell>
          <cell r="U2824">
            <v>249.52</v>
          </cell>
          <cell r="V2824">
            <v>249.52</v>
          </cell>
        </row>
        <row r="2825">
          <cell r="B2825" t="str">
            <v>WYOMINGHP Valk.750-6DA</v>
          </cell>
          <cell r="C2825" t="str">
            <v>West</v>
          </cell>
          <cell r="D2825" t="str">
            <v>Control</v>
          </cell>
          <cell r="E2825" t="str">
            <v>WY</v>
          </cell>
          <cell r="F2825" t="str">
            <v>WYOMING</v>
          </cell>
          <cell r="G2825" t="str">
            <v>4 - Highland Park Valfather</v>
          </cell>
          <cell r="H2825" t="str">
            <v>4 - Highland Park Valfather6</v>
          </cell>
          <cell r="I2825" t="str">
            <v>HP Valk</v>
          </cell>
          <cell r="J2825" t="str">
            <v>HP Valk.750-6</v>
          </cell>
          <cell r="K2825">
            <v>6</v>
          </cell>
          <cell r="L2825">
            <v>0.75</v>
          </cell>
          <cell r="M2825">
            <v>0.46700000000000003</v>
          </cell>
          <cell r="N2825">
            <v>14.99</v>
          </cell>
          <cell r="O2825" t="str">
            <v>DA</v>
          </cell>
          <cell r="P2825">
            <v>0</v>
          </cell>
          <cell r="Q2825">
            <v>0</v>
          </cell>
          <cell r="R2825">
            <v>0</v>
          </cell>
          <cell r="S2825">
            <v>0</v>
          </cell>
          <cell r="T2825">
            <v>0</v>
          </cell>
          <cell r="U2825">
            <v>0</v>
          </cell>
          <cell r="V2825">
            <v>0</v>
          </cell>
        </row>
        <row r="2826">
          <cell r="B2826" t="str">
            <v>MICHIGANHP Valk.750-6SHELF</v>
          </cell>
          <cell r="C2826" t="str">
            <v>Central</v>
          </cell>
          <cell r="D2826" t="str">
            <v>Control</v>
          </cell>
          <cell r="E2826" t="str">
            <v>MI</v>
          </cell>
          <cell r="F2826" t="str">
            <v>MICHIGAN</v>
          </cell>
          <cell r="G2826" t="str">
            <v>4 - Highland Park Valfather 0.75L</v>
          </cell>
          <cell r="H2826" t="str">
            <v>4 - Highland Park Valfather 0.75L6</v>
          </cell>
          <cell r="I2826" t="str">
            <v>HP Valk</v>
          </cell>
          <cell r="J2826" t="str">
            <v>HP Valk.750-6</v>
          </cell>
          <cell r="K2826">
            <v>6</v>
          </cell>
          <cell r="L2826">
            <v>0.75</v>
          </cell>
          <cell r="M2826">
            <v>0.45900000000000002</v>
          </cell>
          <cell r="N2826">
            <v>14.73</v>
          </cell>
          <cell r="O2826" t="str">
            <v>SHELF</v>
          </cell>
          <cell r="P2826">
            <v>79.989999999999995</v>
          </cell>
          <cell r="Q2826">
            <v>79.989999999999995</v>
          </cell>
          <cell r="R2826">
            <v>79.989999999999995</v>
          </cell>
          <cell r="S2826">
            <v>79.989999999999995</v>
          </cell>
          <cell r="T2826">
            <v>79.989999999999995</v>
          </cell>
          <cell r="U2826">
            <v>79.989999999999995</v>
          </cell>
          <cell r="V2826">
            <v>79.989999999999995</v>
          </cell>
        </row>
        <row r="2827">
          <cell r="B2827" t="str">
            <v>MICHIGANHP Valk.750-6FOB</v>
          </cell>
          <cell r="C2827" t="str">
            <v>Central</v>
          </cell>
          <cell r="D2827" t="str">
            <v>Control</v>
          </cell>
          <cell r="E2827" t="str">
            <v>MI</v>
          </cell>
          <cell r="F2827" t="str">
            <v>MICHIGAN</v>
          </cell>
          <cell r="G2827" t="str">
            <v>4 - Highland Park Valfather 0.75L</v>
          </cell>
          <cell r="H2827" t="str">
            <v>4 - Highland Park Valfather 0.75L6</v>
          </cell>
          <cell r="I2827" t="str">
            <v>HP Valk</v>
          </cell>
          <cell r="J2827" t="str">
            <v>HP Valk.750-6</v>
          </cell>
          <cell r="K2827">
            <v>6</v>
          </cell>
          <cell r="L2827">
            <v>0.75</v>
          </cell>
          <cell r="M2827">
            <v>0.45900000000000002</v>
          </cell>
          <cell r="N2827">
            <v>14.73</v>
          </cell>
          <cell r="O2827" t="str">
            <v>FOB</v>
          </cell>
          <cell r="P2827">
            <v>259.68</v>
          </cell>
          <cell r="Q2827">
            <v>259.68</v>
          </cell>
          <cell r="R2827">
            <v>259.68</v>
          </cell>
          <cell r="S2827">
            <v>259.68</v>
          </cell>
          <cell r="T2827">
            <v>259.68</v>
          </cell>
          <cell r="U2827">
            <v>259.68</v>
          </cell>
          <cell r="V2827">
            <v>259.68</v>
          </cell>
        </row>
        <row r="2828">
          <cell r="B2828" t="str">
            <v>ALABAMAHP Valk.750-6SHELF</v>
          </cell>
          <cell r="C2828" t="str">
            <v>South</v>
          </cell>
          <cell r="D2828" t="str">
            <v>Control</v>
          </cell>
          <cell r="E2828" t="str">
            <v>AL</v>
          </cell>
          <cell r="F2828" t="str">
            <v>ALABAMA</v>
          </cell>
          <cell r="G2828" t="str">
            <v>4 - Highland Park Valknut 0.75L</v>
          </cell>
          <cell r="H2828" t="str">
            <v>4 - Highland Park Valknut 0.75L6</v>
          </cell>
          <cell r="I2828" t="str">
            <v>HP Valk</v>
          </cell>
          <cell r="J2828" t="str">
            <v>HP Valk.750-6</v>
          </cell>
          <cell r="K2828">
            <v>6</v>
          </cell>
          <cell r="L2828">
            <v>0.75</v>
          </cell>
          <cell r="M2828">
            <v>0.46800000000000003</v>
          </cell>
          <cell r="N2828">
            <v>15.02</v>
          </cell>
          <cell r="O2828" t="str">
            <v>SHELF</v>
          </cell>
          <cell r="P2828">
            <v>82.99</v>
          </cell>
          <cell r="Q2828">
            <v>82.99</v>
          </cell>
          <cell r="R2828">
            <v>82.99</v>
          </cell>
          <cell r="S2828">
            <v>82.99</v>
          </cell>
          <cell r="T2828">
            <v>82.99</v>
          </cell>
          <cell r="U2828">
            <v>82.99</v>
          </cell>
          <cell r="V2828">
            <v>82.99</v>
          </cell>
        </row>
        <row r="2829">
          <cell r="B2829" t="str">
            <v>ALABAMAHP Valk.750-6FOB</v>
          </cell>
          <cell r="C2829" t="str">
            <v>South</v>
          </cell>
          <cell r="D2829" t="str">
            <v>Control</v>
          </cell>
          <cell r="E2829" t="str">
            <v>AL</v>
          </cell>
          <cell r="F2829" t="str">
            <v>ALABAMA</v>
          </cell>
          <cell r="G2829" t="str">
            <v>4 - Highland Park Valknut 0.75L</v>
          </cell>
          <cell r="H2829" t="str">
            <v>4 - Highland Park Valknut 0.75L6</v>
          </cell>
          <cell r="I2829" t="str">
            <v>HP Valk</v>
          </cell>
          <cell r="J2829" t="str">
            <v>HP Valk.750-6</v>
          </cell>
          <cell r="K2829">
            <v>6</v>
          </cell>
          <cell r="L2829">
            <v>0.75</v>
          </cell>
          <cell r="M2829">
            <v>0.46800000000000003</v>
          </cell>
          <cell r="N2829">
            <v>15.02</v>
          </cell>
          <cell r="O2829" t="str">
            <v>FOB</v>
          </cell>
          <cell r="P2829">
            <v>235.54</v>
          </cell>
          <cell r="Q2829">
            <v>235.54</v>
          </cell>
          <cell r="R2829">
            <v>235.54</v>
          </cell>
          <cell r="S2829">
            <v>235.54</v>
          </cell>
          <cell r="T2829">
            <v>235.54</v>
          </cell>
          <cell r="U2829">
            <v>235.54</v>
          </cell>
          <cell r="V2829">
            <v>235.54</v>
          </cell>
        </row>
        <row r="2830">
          <cell r="B2830" t="str">
            <v>ALABAMAHP Valk.750-6DA</v>
          </cell>
          <cell r="C2830" t="str">
            <v>South</v>
          </cell>
          <cell r="D2830" t="str">
            <v>Control</v>
          </cell>
          <cell r="E2830" t="str">
            <v>AL</v>
          </cell>
          <cell r="F2830" t="str">
            <v>ALABAMA</v>
          </cell>
          <cell r="G2830" t="str">
            <v>4 - Highland Park Valknut 0.75L</v>
          </cell>
          <cell r="H2830" t="str">
            <v>4 - Highland Park Valknut 0.75L6</v>
          </cell>
          <cell r="I2830" t="str">
            <v>HP Valk</v>
          </cell>
          <cell r="J2830" t="str">
            <v>HP Valk.750-6</v>
          </cell>
          <cell r="K2830">
            <v>6</v>
          </cell>
          <cell r="L2830">
            <v>0.75</v>
          </cell>
          <cell r="M2830">
            <v>0.46800000000000003</v>
          </cell>
          <cell r="N2830">
            <v>15.02</v>
          </cell>
          <cell r="O2830" t="str">
            <v>DA</v>
          </cell>
          <cell r="P2830">
            <v>0</v>
          </cell>
          <cell r="Q2830">
            <v>0</v>
          </cell>
          <cell r="R2830">
            <v>0</v>
          </cell>
          <cell r="S2830">
            <v>0</v>
          </cell>
          <cell r="T2830">
            <v>0</v>
          </cell>
          <cell r="U2830">
            <v>0</v>
          </cell>
          <cell r="V2830">
            <v>0</v>
          </cell>
        </row>
        <row r="2831">
          <cell r="B2831" t="str">
            <v>ArkansasHP Valk.750-6FOB</v>
          </cell>
          <cell r="C2831" t="str">
            <v>South</v>
          </cell>
          <cell r="D2831" t="str">
            <v>Open</v>
          </cell>
          <cell r="E2831" t="str">
            <v>AR</v>
          </cell>
          <cell r="F2831" t="str">
            <v>Arkansas</v>
          </cell>
          <cell r="G2831" t="str">
            <v>4 - Highland Park Valknut 0.75L</v>
          </cell>
          <cell r="H2831" t="str">
            <v>4 - Highland Park Valknut 0.75L6</v>
          </cell>
          <cell r="I2831" t="str">
            <v>HP Valk</v>
          </cell>
          <cell r="J2831" t="str">
            <v>HP Valk.750-6</v>
          </cell>
          <cell r="K2831">
            <v>6</v>
          </cell>
          <cell r="L2831">
            <v>0.75</v>
          </cell>
          <cell r="M2831">
            <v>0.46800000000000003</v>
          </cell>
          <cell r="N2831">
            <v>15.02</v>
          </cell>
          <cell r="O2831" t="str">
            <v>FOB</v>
          </cell>
          <cell r="P2831">
            <v>260</v>
          </cell>
          <cell r="Q2831">
            <v>260</v>
          </cell>
          <cell r="R2831">
            <v>260</v>
          </cell>
          <cell r="S2831">
            <v>260</v>
          </cell>
          <cell r="T2831">
            <v>260</v>
          </cell>
          <cell r="U2831">
            <v>260</v>
          </cell>
          <cell r="V2831">
            <v>260</v>
          </cell>
        </row>
        <row r="2832">
          <cell r="B2832" t="str">
            <v>GeorgiaHP Valk.750-6FOB</v>
          </cell>
          <cell r="C2832" t="str">
            <v>South</v>
          </cell>
          <cell r="D2832" t="str">
            <v>Open</v>
          </cell>
          <cell r="E2832" t="str">
            <v>GA</v>
          </cell>
          <cell r="F2832" t="str">
            <v>Georgia</v>
          </cell>
          <cell r="G2832" t="str">
            <v>4 - Highland Park Valknut 0.75L</v>
          </cell>
          <cell r="H2832" t="str">
            <v>4 - Highland Park Valknut 0.75L6</v>
          </cell>
          <cell r="I2832" t="str">
            <v>HP Valk</v>
          </cell>
          <cell r="J2832" t="str">
            <v>HP Valk.750-6</v>
          </cell>
          <cell r="K2832">
            <v>6</v>
          </cell>
          <cell r="L2832">
            <v>0.75</v>
          </cell>
          <cell r="M2832">
            <v>0.46800000000000003</v>
          </cell>
          <cell r="N2832">
            <v>15.02</v>
          </cell>
          <cell r="O2832" t="str">
            <v>FOB</v>
          </cell>
          <cell r="P2832">
            <v>257.02</v>
          </cell>
          <cell r="Q2832">
            <v>257.02</v>
          </cell>
          <cell r="R2832">
            <v>257.02</v>
          </cell>
          <cell r="S2832">
            <v>257.02</v>
          </cell>
          <cell r="T2832">
            <v>257.02</v>
          </cell>
          <cell r="U2832">
            <v>257.02</v>
          </cell>
          <cell r="V2832">
            <v>257.02</v>
          </cell>
        </row>
        <row r="2833">
          <cell r="B2833" t="str">
            <v>IllinoisHP Valk.750-6FOB</v>
          </cell>
          <cell r="C2833" t="str">
            <v>Central</v>
          </cell>
          <cell r="D2833" t="str">
            <v>Open</v>
          </cell>
          <cell r="E2833" t="str">
            <v>IL</v>
          </cell>
          <cell r="F2833" t="str">
            <v>Illinois</v>
          </cell>
          <cell r="G2833" t="str">
            <v>4 - Highland Park Valknut 0.75L</v>
          </cell>
          <cell r="H2833" t="str">
            <v>4 - Highland Park Valknut 0.75L6</v>
          </cell>
          <cell r="I2833" t="str">
            <v>HP Valk</v>
          </cell>
          <cell r="J2833" t="str">
            <v>HP Valk.750-6</v>
          </cell>
          <cell r="K2833">
            <v>6</v>
          </cell>
          <cell r="L2833">
            <v>0.75</v>
          </cell>
          <cell r="M2833">
            <v>0.46800000000000003</v>
          </cell>
          <cell r="N2833">
            <v>15.02</v>
          </cell>
          <cell r="O2833" t="str">
            <v>FOB</v>
          </cell>
          <cell r="P2833">
            <v>272.24</v>
          </cell>
          <cell r="Q2833">
            <v>272.24</v>
          </cell>
          <cell r="R2833">
            <v>272.24</v>
          </cell>
          <cell r="S2833">
            <v>272.24</v>
          </cell>
          <cell r="T2833">
            <v>272.24</v>
          </cell>
          <cell r="U2833">
            <v>272.24</v>
          </cell>
          <cell r="V2833">
            <v>272.24</v>
          </cell>
        </row>
        <row r="2834">
          <cell r="B2834" t="str">
            <v>KansasHP Valk.750-6FOB</v>
          </cell>
          <cell r="C2834" t="str">
            <v>Central</v>
          </cell>
          <cell r="D2834" t="str">
            <v>Open</v>
          </cell>
          <cell r="E2834" t="str">
            <v>KS</v>
          </cell>
          <cell r="F2834" t="str">
            <v>Kansas</v>
          </cell>
          <cell r="G2834" t="str">
            <v>4 - Highland Park Valknut 0.75L</v>
          </cell>
          <cell r="H2834" t="str">
            <v>4 - Highland Park Valknut 0.75L6</v>
          </cell>
          <cell r="I2834" t="str">
            <v>HP Valk</v>
          </cell>
          <cell r="J2834" t="str">
            <v>HP Valk.750-6</v>
          </cell>
          <cell r="K2834">
            <v>6</v>
          </cell>
          <cell r="L2834">
            <v>0.75</v>
          </cell>
          <cell r="M2834">
            <v>0.46800000000000003</v>
          </cell>
          <cell r="N2834">
            <v>15.02</v>
          </cell>
          <cell r="O2834" t="str">
            <v>FOB</v>
          </cell>
          <cell r="P2834">
            <v>275</v>
          </cell>
          <cell r="Q2834">
            <v>275</v>
          </cell>
          <cell r="R2834">
            <v>275</v>
          </cell>
          <cell r="S2834">
            <v>275</v>
          </cell>
          <cell r="T2834">
            <v>275</v>
          </cell>
          <cell r="U2834">
            <v>275</v>
          </cell>
          <cell r="V2834">
            <v>275</v>
          </cell>
        </row>
        <row r="2835">
          <cell r="B2835" t="str">
            <v>KentuckyHP Valk.750-6FOB</v>
          </cell>
          <cell r="C2835" t="str">
            <v>Central</v>
          </cell>
          <cell r="D2835" t="str">
            <v>Open</v>
          </cell>
          <cell r="E2835" t="str">
            <v>KY</v>
          </cell>
          <cell r="F2835" t="str">
            <v>Kentucky</v>
          </cell>
          <cell r="G2835" t="str">
            <v>4 - Highland Park Valknut 0.75L</v>
          </cell>
          <cell r="H2835" t="str">
            <v>4 - Highland Park Valknut 0.75L6</v>
          </cell>
          <cell r="I2835" t="str">
            <v>HP Valk</v>
          </cell>
          <cell r="J2835" t="str">
            <v>HP Valk.750-6</v>
          </cell>
          <cell r="K2835">
            <v>6</v>
          </cell>
          <cell r="L2835">
            <v>0.75</v>
          </cell>
          <cell r="M2835">
            <v>0.46800000000000003</v>
          </cell>
          <cell r="N2835">
            <v>15.02</v>
          </cell>
          <cell r="O2835" t="str">
            <v>FOB</v>
          </cell>
          <cell r="P2835">
            <v>263</v>
          </cell>
          <cell r="Q2835">
            <v>263</v>
          </cell>
          <cell r="R2835">
            <v>263</v>
          </cell>
          <cell r="S2835">
            <v>263</v>
          </cell>
          <cell r="T2835">
            <v>263</v>
          </cell>
          <cell r="U2835">
            <v>263</v>
          </cell>
          <cell r="V2835">
            <v>263</v>
          </cell>
        </row>
        <row r="2836">
          <cell r="B2836" t="str">
            <v>LouisianaHP Valk.750-6FOB</v>
          </cell>
          <cell r="C2836" t="str">
            <v>South</v>
          </cell>
          <cell r="D2836" t="str">
            <v>Open</v>
          </cell>
          <cell r="E2836" t="str">
            <v>LA</v>
          </cell>
          <cell r="F2836" t="str">
            <v>Louisiana</v>
          </cell>
          <cell r="G2836" t="str">
            <v>4 - Highland Park Valknut 0.75L</v>
          </cell>
          <cell r="H2836" t="str">
            <v>4 - Highland Park Valknut 0.75L6</v>
          </cell>
          <cell r="I2836" t="str">
            <v>HP Valk</v>
          </cell>
          <cell r="J2836" t="str">
            <v>HP Valk.750-6</v>
          </cell>
          <cell r="K2836">
            <v>6</v>
          </cell>
          <cell r="L2836">
            <v>0.75</v>
          </cell>
          <cell r="M2836">
            <v>0.46800000000000003</v>
          </cell>
          <cell r="N2836">
            <v>15.02</v>
          </cell>
          <cell r="O2836" t="str">
            <v>FOB</v>
          </cell>
          <cell r="P2836">
            <v>288.21999999999997</v>
          </cell>
          <cell r="Q2836">
            <v>288.21999999999997</v>
          </cell>
          <cell r="R2836">
            <v>288.21999999999997</v>
          </cell>
          <cell r="S2836">
            <v>288.21999999999997</v>
          </cell>
          <cell r="T2836">
            <v>288.21999999999997</v>
          </cell>
          <cell r="U2836">
            <v>288.21999999999997</v>
          </cell>
          <cell r="V2836">
            <v>288.21999999999997</v>
          </cell>
        </row>
        <row r="2837">
          <cell r="B2837" t="str">
            <v>MassachusettsHP Valk.750-6FOB</v>
          </cell>
          <cell r="C2837" t="str">
            <v>Northeast</v>
          </cell>
          <cell r="D2837" t="str">
            <v>Open</v>
          </cell>
          <cell r="E2837" t="str">
            <v>MA</v>
          </cell>
          <cell r="F2837" t="str">
            <v>Massachusetts</v>
          </cell>
          <cell r="G2837" t="str">
            <v>4 - Highland Park Valknut 0.75L</v>
          </cell>
          <cell r="H2837" t="str">
            <v>4 - Highland Park Valknut 0.75L6</v>
          </cell>
          <cell r="I2837" t="str">
            <v>HP Valk</v>
          </cell>
          <cell r="J2837" t="str">
            <v>HP Valk.750-6</v>
          </cell>
          <cell r="K2837">
            <v>6</v>
          </cell>
          <cell r="L2837">
            <v>0.75</v>
          </cell>
          <cell r="M2837">
            <v>0.46800000000000003</v>
          </cell>
          <cell r="N2837">
            <v>15.02</v>
          </cell>
          <cell r="O2837" t="str">
            <v>FOB</v>
          </cell>
          <cell r="P2837">
            <v>258.20999999999998</v>
          </cell>
          <cell r="Q2837">
            <v>258.20999999999998</v>
          </cell>
          <cell r="R2837">
            <v>258.20999999999998</v>
          </cell>
          <cell r="S2837">
            <v>258.20999999999998</v>
          </cell>
          <cell r="T2837">
            <v>258.20999999999998</v>
          </cell>
          <cell r="U2837">
            <v>258.20999999999998</v>
          </cell>
          <cell r="V2837">
            <v>258.20999999999998</v>
          </cell>
        </row>
        <row r="2838">
          <cell r="B2838" t="str">
            <v>Military - SouthHP Valk.750-6FOB</v>
          </cell>
          <cell r="C2838" t="str">
            <v>South</v>
          </cell>
          <cell r="D2838" t="str">
            <v>Open</v>
          </cell>
          <cell r="E2838" t="str">
            <v>Military - South</v>
          </cell>
          <cell r="F2838" t="str">
            <v>Military - South</v>
          </cell>
          <cell r="G2838" t="str">
            <v>4 - Highland Park Valknut 0.75L</v>
          </cell>
          <cell r="H2838" t="str">
            <v>4 - Highland Park Valknut 0.75L6</v>
          </cell>
          <cell r="I2838" t="str">
            <v>HP Valk</v>
          </cell>
          <cell r="J2838" t="str">
            <v>HP Valk.750-6</v>
          </cell>
          <cell r="K2838">
            <v>6</v>
          </cell>
          <cell r="L2838">
            <v>0.75</v>
          </cell>
          <cell r="M2838">
            <v>0.46800000000000003</v>
          </cell>
          <cell r="N2838">
            <v>15.02</v>
          </cell>
          <cell r="O2838" t="str">
            <v>FOB</v>
          </cell>
          <cell r="P2838">
            <v>315.60000000000002</v>
          </cell>
          <cell r="Q2838">
            <v>315.60000000000002</v>
          </cell>
          <cell r="R2838">
            <v>315.60000000000002</v>
          </cell>
          <cell r="S2838">
            <v>315.60000000000002</v>
          </cell>
          <cell r="T2838">
            <v>315.60000000000002</v>
          </cell>
          <cell r="U2838">
            <v>315.60000000000002</v>
          </cell>
          <cell r="V2838">
            <v>315.60000000000002</v>
          </cell>
        </row>
        <row r="2839">
          <cell r="B2839" t="str">
            <v>MinnesotaHP Valk.750-6FOB</v>
          </cell>
          <cell r="C2839" t="str">
            <v>Central</v>
          </cell>
          <cell r="D2839" t="str">
            <v>Open</v>
          </cell>
          <cell r="E2839" t="str">
            <v>MN</v>
          </cell>
          <cell r="F2839" t="str">
            <v>Minnesota</v>
          </cell>
          <cell r="G2839" t="str">
            <v>4 - Highland Park Valknut 0.75L</v>
          </cell>
          <cell r="H2839" t="str">
            <v>4 - Highland Park Valknut 0.75L6</v>
          </cell>
          <cell r="I2839" t="str">
            <v>HP Valk</v>
          </cell>
          <cell r="J2839" t="str">
            <v>HP Valk.750-6</v>
          </cell>
          <cell r="K2839">
            <v>6</v>
          </cell>
          <cell r="L2839">
            <v>0.75</v>
          </cell>
          <cell r="M2839">
            <v>0.46800000000000003</v>
          </cell>
          <cell r="N2839">
            <v>15.02</v>
          </cell>
          <cell r="O2839" t="str">
            <v>FOB</v>
          </cell>
          <cell r="P2839">
            <v>279.41999999999899</v>
          </cell>
          <cell r="Q2839">
            <v>279.41999999999899</v>
          </cell>
          <cell r="R2839">
            <v>279.41999999999899</v>
          </cell>
          <cell r="S2839">
            <v>279.41999999999899</v>
          </cell>
          <cell r="T2839">
            <v>279.41999999999899</v>
          </cell>
          <cell r="U2839">
            <v>279.41999999999899</v>
          </cell>
          <cell r="V2839">
            <v>279.41999999999899</v>
          </cell>
        </row>
        <row r="2840">
          <cell r="B2840" t="str">
            <v>MISSISSIPPIHP Valk.750-6SPA</v>
          </cell>
          <cell r="C2840" t="str">
            <v>South</v>
          </cell>
          <cell r="D2840" t="str">
            <v>Control</v>
          </cell>
          <cell r="E2840" t="str">
            <v>MS</v>
          </cell>
          <cell r="F2840" t="str">
            <v>MISSISSIPPI</v>
          </cell>
          <cell r="G2840" t="str">
            <v>4 - Highland Park Valknut 0.75L</v>
          </cell>
          <cell r="H2840" t="str">
            <v>4 - Highland Park Valknut 0.75L6</v>
          </cell>
          <cell r="I2840" t="str">
            <v>HP Valk</v>
          </cell>
          <cell r="J2840" t="str">
            <v>HP Valk.750-6</v>
          </cell>
          <cell r="K2840">
            <v>6</v>
          </cell>
          <cell r="L2840">
            <v>0.75</v>
          </cell>
          <cell r="M2840">
            <v>0.46800000000000003</v>
          </cell>
          <cell r="N2840">
            <v>15.02</v>
          </cell>
          <cell r="O2840" t="str">
            <v>SPA</v>
          </cell>
          <cell r="P2840">
            <v>0</v>
          </cell>
          <cell r="Q2840">
            <v>0</v>
          </cell>
          <cell r="R2840">
            <v>0</v>
          </cell>
          <cell r="S2840">
            <v>0</v>
          </cell>
          <cell r="T2840">
            <v>0</v>
          </cell>
          <cell r="U2840">
            <v>0</v>
          </cell>
          <cell r="V2840">
            <v>0</v>
          </cell>
        </row>
        <row r="2841">
          <cell r="B2841" t="str">
            <v>MISSISSIPPIHP Valk.750-6SHELF</v>
          </cell>
          <cell r="C2841" t="str">
            <v>South</v>
          </cell>
          <cell r="D2841" t="str">
            <v>Control</v>
          </cell>
          <cell r="E2841" t="str">
            <v>MS</v>
          </cell>
          <cell r="F2841" t="str">
            <v>MISSISSIPPI</v>
          </cell>
          <cell r="G2841" t="str">
            <v>4 - Highland Park Valknut 0.75L</v>
          </cell>
          <cell r="H2841" t="str">
            <v>4 - Highland Park Valknut 0.75L6</v>
          </cell>
          <cell r="I2841" t="str">
            <v>HP Valk</v>
          </cell>
          <cell r="J2841" t="str">
            <v>HP Valk.750-6</v>
          </cell>
          <cell r="K2841">
            <v>6</v>
          </cell>
          <cell r="L2841">
            <v>0.75</v>
          </cell>
          <cell r="M2841">
            <v>0.46800000000000003</v>
          </cell>
          <cell r="N2841">
            <v>15.02</v>
          </cell>
          <cell r="O2841" t="str">
            <v>SHELF</v>
          </cell>
          <cell r="P2841">
            <v>79.989999999999995</v>
          </cell>
          <cell r="Q2841">
            <v>79.989999999999995</v>
          </cell>
          <cell r="R2841">
            <v>79.989999999999995</v>
          </cell>
          <cell r="S2841">
            <v>79.989999999999995</v>
          </cell>
          <cell r="T2841">
            <v>79.989999999999995</v>
          </cell>
          <cell r="U2841">
            <v>79.989999999999995</v>
          </cell>
          <cell r="V2841">
            <v>79.989999999999995</v>
          </cell>
        </row>
        <row r="2842">
          <cell r="B2842" t="str">
            <v>MISSISSIPPIHP Valk.750-6FOB</v>
          </cell>
          <cell r="C2842" t="str">
            <v>South</v>
          </cell>
          <cell r="D2842" t="str">
            <v>Control</v>
          </cell>
          <cell r="E2842" t="str">
            <v>MS</v>
          </cell>
          <cell r="F2842" t="str">
            <v>MISSISSIPPI</v>
          </cell>
          <cell r="G2842" t="str">
            <v>4 - Highland Park Valknut 0.75L</v>
          </cell>
          <cell r="H2842" t="str">
            <v>4 - Highland Park Valknut 0.75L6</v>
          </cell>
          <cell r="I2842" t="str">
            <v>HP Valk</v>
          </cell>
          <cell r="J2842" t="str">
            <v>HP Valk.750-6</v>
          </cell>
          <cell r="K2842">
            <v>6</v>
          </cell>
          <cell r="L2842">
            <v>0.75</v>
          </cell>
          <cell r="M2842">
            <v>0.46800000000000003</v>
          </cell>
          <cell r="N2842">
            <v>15.02</v>
          </cell>
          <cell r="O2842" t="str">
            <v>FOB</v>
          </cell>
          <cell r="P2842">
            <v>294.89</v>
          </cell>
          <cell r="Q2842">
            <v>294.89</v>
          </cell>
          <cell r="R2842">
            <v>294.89</v>
          </cell>
          <cell r="S2842">
            <v>294.89</v>
          </cell>
          <cell r="T2842">
            <v>294.89</v>
          </cell>
          <cell r="U2842">
            <v>294.89</v>
          </cell>
          <cell r="V2842">
            <v>294.89</v>
          </cell>
        </row>
        <row r="2843">
          <cell r="B2843" t="str">
            <v>MissouriHP Valk.750-6FOB</v>
          </cell>
          <cell r="C2843" t="str">
            <v>Central</v>
          </cell>
          <cell r="D2843" t="str">
            <v>Open</v>
          </cell>
          <cell r="E2843" t="str">
            <v>MO</v>
          </cell>
          <cell r="F2843" t="str">
            <v>Missouri</v>
          </cell>
          <cell r="G2843" t="str">
            <v>4 - Highland Park Valknut 0.75L</v>
          </cell>
          <cell r="H2843" t="str">
            <v>4 - Highland Park Valknut 0.75L6</v>
          </cell>
          <cell r="I2843" t="str">
            <v>HP Valk</v>
          </cell>
          <cell r="J2843" t="str">
            <v>HP Valk.750-6</v>
          </cell>
          <cell r="K2843">
            <v>6</v>
          </cell>
          <cell r="L2843">
            <v>0.75</v>
          </cell>
          <cell r="M2843">
            <v>0.46800000000000003</v>
          </cell>
          <cell r="N2843">
            <v>15.02</v>
          </cell>
          <cell r="O2843" t="str">
            <v>FOB</v>
          </cell>
          <cell r="P2843">
            <v>274.5</v>
          </cell>
          <cell r="Q2843">
            <v>274.5</v>
          </cell>
          <cell r="R2843">
            <v>274.5</v>
          </cell>
          <cell r="S2843">
            <v>274.5</v>
          </cell>
          <cell r="T2843">
            <v>274.5</v>
          </cell>
          <cell r="U2843">
            <v>274.5</v>
          </cell>
          <cell r="V2843">
            <v>274.5</v>
          </cell>
        </row>
        <row r="2844">
          <cell r="B2844" t="str">
            <v>New JerseyHP Valk.750-6FOB</v>
          </cell>
          <cell r="C2844" t="str">
            <v>Northeast</v>
          </cell>
          <cell r="D2844" t="str">
            <v>Open</v>
          </cell>
          <cell r="E2844" t="str">
            <v>NJ</v>
          </cell>
          <cell r="F2844" t="str">
            <v>New Jersey</v>
          </cell>
          <cell r="G2844" t="str">
            <v>4 - Highland Park Valknut 0.75L</v>
          </cell>
          <cell r="H2844" t="str">
            <v>4 - Highland Park Valknut 0.75L6</v>
          </cell>
          <cell r="I2844" t="str">
            <v>HP Valk</v>
          </cell>
          <cell r="J2844" t="str">
            <v>HP Valk.750-6</v>
          </cell>
          <cell r="K2844">
            <v>6</v>
          </cell>
          <cell r="L2844">
            <v>0.75</v>
          </cell>
          <cell r="M2844">
            <v>0.46800000000000003</v>
          </cell>
          <cell r="N2844">
            <v>15.02</v>
          </cell>
          <cell r="O2844" t="str">
            <v>FOB</v>
          </cell>
          <cell r="P2844">
            <v>255.37</v>
          </cell>
          <cell r="Q2844">
            <v>255.37</v>
          </cell>
          <cell r="R2844">
            <v>255.37</v>
          </cell>
          <cell r="S2844">
            <v>255.37</v>
          </cell>
          <cell r="T2844">
            <v>255.37</v>
          </cell>
          <cell r="U2844">
            <v>255.37</v>
          </cell>
          <cell r="V2844">
            <v>255.37</v>
          </cell>
        </row>
        <row r="2845">
          <cell r="B2845" t="str">
            <v>NORTH CAROLINAHP Valk.750-6SPA</v>
          </cell>
          <cell r="C2845" t="str">
            <v>South</v>
          </cell>
          <cell r="D2845" t="str">
            <v>Control</v>
          </cell>
          <cell r="E2845" t="str">
            <v>NC</v>
          </cell>
          <cell r="F2845" t="str">
            <v>NORTH CAROLINA</v>
          </cell>
          <cell r="G2845" t="str">
            <v>4 - Highland Park Valknut 0.75L</v>
          </cell>
          <cell r="H2845" t="str">
            <v>4 - Highland Park Valknut 0.75L6</v>
          </cell>
          <cell r="I2845" t="str">
            <v>HP Valk</v>
          </cell>
          <cell r="J2845" t="str">
            <v>HP Valk.750-6</v>
          </cell>
          <cell r="K2845">
            <v>6</v>
          </cell>
          <cell r="L2845">
            <v>0.75</v>
          </cell>
          <cell r="M2845">
            <v>0.46800000000000003</v>
          </cell>
          <cell r="N2845">
            <v>15.02</v>
          </cell>
          <cell r="O2845" t="str">
            <v>SPA</v>
          </cell>
          <cell r="P2845">
            <v>0</v>
          </cell>
          <cell r="Q2845">
            <v>0</v>
          </cell>
          <cell r="R2845">
            <v>0</v>
          </cell>
          <cell r="S2845">
            <v>0</v>
          </cell>
          <cell r="T2845">
            <v>0</v>
          </cell>
          <cell r="U2845">
            <v>0</v>
          </cell>
          <cell r="V2845">
            <v>0</v>
          </cell>
        </row>
        <row r="2846">
          <cell r="B2846" t="str">
            <v>NORTH CAROLINAHP Valk.750-6SHELF</v>
          </cell>
          <cell r="C2846" t="str">
            <v>South</v>
          </cell>
          <cell r="D2846" t="str">
            <v>Control</v>
          </cell>
          <cell r="E2846" t="str">
            <v>NC</v>
          </cell>
          <cell r="F2846" t="str">
            <v>NORTH CAROLINA</v>
          </cell>
          <cell r="G2846" t="str">
            <v>4 - Highland Park Valknut 0.75L</v>
          </cell>
          <cell r="H2846" t="str">
            <v>4 - Highland Park Valknut 0.75L6</v>
          </cell>
          <cell r="I2846" t="str">
            <v>HP Valk</v>
          </cell>
          <cell r="J2846" t="str">
            <v>HP Valk.750-6</v>
          </cell>
          <cell r="K2846">
            <v>6</v>
          </cell>
          <cell r="L2846">
            <v>0.75</v>
          </cell>
          <cell r="M2846">
            <v>0.46800000000000003</v>
          </cell>
          <cell r="N2846">
            <v>15.02</v>
          </cell>
          <cell r="O2846" t="str">
            <v>SHELF</v>
          </cell>
          <cell r="P2846">
            <v>79.95</v>
          </cell>
          <cell r="Q2846">
            <v>79.95</v>
          </cell>
          <cell r="R2846">
            <v>79.95</v>
          </cell>
          <cell r="S2846">
            <v>79.95</v>
          </cell>
          <cell r="T2846">
            <v>79.95</v>
          </cell>
          <cell r="U2846">
            <v>79.95</v>
          </cell>
          <cell r="V2846">
            <v>79.95</v>
          </cell>
        </row>
        <row r="2847">
          <cell r="B2847" t="str">
            <v>NORTH CAROLINAHP Valk.750-6FOB</v>
          </cell>
          <cell r="C2847" t="str">
            <v>South</v>
          </cell>
          <cell r="D2847" t="str">
            <v>Control</v>
          </cell>
          <cell r="E2847" t="str">
            <v>NC</v>
          </cell>
          <cell r="F2847" t="str">
            <v>NORTH CAROLINA</v>
          </cell>
          <cell r="G2847" t="str">
            <v>4 - Highland Park Valknut 0.75L</v>
          </cell>
          <cell r="H2847" t="str">
            <v>4 - Highland Park Valknut 0.75L6</v>
          </cell>
          <cell r="I2847" t="str">
            <v>HP Valk</v>
          </cell>
          <cell r="J2847" t="str">
            <v>HP Valk.750-6</v>
          </cell>
          <cell r="K2847">
            <v>6</v>
          </cell>
          <cell r="L2847">
            <v>0.75</v>
          </cell>
          <cell r="M2847">
            <v>0.46800000000000003</v>
          </cell>
          <cell r="N2847">
            <v>15.02</v>
          </cell>
          <cell r="O2847" t="str">
            <v>FOB</v>
          </cell>
          <cell r="P2847">
            <v>254.99</v>
          </cell>
          <cell r="Q2847">
            <v>254.99</v>
          </cell>
          <cell r="R2847">
            <v>254.99</v>
          </cell>
          <cell r="S2847">
            <v>254.99</v>
          </cell>
          <cell r="T2847">
            <v>254.99</v>
          </cell>
          <cell r="U2847">
            <v>254.99</v>
          </cell>
          <cell r="V2847">
            <v>254.99</v>
          </cell>
        </row>
        <row r="2848">
          <cell r="B2848" t="str">
            <v>OklahomaHP Valk.750-6FOB</v>
          </cell>
          <cell r="C2848" t="str">
            <v>South</v>
          </cell>
          <cell r="D2848" t="str">
            <v>Open</v>
          </cell>
          <cell r="E2848" t="str">
            <v>OK</v>
          </cell>
          <cell r="F2848" t="str">
            <v>Oklahoma</v>
          </cell>
          <cell r="G2848" t="str">
            <v>4 - Highland Park Valknut 0.75L</v>
          </cell>
          <cell r="H2848" t="str">
            <v>4 - Highland Park Valknut 0.75L6</v>
          </cell>
          <cell r="I2848" t="str">
            <v>HP Valk</v>
          </cell>
          <cell r="J2848" t="str">
            <v>HP Valk.750-6</v>
          </cell>
          <cell r="K2848">
            <v>6</v>
          </cell>
          <cell r="L2848">
            <v>0.75</v>
          </cell>
          <cell r="M2848">
            <v>0.46800000000000003</v>
          </cell>
          <cell r="N2848">
            <v>15.02</v>
          </cell>
          <cell r="O2848" t="str">
            <v>FOB</v>
          </cell>
          <cell r="P2848">
            <v>263.69</v>
          </cell>
          <cell r="Q2848">
            <v>263.69</v>
          </cell>
          <cell r="R2848">
            <v>263.69</v>
          </cell>
          <cell r="S2848">
            <v>263.69</v>
          </cell>
          <cell r="T2848">
            <v>263.69</v>
          </cell>
          <cell r="U2848">
            <v>263.69</v>
          </cell>
          <cell r="V2848">
            <v>263.69</v>
          </cell>
        </row>
        <row r="2849">
          <cell r="B2849" t="str">
            <v>Rhode IslandHP Valk.750-6FOB</v>
          </cell>
          <cell r="C2849" t="str">
            <v>Northeast</v>
          </cell>
          <cell r="D2849" t="str">
            <v>Open</v>
          </cell>
          <cell r="E2849" t="str">
            <v>RI</v>
          </cell>
          <cell r="F2849" t="str">
            <v>Rhode Island</v>
          </cell>
          <cell r="G2849" t="str">
            <v>4 - Highland Park Valknut 0.75L</v>
          </cell>
          <cell r="H2849" t="str">
            <v>4 - Highland Park Valknut 0.75L6</v>
          </cell>
          <cell r="I2849" t="str">
            <v>HP Valk</v>
          </cell>
          <cell r="J2849" t="str">
            <v>HP Valk.750-6</v>
          </cell>
          <cell r="K2849">
            <v>6</v>
          </cell>
          <cell r="L2849">
            <v>0.75</v>
          </cell>
          <cell r="M2849">
            <v>0.46800000000000003</v>
          </cell>
          <cell r="N2849">
            <v>15.02</v>
          </cell>
          <cell r="O2849" t="str">
            <v>FOB</v>
          </cell>
          <cell r="P2849">
            <v>262.58</v>
          </cell>
          <cell r="Q2849">
            <v>262.58</v>
          </cell>
          <cell r="R2849">
            <v>262.58</v>
          </cell>
          <cell r="S2849">
            <v>262.58</v>
          </cell>
          <cell r="T2849">
            <v>262.58</v>
          </cell>
          <cell r="U2849">
            <v>262.58</v>
          </cell>
          <cell r="V2849">
            <v>262.58</v>
          </cell>
        </row>
        <row r="2850">
          <cell r="B2850" t="str">
            <v>South CarolinaHP Valk.750-6FOB</v>
          </cell>
          <cell r="C2850" t="str">
            <v>Northeast</v>
          </cell>
          <cell r="D2850" t="str">
            <v>Open</v>
          </cell>
          <cell r="E2850" t="str">
            <v>SC</v>
          </cell>
          <cell r="F2850" t="str">
            <v>South Carolina</v>
          </cell>
          <cell r="G2850" t="str">
            <v>4 - Highland Park Valknut 0.75L</v>
          </cell>
          <cell r="H2850" t="str">
            <v>4 - Highland Park Valknut 0.75L6</v>
          </cell>
          <cell r="I2850" t="str">
            <v>HP Valk</v>
          </cell>
          <cell r="J2850" t="str">
            <v>HP Valk.750-6</v>
          </cell>
          <cell r="K2850">
            <v>6</v>
          </cell>
          <cell r="L2850">
            <v>0.75</v>
          </cell>
          <cell r="M2850">
            <v>0.46800000000000003</v>
          </cell>
          <cell r="N2850">
            <v>15.02</v>
          </cell>
          <cell r="O2850" t="str">
            <v>FOB</v>
          </cell>
          <cell r="P2850">
            <v>278.61</v>
          </cell>
          <cell r="Q2850">
            <v>278.61</v>
          </cell>
          <cell r="R2850">
            <v>278.61</v>
          </cell>
          <cell r="S2850">
            <v>278.61</v>
          </cell>
          <cell r="T2850">
            <v>278.61</v>
          </cell>
          <cell r="U2850">
            <v>278.61</v>
          </cell>
          <cell r="V2850">
            <v>278.61</v>
          </cell>
        </row>
        <row r="2851">
          <cell r="B2851" t="str">
            <v>TennesseeHP Valk.750-6FOB</v>
          </cell>
          <cell r="C2851" t="str">
            <v>South</v>
          </cell>
          <cell r="D2851" t="str">
            <v>Open</v>
          </cell>
          <cell r="E2851" t="str">
            <v>TN</v>
          </cell>
          <cell r="F2851" t="str">
            <v>Tennessee</v>
          </cell>
          <cell r="G2851" t="str">
            <v>4 - Highland Park Valknut 0.75L</v>
          </cell>
          <cell r="H2851" t="str">
            <v>4 - Highland Park Valknut 0.75L6</v>
          </cell>
          <cell r="I2851" t="str">
            <v>HP Valk</v>
          </cell>
          <cell r="J2851" t="str">
            <v>HP Valk.750-6</v>
          </cell>
          <cell r="K2851">
            <v>6</v>
          </cell>
          <cell r="L2851">
            <v>0.75</v>
          </cell>
          <cell r="M2851">
            <v>0.46800000000000003</v>
          </cell>
          <cell r="N2851">
            <v>15.02</v>
          </cell>
          <cell r="O2851" t="str">
            <v>FOB</v>
          </cell>
          <cell r="P2851">
            <v>260</v>
          </cell>
          <cell r="Q2851">
            <v>260</v>
          </cell>
          <cell r="R2851">
            <v>260</v>
          </cell>
          <cell r="S2851">
            <v>260</v>
          </cell>
          <cell r="T2851">
            <v>260</v>
          </cell>
          <cell r="U2851">
            <v>260</v>
          </cell>
          <cell r="V2851">
            <v>260</v>
          </cell>
        </row>
        <row r="2852">
          <cell r="B2852" t="str">
            <v>TexasHP Valk.750-6FOB</v>
          </cell>
          <cell r="C2852" t="str">
            <v>South</v>
          </cell>
          <cell r="D2852" t="str">
            <v>Open</v>
          </cell>
          <cell r="E2852" t="str">
            <v>TX</v>
          </cell>
          <cell r="F2852" t="str">
            <v>Texas</v>
          </cell>
          <cell r="G2852" t="str">
            <v>4 - Highland Park Valknut 0.75L</v>
          </cell>
          <cell r="H2852" t="str">
            <v>4 - Highland Park Valknut 0.75L6</v>
          </cell>
          <cell r="I2852" t="str">
            <v>HP Valk</v>
          </cell>
          <cell r="J2852" t="str">
            <v>HP Valk.750-6</v>
          </cell>
          <cell r="K2852">
            <v>6</v>
          </cell>
          <cell r="L2852">
            <v>0.75</v>
          </cell>
          <cell r="M2852">
            <v>0.46800000000000003</v>
          </cell>
          <cell r="N2852">
            <v>15.02</v>
          </cell>
          <cell r="O2852" t="str">
            <v>FOB</v>
          </cell>
          <cell r="P2852">
            <v>266.88</v>
          </cell>
          <cell r="Q2852">
            <v>266.88</v>
          </cell>
          <cell r="R2852">
            <v>266.88</v>
          </cell>
          <cell r="S2852">
            <v>266.88</v>
          </cell>
          <cell r="T2852">
            <v>266.88</v>
          </cell>
          <cell r="U2852">
            <v>266.88</v>
          </cell>
          <cell r="V2852">
            <v>266.88</v>
          </cell>
        </row>
        <row r="2853">
          <cell r="B2853" t="str">
            <v>VIRGINIAHP Valk.750-6SHELF</v>
          </cell>
          <cell r="C2853" t="str">
            <v>South</v>
          </cell>
          <cell r="D2853" t="str">
            <v>Control</v>
          </cell>
          <cell r="E2853" t="str">
            <v>VA</v>
          </cell>
          <cell r="F2853" t="str">
            <v>VIRGINIA</v>
          </cell>
          <cell r="G2853" t="str">
            <v>4 - Highland Park Valknut 0.75L</v>
          </cell>
          <cell r="H2853" t="str">
            <v>4 - Highland Park Valknut 0.75L6</v>
          </cell>
          <cell r="I2853" t="str">
            <v>HP Valk</v>
          </cell>
          <cell r="J2853" t="str">
            <v>HP Valk.750-6</v>
          </cell>
          <cell r="K2853">
            <v>6</v>
          </cell>
          <cell r="L2853">
            <v>0.75</v>
          </cell>
          <cell r="M2853">
            <v>0.46800000000000003</v>
          </cell>
          <cell r="N2853">
            <v>15.02</v>
          </cell>
          <cell r="O2853" t="str">
            <v>SHELF</v>
          </cell>
          <cell r="P2853">
            <v>79.989999999999995</v>
          </cell>
          <cell r="Q2853">
            <v>79.989999999999995</v>
          </cell>
          <cell r="R2853">
            <v>79.989999999999995</v>
          </cell>
          <cell r="S2853">
            <v>79.989999999999995</v>
          </cell>
          <cell r="T2853">
            <v>79.989999999999995</v>
          </cell>
          <cell r="U2853">
            <v>79.989999999999995</v>
          </cell>
          <cell r="V2853">
            <v>74.989999999999995</v>
          </cell>
        </row>
        <row r="2854">
          <cell r="B2854" t="str">
            <v>VIRGINIAHP Valk.750-6FOB</v>
          </cell>
          <cell r="C2854" t="str">
            <v>South</v>
          </cell>
          <cell r="D2854" t="str">
            <v>Control</v>
          </cell>
          <cell r="E2854" t="str">
            <v>VA</v>
          </cell>
          <cell r="F2854" t="str">
            <v>VIRGINIA</v>
          </cell>
          <cell r="G2854" t="str">
            <v>4 - Highland Park Valknut 0.75L</v>
          </cell>
          <cell r="H2854" t="str">
            <v>4 - Highland Park Valknut 0.75L6</v>
          </cell>
          <cell r="I2854" t="str">
            <v>HP Valk</v>
          </cell>
          <cell r="J2854" t="str">
            <v>HP Valk.750-6</v>
          </cell>
          <cell r="K2854">
            <v>6</v>
          </cell>
          <cell r="L2854">
            <v>0.75</v>
          </cell>
          <cell r="M2854">
            <v>0.46800000000000003</v>
          </cell>
          <cell r="N2854">
            <v>15.02</v>
          </cell>
          <cell r="O2854" t="str">
            <v>FOB</v>
          </cell>
          <cell r="P2854">
            <v>234.62</v>
          </cell>
          <cell r="Q2854">
            <v>234.62</v>
          </cell>
          <cell r="R2854">
            <v>234.62</v>
          </cell>
          <cell r="S2854">
            <v>234.62</v>
          </cell>
          <cell r="T2854">
            <v>234.62</v>
          </cell>
          <cell r="U2854">
            <v>234.62</v>
          </cell>
          <cell r="V2854">
            <v>234.62</v>
          </cell>
        </row>
        <row r="2855">
          <cell r="B2855" t="str">
            <v>VIRGINIAHP Valk.750-6DA</v>
          </cell>
          <cell r="C2855" t="str">
            <v>South</v>
          </cell>
          <cell r="D2855" t="str">
            <v>Control</v>
          </cell>
          <cell r="E2855" t="str">
            <v>VA</v>
          </cell>
          <cell r="F2855" t="str">
            <v>VIRGINIA</v>
          </cell>
          <cell r="G2855" t="str">
            <v>4 - Highland Park Valknut 0.75L</v>
          </cell>
          <cell r="H2855" t="str">
            <v>4 - Highland Park Valknut 0.75L6</v>
          </cell>
          <cell r="I2855" t="str">
            <v>HP Valk</v>
          </cell>
          <cell r="J2855" t="str">
            <v>HP Valk.750-6</v>
          </cell>
          <cell r="K2855">
            <v>6</v>
          </cell>
          <cell r="L2855">
            <v>0.75</v>
          </cell>
          <cell r="M2855">
            <v>0.46800000000000003</v>
          </cell>
          <cell r="N2855">
            <v>15.02</v>
          </cell>
          <cell r="O2855" t="str">
            <v>DA</v>
          </cell>
          <cell r="P2855">
            <v>0</v>
          </cell>
          <cell r="Q2855">
            <v>0</v>
          </cell>
          <cell r="R2855">
            <v>0</v>
          </cell>
          <cell r="S2855">
            <v>0</v>
          </cell>
          <cell r="T2855">
            <v>0</v>
          </cell>
          <cell r="U2855">
            <v>0</v>
          </cell>
          <cell r="V2855">
            <v>0</v>
          </cell>
        </row>
        <row r="2856">
          <cell r="B2856" t="str">
            <v>WashingtonHP Valk.750-6FOB</v>
          </cell>
          <cell r="C2856" t="str">
            <v>West</v>
          </cell>
          <cell r="D2856" t="str">
            <v>Open</v>
          </cell>
          <cell r="E2856" t="str">
            <v>WA</v>
          </cell>
          <cell r="F2856" t="str">
            <v>Washington</v>
          </cell>
          <cell r="G2856" t="str">
            <v>4 - Highland Park Valknut 0.75L</v>
          </cell>
          <cell r="H2856" t="str">
            <v>4 - Highland Park Valknut 0.75L6</v>
          </cell>
          <cell r="I2856" t="str">
            <v>HP Valk</v>
          </cell>
          <cell r="J2856" t="str">
            <v>HP Valk.750-6</v>
          </cell>
          <cell r="K2856">
            <v>6</v>
          </cell>
          <cell r="L2856">
            <v>0.75</v>
          </cell>
          <cell r="M2856">
            <v>0.46800000000000003</v>
          </cell>
          <cell r="N2856">
            <v>15.02</v>
          </cell>
          <cell r="O2856" t="str">
            <v>FOB</v>
          </cell>
          <cell r="P2856">
            <v>230</v>
          </cell>
          <cell r="Q2856">
            <v>230</v>
          </cell>
          <cell r="R2856">
            <v>230</v>
          </cell>
          <cell r="S2856">
            <v>230</v>
          </cell>
          <cell r="T2856">
            <v>230</v>
          </cell>
          <cell r="U2856">
            <v>230</v>
          </cell>
          <cell r="V2856">
            <v>230</v>
          </cell>
        </row>
        <row r="2857">
          <cell r="B2857" t="str">
            <v>AlaskaHP Valk.750-6FOB</v>
          </cell>
          <cell r="C2857" t="str">
            <v>West</v>
          </cell>
          <cell r="D2857" t="str">
            <v>Open</v>
          </cell>
          <cell r="E2857" t="str">
            <v>AK</v>
          </cell>
          <cell r="F2857" t="str">
            <v>Alaska</v>
          </cell>
          <cell r="G2857" t="str">
            <v>4 - Highland Park Valkyrie 0.75L</v>
          </cell>
          <cell r="H2857" t="str">
            <v>4 - Highland Park Valkyrie 0.75L6</v>
          </cell>
          <cell r="I2857" t="str">
            <v>HP Valk</v>
          </cell>
          <cell r="J2857" t="str">
            <v>HP Valk.750-6</v>
          </cell>
          <cell r="K2857">
            <v>6</v>
          </cell>
          <cell r="L2857">
            <v>0.75</v>
          </cell>
          <cell r="M2857">
            <v>0.45900000000000002</v>
          </cell>
          <cell r="N2857">
            <v>14.73</v>
          </cell>
          <cell r="O2857" t="str">
            <v>FOB</v>
          </cell>
          <cell r="P2857">
            <v>232.3</v>
          </cell>
          <cell r="Q2857">
            <v>232.3</v>
          </cell>
          <cell r="R2857">
            <v>232.3</v>
          </cell>
          <cell r="S2857">
            <v>232.3</v>
          </cell>
          <cell r="T2857">
            <v>232.3</v>
          </cell>
          <cell r="U2857">
            <v>232.3</v>
          </cell>
          <cell r="V2857">
            <v>232.3</v>
          </cell>
        </row>
        <row r="2858">
          <cell r="B2858" t="str">
            <v>ArizonaHP Valk.750-6FOB</v>
          </cell>
          <cell r="C2858" t="str">
            <v>West</v>
          </cell>
          <cell r="D2858" t="str">
            <v>Open</v>
          </cell>
          <cell r="E2858" t="str">
            <v>AZ</v>
          </cell>
          <cell r="F2858" t="str">
            <v>Arizona</v>
          </cell>
          <cell r="G2858" t="str">
            <v>4 - Highland Park Valkyrie 0.75L</v>
          </cell>
          <cell r="H2858" t="str">
            <v>4 - Highland Park Valkyrie 0.75L6</v>
          </cell>
          <cell r="I2858" t="str">
            <v>HP Valk</v>
          </cell>
          <cell r="J2858" t="str">
            <v>HP Valk.750-6</v>
          </cell>
          <cell r="K2858">
            <v>6</v>
          </cell>
          <cell r="L2858">
            <v>0.75</v>
          </cell>
          <cell r="M2858">
            <v>0.45900000000000002</v>
          </cell>
          <cell r="N2858">
            <v>14.73</v>
          </cell>
          <cell r="O2858" t="str">
            <v>FOB</v>
          </cell>
          <cell r="P2858">
            <v>230</v>
          </cell>
          <cell r="Q2858">
            <v>230</v>
          </cell>
          <cell r="R2858">
            <v>230</v>
          </cell>
          <cell r="S2858">
            <v>230</v>
          </cell>
          <cell r="T2858">
            <v>230</v>
          </cell>
          <cell r="U2858">
            <v>230</v>
          </cell>
          <cell r="V2858">
            <v>230</v>
          </cell>
        </row>
        <row r="2859">
          <cell r="B2859" t="str">
            <v>ArkansasHP Valk.750-6FOB</v>
          </cell>
          <cell r="C2859" t="str">
            <v>South</v>
          </cell>
          <cell r="D2859" t="str">
            <v>Open</v>
          </cell>
          <cell r="E2859" t="str">
            <v>AR</v>
          </cell>
          <cell r="F2859" t="str">
            <v>Arkansas</v>
          </cell>
          <cell r="G2859" t="str">
            <v>4 - Highland Park Valkyrie 0.75L</v>
          </cell>
          <cell r="H2859" t="str">
            <v>4 - Highland Park Valkyrie 0.75L6</v>
          </cell>
          <cell r="I2859" t="str">
            <v>HP Valk</v>
          </cell>
          <cell r="J2859" t="str">
            <v>HP Valk.750-6</v>
          </cell>
          <cell r="K2859">
            <v>6</v>
          </cell>
          <cell r="L2859">
            <v>0.75</v>
          </cell>
          <cell r="M2859">
            <v>0.45900000000000002</v>
          </cell>
          <cell r="N2859">
            <v>14.73</v>
          </cell>
          <cell r="O2859" t="str">
            <v>FOB</v>
          </cell>
          <cell r="P2859">
            <v>272</v>
          </cell>
          <cell r="Q2859">
            <v>272</v>
          </cell>
          <cell r="R2859">
            <v>272</v>
          </cell>
          <cell r="S2859">
            <v>272</v>
          </cell>
          <cell r="T2859">
            <v>272</v>
          </cell>
          <cell r="U2859">
            <v>272</v>
          </cell>
          <cell r="V2859">
            <v>272</v>
          </cell>
        </row>
        <row r="2860">
          <cell r="B2860" t="str">
            <v>CaliforniaHP Valk.750-6FOB</v>
          </cell>
          <cell r="C2860" t="str">
            <v>West</v>
          </cell>
          <cell r="D2860" t="str">
            <v>Open</v>
          </cell>
          <cell r="E2860" t="str">
            <v>CA</v>
          </cell>
          <cell r="F2860" t="str">
            <v>California</v>
          </cell>
          <cell r="G2860" t="str">
            <v>4 - Highland Park Valkyrie 0.75L</v>
          </cell>
          <cell r="H2860" t="str">
            <v>4 - Highland Park Valkyrie 0.75L6</v>
          </cell>
          <cell r="I2860" t="str">
            <v>HP Valk</v>
          </cell>
          <cell r="J2860" t="str">
            <v>HP Valk.750-6</v>
          </cell>
          <cell r="K2860">
            <v>6</v>
          </cell>
          <cell r="L2860">
            <v>0.75</v>
          </cell>
          <cell r="M2860">
            <v>0.45900000000000002</v>
          </cell>
          <cell r="N2860">
            <v>14.73</v>
          </cell>
          <cell r="O2860" t="str">
            <v>FOB</v>
          </cell>
          <cell r="P2860">
            <v>259.73</v>
          </cell>
          <cell r="Q2860">
            <v>259.73</v>
          </cell>
          <cell r="R2860">
            <v>259.73</v>
          </cell>
          <cell r="S2860">
            <v>259.73</v>
          </cell>
          <cell r="T2860">
            <v>259.73</v>
          </cell>
          <cell r="U2860">
            <v>259.73</v>
          </cell>
          <cell r="V2860">
            <v>259.73</v>
          </cell>
        </row>
        <row r="2861">
          <cell r="B2861" t="str">
            <v>ColoradoHP Valk.750-6FOB</v>
          </cell>
          <cell r="C2861" t="str">
            <v>West</v>
          </cell>
          <cell r="D2861" t="str">
            <v>Open</v>
          </cell>
          <cell r="E2861" t="str">
            <v>CO</v>
          </cell>
          <cell r="F2861" t="str">
            <v>Colorado</v>
          </cell>
          <cell r="G2861" t="str">
            <v>4 - Highland Park Valkyrie 0.75L</v>
          </cell>
          <cell r="H2861" t="str">
            <v>4 - Highland Park Valkyrie 0.75L6</v>
          </cell>
          <cell r="I2861" t="str">
            <v>HP Valk</v>
          </cell>
          <cell r="J2861" t="str">
            <v>HP Valk.750-6</v>
          </cell>
          <cell r="K2861">
            <v>6</v>
          </cell>
          <cell r="L2861">
            <v>0.75</v>
          </cell>
          <cell r="M2861">
            <v>0.45900000000000002</v>
          </cell>
          <cell r="N2861">
            <v>14.73</v>
          </cell>
          <cell r="O2861" t="str">
            <v>FOB</v>
          </cell>
          <cell r="P2861">
            <v>256.73</v>
          </cell>
          <cell r="Q2861">
            <v>256.73</v>
          </cell>
          <cell r="R2861">
            <v>256.73</v>
          </cell>
          <cell r="S2861">
            <v>256.73</v>
          </cell>
          <cell r="T2861">
            <v>256.73</v>
          </cell>
          <cell r="U2861">
            <v>256.73</v>
          </cell>
          <cell r="V2861">
            <v>256.73</v>
          </cell>
        </row>
        <row r="2862">
          <cell r="B2862" t="str">
            <v>ConnecticutHP Valk.750-6FOB</v>
          </cell>
          <cell r="C2862" t="str">
            <v>Northeast</v>
          </cell>
          <cell r="D2862" t="str">
            <v>Open</v>
          </cell>
          <cell r="E2862" t="str">
            <v>CT</v>
          </cell>
          <cell r="F2862" t="str">
            <v>Connecticut</v>
          </cell>
          <cell r="G2862" t="str">
            <v>4 - Highland Park Valkyrie 0.75L</v>
          </cell>
          <cell r="H2862" t="str">
            <v>4 - Highland Park Valkyrie 0.75L6</v>
          </cell>
          <cell r="I2862" t="str">
            <v>HP Valk</v>
          </cell>
          <cell r="J2862" t="str">
            <v>HP Valk.750-6</v>
          </cell>
          <cell r="K2862">
            <v>6</v>
          </cell>
          <cell r="L2862">
            <v>0.75</v>
          </cell>
          <cell r="M2862">
            <v>0.45900000000000002</v>
          </cell>
          <cell r="N2862">
            <v>14.73</v>
          </cell>
          <cell r="O2862" t="str">
            <v>FOB</v>
          </cell>
          <cell r="P2862">
            <v>261</v>
          </cell>
          <cell r="Q2862">
            <v>261</v>
          </cell>
          <cell r="R2862">
            <v>261</v>
          </cell>
          <cell r="S2862">
            <v>261</v>
          </cell>
          <cell r="T2862">
            <v>261</v>
          </cell>
          <cell r="U2862">
            <v>261</v>
          </cell>
          <cell r="V2862">
            <v>261</v>
          </cell>
        </row>
        <row r="2863">
          <cell r="B2863" t="str">
            <v>DCHP Valk.750-6FOB</v>
          </cell>
          <cell r="C2863" t="str">
            <v>Northeast</v>
          </cell>
          <cell r="D2863" t="str">
            <v>Open</v>
          </cell>
          <cell r="E2863" t="str">
            <v>DC</v>
          </cell>
          <cell r="F2863" t="str">
            <v>DC</v>
          </cell>
          <cell r="G2863" t="str">
            <v>4 - Highland Park Valkyrie 0.75L</v>
          </cell>
          <cell r="H2863" t="str">
            <v>4 - Highland Park Valkyrie 0.75L6</v>
          </cell>
          <cell r="I2863" t="str">
            <v>HP Valk</v>
          </cell>
          <cell r="J2863" t="str">
            <v>HP Valk.750-6</v>
          </cell>
          <cell r="K2863">
            <v>6</v>
          </cell>
          <cell r="L2863">
            <v>0.75</v>
          </cell>
          <cell r="M2863">
            <v>0.45900000000000002</v>
          </cell>
          <cell r="N2863">
            <v>14.73</v>
          </cell>
          <cell r="O2863" t="str">
            <v>FOB</v>
          </cell>
          <cell r="P2863">
            <v>289.469999999999</v>
          </cell>
          <cell r="Q2863">
            <v>289.469999999999</v>
          </cell>
          <cell r="R2863">
            <v>289.469999999999</v>
          </cell>
          <cell r="S2863">
            <v>289.469999999999</v>
          </cell>
          <cell r="T2863">
            <v>289.469999999999</v>
          </cell>
          <cell r="U2863">
            <v>289.469999999999</v>
          </cell>
          <cell r="V2863">
            <v>289.469999999999</v>
          </cell>
        </row>
        <row r="2864">
          <cell r="B2864" t="str">
            <v>DelawareHP Valk.750-6FOB</v>
          </cell>
          <cell r="C2864" t="str">
            <v>Northeast</v>
          </cell>
          <cell r="D2864" t="str">
            <v>Open</v>
          </cell>
          <cell r="E2864" t="str">
            <v>DE</v>
          </cell>
          <cell r="F2864" t="str">
            <v>Delaware</v>
          </cell>
          <cell r="G2864" t="str">
            <v>4 - Highland Park Valkyrie 0.75L</v>
          </cell>
          <cell r="H2864" t="str">
            <v>4 - Highland Park Valkyrie 0.75L6</v>
          </cell>
          <cell r="I2864" t="str">
            <v>HP Valk</v>
          </cell>
          <cell r="J2864" t="str">
            <v>HP Valk.750-6</v>
          </cell>
          <cell r="K2864">
            <v>6</v>
          </cell>
          <cell r="L2864">
            <v>0.75</v>
          </cell>
          <cell r="M2864">
            <v>0.45900000000000002</v>
          </cell>
          <cell r="N2864">
            <v>14.73</v>
          </cell>
          <cell r="O2864" t="str">
            <v>FOB</v>
          </cell>
          <cell r="P2864">
            <v>280.31</v>
          </cell>
          <cell r="Q2864">
            <v>280.31</v>
          </cell>
          <cell r="R2864">
            <v>280.31</v>
          </cell>
          <cell r="S2864">
            <v>280.31</v>
          </cell>
          <cell r="T2864">
            <v>280.31</v>
          </cell>
          <cell r="U2864">
            <v>280.31</v>
          </cell>
          <cell r="V2864">
            <v>280.31</v>
          </cell>
        </row>
        <row r="2865">
          <cell r="B2865" t="str">
            <v>FloridaHP Valk.750-6FOB</v>
          </cell>
          <cell r="C2865" t="str">
            <v>South</v>
          </cell>
          <cell r="D2865" t="str">
            <v>Open</v>
          </cell>
          <cell r="E2865" t="str">
            <v>FL</v>
          </cell>
          <cell r="F2865" t="str">
            <v>Florida</v>
          </cell>
          <cell r="G2865" t="str">
            <v>4 - Highland Park Valkyrie 0.75L</v>
          </cell>
          <cell r="H2865" t="str">
            <v>4 - Highland Park Valkyrie 0.75L6</v>
          </cell>
          <cell r="I2865" t="str">
            <v>HP Valk</v>
          </cell>
          <cell r="J2865" t="str">
            <v>HP Valk.750-6</v>
          </cell>
          <cell r="K2865">
            <v>6</v>
          </cell>
          <cell r="L2865">
            <v>0.75</v>
          </cell>
          <cell r="M2865">
            <v>0.45900000000000002</v>
          </cell>
          <cell r="N2865">
            <v>14.73</v>
          </cell>
          <cell r="O2865" t="str">
            <v>FOB</v>
          </cell>
          <cell r="P2865">
            <v>277.51</v>
          </cell>
          <cell r="Q2865">
            <v>277.51</v>
          </cell>
          <cell r="R2865">
            <v>277.51</v>
          </cell>
          <cell r="S2865">
            <v>277.51</v>
          </cell>
          <cell r="T2865">
            <v>277.51</v>
          </cell>
          <cell r="U2865">
            <v>277.51</v>
          </cell>
          <cell r="V2865">
            <v>277.51</v>
          </cell>
        </row>
        <row r="2866">
          <cell r="B2866" t="str">
            <v>GeorgiaHP Valk.750-6FOB</v>
          </cell>
          <cell r="C2866" t="str">
            <v>South</v>
          </cell>
          <cell r="D2866" t="str">
            <v>Open</v>
          </cell>
          <cell r="E2866" t="str">
            <v>GA</v>
          </cell>
          <cell r="F2866" t="str">
            <v>Georgia</v>
          </cell>
          <cell r="G2866" t="str">
            <v>4 - Highland Park Valkyrie 0.75L</v>
          </cell>
          <cell r="H2866" t="str">
            <v>4 - Highland Park Valkyrie 0.75L6</v>
          </cell>
          <cell r="I2866" t="str">
            <v>HP Valk</v>
          </cell>
          <cell r="J2866" t="str">
            <v>HP Valk.750-6</v>
          </cell>
          <cell r="K2866">
            <v>6</v>
          </cell>
          <cell r="L2866">
            <v>0.75</v>
          </cell>
          <cell r="M2866">
            <v>0.45900000000000002</v>
          </cell>
          <cell r="N2866">
            <v>14.73</v>
          </cell>
          <cell r="O2866" t="str">
            <v>FOB</v>
          </cell>
          <cell r="P2866">
            <v>256.73</v>
          </cell>
          <cell r="Q2866">
            <v>256.73</v>
          </cell>
          <cell r="R2866">
            <v>256.73</v>
          </cell>
          <cell r="S2866">
            <v>256.73</v>
          </cell>
          <cell r="T2866">
            <v>256.73</v>
          </cell>
          <cell r="U2866">
            <v>256.73</v>
          </cell>
          <cell r="V2866">
            <v>256.73</v>
          </cell>
        </row>
        <row r="2867">
          <cell r="B2867" t="str">
            <v>HawaiiHP Valk.750-6FOB</v>
          </cell>
          <cell r="C2867" t="str">
            <v>West</v>
          </cell>
          <cell r="D2867" t="str">
            <v>Open</v>
          </cell>
          <cell r="E2867" t="str">
            <v>HI</v>
          </cell>
          <cell r="F2867" t="str">
            <v>Hawaii</v>
          </cell>
          <cell r="G2867" t="str">
            <v>4 - Highland Park Valkyrie 0.75L</v>
          </cell>
          <cell r="H2867" t="str">
            <v>4 - Highland Park Valkyrie 0.75L6</v>
          </cell>
          <cell r="I2867" t="str">
            <v>HP Valk</v>
          </cell>
          <cell r="J2867" t="str">
            <v>HP Valk.750-6</v>
          </cell>
          <cell r="K2867">
            <v>6</v>
          </cell>
          <cell r="L2867">
            <v>0.75</v>
          </cell>
          <cell r="M2867">
            <v>0.45900000000000002</v>
          </cell>
          <cell r="N2867">
            <v>14.73</v>
          </cell>
          <cell r="O2867" t="str">
            <v>FOB</v>
          </cell>
          <cell r="P2867">
            <v>258.99999999999898</v>
          </cell>
          <cell r="Q2867">
            <v>258.99999999999898</v>
          </cell>
          <cell r="R2867">
            <v>258.99999999999898</v>
          </cell>
          <cell r="S2867">
            <v>258.99999999999898</v>
          </cell>
          <cell r="T2867">
            <v>258.99999999999898</v>
          </cell>
          <cell r="U2867">
            <v>258.99999999999898</v>
          </cell>
          <cell r="V2867">
            <v>258.99999999999898</v>
          </cell>
        </row>
        <row r="2868">
          <cell r="B2868" t="str">
            <v>IllinoisHP Valk.750-6FOB</v>
          </cell>
          <cell r="C2868" t="str">
            <v>Central</v>
          </cell>
          <cell r="D2868" t="str">
            <v>Open</v>
          </cell>
          <cell r="E2868" t="str">
            <v>IL</v>
          </cell>
          <cell r="F2868" t="str">
            <v>Illinois</v>
          </cell>
          <cell r="G2868" t="str">
            <v>4 - Highland Park Valkyrie 0.75L</v>
          </cell>
          <cell r="H2868" t="str">
            <v>4 - Highland Park Valkyrie 0.75L6</v>
          </cell>
          <cell r="I2868" t="str">
            <v>HP Valk</v>
          </cell>
          <cell r="J2868" t="str">
            <v>HP Valk.750-6</v>
          </cell>
          <cell r="K2868">
            <v>6</v>
          </cell>
          <cell r="L2868">
            <v>0.75</v>
          </cell>
          <cell r="M2868">
            <v>0.45900000000000002</v>
          </cell>
          <cell r="N2868">
            <v>14.73</v>
          </cell>
          <cell r="O2868" t="str">
            <v>FOB</v>
          </cell>
          <cell r="P2868">
            <v>270</v>
          </cell>
          <cell r="Q2868">
            <v>270</v>
          </cell>
          <cell r="R2868">
            <v>270</v>
          </cell>
          <cell r="S2868">
            <v>270</v>
          </cell>
          <cell r="T2868">
            <v>270</v>
          </cell>
          <cell r="U2868">
            <v>270</v>
          </cell>
          <cell r="V2868">
            <v>270</v>
          </cell>
        </row>
        <row r="2869">
          <cell r="B2869" t="str">
            <v>IndianaHP Valk.750-6FOB</v>
          </cell>
          <cell r="C2869" t="str">
            <v>Central</v>
          </cell>
          <cell r="D2869" t="str">
            <v>Open</v>
          </cell>
          <cell r="E2869" t="str">
            <v>IN</v>
          </cell>
          <cell r="F2869" t="str">
            <v>Indiana</v>
          </cell>
          <cell r="G2869" t="str">
            <v>4 - Highland Park Valkyrie 0.75L</v>
          </cell>
          <cell r="H2869" t="str">
            <v>4 - Highland Park Valkyrie 0.75L6</v>
          </cell>
          <cell r="I2869" t="str">
            <v>HP Valk</v>
          </cell>
          <cell r="J2869" t="str">
            <v>HP Valk.750-6</v>
          </cell>
          <cell r="K2869">
            <v>6</v>
          </cell>
          <cell r="L2869">
            <v>0.75</v>
          </cell>
          <cell r="M2869">
            <v>0.45900000000000002</v>
          </cell>
          <cell r="N2869">
            <v>14.73</v>
          </cell>
          <cell r="O2869" t="str">
            <v>FOB</v>
          </cell>
          <cell r="P2869">
            <v>267.99999999999801</v>
          </cell>
          <cell r="Q2869">
            <v>267.99999999999801</v>
          </cell>
          <cell r="R2869">
            <v>267.99999999999801</v>
          </cell>
          <cell r="S2869">
            <v>267.99999999999801</v>
          </cell>
          <cell r="T2869">
            <v>267.99999999999801</v>
          </cell>
          <cell r="U2869">
            <v>267.99999999999801</v>
          </cell>
          <cell r="V2869">
            <v>267.99999999999801</v>
          </cell>
        </row>
        <row r="2870">
          <cell r="B2870" t="str">
            <v>KansasHP Valk.750-6FOB</v>
          </cell>
          <cell r="C2870" t="str">
            <v>Central</v>
          </cell>
          <cell r="D2870" t="str">
            <v>Open</v>
          </cell>
          <cell r="E2870" t="str">
            <v>KS</v>
          </cell>
          <cell r="F2870" t="str">
            <v>Kansas</v>
          </cell>
          <cell r="G2870" t="str">
            <v>4 - Highland Park Valkyrie 0.75L</v>
          </cell>
          <cell r="H2870" t="str">
            <v>4 - Highland Park Valkyrie 0.75L6</v>
          </cell>
          <cell r="I2870" t="str">
            <v>HP Valk</v>
          </cell>
          <cell r="J2870" t="str">
            <v>HP Valk.750-6</v>
          </cell>
          <cell r="K2870">
            <v>6</v>
          </cell>
          <cell r="L2870">
            <v>0.75</v>
          </cell>
          <cell r="M2870">
            <v>0.45900000000000002</v>
          </cell>
          <cell r="N2870">
            <v>14.73</v>
          </cell>
          <cell r="O2870" t="str">
            <v>FOB</v>
          </cell>
          <cell r="P2870">
            <v>274.99999999999801</v>
          </cell>
          <cell r="Q2870">
            <v>274.99999999999801</v>
          </cell>
          <cell r="R2870">
            <v>274.99999999999801</v>
          </cell>
          <cell r="S2870">
            <v>274.99999999999801</v>
          </cell>
          <cell r="T2870">
            <v>274.99999999999801</v>
          </cell>
          <cell r="U2870">
            <v>274.99999999999801</v>
          </cell>
          <cell r="V2870">
            <v>274.99999999999801</v>
          </cell>
        </row>
        <row r="2871">
          <cell r="B2871" t="str">
            <v>KentuckyHP Valk.750-6FOB</v>
          </cell>
          <cell r="C2871" t="str">
            <v>Central</v>
          </cell>
          <cell r="D2871" t="str">
            <v>Open</v>
          </cell>
          <cell r="E2871" t="str">
            <v>KY</v>
          </cell>
          <cell r="F2871" t="str">
            <v>Kentucky</v>
          </cell>
          <cell r="G2871" t="str">
            <v>4 - Highland Park Valkyrie 0.75L</v>
          </cell>
          <cell r="H2871" t="str">
            <v>4 - Highland Park Valkyrie 0.75L6</v>
          </cell>
          <cell r="I2871" t="str">
            <v>HP Valk</v>
          </cell>
          <cell r="J2871" t="str">
            <v>HP Valk.750-6</v>
          </cell>
          <cell r="K2871">
            <v>6</v>
          </cell>
          <cell r="L2871">
            <v>0.75</v>
          </cell>
          <cell r="M2871">
            <v>0.45900000000000002</v>
          </cell>
          <cell r="N2871">
            <v>14.73</v>
          </cell>
          <cell r="O2871" t="str">
            <v>FOB</v>
          </cell>
          <cell r="P2871">
            <v>269.99999999999898</v>
          </cell>
          <cell r="Q2871">
            <v>269.99999999999898</v>
          </cell>
          <cell r="R2871">
            <v>269.99999999999898</v>
          </cell>
          <cell r="S2871">
            <v>269.99999999999898</v>
          </cell>
          <cell r="T2871">
            <v>269.99999999999898</v>
          </cell>
          <cell r="U2871">
            <v>269.99999999999898</v>
          </cell>
          <cell r="V2871">
            <v>269.99999999999898</v>
          </cell>
        </row>
        <row r="2872">
          <cell r="B2872" t="str">
            <v>LouisianaHP Valk.750-6FOB</v>
          </cell>
          <cell r="C2872" t="str">
            <v>South</v>
          </cell>
          <cell r="D2872" t="str">
            <v>Open</v>
          </cell>
          <cell r="E2872" t="str">
            <v>LA</v>
          </cell>
          <cell r="F2872" t="str">
            <v>Louisiana</v>
          </cell>
          <cell r="G2872" t="str">
            <v>4 - Highland Park Valkyrie 0.75L</v>
          </cell>
          <cell r="H2872" t="str">
            <v>4 - Highland Park Valkyrie 0.75L6</v>
          </cell>
          <cell r="I2872" t="str">
            <v>HP Valk</v>
          </cell>
          <cell r="J2872" t="str">
            <v>HP Valk.750-6</v>
          </cell>
          <cell r="K2872">
            <v>6</v>
          </cell>
          <cell r="L2872">
            <v>0.75</v>
          </cell>
          <cell r="M2872">
            <v>0.45900000000000002</v>
          </cell>
          <cell r="N2872">
            <v>14.73</v>
          </cell>
          <cell r="O2872" t="str">
            <v>FOB</v>
          </cell>
          <cell r="P2872">
            <v>287.93</v>
          </cell>
          <cell r="Q2872">
            <v>287.93</v>
          </cell>
          <cell r="R2872">
            <v>287.93</v>
          </cell>
          <cell r="S2872">
            <v>287.93</v>
          </cell>
          <cell r="T2872">
            <v>287.93</v>
          </cell>
          <cell r="U2872">
            <v>287.93</v>
          </cell>
          <cell r="V2872">
            <v>287.93</v>
          </cell>
        </row>
        <row r="2873">
          <cell r="B2873" t="str">
            <v>Maryland (Open)HP Valk.750-6FOB</v>
          </cell>
          <cell r="C2873" t="str">
            <v>Northeast</v>
          </cell>
          <cell r="D2873" t="str">
            <v>Open</v>
          </cell>
          <cell r="E2873" t="str">
            <v>MD</v>
          </cell>
          <cell r="F2873" t="str">
            <v>Maryland (Open)</v>
          </cell>
          <cell r="G2873" t="str">
            <v>4 - Highland Park Valkyrie 0.75L</v>
          </cell>
          <cell r="H2873" t="str">
            <v>4 - Highland Park Valkyrie 0.75L6</v>
          </cell>
          <cell r="I2873" t="str">
            <v>HP Valk</v>
          </cell>
          <cell r="J2873" t="str">
            <v>HP Valk.750-6</v>
          </cell>
          <cell r="K2873">
            <v>6</v>
          </cell>
          <cell r="L2873">
            <v>0.75</v>
          </cell>
          <cell r="M2873">
            <v>0.45900000000000002</v>
          </cell>
          <cell r="N2873">
            <v>14.73</v>
          </cell>
          <cell r="O2873" t="str">
            <v>FOB</v>
          </cell>
          <cell r="P2873">
            <v>289.7</v>
          </cell>
          <cell r="Q2873">
            <v>289.7</v>
          </cell>
          <cell r="R2873">
            <v>289.7</v>
          </cell>
          <cell r="S2873">
            <v>289.7</v>
          </cell>
          <cell r="T2873">
            <v>289.7</v>
          </cell>
          <cell r="U2873">
            <v>289.7</v>
          </cell>
          <cell r="V2873">
            <v>289.7</v>
          </cell>
        </row>
        <row r="2874">
          <cell r="B2874" t="str">
            <v>MassachusettsHP Valk.750-6FOB</v>
          </cell>
          <cell r="C2874" t="str">
            <v>Northeast</v>
          </cell>
          <cell r="D2874" t="str">
            <v>Open</v>
          </cell>
          <cell r="E2874" t="str">
            <v>MA</v>
          </cell>
          <cell r="F2874" t="str">
            <v>Massachusetts</v>
          </cell>
          <cell r="G2874" t="str">
            <v>4 - Highland Park Valkyrie 0.75L</v>
          </cell>
          <cell r="H2874" t="str">
            <v>4 - Highland Park Valkyrie 0.75L6</v>
          </cell>
          <cell r="I2874" t="str">
            <v>HP Valk</v>
          </cell>
          <cell r="J2874" t="str">
            <v>HP Valk.750-6</v>
          </cell>
          <cell r="K2874">
            <v>6</v>
          </cell>
          <cell r="L2874">
            <v>0.75</v>
          </cell>
          <cell r="M2874">
            <v>0.45900000000000002</v>
          </cell>
          <cell r="N2874">
            <v>14.73</v>
          </cell>
          <cell r="O2874" t="str">
            <v>FOB</v>
          </cell>
          <cell r="P2874">
            <v>258.20999999999998</v>
          </cell>
          <cell r="Q2874">
            <v>258.20999999999998</v>
          </cell>
          <cell r="R2874">
            <v>258.20999999999998</v>
          </cell>
          <cell r="S2874">
            <v>258.20999999999998</v>
          </cell>
          <cell r="T2874">
            <v>258.20999999999998</v>
          </cell>
          <cell r="U2874">
            <v>258.20999999999998</v>
          </cell>
          <cell r="V2874">
            <v>258.20999999999998</v>
          </cell>
        </row>
        <row r="2875">
          <cell r="B2875" t="str">
            <v>MinnesotaHP Valk.750-6FOB</v>
          </cell>
          <cell r="C2875" t="str">
            <v>Central</v>
          </cell>
          <cell r="D2875" t="str">
            <v>Open</v>
          </cell>
          <cell r="E2875" t="str">
            <v>MN</v>
          </cell>
          <cell r="F2875" t="str">
            <v>Minnesota</v>
          </cell>
          <cell r="G2875" t="str">
            <v>4 - Highland Park Valkyrie 0.75L</v>
          </cell>
          <cell r="H2875" t="str">
            <v>4 - Highland Park Valkyrie 0.75L6</v>
          </cell>
          <cell r="I2875" t="str">
            <v>HP Valk</v>
          </cell>
          <cell r="J2875" t="str">
            <v>HP Valk.750-6</v>
          </cell>
          <cell r="K2875">
            <v>6</v>
          </cell>
          <cell r="L2875">
            <v>0.75</v>
          </cell>
          <cell r="M2875">
            <v>0.45900000000000002</v>
          </cell>
          <cell r="N2875">
            <v>14.73</v>
          </cell>
          <cell r="O2875" t="str">
            <v>FOB</v>
          </cell>
          <cell r="P2875">
            <v>279.41999999999899</v>
          </cell>
          <cell r="Q2875">
            <v>279.41999999999899</v>
          </cell>
          <cell r="R2875">
            <v>279.41999999999899</v>
          </cell>
          <cell r="S2875">
            <v>279.41999999999899</v>
          </cell>
          <cell r="T2875">
            <v>279.41999999999899</v>
          </cell>
          <cell r="U2875">
            <v>279.41999999999899</v>
          </cell>
          <cell r="V2875">
            <v>279.41999999999899</v>
          </cell>
        </row>
        <row r="2876">
          <cell r="B2876" t="str">
            <v>MissouriHP Valk.750-6FOB</v>
          </cell>
          <cell r="C2876" t="str">
            <v>Central</v>
          </cell>
          <cell r="D2876" t="str">
            <v>Open</v>
          </cell>
          <cell r="E2876" t="str">
            <v>MO</v>
          </cell>
          <cell r="F2876" t="str">
            <v>Missouri</v>
          </cell>
          <cell r="G2876" t="str">
            <v>4 - Highland Park Valkyrie 0.75L</v>
          </cell>
          <cell r="H2876" t="str">
            <v>4 - Highland Park Valkyrie 0.75L6</v>
          </cell>
          <cell r="I2876" t="str">
            <v>HP Valk</v>
          </cell>
          <cell r="J2876" t="str">
            <v>HP Valk.750-6</v>
          </cell>
          <cell r="K2876">
            <v>6</v>
          </cell>
          <cell r="L2876">
            <v>0.75</v>
          </cell>
          <cell r="M2876">
            <v>0.45900000000000002</v>
          </cell>
          <cell r="N2876">
            <v>14.73</v>
          </cell>
          <cell r="O2876" t="str">
            <v>FOB</v>
          </cell>
          <cell r="P2876">
            <v>280</v>
          </cell>
          <cell r="Q2876">
            <v>280</v>
          </cell>
          <cell r="R2876">
            <v>280</v>
          </cell>
          <cell r="S2876">
            <v>280</v>
          </cell>
          <cell r="T2876">
            <v>280</v>
          </cell>
          <cell r="U2876">
            <v>280</v>
          </cell>
          <cell r="V2876">
            <v>280</v>
          </cell>
        </row>
        <row r="2877">
          <cell r="B2877" t="str">
            <v>NebraskaHP Valk.750-6FOB</v>
          </cell>
          <cell r="C2877" t="str">
            <v>Central</v>
          </cell>
          <cell r="D2877" t="str">
            <v>Open</v>
          </cell>
          <cell r="E2877" t="str">
            <v>NE</v>
          </cell>
          <cell r="F2877" t="str">
            <v>Nebraska</v>
          </cell>
          <cell r="G2877" t="str">
            <v>4 - Highland Park Valkyrie 0.75L</v>
          </cell>
          <cell r="H2877" t="str">
            <v>4 - Highland Park Valkyrie 0.75L6</v>
          </cell>
          <cell r="I2877" t="str">
            <v>HP Valk</v>
          </cell>
          <cell r="J2877" t="str">
            <v>HP Valk.750-6</v>
          </cell>
          <cell r="K2877">
            <v>6</v>
          </cell>
          <cell r="L2877">
            <v>0.75</v>
          </cell>
          <cell r="M2877">
            <v>0.45900000000000002</v>
          </cell>
          <cell r="N2877">
            <v>14.73</v>
          </cell>
          <cell r="O2877" t="str">
            <v>FOB</v>
          </cell>
          <cell r="P2877">
            <v>275</v>
          </cell>
          <cell r="Q2877">
            <v>275</v>
          </cell>
          <cell r="R2877">
            <v>275</v>
          </cell>
          <cell r="S2877">
            <v>275</v>
          </cell>
          <cell r="T2877">
            <v>275</v>
          </cell>
          <cell r="U2877">
            <v>275</v>
          </cell>
          <cell r="V2877">
            <v>275</v>
          </cell>
        </row>
        <row r="2878">
          <cell r="B2878" t="str">
            <v>NevadaHP Valk.750-6FOB</v>
          </cell>
          <cell r="C2878" t="str">
            <v>West</v>
          </cell>
          <cell r="D2878" t="str">
            <v>Open</v>
          </cell>
          <cell r="E2878" t="str">
            <v>NV</v>
          </cell>
          <cell r="F2878" t="str">
            <v>Nevada</v>
          </cell>
          <cell r="G2878" t="str">
            <v>4 - Highland Park Valkyrie 0.75L</v>
          </cell>
          <cell r="H2878" t="str">
            <v>4 - Highland Park Valkyrie 0.75L6</v>
          </cell>
          <cell r="I2878" t="str">
            <v>HP Valk</v>
          </cell>
          <cell r="J2878" t="str">
            <v>HP Valk.750-6</v>
          </cell>
          <cell r="K2878">
            <v>6</v>
          </cell>
          <cell r="L2878">
            <v>0.75</v>
          </cell>
          <cell r="M2878">
            <v>0.45900000000000002</v>
          </cell>
          <cell r="N2878">
            <v>14.73</v>
          </cell>
          <cell r="O2878" t="str">
            <v>FOB</v>
          </cell>
          <cell r="P2878">
            <v>228</v>
          </cell>
          <cell r="Q2878">
            <v>228</v>
          </cell>
          <cell r="R2878">
            <v>228</v>
          </cell>
          <cell r="S2878">
            <v>228</v>
          </cell>
          <cell r="T2878">
            <v>228</v>
          </cell>
          <cell r="U2878">
            <v>228</v>
          </cell>
          <cell r="V2878">
            <v>228</v>
          </cell>
        </row>
        <row r="2879">
          <cell r="B2879" t="str">
            <v>New JerseyHP Valk.750-6FOB</v>
          </cell>
          <cell r="C2879" t="str">
            <v>Northeast</v>
          </cell>
          <cell r="D2879" t="str">
            <v>Open</v>
          </cell>
          <cell r="E2879" t="str">
            <v>NJ</v>
          </cell>
          <cell r="F2879" t="str">
            <v>New Jersey</v>
          </cell>
          <cell r="G2879" t="str">
            <v>4 - Highland Park Valkyrie 0.75L</v>
          </cell>
          <cell r="H2879" t="str">
            <v>4 - Highland Park Valkyrie 0.75L6</v>
          </cell>
          <cell r="I2879" t="str">
            <v>HP Valk</v>
          </cell>
          <cell r="J2879" t="str">
            <v>HP Valk.750-6</v>
          </cell>
          <cell r="K2879">
            <v>6</v>
          </cell>
          <cell r="L2879">
            <v>0.75</v>
          </cell>
          <cell r="M2879">
            <v>0.45900000000000002</v>
          </cell>
          <cell r="N2879">
            <v>14.73</v>
          </cell>
          <cell r="O2879" t="str">
            <v>FOB</v>
          </cell>
          <cell r="P2879">
            <v>255.37</v>
          </cell>
          <cell r="Q2879">
            <v>255.37</v>
          </cell>
          <cell r="R2879">
            <v>255.37</v>
          </cell>
          <cell r="S2879">
            <v>255.37</v>
          </cell>
          <cell r="T2879">
            <v>255.37</v>
          </cell>
          <cell r="U2879">
            <v>255.37</v>
          </cell>
          <cell r="V2879">
            <v>255.37</v>
          </cell>
        </row>
        <row r="2880">
          <cell r="B2880" t="str">
            <v>New MexicoHP Valk.750-6FOB</v>
          </cell>
          <cell r="C2880" t="str">
            <v>West</v>
          </cell>
          <cell r="D2880" t="str">
            <v>Open</v>
          </cell>
          <cell r="E2880" t="str">
            <v>NM</v>
          </cell>
          <cell r="F2880" t="str">
            <v>New Mexico</v>
          </cell>
          <cell r="G2880" t="str">
            <v>4 - Highland Park Valkyrie 0.75L</v>
          </cell>
          <cell r="H2880" t="str">
            <v>4 - Highland Park Valkyrie 0.75L6</v>
          </cell>
          <cell r="I2880" t="str">
            <v>HP Valk</v>
          </cell>
          <cell r="J2880" t="str">
            <v>HP Valk.750-6</v>
          </cell>
          <cell r="K2880">
            <v>6</v>
          </cell>
          <cell r="L2880">
            <v>0.75</v>
          </cell>
          <cell r="M2880">
            <v>0.45900000000000002</v>
          </cell>
          <cell r="N2880">
            <v>14.73</v>
          </cell>
          <cell r="O2880" t="str">
            <v>FOB</v>
          </cell>
          <cell r="P2880">
            <v>233.5</v>
          </cell>
          <cell r="Q2880">
            <v>233.5</v>
          </cell>
          <cell r="R2880">
            <v>233.5</v>
          </cell>
          <cell r="S2880">
            <v>233.5</v>
          </cell>
          <cell r="T2880">
            <v>233.5</v>
          </cell>
          <cell r="U2880">
            <v>233.5</v>
          </cell>
          <cell r="V2880">
            <v>233.5</v>
          </cell>
        </row>
        <row r="2881">
          <cell r="B2881" t="str">
            <v>New York - UpstateHP Valk.750-6FOB</v>
          </cell>
          <cell r="C2881" t="str">
            <v>Northeast</v>
          </cell>
          <cell r="D2881" t="str">
            <v>Open</v>
          </cell>
          <cell r="E2881" t="str">
            <v>NY</v>
          </cell>
          <cell r="F2881" t="str">
            <v>New York - Upstate</v>
          </cell>
          <cell r="G2881" t="str">
            <v>4 - Highland Park Valkyrie 0.75L</v>
          </cell>
          <cell r="H2881" t="str">
            <v>4 - Highland Park Valkyrie 0.75L6</v>
          </cell>
          <cell r="I2881" t="str">
            <v>HP Valk</v>
          </cell>
          <cell r="J2881" t="str">
            <v>HP Valk.750-6</v>
          </cell>
          <cell r="K2881">
            <v>6</v>
          </cell>
          <cell r="L2881">
            <v>0.75</v>
          </cell>
          <cell r="M2881">
            <v>0.45900000000000002</v>
          </cell>
          <cell r="N2881">
            <v>14.73</v>
          </cell>
          <cell r="O2881" t="str">
            <v>FOB</v>
          </cell>
          <cell r="P2881">
            <v>280</v>
          </cell>
          <cell r="Q2881">
            <v>280</v>
          </cell>
          <cell r="R2881">
            <v>280</v>
          </cell>
          <cell r="S2881">
            <v>280</v>
          </cell>
          <cell r="T2881">
            <v>280</v>
          </cell>
          <cell r="U2881">
            <v>280</v>
          </cell>
          <cell r="V2881">
            <v>280</v>
          </cell>
        </row>
        <row r="2882">
          <cell r="B2882" t="str">
            <v>North DakotaHP Valk.750-6FOB</v>
          </cell>
          <cell r="C2882" t="str">
            <v>Central</v>
          </cell>
          <cell r="D2882" t="str">
            <v>Open</v>
          </cell>
          <cell r="E2882" t="str">
            <v>ND</v>
          </cell>
          <cell r="F2882" t="str">
            <v>North Dakota</v>
          </cell>
          <cell r="G2882" t="str">
            <v>4 - Highland Park Valkyrie 0.75L</v>
          </cell>
          <cell r="H2882" t="str">
            <v>4 - Highland Park Valkyrie 0.75L6</v>
          </cell>
          <cell r="I2882" t="str">
            <v>HP Valk</v>
          </cell>
          <cell r="J2882" t="str">
            <v>HP Valk.750-6</v>
          </cell>
          <cell r="K2882">
            <v>6</v>
          </cell>
          <cell r="L2882">
            <v>0.75</v>
          </cell>
          <cell r="M2882">
            <v>0.45900000000000002</v>
          </cell>
          <cell r="N2882">
            <v>14.73</v>
          </cell>
          <cell r="O2882" t="str">
            <v>FOB</v>
          </cell>
          <cell r="P2882">
            <v>280</v>
          </cell>
          <cell r="Q2882">
            <v>280</v>
          </cell>
          <cell r="R2882">
            <v>280</v>
          </cell>
          <cell r="S2882">
            <v>280</v>
          </cell>
          <cell r="T2882">
            <v>280</v>
          </cell>
          <cell r="U2882">
            <v>280</v>
          </cell>
          <cell r="V2882">
            <v>280</v>
          </cell>
        </row>
        <row r="2883">
          <cell r="B2883" t="str">
            <v>OklahomaHP Valk.750-6FOB</v>
          </cell>
          <cell r="C2883" t="str">
            <v>South</v>
          </cell>
          <cell r="D2883" t="str">
            <v>Open</v>
          </cell>
          <cell r="E2883" t="str">
            <v>OK</v>
          </cell>
          <cell r="F2883" t="str">
            <v>Oklahoma</v>
          </cell>
          <cell r="G2883" t="str">
            <v>4 - Highland Park Valkyrie 0.75L</v>
          </cell>
          <cell r="H2883" t="str">
            <v>4 - Highland Park Valkyrie 0.75L6</v>
          </cell>
          <cell r="I2883" t="str">
            <v>HP Valk</v>
          </cell>
          <cell r="J2883" t="str">
            <v>HP Valk.750-6</v>
          </cell>
          <cell r="K2883">
            <v>6</v>
          </cell>
          <cell r="L2883">
            <v>0.75</v>
          </cell>
          <cell r="M2883">
            <v>0.45900000000000002</v>
          </cell>
          <cell r="N2883">
            <v>14.73</v>
          </cell>
          <cell r="O2883" t="str">
            <v>FOB</v>
          </cell>
          <cell r="P2883">
            <v>263.69</v>
          </cell>
          <cell r="Q2883">
            <v>263.69</v>
          </cell>
          <cell r="R2883">
            <v>263.69</v>
          </cell>
          <cell r="S2883">
            <v>263.69</v>
          </cell>
          <cell r="T2883">
            <v>263.69</v>
          </cell>
          <cell r="U2883">
            <v>263.69</v>
          </cell>
          <cell r="V2883">
            <v>263.69</v>
          </cell>
        </row>
        <row r="2884">
          <cell r="B2884" t="str">
            <v>Rhode IslandHP Valk.750-6FOB</v>
          </cell>
          <cell r="C2884" t="str">
            <v>Northeast</v>
          </cell>
          <cell r="D2884" t="str">
            <v>Open</v>
          </cell>
          <cell r="E2884" t="str">
            <v>RI</v>
          </cell>
          <cell r="F2884" t="str">
            <v>Rhode Island</v>
          </cell>
          <cell r="G2884" t="str">
            <v>4 - Highland Park Valkyrie 0.75L</v>
          </cell>
          <cell r="H2884" t="str">
            <v>4 - Highland Park Valkyrie 0.75L6</v>
          </cell>
          <cell r="I2884" t="str">
            <v>HP Valk</v>
          </cell>
          <cell r="J2884" t="str">
            <v>HP Valk.750-6</v>
          </cell>
          <cell r="K2884">
            <v>6</v>
          </cell>
          <cell r="L2884">
            <v>0.75</v>
          </cell>
          <cell r="M2884">
            <v>0.45900000000000002</v>
          </cell>
          <cell r="N2884">
            <v>14.73</v>
          </cell>
          <cell r="O2884" t="str">
            <v>FOB</v>
          </cell>
          <cell r="P2884">
            <v>262.58173603</v>
          </cell>
          <cell r="Q2884">
            <v>262.58173603</v>
          </cell>
          <cell r="R2884">
            <v>262.58173603</v>
          </cell>
          <cell r="S2884">
            <v>262.58173603</v>
          </cell>
          <cell r="T2884">
            <v>262.58173603</v>
          </cell>
          <cell r="U2884">
            <v>262.58173603</v>
          </cell>
          <cell r="V2884">
            <v>262.58173603</v>
          </cell>
        </row>
        <row r="2885">
          <cell r="B2885" t="str">
            <v>South CarolinaHP Valk.750-6FOB</v>
          </cell>
          <cell r="C2885" t="str">
            <v>Northeast</v>
          </cell>
          <cell r="D2885" t="str">
            <v>Open</v>
          </cell>
          <cell r="E2885" t="str">
            <v>SC</v>
          </cell>
          <cell r="F2885" t="str">
            <v>South Carolina</v>
          </cell>
          <cell r="G2885" t="str">
            <v>4 - Highland Park Valkyrie 0.75L</v>
          </cell>
          <cell r="H2885" t="str">
            <v>4 - Highland Park Valkyrie 0.75L6</v>
          </cell>
          <cell r="I2885" t="str">
            <v>HP Valk</v>
          </cell>
          <cell r="J2885" t="str">
            <v>HP Valk.750-6</v>
          </cell>
          <cell r="K2885">
            <v>6</v>
          </cell>
          <cell r="L2885">
            <v>0.75</v>
          </cell>
          <cell r="M2885">
            <v>0.45900000000000002</v>
          </cell>
          <cell r="N2885">
            <v>14.73</v>
          </cell>
          <cell r="O2885" t="str">
            <v>FOB</v>
          </cell>
          <cell r="P2885">
            <v>283.68</v>
          </cell>
          <cell r="Q2885">
            <v>283.68</v>
          </cell>
          <cell r="R2885">
            <v>283.68</v>
          </cell>
          <cell r="S2885">
            <v>283.68</v>
          </cell>
          <cell r="T2885">
            <v>283.68</v>
          </cell>
          <cell r="U2885">
            <v>283.68</v>
          </cell>
          <cell r="V2885">
            <v>283.68</v>
          </cell>
        </row>
        <row r="2886">
          <cell r="B2886" t="str">
            <v>South DakotaHP Valk.750-6FOB</v>
          </cell>
          <cell r="C2886" t="str">
            <v>Central</v>
          </cell>
          <cell r="D2886" t="str">
            <v>Open</v>
          </cell>
          <cell r="E2886" t="str">
            <v>SD</v>
          </cell>
          <cell r="F2886" t="str">
            <v>South Dakota</v>
          </cell>
          <cell r="G2886" t="str">
            <v>4 - Highland Park Valkyrie 0.75L</v>
          </cell>
          <cell r="H2886" t="str">
            <v>4 - Highland Park Valkyrie 0.75L6</v>
          </cell>
          <cell r="I2886" t="str">
            <v>HP Valk</v>
          </cell>
          <cell r="J2886" t="str">
            <v>HP Valk.750-6</v>
          </cell>
          <cell r="K2886">
            <v>6</v>
          </cell>
          <cell r="L2886">
            <v>0.75</v>
          </cell>
          <cell r="M2886">
            <v>0.45900000000000002</v>
          </cell>
          <cell r="N2886">
            <v>14.73</v>
          </cell>
          <cell r="O2886" t="str">
            <v>FOB</v>
          </cell>
          <cell r="P2886">
            <v>270</v>
          </cell>
          <cell r="Q2886">
            <v>270</v>
          </cell>
          <cell r="R2886">
            <v>270</v>
          </cell>
          <cell r="S2886">
            <v>270</v>
          </cell>
          <cell r="T2886">
            <v>270</v>
          </cell>
          <cell r="U2886">
            <v>270</v>
          </cell>
          <cell r="V2886">
            <v>270</v>
          </cell>
        </row>
        <row r="2887">
          <cell r="B2887" t="str">
            <v>TennesseeHP Valk.750-6FOB</v>
          </cell>
          <cell r="C2887" t="str">
            <v>South</v>
          </cell>
          <cell r="D2887" t="str">
            <v>Open</v>
          </cell>
          <cell r="E2887" t="str">
            <v>TN</v>
          </cell>
          <cell r="F2887" t="str">
            <v>Tennessee</v>
          </cell>
          <cell r="G2887" t="str">
            <v>4 - Highland Park Valkyrie 0.75L</v>
          </cell>
          <cell r="H2887" t="str">
            <v>4 - Highland Park Valkyrie 0.75L6</v>
          </cell>
          <cell r="I2887" t="str">
            <v>HP Valk</v>
          </cell>
          <cell r="J2887" t="str">
            <v>HP Valk.750-6</v>
          </cell>
          <cell r="K2887">
            <v>6</v>
          </cell>
          <cell r="L2887">
            <v>0.75</v>
          </cell>
          <cell r="M2887">
            <v>0.45900000000000002</v>
          </cell>
          <cell r="N2887">
            <v>14.73</v>
          </cell>
          <cell r="O2887" t="str">
            <v>FOB</v>
          </cell>
          <cell r="P2887">
            <v>260</v>
          </cell>
          <cell r="Q2887">
            <v>260</v>
          </cell>
          <cell r="R2887">
            <v>260</v>
          </cell>
          <cell r="S2887">
            <v>260</v>
          </cell>
          <cell r="T2887">
            <v>260</v>
          </cell>
          <cell r="U2887">
            <v>260</v>
          </cell>
          <cell r="V2887">
            <v>260</v>
          </cell>
        </row>
        <row r="2888">
          <cell r="B2888" t="str">
            <v>TexasHP Valk.750-6FOB</v>
          </cell>
          <cell r="C2888" t="str">
            <v>South</v>
          </cell>
          <cell r="D2888" t="str">
            <v>Open</v>
          </cell>
          <cell r="E2888" t="str">
            <v>TX</v>
          </cell>
          <cell r="F2888" t="str">
            <v>Texas</v>
          </cell>
          <cell r="G2888" t="str">
            <v>4 - Highland Park Valkyrie 0.75L</v>
          </cell>
          <cell r="H2888" t="str">
            <v>4 - Highland Park Valkyrie 0.75L6</v>
          </cell>
          <cell r="I2888" t="str">
            <v>HP Valk</v>
          </cell>
          <cell r="J2888" t="str">
            <v>HP Valk.750-6</v>
          </cell>
          <cell r="K2888">
            <v>6</v>
          </cell>
          <cell r="L2888">
            <v>0.75</v>
          </cell>
          <cell r="M2888">
            <v>0.45900000000000002</v>
          </cell>
          <cell r="N2888">
            <v>14.73</v>
          </cell>
          <cell r="O2888" t="str">
            <v>FOB</v>
          </cell>
          <cell r="P2888">
            <v>266.59000000000003</v>
          </cell>
          <cell r="Q2888">
            <v>266.59000000000003</v>
          </cell>
          <cell r="R2888">
            <v>266.59000000000003</v>
          </cell>
          <cell r="S2888">
            <v>266.59000000000003</v>
          </cell>
          <cell r="T2888">
            <v>266.59000000000003</v>
          </cell>
          <cell r="U2888">
            <v>266.59000000000003</v>
          </cell>
          <cell r="V2888">
            <v>266.59000000000003</v>
          </cell>
        </row>
        <row r="2889">
          <cell r="B2889" t="str">
            <v>WashingtonHP Valk.750-6FOB</v>
          </cell>
          <cell r="C2889" t="str">
            <v>West</v>
          </cell>
          <cell r="D2889" t="str">
            <v>Open</v>
          </cell>
          <cell r="E2889" t="str">
            <v>WA</v>
          </cell>
          <cell r="F2889" t="str">
            <v>Washington</v>
          </cell>
          <cell r="G2889" t="str">
            <v>4 - Highland Park Valkyrie 0.75L</v>
          </cell>
          <cell r="H2889" t="str">
            <v>4 - Highland Park Valkyrie 0.75L6</v>
          </cell>
          <cell r="I2889" t="str">
            <v>HP Valk</v>
          </cell>
          <cell r="J2889" t="str">
            <v>HP Valk.750-6</v>
          </cell>
          <cell r="K2889">
            <v>6</v>
          </cell>
          <cell r="L2889">
            <v>0.75</v>
          </cell>
          <cell r="M2889">
            <v>0.45900000000000002</v>
          </cell>
          <cell r="N2889">
            <v>14.73</v>
          </cell>
          <cell r="O2889" t="str">
            <v>FOB</v>
          </cell>
          <cell r="P2889">
            <v>230</v>
          </cell>
          <cell r="Q2889">
            <v>230</v>
          </cell>
          <cell r="R2889">
            <v>230</v>
          </cell>
          <cell r="S2889">
            <v>230</v>
          </cell>
          <cell r="T2889">
            <v>230</v>
          </cell>
          <cell r="U2889">
            <v>230</v>
          </cell>
          <cell r="V2889">
            <v>230</v>
          </cell>
        </row>
        <row r="2890">
          <cell r="B2890" t="str">
            <v>WisconsinHP Valk.750-6FOB</v>
          </cell>
          <cell r="C2890" t="str">
            <v>Central</v>
          </cell>
          <cell r="D2890" t="str">
            <v>Open</v>
          </cell>
          <cell r="E2890" t="str">
            <v>WI</v>
          </cell>
          <cell r="F2890" t="str">
            <v>Wisconsin</v>
          </cell>
          <cell r="G2890" t="str">
            <v>4 - Highland Park Valkyrie 0.75L</v>
          </cell>
          <cell r="H2890" t="str">
            <v>4 - Highland Park Valkyrie 0.75L6</v>
          </cell>
          <cell r="I2890" t="str">
            <v>HP Valk</v>
          </cell>
          <cell r="J2890" t="str">
            <v>HP Valk.750-6</v>
          </cell>
          <cell r="K2890">
            <v>6</v>
          </cell>
          <cell r="L2890">
            <v>0.75</v>
          </cell>
          <cell r="M2890">
            <v>0.45900000000000002</v>
          </cell>
          <cell r="N2890">
            <v>14.73</v>
          </cell>
          <cell r="O2890" t="str">
            <v>FOB</v>
          </cell>
          <cell r="P2890">
            <v>280</v>
          </cell>
          <cell r="Q2890">
            <v>280</v>
          </cell>
          <cell r="R2890">
            <v>280</v>
          </cell>
          <cell r="S2890">
            <v>280</v>
          </cell>
          <cell r="T2890">
            <v>280</v>
          </cell>
          <cell r="U2890">
            <v>280</v>
          </cell>
          <cell r="V2890">
            <v>280</v>
          </cell>
        </row>
        <row r="2891">
          <cell r="B2891" t="str">
            <v>ColoradoHP Single Cask #3249.750-6FOB</v>
          </cell>
          <cell r="C2891" t="str">
            <v>West</v>
          </cell>
          <cell r="D2891" t="str">
            <v>Open</v>
          </cell>
          <cell r="E2891" t="str">
            <v>CO</v>
          </cell>
          <cell r="F2891" t="str">
            <v>Colorado</v>
          </cell>
          <cell r="G2891" t="str">
            <v>4 - Highland Single Cask #3249 0.75L</v>
          </cell>
          <cell r="H2891" t="str">
            <v>4 - Highland Single Cask #3249 0.75L6</v>
          </cell>
          <cell r="I2891" t="str">
            <v>HP Single Cask #3249</v>
          </cell>
          <cell r="J2891" t="str">
            <v>HP Single Cask #3249.750-6</v>
          </cell>
          <cell r="K2891">
            <v>6</v>
          </cell>
          <cell r="L2891">
            <v>0.75</v>
          </cell>
          <cell r="M2891">
            <v>0.57499999999999996</v>
          </cell>
          <cell r="N2891">
            <v>18.46</v>
          </cell>
          <cell r="O2891" t="str">
            <v>FOB</v>
          </cell>
          <cell r="P2891">
            <v>639</v>
          </cell>
          <cell r="Q2891">
            <v>639</v>
          </cell>
          <cell r="R2891">
            <v>639</v>
          </cell>
          <cell r="S2891">
            <v>639</v>
          </cell>
          <cell r="T2891">
            <v>639</v>
          </cell>
          <cell r="U2891">
            <v>639</v>
          </cell>
          <cell r="V2891">
            <v>639</v>
          </cell>
        </row>
        <row r="2892">
          <cell r="B2892" t="str">
            <v>Rhode IslandHP Single Cask #3249.750-6FOB</v>
          </cell>
          <cell r="C2892" t="str">
            <v>Northeast</v>
          </cell>
          <cell r="D2892" t="str">
            <v>Open</v>
          </cell>
          <cell r="E2892" t="str">
            <v>RI</v>
          </cell>
          <cell r="F2892" t="str">
            <v>Rhode Island</v>
          </cell>
          <cell r="G2892" t="str">
            <v>4 - Highland Single Cask #3249 0.75L</v>
          </cell>
          <cell r="H2892" t="str">
            <v>4 - Highland Single Cask #3249 0.75L6</v>
          </cell>
          <cell r="I2892" t="str">
            <v>HP Single Cask #3249</v>
          </cell>
          <cell r="J2892" t="str">
            <v>HP Single Cask #3249.750-6</v>
          </cell>
          <cell r="K2892">
            <v>6</v>
          </cell>
          <cell r="L2892">
            <v>0.75</v>
          </cell>
          <cell r="M2892">
            <v>0.57499999999999996</v>
          </cell>
          <cell r="N2892">
            <v>18.46</v>
          </cell>
          <cell r="O2892" t="str">
            <v>FOB</v>
          </cell>
          <cell r="P2892">
            <v>754.3</v>
          </cell>
          <cell r="Q2892">
            <v>754.3</v>
          </cell>
          <cell r="R2892">
            <v>754.3</v>
          </cell>
          <cell r="S2892">
            <v>754.3</v>
          </cell>
          <cell r="T2892">
            <v>754.3</v>
          </cell>
          <cell r="U2892">
            <v>754.3</v>
          </cell>
          <cell r="V2892">
            <v>754.3</v>
          </cell>
        </row>
        <row r="2893">
          <cell r="B2893" t="str">
            <v>TexasHP Single Cask #3249.750-6FOB</v>
          </cell>
          <cell r="C2893" t="str">
            <v>South</v>
          </cell>
          <cell r="D2893" t="str">
            <v>Open</v>
          </cell>
          <cell r="E2893" t="str">
            <v>TX</v>
          </cell>
          <cell r="F2893" t="str">
            <v>Texas</v>
          </cell>
          <cell r="G2893" t="str">
            <v>4 - Highland Single Cask #3249 0.75L</v>
          </cell>
          <cell r="H2893" t="str">
            <v>4 - Highland Single Cask #3249 0.75L6</v>
          </cell>
          <cell r="I2893" t="str">
            <v>HP Single Cask #3249</v>
          </cell>
          <cell r="J2893" t="str">
            <v>HP Single Cask #3249.750-6</v>
          </cell>
          <cell r="K2893">
            <v>6</v>
          </cell>
          <cell r="L2893">
            <v>0.75</v>
          </cell>
          <cell r="M2893">
            <v>0.57499999999999996</v>
          </cell>
          <cell r="N2893">
            <v>18.46</v>
          </cell>
          <cell r="O2893" t="str">
            <v>FOB</v>
          </cell>
          <cell r="P2893">
            <v>564.46</v>
          </cell>
          <cell r="Q2893">
            <v>564.46</v>
          </cell>
          <cell r="R2893">
            <v>564.46</v>
          </cell>
          <cell r="S2893">
            <v>564.46</v>
          </cell>
          <cell r="T2893">
            <v>564.46</v>
          </cell>
          <cell r="U2893">
            <v>564.46</v>
          </cell>
          <cell r="V2893">
            <v>564.46</v>
          </cell>
        </row>
        <row r="2894">
          <cell r="B2894" t="str">
            <v>ALABAMAMacallan SO 12YO.50-120SHELF</v>
          </cell>
          <cell r="C2894" t="str">
            <v>South</v>
          </cell>
          <cell r="D2894" t="str">
            <v>Control</v>
          </cell>
          <cell r="E2894" t="str">
            <v>AL</v>
          </cell>
          <cell r="F2894" t="str">
            <v>ALABAMA</v>
          </cell>
          <cell r="G2894" t="str">
            <v>4 - Macallan 12YO 0.05L</v>
          </cell>
          <cell r="H2894" t="str">
            <v>4 - Macallan 12YO 0.05L120</v>
          </cell>
          <cell r="I2894" t="str">
            <v>Macallan SO 12YO</v>
          </cell>
          <cell r="J2894" t="str">
            <v>Macallan SO 12YO.50-120</v>
          </cell>
          <cell r="K2894">
            <v>120</v>
          </cell>
          <cell r="L2894">
            <v>0.05</v>
          </cell>
          <cell r="M2894">
            <v>0.43</v>
          </cell>
          <cell r="N2894">
            <v>18.399999999999999</v>
          </cell>
          <cell r="O2894" t="str">
            <v>SHELF</v>
          </cell>
          <cell r="P2894">
            <v>8.99</v>
          </cell>
          <cell r="Q2894">
            <v>9.99</v>
          </cell>
          <cell r="R2894">
            <v>9.99</v>
          </cell>
          <cell r="S2894">
            <v>9.99</v>
          </cell>
          <cell r="T2894">
            <v>9.99</v>
          </cell>
          <cell r="U2894">
            <v>9.99</v>
          </cell>
          <cell r="V2894">
            <v>9.99</v>
          </cell>
        </row>
        <row r="2895">
          <cell r="B2895" t="str">
            <v>ALABAMAMacallan SO 12YO.50-120FOB</v>
          </cell>
          <cell r="C2895" t="str">
            <v>South</v>
          </cell>
          <cell r="D2895" t="str">
            <v>Control</v>
          </cell>
          <cell r="E2895" t="str">
            <v>AL</v>
          </cell>
          <cell r="F2895" t="str">
            <v>ALABAMA</v>
          </cell>
          <cell r="G2895" t="str">
            <v>4 - Macallan 12YO 0.05L</v>
          </cell>
          <cell r="H2895" t="str">
            <v>4 - Macallan 12YO 0.05L120</v>
          </cell>
          <cell r="I2895" t="str">
            <v>Macallan SO 12YO</v>
          </cell>
          <cell r="J2895" t="str">
            <v>Macallan SO 12YO.50-120</v>
          </cell>
          <cell r="K2895">
            <v>120</v>
          </cell>
          <cell r="L2895">
            <v>0.05</v>
          </cell>
          <cell r="M2895">
            <v>0.43</v>
          </cell>
          <cell r="N2895">
            <v>18.399999999999999</v>
          </cell>
          <cell r="O2895" t="str">
            <v>FOB</v>
          </cell>
          <cell r="P2895">
            <v>511.35</v>
          </cell>
          <cell r="Q2895">
            <v>568.33000000000004</v>
          </cell>
          <cell r="R2895">
            <v>568.33000000000004</v>
          </cell>
          <cell r="S2895">
            <v>568.33000000000004</v>
          </cell>
          <cell r="T2895">
            <v>568.33000000000004</v>
          </cell>
          <cell r="U2895">
            <v>568.33000000000004</v>
          </cell>
          <cell r="V2895">
            <v>568.33000000000004</v>
          </cell>
        </row>
        <row r="2896">
          <cell r="B2896" t="str">
            <v>ALABAMAMacallan SO 12YO.50-120DA</v>
          </cell>
          <cell r="C2896" t="str">
            <v>South</v>
          </cell>
          <cell r="D2896" t="str">
            <v>Control</v>
          </cell>
          <cell r="E2896" t="str">
            <v>AL</v>
          </cell>
          <cell r="F2896" t="str">
            <v>ALABAMA</v>
          </cell>
          <cell r="G2896" t="str">
            <v>4 - Macallan 12YO 0.05L</v>
          </cell>
          <cell r="H2896" t="str">
            <v>4 - Macallan 12YO 0.05L120</v>
          </cell>
          <cell r="I2896" t="str">
            <v>Macallan SO 12YO</v>
          </cell>
          <cell r="J2896" t="str">
            <v>Macallan SO 12YO.50-120</v>
          </cell>
          <cell r="K2896">
            <v>120</v>
          </cell>
          <cell r="L2896">
            <v>0.05</v>
          </cell>
          <cell r="M2896">
            <v>0.43</v>
          </cell>
          <cell r="N2896">
            <v>18.399999999999999</v>
          </cell>
          <cell r="O2896" t="str">
            <v>DA</v>
          </cell>
          <cell r="P2896">
            <v>0</v>
          </cell>
          <cell r="Q2896">
            <v>0</v>
          </cell>
          <cell r="R2896">
            <v>0</v>
          </cell>
          <cell r="S2896">
            <v>0</v>
          </cell>
          <cell r="T2896">
            <v>0</v>
          </cell>
          <cell r="U2896">
            <v>0</v>
          </cell>
          <cell r="V2896">
            <v>0</v>
          </cell>
        </row>
        <row r="2897">
          <cell r="B2897" t="str">
            <v>ArizonaMacallan SO 12YO.50-120FOB</v>
          </cell>
          <cell r="C2897" t="str">
            <v>West</v>
          </cell>
          <cell r="D2897" t="str">
            <v>Open</v>
          </cell>
          <cell r="E2897" t="str">
            <v>AZ</v>
          </cell>
          <cell r="F2897" t="str">
            <v>Arizona</v>
          </cell>
          <cell r="G2897" t="str">
            <v>4 - Macallan 12YO 0.05L</v>
          </cell>
          <cell r="H2897" t="str">
            <v>4 - Macallan 12YO 0.05L120</v>
          </cell>
          <cell r="I2897" t="str">
            <v>Macallan SO 12YO</v>
          </cell>
          <cell r="J2897" t="str">
            <v>Macallan SO 12YO.50-120</v>
          </cell>
          <cell r="K2897">
            <v>120</v>
          </cell>
          <cell r="L2897">
            <v>0.05</v>
          </cell>
          <cell r="M2897">
            <v>0.43</v>
          </cell>
          <cell r="N2897">
            <v>18.399999999999999</v>
          </cell>
          <cell r="O2897" t="str">
            <v>FOB</v>
          </cell>
          <cell r="P2897">
            <v>352.15</v>
          </cell>
          <cell r="Q2897">
            <v>352.15</v>
          </cell>
          <cell r="R2897">
            <v>352.15</v>
          </cell>
          <cell r="S2897">
            <v>352.15</v>
          </cell>
          <cell r="T2897">
            <v>352.15</v>
          </cell>
          <cell r="U2897">
            <v>352.15</v>
          </cell>
          <cell r="V2897">
            <v>352.15</v>
          </cell>
        </row>
        <row r="2898">
          <cell r="B2898" t="str">
            <v>CaliforniaMacallan SO 12YO.50-120FOB</v>
          </cell>
          <cell r="C2898" t="str">
            <v>West</v>
          </cell>
          <cell r="D2898" t="str">
            <v>Open</v>
          </cell>
          <cell r="E2898" t="str">
            <v>CA</v>
          </cell>
          <cell r="F2898" t="str">
            <v>California</v>
          </cell>
          <cell r="G2898" t="str">
            <v>4 - Macallan 12YO 0.05L</v>
          </cell>
          <cell r="H2898" t="str">
            <v>4 - Macallan 12YO 0.05L120</v>
          </cell>
          <cell r="I2898" t="str">
            <v>Macallan SO 12YO</v>
          </cell>
          <cell r="J2898" t="str">
            <v>Macallan SO 12YO.50-120</v>
          </cell>
          <cell r="K2898">
            <v>120</v>
          </cell>
          <cell r="L2898">
            <v>0.05</v>
          </cell>
          <cell r="M2898">
            <v>0.43</v>
          </cell>
          <cell r="N2898">
            <v>18.399999999999999</v>
          </cell>
          <cell r="O2898" t="str">
            <v>FOB</v>
          </cell>
          <cell r="P2898">
            <v>401.1</v>
          </cell>
          <cell r="Q2898">
            <v>401.1</v>
          </cell>
          <cell r="R2898">
            <v>401.1</v>
          </cell>
          <cell r="S2898">
            <v>401.1</v>
          </cell>
          <cell r="T2898">
            <v>401.1</v>
          </cell>
          <cell r="U2898">
            <v>401.1</v>
          </cell>
          <cell r="V2898">
            <v>401.1</v>
          </cell>
        </row>
        <row r="2899">
          <cell r="B2899" t="str">
            <v>ColoradoMacallan SO 12YO.50-120FOB</v>
          </cell>
          <cell r="C2899" t="str">
            <v>West</v>
          </cell>
          <cell r="D2899" t="str">
            <v>Open</v>
          </cell>
          <cell r="E2899" t="str">
            <v>CO</v>
          </cell>
          <cell r="F2899" t="str">
            <v>Colorado</v>
          </cell>
          <cell r="G2899" t="str">
            <v>4 - Macallan 12YO 0.05L</v>
          </cell>
          <cell r="H2899" t="str">
            <v>4 - Macallan 12YO 0.05L120</v>
          </cell>
          <cell r="I2899" t="str">
            <v>Macallan SO 12YO</v>
          </cell>
          <cell r="J2899" t="str">
            <v>Macallan SO 12YO.50-120</v>
          </cell>
          <cell r="K2899">
            <v>120</v>
          </cell>
          <cell r="L2899">
            <v>0.05</v>
          </cell>
          <cell r="M2899">
            <v>0.43</v>
          </cell>
          <cell r="N2899">
            <v>18.399999999999999</v>
          </cell>
          <cell r="O2899" t="str">
            <v>FOB</v>
          </cell>
          <cell r="P2899">
            <v>360.4</v>
          </cell>
          <cell r="Q2899">
            <v>360.4</v>
          </cell>
          <cell r="R2899">
            <v>360.4</v>
          </cell>
          <cell r="S2899">
            <v>360.4</v>
          </cell>
          <cell r="T2899">
            <v>360.4</v>
          </cell>
          <cell r="U2899">
            <v>360.4</v>
          </cell>
          <cell r="V2899">
            <v>360.4</v>
          </cell>
        </row>
        <row r="2900">
          <cell r="B2900" t="str">
            <v>ConnecticutMacallan SO 12YO.50-120FOB</v>
          </cell>
          <cell r="C2900" t="str">
            <v>Northeast</v>
          </cell>
          <cell r="D2900" t="str">
            <v>Open</v>
          </cell>
          <cell r="E2900" t="str">
            <v>CT</v>
          </cell>
          <cell r="F2900" t="str">
            <v>Connecticut</v>
          </cell>
          <cell r="G2900" t="str">
            <v>4 - Macallan 12YO 0.05L</v>
          </cell>
          <cell r="H2900" t="str">
            <v>4 - Macallan 12YO 0.05L120</v>
          </cell>
          <cell r="I2900" t="str">
            <v>Macallan SO 12YO</v>
          </cell>
          <cell r="J2900" t="str">
            <v>Macallan SO 12YO.50-120</v>
          </cell>
          <cell r="K2900">
            <v>120</v>
          </cell>
          <cell r="L2900">
            <v>0.05</v>
          </cell>
          <cell r="M2900">
            <v>0.43</v>
          </cell>
          <cell r="N2900">
            <v>18.399999999999999</v>
          </cell>
          <cell r="O2900" t="str">
            <v>FOB</v>
          </cell>
          <cell r="P2900">
            <v>379.23</v>
          </cell>
          <cell r="Q2900">
            <v>379.23</v>
          </cell>
          <cell r="R2900">
            <v>379.23</v>
          </cell>
          <cell r="S2900">
            <v>379.23</v>
          </cell>
          <cell r="T2900">
            <v>379.23</v>
          </cell>
          <cell r="U2900">
            <v>379.23</v>
          </cell>
          <cell r="V2900">
            <v>379.23</v>
          </cell>
        </row>
        <row r="2901">
          <cell r="B2901" t="str">
            <v>DCMacallan SO 12YO.50-120FOB</v>
          </cell>
          <cell r="C2901" t="str">
            <v>Northeast</v>
          </cell>
          <cell r="D2901" t="str">
            <v>Open</v>
          </cell>
          <cell r="E2901" t="str">
            <v>DC</v>
          </cell>
          <cell r="F2901" t="str">
            <v>DC</v>
          </cell>
          <cell r="G2901" t="str">
            <v>4 - Macallan 12YO 0.05L</v>
          </cell>
          <cell r="H2901" t="str">
            <v>4 - Macallan 12YO 0.05L120</v>
          </cell>
          <cell r="I2901" t="str">
            <v>Macallan SO 12YO</v>
          </cell>
          <cell r="J2901" t="str">
            <v>Macallan SO 12YO.50-120</v>
          </cell>
          <cell r="K2901">
            <v>120</v>
          </cell>
          <cell r="L2901">
            <v>0.05</v>
          </cell>
          <cell r="M2901">
            <v>0.43</v>
          </cell>
          <cell r="N2901">
            <v>18.399999999999999</v>
          </cell>
          <cell r="O2901" t="str">
            <v>FOB</v>
          </cell>
          <cell r="P2901">
            <v>422.5</v>
          </cell>
          <cell r="Q2901">
            <v>422.5</v>
          </cell>
          <cell r="R2901">
            <v>422.5</v>
          </cell>
          <cell r="S2901">
            <v>422.5</v>
          </cell>
          <cell r="T2901">
            <v>422.5</v>
          </cell>
          <cell r="U2901">
            <v>422.5</v>
          </cell>
          <cell r="V2901">
            <v>422.5</v>
          </cell>
        </row>
        <row r="2902">
          <cell r="B2902" t="str">
            <v>DelawareMacallan SO 12YO.50-120FOB</v>
          </cell>
          <cell r="C2902" t="str">
            <v>Northeast</v>
          </cell>
          <cell r="D2902" t="str">
            <v>Open</v>
          </cell>
          <cell r="E2902" t="str">
            <v>DE</v>
          </cell>
          <cell r="F2902" t="str">
            <v>Delaware</v>
          </cell>
          <cell r="G2902" t="str">
            <v>4 - Macallan 12YO 0.05L</v>
          </cell>
          <cell r="H2902" t="str">
            <v>4 - Macallan 12YO 0.05L120</v>
          </cell>
          <cell r="I2902" t="str">
            <v>Macallan SO 12YO</v>
          </cell>
          <cell r="J2902" t="str">
            <v>Macallan SO 12YO.50-120</v>
          </cell>
          <cell r="K2902">
            <v>120</v>
          </cell>
          <cell r="L2902">
            <v>0.05</v>
          </cell>
          <cell r="M2902">
            <v>0.43</v>
          </cell>
          <cell r="N2902">
            <v>18.399999999999999</v>
          </cell>
          <cell r="O2902" t="str">
            <v>FOB</v>
          </cell>
          <cell r="P2902">
            <v>471.11045019600101</v>
          </cell>
          <cell r="Q2902">
            <v>471.11045019600101</v>
          </cell>
          <cell r="R2902">
            <v>471.11045019600101</v>
          </cell>
          <cell r="S2902">
            <v>471.11045019600101</v>
          </cell>
          <cell r="T2902">
            <v>471.11045019600101</v>
          </cell>
          <cell r="U2902">
            <v>471.11045019600101</v>
          </cell>
          <cell r="V2902">
            <v>471.11045019600101</v>
          </cell>
        </row>
        <row r="2903">
          <cell r="B2903" t="str">
            <v>FloridaMacallan SO 12YO.50-120FOB</v>
          </cell>
          <cell r="C2903" t="str">
            <v>South</v>
          </cell>
          <cell r="D2903" t="str">
            <v>Open</v>
          </cell>
          <cell r="E2903" t="str">
            <v>FL</v>
          </cell>
          <cell r="F2903" t="str">
            <v>Florida</v>
          </cell>
          <cell r="G2903" t="str">
            <v>4 - Macallan 12YO 0.05L</v>
          </cell>
          <cell r="H2903" t="str">
            <v>4 - Macallan 12YO 0.05L120</v>
          </cell>
          <cell r="I2903" t="str">
            <v>Macallan SO 12YO</v>
          </cell>
          <cell r="J2903" t="str">
            <v>Macallan SO 12YO.50-120</v>
          </cell>
          <cell r="K2903">
            <v>120</v>
          </cell>
          <cell r="L2903">
            <v>0.05</v>
          </cell>
          <cell r="M2903">
            <v>0.43</v>
          </cell>
          <cell r="N2903">
            <v>18.399999999999999</v>
          </cell>
          <cell r="O2903" t="str">
            <v>FOB</v>
          </cell>
          <cell r="P2903">
            <v>474</v>
          </cell>
          <cell r="Q2903">
            <v>474</v>
          </cell>
          <cell r="R2903">
            <v>474</v>
          </cell>
          <cell r="S2903">
            <v>474</v>
          </cell>
          <cell r="T2903">
            <v>474</v>
          </cell>
          <cell r="U2903">
            <v>474</v>
          </cell>
          <cell r="V2903">
            <v>474</v>
          </cell>
        </row>
        <row r="2904">
          <cell r="B2904" t="str">
            <v>GeorgiaMacallan SO 12YO.50-120FOB</v>
          </cell>
          <cell r="C2904" t="str">
            <v>South</v>
          </cell>
          <cell r="D2904" t="str">
            <v>Open</v>
          </cell>
          <cell r="E2904" t="str">
            <v>GA</v>
          </cell>
          <cell r="F2904" t="str">
            <v>Georgia</v>
          </cell>
          <cell r="G2904" t="str">
            <v>4 - Macallan 12YO 0.05L</v>
          </cell>
          <cell r="H2904" t="str">
            <v>4 - Macallan 12YO 0.05L120</v>
          </cell>
          <cell r="I2904" t="str">
            <v>Macallan SO 12YO</v>
          </cell>
          <cell r="J2904" t="str">
            <v>Macallan SO 12YO.50-120</v>
          </cell>
          <cell r="K2904">
            <v>120</v>
          </cell>
          <cell r="L2904">
            <v>0.05</v>
          </cell>
          <cell r="M2904">
            <v>0.43</v>
          </cell>
          <cell r="N2904">
            <v>18.399999999999999</v>
          </cell>
          <cell r="O2904" t="str">
            <v>FOB</v>
          </cell>
          <cell r="P2904">
            <v>479.55235499999998</v>
          </cell>
          <cell r="Q2904">
            <v>479.55235499999998</v>
          </cell>
          <cell r="R2904">
            <v>479.55235499999998</v>
          </cell>
          <cell r="S2904">
            <v>479.55235499999998</v>
          </cell>
          <cell r="T2904">
            <v>479.55235499999998</v>
          </cell>
          <cell r="U2904">
            <v>479.55235499999998</v>
          </cell>
          <cell r="V2904">
            <v>479.55235499999998</v>
          </cell>
        </row>
        <row r="2905">
          <cell r="B2905" t="str">
            <v>HawaiiMacallan SO 12YO.50-120FOB</v>
          </cell>
          <cell r="C2905" t="str">
            <v>West</v>
          </cell>
          <cell r="D2905" t="str">
            <v>Open</v>
          </cell>
          <cell r="E2905" t="str">
            <v>HI</v>
          </cell>
          <cell r="F2905" t="str">
            <v>Hawaii</v>
          </cell>
          <cell r="G2905" t="str">
            <v>4 - Macallan 12YO 0.05L</v>
          </cell>
          <cell r="H2905" t="str">
            <v>4 - Macallan 12YO 0.05L120</v>
          </cell>
          <cell r="I2905" t="str">
            <v>Macallan SO 12YO</v>
          </cell>
          <cell r="J2905" t="str">
            <v>Macallan SO 12YO.50-120</v>
          </cell>
          <cell r="K2905">
            <v>120</v>
          </cell>
          <cell r="L2905">
            <v>0.05</v>
          </cell>
          <cell r="M2905">
            <v>0.43</v>
          </cell>
          <cell r="N2905">
            <v>18.399999999999999</v>
          </cell>
          <cell r="O2905" t="str">
            <v>FOB</v>
          </cell>
          <cell r="P2905">
            <v>408.90479699999997</v>
          </cell>
          <cell r="Q2905">
            <v>408.90479699999997</v>
          </cell>
          <cell r="R2905">
            <v>408.90479699999997</v>
          </cell>
          <cell r="S2905">
            <v>408.90479699999997</v>
          </cell>
          <cell r="T2905">
            <v>408.90479699999997</v>
          </cell>
          <cell r="U2905">
            <v>408.90479699999997</v>
          </cell>
          <cell r="V2905">
            <v>408.90479699999997</v>
          </cell>
        </row>
        <row r="2906">
          <cell r="B2906" t="str">
            <v>IllinoisMacallan SO 12YO.50-120FOB</v>
          </cell>
          <cell r="C2906" t="str">
            <v>Central</v>
          </cell>
          <cell r="D2906" t="str">
            <v>Open</v>
          </cell>
          <cell r="E2906" t="str">
            <v>IL</v>
          </cell>
          <cell r="F2906" t="str">
            <v>Illinois</v>
          </cell>
          <cell r="G2906" t="str">
            <v>4 - Macallan 12YO 0.05L</v>
          </cell>
          <cell r="H2906" t="str">
            <v>4 - Macallan 12YO 0.05L120</v>
          </cell>
          <cell r="I2906" t="str">
            <v>Macallan SO 12YO</v>
          </cell>
          <cell r="J2906" t="str">
            <v>Macallan SO 12YO.50-120</v>
          </cell>
          <cell r="K2906">
            <v>120</v>
          </cell>
          <cell r="L2906">
            <v>0.05</v>
          </cell>
          <cell r="M2906">
            <v>0.43</v>
          </cell>
          <cell r="N2906">
            <v>18.399999999999999</v>
          </cell>
          <cell r="O2906" t="str">
            <v>FOB</v>
          </cell>
          <cell r="P2906">
            <v>428.60314</v>
          </cell>
          <cell r="Q2906">
            <v>428.60314</v>
          </cell>
          <cell r="R2906">
            <v>428.60314</v>
          </cell>
          <cell r="S2906">
            <v>428.60314</v>
          </cell>
          <cell r="T2906">
            <v>428.60314</v>
          </cell>
          <cell r="U2906">
            <v>428.60314</v>
          </cell>
          <cell r="V2906">
            <v>428.60314</v>
          </cell>
        </row>
        <row r="2907">
          <cell r="B2907" t="str">
            <v>IOWAMacallan SO 12YO.50-40SHELF</v>
          </cell>
          <cell r="C2907" t="str">
            <v>Central</v>
          </cell>
          <cell r="D2907" t="str">
            <v>Control</v>
          </cell>
          <cell r="E2907" t="str">
            <v>IA</v>
          </cell>
          <cell r="F2907" t="str">
            <v>IOWA</v>
          </cell>
          <cell r="G2907" t="str">
            <v>4 - Macallan 12YO 0.05L</v>
          </cell>
          <cell r="H2907" t="str">
            <v>4 - Macallan 12YO 0.05L40</v>
          </cell>
          <cell r="I2907" t="str">
            <v>Macallan SO 12YO</v>
          </cell>
          <cell r="J2907" t="str">
            <v>Macallan SO 12YO.50-40</v>
          </cell>
          <cell r="K2907">
            <v>40</v>
          </cell>
          <cell r="L2907">
            <v>0.05</v>
          </cell>
          <cell r="M2907">
            <v>0.43</v>
          </cell>
          <cell r="N2907">
            <v>6.13</v>
          </cell>
          <cell r="O2907" t="str">
            <v>SHELF</v>
          </cell>
          <cell r="P2907">
            <v>7.49</v>
          </cell>
          <cell r="Q2907">
            <v>7.49</v>
          </cell>
          <cell r="R2907">
            <v>7.49</v>
          </cell>
          <cell r="S2907">
            <v>7.49</v>
          </cell>
          <cell r="T2907">
            <v>7.49</v>
          </cell>
          <cell r="U2907">
            <v>7.49</v>
          </cell>
          <cell r="V2907">
            <v>7.49</v>
          </cell>
        </row>
        <row r="2908">
          <cell r="B2908" t="str">
            <v>IOWAMacallan SO 12YO.50-40FOB</v>
          </cell>
          <cell r="C2908" t="str">
            <v>Central</v>
          </cell>
          <cell r="D2908" t="str">
            <v>Control</v>
          </cell>
          <cell r="E2908" t="str">
            <v>IA</v>
          </cell>
          <cell r="F2908" t="str">
            <v>IOWA</v>
          </cell>
          <cell r="G2908" t="str">
            <v>4 - Macallan 12YO 0.05L</v>
          </cell>
          <cell r="H2908" t="str">
            <v>4 - Macallan 12YO 0.05L40</v>
          </cell>
          <cell r="I2908" t="str">
            <v>Macallan SO 12YO</v>
          </cell>
          <cell r="J2908" t="str">
            <v>Macallan SO 12YO.50-40</v>
          </cell>
          <cell r="K2908">
            <v>40</v>
          </cell>
          <cell r="L2908">
            <v>0.05</v>
          </cell>
          <cell r="M2908">
            <v>0.43</v>
          </cell>
          <cell r="N2908">
            <v>6.13</v>
          </cell>
          <cell r="O2908" t="str">
            <v>FOB</v>
          </cell>
          <cell r="P2908">
            <v>162.05000000000001</v>
          </cell>
          <cell r="Q2908">
            <v>162.05000000000001</v>
          </cell>
          <cell r="R2908">
            <v>162.05000000000001</v>
          </cell>
          <cell r="S2908">
            <v>162.05000000000001</v>
          </cell>
          <cell r="T2908">
            <v>162.05000000000001</v>
          </cell>
          <cell r="U2908">
            <v>162.05000000000001</v>
          </cell>
          <cell r="V2908">
            <v>162.05000000000001</v>
          </cell>
        </row>
        <row r="2909">
          <cell r="B2909" t="str">
            <v>KentuckyMacallan SO 12YO.50-120FOB</v>
          </cell>
          <cell r="C2909" t="str">
            <v>Central</v>
          </cell>
          <cell r="D2909" t="str">
            <v>Open</v>
          </cell>
          <cell r="E2909" t="str">
            <v>KY</v>
          </cell>
          <cell r="F2909" t="str">
            <v>Kentucky</v>
          </cell>
          <cell r="G2909" t="str">
            <v>4 - Macallan 12YO 0.05L</v>
          </cell>
          <cell r="H2909" t="str">
            <v>4 - Macallan 12YO 0.05L120</v>
          </cell>
          <cell r="I2909" t="str">
            <v>Macallan SO 12YO</v>
          </cell>
          <cell r="J2909" t="str">
            <v>Macallan SO 12YO.50-120</v>
          </cell>
          <cell r="K2909">
            <v>120</v>
          </cell>
          <cell r="L2909">
            <v>0.05</v>
          </cell>
          <cell r="M2909">
            <v>0.43</v>
          </cell>
          <cell r="N2909">
            <v>18.399999999999999</v>
          </cell>
          <cell r="O2909" t="str">
            <v>FOB</v>
          </cell>
          <cell r="P2909">
            <v>395.37</v>
          </cell>
          <cell r="Q2909">
            <v>395.37</v>
          </cell>
          <cell r="R2909">
            <v>395.37</v>
          </cell>
          <cell r="S2909">
            <v>395.37</v>
          </cell>
          <cell r="T2909">
            <v>395.37</v>
          </cell>
          <cell r="U2909">
            <v>395.37</v>
          </cell>
          <cell r="V2909">
            <v>395.37</v>
          </cell>
        </row>
        <row r="2910">
          <cell r="B2910" t="str">
            <v>Maryland (Open)Macallan SO 12YO.50-120FOB</v>
          </cell>
          <cell r="C2910" t="str">
            <v>Northeast</v>
          </cell>
          <cell r="D2910" t="str">
            <v>Open</v>
          </cell>
          <cell r="E2910" t="str">
            <v>MD</v>
          </cell>
          <cell r="F2910" t="str">
            <v>Maryland (Open)</v>
          </cell>
          <cell r="G2910" t="str">
            <v>4 - Macallan 12YO 0.05L</v>
          </cell>
          <cell r="H2910" t="str">
            <v>4 - Macallan 12YO 0.05L120</v>
          </cell>
          <cell r="I2910" t="str">
            <v>Macallan SO 12YO</v>
          </cell>
          <cell r="J2910" t="str">
            <v>Macallan SO 12YO.50-120</v>
          </cell>
          <cell r="K2910">
            <v>120</v>
          </cell>
          <cell r="L2910">
            <v>0.05</v>
          </cell>
          <cell r="M2910">
            <v>0.43</v>
          </cell>
          <cell r="N2910">
            <v>18.399999999999999</v>
          </cell>
          <cell r="O2910" t="str">
            <v>FOB</v>
          </cell>
          <cell r="P2910">
            <v>422.5</v>
          </cell>
          <cell r="Q2910">
            <v>422.5</v>
          </cell>
          <cell r="R2910">
            <v>422.5</v>
          </cell>
          <cell r="S2910">
            <v>422.5</v>
          </cell>
          <cell r="T2910">
            <v>422.5</v>
          </cell>
          <cell r="U2910">
            <v>422.5</v>
          </cell>
          <cell r="V2910">
            <v>422.5</v>
          </cell>
        </row>
        <row r="2911">
          <cell r="B2911" t="str">
            <v>MassachusettsMacallan SO 12YO.50-120FOB</v>
          </cell>
          <cell r="C2911" t="str">
            <v>Northeast</v>
          </cell>
          <cell r="D2911" t="str">
            <v>Open</v>
          </cell>
          <cell r="E2911" t="str">
            <v>MA</v>
          </cell>
          <cell r="F2911" t="str">
            <v>Massachusetts</v>
          </cell>
          <cell r="G2911" t="str">
            <v>4 - Macallan 12YO 0.05L</v>
          </cell>
          <cell r="H2911" t="str">
            <v>4 - Macallan 12YO 0.05L120</v>
          </cell>
          <cell r="I2911" t="str">
            <v>Macallan SO 12YO</v>
          </cell>
          <cell r="J2911" t="str">
            <v>Macallan SO 12YO.50-120</v>
          </cell>
          <cell r="K2911">
            <v>120</v>
          </cell>
          <cell r="L2911">
            <v>0.05</v>
          </cell>
          <cell r="M2911">
            <v>0.43</v>
          </cell>
          <cell r="N2911">
            <v>18.399999999999999</v>
          </cell>
          <cell r="O2911" t="str">
            <v>FOB</v>
          </cell>
          <cell r="P2911">
            <v>410.34</v>
          </cell>
          <cell r="Q2911">
            <v>410.34</v>
          </cell>
          <cell r="R2911">
            <v>410.34</v>
          </cell>
          <cell r="S2911">
            <v>410.34</v>
          </cell>
          <cell r="T2911">
            <v>410.34</v>
          </cell>
          <cell r="U2911">
            <v>410.34</v>
          </cell>
          <cell r="V2911">
            <v>410.34</v>
          </cell>
        </row>
        <row r="2912">
          <cell r="B2912" t="str">
            <v>MICHIGANMacallan SO 12YO.50-40SHELF</v>
          </cell>
          <cell r="C2912" t="str">
            <v>Central</v>
          </cell>
          <cell r="D2912" t="str">
            <v>Control</v>
          </cell>
          <cell r="E2912" t="str">
            <v>MI</v>
          </cell>
          <cell r="F2912" t="str">
            <v>MICHIGAN</v>
          </cell>
          <cell r="G2912" t="str">
            <v>4 - Macallan 12YO 0.05L</v>
          </cell>
          <cell r="H2912" t="str">
            <v>4 - Macallan 12YO 0.05L40</v>
          </cell>
          <cell r="I2912" t="str">
            <v>Macallan SO 12YO</v>
          </cell>
          <cell r="J2912" t="str">
            <v>Macallan SO 12YO.50-40</v>
          </cell>
          <cell r="K2912">
            <v>40</v>
          </cell>
          <cell r="L2912">
            <v>0.05</v>
          </cell>
          <cell r="M2912">
            <v>0.43</v>
          </cell>
          <cell r="N2912">
            <v>6.13</v>
          </cell>
          <cell r="O2912" t="str">
            <v>SHELF</v>
          </cell>
          <cell r="P2912">
            <v>7.49</v>
          </cell>
          <cell r="Q2912">
            <v>7.49</v>
          </cell>
          <cell r="R2912">
            <v>7.49</v>
          </cell>
          <cell r="S2912">
            <v>7.49</v>
          </cell>
          <cell r="T2912">
            <v>7.49</v>
          </cell>
          <cell r="U2912">
            <v>7.49</v>
          </cell>
          <cell r="V2912">
            <v>7.49</v>
          </cell>
        </row>
        <row r="2913">
          <cell r="B2913" t="str">
            <v>MICHIGANMacallan SO 12YO.50-40FOB</v>
          </cell>
          <cell r="C2913" t="str">
            <v>Central</v>
          </cell>
          <cell r="D2913" t="str">
            <v>Control</v>
          </cell>
          <cell r="E2913" t="str">
            <v>MI</v>
          </cell>
          <cell r="F2913" t="str">
            <v>MICHIGAN</v>
          </cell>
          <cell r="G2913" t="str">
            <v>4 - Macallan 12YO 0.05L</v>
          </cell>
          <cell r="H2913" t="str">
            <v>4 - Macallan 12YO 0.05L40</v>
          </cell>
          <cell r="I2913" t="str">
            <v>Macallan SO 12YO</v>
          </cell>
          <cell r="J2913" t="str">
            <v>Macallan SO 12YO.50-40</v>
          </cell>
          <cell r="K2913">
            <v>40</v>
          </cell>
          <cell r="L2913">
            <v>0.05</v>
          </cell>
          <cell r="M2913">
            <v>0.43</v>
          </cell>
          <cell r="N2913">
            <v>6.13</v>
          </cell>
          <cell r="O2913" t="str">
            <v>FOB</v>
          </cell>
          <cell r="P2913">
            <v>162.05000000000001</v>
          </cell>
          <cell r="Q2913">
            <v>162.05000000000001</v>
          </cell>
          <cell r="R2913">
            <v>162.05000000000001</v>
          </cell>
          <cell r="S2913">
            <v>162.05000000000001</v>
          </cell>
          <cell r="T2913">
            <v>162.05000000000001</v>
          </cell>
          <cell r="U2913">
            <v>162.05000000000001</v>
          </cell>
          <cell r="V2913">
            <v>162.05000000000001</v>
          </cell>
        </row>
        <row r="2914">
          <cell r="B2914" t="str">
            <v>Military - SouthMacallan SO 12YO.50-120FOB</v>
          </cell>
          <cell r="C2914" t="str">
            <v>South</v>
          </cell>
          <cell r="D2914" t="str">
            <v>Open</v>
          </cell>
          <cell r="E2914" t="str">
            <v>Military - South</v>
          </cell>
          <cell r="F2914" t="str">
            <v>Military - South</v>
          </cell>
          <cell r="G2914" t="str">
            <v>4 - Macallan 12YO 0.05L</v>
          </cell>
          <cell r="H2914" t="str">
            <v>4 - Macallan 12YO 0.05L120</v>
          </cell>
          <cell r="I2914" t="str">
            <v>Macallan SO 12YO</v>
          </cell>
          <cell r="J2914" t="str">
            <v>Macallan SO 12YO.50-120</v>
          </cell>
          <cell r="K2914">
            <v>120</v>
          </cell>
          <cell r="L2914">
            <v>0.05</v>
          </cell>
          <cell r="M2914">
            <v>0.43</v>
          </cell>
          <cell r="N2914">
            <v>18.399999999999999</v>
          </cell>
          <cell r="O2914" t="str">
            <v>FOB</v>
          </cell>
          <cell r="P2914">
            <v>506.4</v>
          </cell>
          <cell r="Q2914">
            <v>506.4</v>
          </cell>
          <cell r="R2914">
            <v>506.4</v>
          </cell>
          <cell r="S2914">
            <v>506.4</v>
          </cell>
          <cell r="T2914">
            <v>506.4</v>
          </cell>
          <cell r="U2914">
            <v>506.4</v>
          </cell>
          <cell r="V2914">
            <v>506.4</v>
          </cell>
        </row>
        <row r="2915">
          <cell r="B2915" t="str">
            <v>MinnesotaMacallan SO 12YO.50-120FOB</v>
          </cell>
          <cell r="C2915" t="str">
            <v>Central</v>
          </cell>
          <cell r="D2915" t="str">
            <v>Open</v>
          </cell>
          <cell r="E2915" t="str">
            <v>MN</v>
          </cell>
          <cell r="F2915" t="str">
            <v>Minnesota</v>
          </cell>
          <cell r="G2915" t="str">
            <v>4 - Macallan 12YO 0.05L</v>
          </cell>
          <cell r="H2915" t="str">
            <v>4 - Macallan 12YO 0.05L120</v>
          </cell>
          <cell r="I2915" t="str">
            <v>Macallan SO 12YO</v>
          </cell>
          <cell r="J2915" t="str">
            <v>Macallan SO 12YO.50-120</v>
          </cell>
          <cell r="K2915">
            <v>120</v>
          </cell>
          <cell r="L2915">
            <v>0.05</v>
          </cell>
          <cell r="M2915">
            <v>0.43</v>
          </cell>
          <cell r="N2915">
            <v>18.399999999999999</v>
          </cell>
          <cell r="O2915" t="str">
            <v>FOB</v>
          </cell>
          <cell r="P2915">
            <v>431</v>
          </cell>
          <cell r="Q2915">
            <v>431</v>
          </cell>
          <cell r="R2915">
            <v>431</v>
          </cell>
          <cell r="S2915">
            <v>431</v>
          </cell>
          <cell r="T2915">
            <v>431</v>
          </cell>
          <cell r="U2915">
            <v>431</v>
          </cell>
          <cell r="V2915">
            <v>431</v>
          </cell>
        </row>
        <row r="2916">
          <cell r="B2916" t="str">
            <v>MissouriMacallan SO 12YO.50-120FOB</v>
          </cell>
          <cell r="C2916" t="str">
            <v>Central</v>
          </cell>
          <cell r="D2916" t="str">
            <v>Open</v>
          </cell>
          <cell r="E2916" t="str">
            <v>MO</v>
          </cell>
          <cell r="F2916" t="str">
            <v>Missouri</v>
          </cell>
          <cell r="G2916" t="str">
            <v>4 - Macallan 12YO 0.05L</v>
          </cell>
          <cell r="H2916" t="str">
            <v>4 - Macallan 12YO 0.05L120</v>
          </cell>
          <cell r="I2916" t="str">
            <v>Macallan SO 12YO</v>
          </cell>
          <cell r="J2916" t="str">
            <v>Macallan SO 12YO.50-120</v>
          </cell>
          <cell r="K2916">
            <v>120</v>
          </cell>
          <cell r="L2916">
            <v>0.05</v>
          </cell>
          <cell r="M2916">
            <v>0.43</v>
          </cell>
          <cell r="N2916">
            <v>18.399999999999999</v>
          </cell>
          <cell r="O2916" t="str">
            <v>FOB</v>
          </cell>
          <cell r="P2916">
            <v>371.42</v>
          </cell>
          <cell r="Q2916">
            <v>371.42</v>
          </cell>
          <cell r="R2916">
            <v>371.42</v>
          </cell>
          <cell r="S2916">
            <v>371.42</v>
          </cell>
          <cell r="T2916">
            <v>371.42</v>
          </cell>
          <cell r="U2916">
            <v>371.42</v>
          </cell>
          <cell r="V2916">
            <v>371.42</v>
          </cell>
        </row>
        <row r="2917">
          <cell r="B2917" t="str">
            <v>NevadaMacallan SO 12YO.50-120FOB</v>
          </cell>
          <cell r="C2917" t="str">
            <v>West</v>
          </cell>
          <cell r="D2917" t="str">
            <v>Open</v>
          </cell>
          <cell r="E2917" t="str">
            <v>NV</v>
          </cell>
          <cell r="F2917" t="str">
            <v>Nevada</v>
          </cell>
          <cell r="G2917" t="str">
            <v>4 - Macallan 12YO 0.05L</v>
          </cell>
          <cell r="H2917" t="str">
            <v>4 - Macallan 12YO 0.05L120</v>
          </cell>
          <cell r="I2917" t="str">
            <v>Macallan SO 12YO</v>
          </cell>
          <cell r="J2917" t="str">
            <v>Macallan SO 12YO.50-120</v>
          </cell>
          <cell r="K2917">
            <v>120</v>
          </cell>
          <cell r="L2917">
            <v>0.05</v>
          </cell>
          <cell r="M2917">
            <v>0.43</v>
          </cell>
          <cell r="N2917">
            <v>18.399999999999999</v>
          </cell>
          <cell r="O2917" t="str">
            <v>FOB</v>
          </cell>
          <cell r="P2917">
            <v>453</v>
          </cell>
          <cell r="Q2917">
            <v>453</v>
          </cell>
          <cell r="R2917">
            <v>453</v>
          </cell>
          <cell r="S2917">
            <v>453</v>
          </cell>
          <cell r="T2917">
            <v>453</v>
          </cell>
          <cell r="U2917">
            <v>453</v>
          </cell>
          <cell r="V2917">
            <v>453</v>
          </cell>
        </row>
        <row r="2918">
          <cell r="B2918" t="str">
            <v>New JerseyMacallan SO 12YO.50-120FOB</v>
          </cell>
          <cell r="C2918" t="str">
            <v>Northeast</v>
          </cell>
          <cell r="D2918" t="str">
            <v>Open</v>
          </cell>
          <cell r="E2918" t="str">
            <v>NJ</v>
          </cell>
          <cell r="F2918" t="str">
            <v>New Jersey</v>
          </cell>
          <cell r="G2918" t="str">
            <v>4 - Macallan 12YO 0.05L</v>
          </cell>
          <cell r="H2918" t="str">
            <v>4 - Macallan 12YO 0.05L120</v>
          </cell>
          <cell r="I2918" t="str">
            <v>Macallan SO 12YO</v>
          </cell>
          <cell r="J2918" t="str">
            <v>Macallan SO 12YO.50-120</v>
          </cell>
          <cell r="K2918">
            <v>120</v>
          </cell>
          <cell r="L2918">
            <v>0.05</v>
          </cell>
          <cell r="M2918">
            <v>0.43</v>
          </cell>
          <cell r="N2918">
            <v>18.399999999999999</v>
          </cell>
          <cell r="O2918" t="str">
            <v>FOB</v>
          </cell>
          <cell r="P2918">
            <v>410.91714000000002</v>
          </cell>
          <cell r="Q2918">
            <v>410.91714000000002</v>
          </cell>
          <cell r="R2918">
            <v>410.91714000000002</v>
          </cell>
          <cell r="S2918">
            <v>410.91714000000002</v>
          </cell>
          <cell r="T2918">
            <v>410.91714000000002</v>
          </cell>
          <cell r="U2918">
            <v>410.91714000000002</v>
          </cell>
          <cell r="V2918">
            <v>410.91714000000002</v>
          </cell>
        </row>
        <row r="2919">
          <cell r="B2919" t="str">
            <v>New MexicoMacallan SO 12YO.50-120FOB</v>
          </cell>
          <cell r="C2919" t="str">
            <v>West</v>
          </cell>
          <cell r="D2919" t="str">
            <v>Open</v>
          </cell>
          <cell r="E2919" t="str">
            <v>NM</v>
          </cell>
          <cell r="F2919" t="str">
            <v>New Mexico</v>
          </cell>
          <cell r="G2919" t="str">
            <v>4 - Macallan 12YO 0.05L</v>
          </cell>
          <cell r="H2919" t="str">
            <v>4 - Macallan 12YO 0.05L120</v>
          </cell>
          <cell r="I2919" t="str">
            <v>Macallan SO 12YO</v>
          </cell>
          <cell r="J2919" t="str">
            <v>Macallan SO 12YO.50-120</v>
          </cell>
          <cell r="K2919">
            <v>120</v>
          </cell>
          <cell r="L2919">
            <v>0.05</v>
          </cell>
          <cell r="M2919">
            <v>0.43</v>
          </cell>
          <cell r="N2919">
            <v>18.399999999999999</v>
          </cell>
          <cell r="O2919" t="str">
            <v>FOB</v>
          </cell>
          <cell r="P2919">
            <v>453</v>
          </cell>
          <cell r="Q2919">
            <v>453</v>
          </cell>
          <cell r="R2919">
            <v>453</v>
          </cell>
          <cell r="S2919">
            <v>453</v>
          </cell>
          <cell r="T2919">
            <v>453</v>
          </cell>
          <cell r="U2919">
            <v>453</v>
          </cell>
          <cell r="V2919">
            <v>453</v>
          </cell>
        </row>
        <row r="2920">
          <cell r="B2920" t="str">
            <v>New York - UpstateMacallan SO 12YO.50-120FOB</v>
          </cell>
          <cell r="C2920" t="str">
            <v>Northeast</v>
          </cell>
          <cell r="D2920" t="str">
            <v>Open</v>
          </cell>
          <cell r="E2920" t="str">
            <v>NY</v>
          </cell>
          <cell r="F2920" t="str">
            <v>New York - Upstate</v>
          </cell>
          <cell r="G2920" t="str">
            <v>4 - Macallan 12YO 0.05L</v>
          </cell>
          <cell r="H2920" t="str">
            <v>4 - Macallan 12YO 0.05L120</v>
          </cell>
          <cell r="I2920" t="str">
            <v>Macallan SO 12YO</v>
          </cell>
          <cell r="J2920" t="str">
            <v>Macallan SO 12YO.50-120</v>
          </cell>
          <cell r="K2920">
            <v>120</v>
          </cell>
          <cell r="L2920">
            <v>0.05</v>
          </cell>
          <cell r="M2920">
            <v>0.43</v>
          </cell>
          <cell r="N2920">
            <v>18.399999999999999</v>
          </cell>
          <cell r="O2920" t="str">
            <v>FOB</v>
          </cell>
          <cell r="P2920">
            <v>563.4</v>
          </cell>
          <cell r="Q2920">
            <v>563.4</v>
          </cell>
          <cell r="R2920">
            <v>563.4</v>
          </cell>
          <cell r="S2920">
            <v>563.4</v>
          </cell>
          <cell r="T2920">
            <v>563.4</v>
          </cell>
          <cell r="U2920">
            <v>563.4</v>
          </cell>
          <cell r="V2920">
            <v>563.4</v>
          </cell>
        </row>
        <row r="2921">
          <cell r="B2921" t="str">
            <v>Rhode IslandMacallan SO 12YO.50-120FOB</v>
          </cell>
          <cell r="C2921" t="str">
            <v>Northeast</v>
          </cell>
          <cell r="D2921" t="str">
            <v>Open</v>
          </cell>
          <cell r="E2921" t="str">
            <v>RI</v>
          </cell>
          <cell r="F2921" t="str">
            <v>Rhode Island</v>
          </cell>
          <cell r="G2921" t="str">
            <v>4 - Macallan 12YO 0.05L</v>
          </cell>
          <cell r="H2921" t="str">
            <v>4 - Macallan 12YO 0.05L120</v>
          </cell>
          <cell r="I2921" t="str">
            <v>Macallan SO 12YO</v>
          </cell>
          <cell r="J2921" t="str">
            <v>Macallan SO 12YO.50-120</v>
          </cell>
          <cell r="K2921">
            <v>120</v>
          </cell>
          <cell r="L2921">
            <v>0.05</v>
          </cell>
          <cell r="M2921">
            <v>0.43</v>
          </cell>
          <cell r="N2921">
            <v>18.399999999999999</v>
          </cell>
          <cell r="O2921" t="str">
            <v>FOB</v>
          </cell>
          <cell r="P2921">
            <v>513.259094400001</v>
          </cell>
          <cell r="Q2921">
            <v>513.259094400001</v>
          </cell>
          <cell r="R2921">
            <v>513.259094400001</v>
          </cell>
          <cell r="S2921">
            <v>513.259094400001</v>
          </cell>
          <cell r="T2921">
            <v>513.259094400001</v>
          </cell>
          <cell r="U2921">
            <v>513.259094400001</v>
          </cell>
          <cell r="V2921">
            <v>513.259094400001</v>
          </cell>
        </row>
        <row r="2922">
          <cell r="B2922" t="str">
            <v>South CarolinaMacallan SO 12YO.50-120FOB</v>
          </cell>
          <cell r="C2922" t="str">
            <v>Northeast</v>
          </cell>
          <cell r="D2922" t="str">
            <v>Open</v>
          </cell>
          <cell r="E2922" t="str">
            <v>SC</v>
          </cell>
          <cell r="F2922" t="str">
            <v>South Carolina</v>
          </cell>
          <cell r="G2922" t="str">
            <v>4 - Macallan 12YO 0.05L</v>
          </cell>
          <cell r="H2922" t="str">
            <v>4 - Macallan 12YO 0.05L120</v>
          </cell>
          <cell r="I2922" t="str">
            <v>Macallan SO 12YO</v>
          </cell>
          <cell r="J2922" t="str">
            <v>Macallan SO 12YO.50-120</v>
          </cell>
          <cell r="K2922">
            <v>120</v>
          </cell>
          <cell r="L2922">
            <v>0.05</v>
          </cell>
          <cell r="M2922">
            <v>0.43</v>
          </cell>
          <cell r="N2922">
            <v>18.399999999999999</v>
          </cell>
          <cell r="O2922" t="str">
            <v>FOB</v>
          </cell>
          <cell r="P2922">
            <v>374</v>
          </cell>
          <cell r="Q2922">
            <v>374</v>
          </cell>
          <cell r="R2922">
            <v>374</v>
          </cell>
          <cell r="S2922">
            <v>374</v>
          </cell>
          <cell r="T2922">
            <v>374</v>
          </cell>
          <cell r="U2922">
            <v>374</v>
          </cell>
          <cell r="V2922">
            <v>374</v>
          </cell>
        </row>
        <row r="2923">
          <cell r="B2923" t="str">
            <v>TennesseeMacallan SO 12YO.50-120FOB</v>
          </cell>
          <cell r="C2923" t="str">
            <v>South</v>
          </cell>
          <cell r="D2923" t="str">
            <v>Open</v>
          </cell>
          <cell r="E2923" t="str">
            <v>TN</v>
          </cell>
          <cell r="F2923" t="str">
            <v>Tennessee</v>
          </cell>
          <cell r="G2923" t="str">
            <v>4 - Macallan 12YO 0.05L</v>
          </cell>
          <cell r="H2923" t="str">
            <v>4 - Macallan 12YO 0.05L120</v>
          </cell>
          <cell r="I2923" t="str">
            <v>Macallan SO 12YO</v>
          </cell>
          <cell r="J2923" t="str">
            <v>Macallan SO 12YO.50-120</v>
          </cell>
          <cell r="K2923">
            <v>120</v>
          </cell>
          <cell r="L2923">
            <v>0.05</v>
          </cell>
          <cell r="M2923">
            <v>0.43</v>
          </cell>
          <cell r="N2923">
            <v>18.399999999999999</v>
          </cell>
          <cell r="O2923" t="str">
            <v>FOB</v>
          </cell>
          <cell r="P2923">
            <v>422.08</v>
          </cell>
          <cell r="Q2923">
            <v>422.08</v>
          </cell>
          <cell r="R2923">
            <v>422.08</v>
          </cell>
          <cell r="S2923">
            <v>422.08</v>
          </cell>
          <cell r="T2923">
            <v>422.08</v>
          </cell>
          <cell r="U2923">
            <v>422.08</v>
          </cell>
          <cell r="V2923">
            <v>422.08</v>
          </cell>
        </row>
        <row r="2924">
          <cell r="B2924" t="str">
            <v>TexasMacallan SO 12YO.50-120FOB</v>
          </cell>
          <cell r="C2924" t="str">
            <v>South</v>
          </cell>
          <cell r="D2924" t="str">
            <v>Open</v>
          </cell>
          <cell r="E2924" t="str">
            <v>TX</v>
          </cell>
          <cell r="F2924" t="str">
            <v>Texas</v>
          </cell>
          <cell r="G2924" t="str">
            <v>4 - Macallan 12YO 0.05L</v>
          </cell>
          <cell r="H2924" t="str">
            <v>4 - Macallan 12YO 0.05L120</v>
          </cell>
          <cell r="I2924" t="str">
            <v>Macallan SO 12YO</v>
          </cell>
          <cell r="J2924" t="str">
            <v>Macallan SO 12YO.50-120</v>
          </cell>
          <cell r="K2924">
            <v>120</v>
          </cell>
          <cell r="L2924">
            <v>0.05</v>
          </cell>
          <cell r="M2924">
            <v>0.43</v>
          </cell>
          <cell r="N2924">
            <v>18.399999999999999</v>
          </cell>
          <cell r="O2924" t="str">
            <v>FOB</v>
          </cell>
          <cell r="P2924">
            <v>370.40314000000001</v>
          </cell>
          <cell r="Q2924">
            <v>370.40314000000001</v>
          </cell>
          <cell r="R2924">
            <v>370.40314000000001</v>
          </cell>
          <cell r="S2924">
            <v>370.40314000000001</v>
          </cell>
          <cell r="T2924">
            <v>370.40314000000001</v>
          </cell>
          <cell r="U2924">
            <v>370.40314000000001</v>
          </cell>
          <cell r="V2924">
            <v>370.40314000000001</v>
          </cell>
        </row>
        <row r="2925">
          <cell r="B2925" t="str">
            <v>WashingtonMacallan SO 12YO.50-120FOB</v>
          </cell>
          <cell r="C2925" t="str">
            <v>West</v>
          </cell>
          <cell r="D2925" t="str">
            <v>Open</v>
          </cell>
          <cell r="E2925" t="str">
            <v>WA</v>
          </cell>
          <cell r="F2925" t="str">
            <v>Washington</v>
          </cell>
          <cell r="G2925" t="str">
            <v>4 - Macallan 12YO 0.05L</v>
          </cell>
          <cell r="H2925" t="str">
            <v>4 - Macallan 12YO 0.05L120</v>
          </cell>
          <cell r="I2925" t="str">
            <v>Macallan SO 12YO</v>
          </cell>
          <cell r="J2925" t="str">
            <v>Macallan SO 12YO.50-120</v>
          </cell>
          <cell r="K2925">
            <v>120</v>
          </cell>
          <cell r="L2925">
            <v>0.05</v>
          </cell>
          <cell r="M2925">
            <v>0.43</v>
          </cell>
          <cell r="N2925">
            <v>18.399999999999999</v>
          </cell>
          <cell r="O2925" t="str">
            <v>FOB</v>
          </cell>
          <cell r="P2925">
            <v>310</v>
          </cell>
          <cell r="Q2925">
            <v>310</v>
          </cell>
          <cell r="R2925">
            <v>310</v>
          </cell>
          <cell r="S2925">
            <v>310</v>
          </cell>
          <cell r="T2925">
            <v>310</v>
          </cell>
          <cell r="U2925">
            <v>310</v>
          </cell>
          <cell r="V2925">
            <v>310</v>
          </cell>
        </row>
        <row r="2926">
          <cell r="B2926" t="str">
            <v>WisconsinMacallan SO 12YO.50-120FOB</v>
          </cell>
          <cell r="C2926" t="str">
            <v>Central</v>
          </cell>
          <cell r="D2926" t="str">
            <v>Open</v>
          </cell>
          <cell r="E2926" t="str">
            <v>WI</v>
          </cell>
          <cell r="F2926" t="str">
            <v>Wisconsin</v>
          </cell>
          <cell r="G2926" t="str">
            <v>4 - Macallan 12YO 0.05L</v>
          </cell>
          <cell r="H2926" t="str">
            <v>4 - Macallan 12YO 0.05L120</v>
          </cell>
          <cell r="I2926" t="str">
            <v>Macallan SO 12YO</v>
          </cell>
          <cell r="J2926" t="str">
            <v>Macallan SO 12YO.50-120</v>
          </cell>
          <cell r="K2926">
            <v>120</v>
          </cell>
          <cell r="L2926">
            <v>0.05</v>
          </cell>
          <cell r="M2926">
            <v>0.43</v>
          </cell>
          <cell r="N2926">
            <v>18.399999999999999</v>
          </cell>
          <cell r="O2926" t="str">
            <v>FOB</v>
          </cell>
          <cell r="P2926">
            <v>482.6</v>
          </cell>
          <cell r="Q2926">
            <v>482.6</v>
          </cell>
          <cell r="R2926">
            <v>482.6</v>
          </cell>
          <cell r="S2926">
            <v>482.6</v>
          </cell>
          <cell r="T2926">
            <v>482.6</v>
          </cell>
          <cell r="U2926">
            <v>482.6</v>
          </cell>
          <cell r="V2926">
            <v>482.6</v>
          </cell>
        </row>
        <row r="2927">
          <cell r="B2927" t="str">
            <v>ArizonaMacallan SO 12YO.375-12FOB</v>
          </cell>
          <cell r="C2927" t="str">
            <v>West</v>
          </cell>
          <cell r="D2927" t="str">
            <v>Open</v>
          </cell>
          <cell r="E2927" t="str">
            <v>AZ</v>
          </cell>
          <cell r="F2927" t="str">
            <v>Arizona</v>
          </cell>
          <cell r="G2927" t="str">
            <v>4 - Macallan 12YO 0.375L</v>
          </cell>
          <cell r="H2927" t="str">
            <v>4 - Macallan 12YO 0.375L12</v>
          </cell>
          <cell r="I2927" t="str">
            <v>Macallan SO 12YO</v>
          </cell>
          <cell r="J2927" t="str">
            <v>Macallan SO 12YO.375-12</v>
          </cell>
          <cell r="K2927">
            <v>12</v>
          </cell>
          <cell r="L2927">
            <v>0.375</v>
          </cell>
          <cell r="M2927">
            <v>0.43</v>
          </cell>
          <cell r="N2927">
            <v>13.8</v>
          </cell>
          <cell r="O2927" t="str">
            <v>FOB</v>
          </cell>
          <cell r="P2927">
            <v>252.35</v>
          </cell>
          <cell r="Q2927">
            <v>252.35</v>
          </cell>
          <cell r="R2927">
            <v>252.35</v>
          </cell>
          <cell r="S2927">
            <v>252.35</v>
          </cell>
          <cell r="T2927">
            <v>252.35</v>
          </cell>
          <cell r="U2927">
            <v>252.35</v>
          </cell>
          <cell r="V2927">
            <v>252.35</v>
          </cell>
        </row>
        <row r="2928">
          <cell r="B2928" t="str">
            <v>ArkansasMacallan SO 12YO.375-12FOB</v>
          </cell>
          <cell r="C2928" t="str">
            <v>South</v>
          </cell>
          <cell r="D2928" t="str">
            <v>Open</v>
          </cell>
          <cell r="E2928" t="str">
            <v>AR</v>
          </cell>
          <cell r="F2928" t="str">
            <v>Arkansas</v>
          </cell>
          <cell r="G2928" t="str">
            <v>4 - Macallan 12YO 0.375L</v>
          </cell>
          <cell r="H2928" t="str">
            <v>4 - Macallan 12YO 0.375L12</v>
          </cell>
          <cell r="I2928" t="str">
            <v>Macallan SO 12YO</v>
          </cell>
          <cell r="J2928" t="str">
            <v>Macallan SO 12YO.375-12</v>
          </cell>
          <cell r="K2928">
            <v>12</v>
          </cell>
          <cell r="L2928">
            <v>0.375</v>
          </cell>
          <cell r="M2928">
            <v>0.43</v>
          </cell>
          <cell r="N2928">
            <v>13.8</v>
          </cell>
          <cell r="O2928" t="str">
            <v>FOB</v>
          </cell>
          <cell r="P2928">
            <v>231.4</v>
          </cell>
          <cell r="Q2928">
            <v>231.4</v>
          </cell>
          <cell r="R2928">
            <v>231.4</v>
          </cell>
          <cell r="S2928">
            <v>231.4</v>
          </cell>
          <cell r="T2928">
            <v>231.4</v>
          </cell>
          <cell r="U2928">
            <v>231.4</v>
          </cell>
          <cell r="V2928">
            <v>231.4</v>
          </cell>
        </row>
        <row r="2929">
          <cell r="B2929" t="str">
            <v>CaliforniaMacallan SO 12YO.375-12FOB</v>
          </cell>
          <cell r="C2929" t="str">
            <v>West</v>
          </cell>
          <cell r="D2929" t="str">
            <v>Open</v>
          </cell>
          <cell r="E2929" t="str">
            <v>CA</v>
          </cell>
          <cell r="F2929" t="str">
            <v>California</v>
          </cell>
          <cell r="G2929" t="str">
            <v>4 - Macallan 12YO 0.375L</v>
          </cell>
          <cell r="H2929" t="str">
            <v>4 - Macallan 12YO 0.375L12</v>
          </cell>
          <cell r="I2929" t="str">
            <v>Macallan SO 12YO</v>
          </cell>
          <cell r="J2929" t="str">
            <v>Macallan SO 12YO.375-12</v>
          </cell>
          <cell r="K2929">
            <v>12</v>
          </cell>
          <cell r="L2929">
            <v>0.375</v>
          </cell>
          <cell r="M2929">
            <v>0.43</v>
          </cell>
          <cell r="N2929">
            <v>13.8</v>
          </cell>
          <cell r="O2929" t="str">
            <v>FOB</v>
          </cell>
          <cell r="P2929">
            <v>230.62</v>
          </cell>
          <cell r="Q2929">
            <v>230.62</v>
          </cell>
          <cell r="R2929">
            <v>230.62</v>
          </cell>
          <cell r="S2929">
            <v>230.62</v>
          </cell>
          <cell r="T2929">
            <v>230.62</v>
          </cell>
          <cell r="U2929">
            <v>230.62</v>
          </cell>
          <cell r="V2929">
            <v>230.62</v>
          </cell>
        </row>
        <row r="2930">
          <cell r="B2930" t="str">
            <v>ColoradoMacallan SO 12YO.375-12FOB</v>
          </cell>
          <cell r="C2930" t="str">
            <v>West</v>
          </cell>
          <cell r="D2930" t="str">
            <v>Open</v>
          </cell>
          <cell r="E2930" t="str">
            <v>CO</v>
          </cell>
          <cell r="F2930" t="str">
            <v>Colorado</v>
          </cell>
          <cell r="G2930" t="str">
            <v>4 - Macallan 12YO 0.375L</v>
          </cell>
          <cell r="H2930" t="str">
            <v>4 - Macallan 12YO 0.375L12</v>
          </cell>
          <cell r="I2930" t="str">
            <v>Macallan SO 12YO</v>
          </cell>
          <cell r="J2930" t="str">
            <v>Macallan SO 12YO.375-12</v>
          </cell>
          <cell r="K2930">
            <v>12</v>
          </cell>
          <cell r="L2930">
            <v>0.375</v>
          </cell>
          <cell r="M2930">
            <v>0.43</v>
          </cell>
          <cell r="N2930">
            <v>13.8</v>
          </cell>
          <cell r="O2930" t="str">
            <v>FOB</v>
          </cell>
          <cell r="P2930">
            <v>230.8</v>
          </cell>
          <cell r="Q2930">
            <v>230.8</v>
          </cell>
          <cell r="R2930">
            <v>230.8</v>
          </cell>
          <cell r="S2930">
            <v>230.8</v>
          </cell>
          <cell r="T2930">
            <v>230.8</v>
          </cell>
          <cell r="U2930">
            <v>230.8</v>
          </cell>
          <cell r="V2930">
            <v>230.8</v>
          </cell>
        </row>
        <row r="2931">
          <cell r="B2931" t="str">
            <v>ConnecticutMacallan SO 12YO.375-12FOB</v>
          </cell>
          <cell r="C2931" t="str">
            <v>Northeast</v>
          </cell>
          <cell r="D2931" t="str">
            <v>Open</v>
          </cell>
          <cell r="E2931" t="str">
            <v>CT</v>
          </cell>
          <cell r="F2931" t="str">
            <v>Connecticut</v>
          </cell>
          <cell r="G2931" t="str">
            <v>4 - Macallan 12YO 0.375L</v>
          </cell>
          <cell r="H2931" t="str">
            <v>4 - Macallan 12YO 0.375L12</v>
          </cell>
          <cell r="I2931" t="str">
            <v>Macallan SO 12YO</v>
          </cell>
          <cell r="J2931" t="str">
            <v>Macallan SO 12YO.375-12</v>
          </cell>
          <cell r="K2931">
            <v>12</v>
          </cell>
          <cell r="L2931">
            <v>0.375</v>
          </cell>
          <cell r="M2931">
            <v>0.43</v>
          </cell>
          <cell r="N2931">
            <v>13.8</v>
          </cell>
          <cell r="O2931" t="str">
            <v>FOB</v>
          </cell>
          <cell r="P2931">
            <v>203.96</v>
          </cell>
          <cell r="Q2931">
            <v>203.96</v>
          </cell>
          <cell r="R2931">
            <v>203.96</v>
          </cell>
          <cell r="S2931">
            <v>203.96</v>
          </cell>
          <cell r="T2931">
            <v>203.96</v>
          </cell>
          <cell r="U2931">
            <v>203.96</v>
          </cell>
          <cell r="V2931">
            <v>203.96</v>
          </cell>
        </row>
        <row r="2932">
          <cell r="B2932" t="str">
            <v>DCMacallan SO 12YO.375-12FOB</v>
          </cell>
          <cell r="C2932" t="str">
            <v>Northeast</v>
          </cell>
          <cell r="D2932" t="str">
            <v>Open</v>
          </cell>
          <cell r="E2932" t="str">
            <v>DC</v>
          </cell>
          <cell r="F2932" t="str">
            <v>DC</v>
          </cell>
          <cell r="G2932" t="str">
            <v>4 - Macallan 12YO 0.375L</v>
          </cell>
          <cell r="H2932" t="str">
            <v>4 - Macallan 12YO 0.375L12</v>
          </cell>
          <cell r="I2932" t="str">
            <v>Macallan SO 12YO</v>
          </cell>
          <cell r="J2932" t="str">
            <v>Macallan SO 12YO.375-12</v>
          </cell>
          <cell r="K2932">
            <v>12</v>
          </cell>
          <cell r="L2932">
            <v>0.375</v>
          </cell>
          <cell r="M2932">
            <v>0.43</v>
          </cell>
          <cell r="N2932">
            <v>13.8</v>
          </cell>
          <cell r="O2932" t="str">
            <v>FOB</v>
          </cell>
          <cell r="P2932">
            <v>240.75</v>
          </cell>
          <cell r="Q2932">
            <v>240.75</v>
          </cell>
          <cell r="R2932">
            <v>240.75</v>
          </cell>
          <cell r="S2932">
            <v>240.75</v>
          </cell>
          <cell r="T2932">
            <v>240.75</v>
          </cell>
          <cell r="U2932">
            <v>240.75</v>
          </cell>
          <cell r="V2932">
            <v>240.75</v>
          </cell>
        </row>
        <row r="2933">
          <cell r="B2933" t="str">
            <v>DelawareMacallan SO 12YO.375-12FOB</v>
          </cell>
          <cell r="C2933" t="str">
            <v>Northeast</v>
          </cell>
          <cell r="D2933" t="str">
            <v>Open</v>
          </cell>
          <cell r="E2933" t="str">
            <v>DE</v>
          </cell>
          <cell r="F2933" t="str">
            <v>Delaware</v>
          </cell>
          <cell r="G2933" t="str">
            <v>4 - Macallan 12YO 0.375L</v>
          </cell>
          <cell r="H2933" t="str">
            <v>4 - Macallan 12YO 0.375L12</v>
          </cell>
          <cell r="I2933" t="str">
            <v>Macallan SO 12YO</v>
          </cell>
          <cell r="J2933" t="str">
            <v>Macallan SO 12YO.375-12</v>
          </cell>
          <cell r="K2933">
            <v>12</v>
          </cell>
          <cell r="L2933">
            <v>0.375</v>
          </cell>
          <cell r="M2933">
            <v>0.43</v>
          </cell>
          <cell r="N2933">
            <v>13.8</v>
          </cell>
          <cell r="O2933" t="str">
            <v>FOB</v>
          </cell>
          <cell r="P2933">
            <v>253.1915164264</v>
          </cell>
          <cell r="Q2933">
            <v>253.1915164264</v>
          </cell>
          <cell r="R2933">
            <v>253.1915164264</v>
          </cell>
          <cell r="S2933">
            <v>253.1915164264</v>
          </cell>
          <cell r="T2933">
            <v>253.1915164264</v>
          </cell>
          <cell r="U2933">
            <v>253.1915164264</v>
          </cell>
          <cell r="V2933">
            <v>253.1915164264</v>
          </cell>
        </row>
        <row r="2934">
          <cell r="B2934" t="str">
            <v>FloridaMacallan SO 12YO.375-12FOB</v>
          </cell>
          <cell r="C2934" t="str">
            <v>South</v>
          </cell>
          <cell r="D2934" t="str">
            <v>Open</v>
          </cell>
          <cell r="E2934" t="str">
            <v>FL</v>
          </cell>
          <cell r="F2934" t="str">
            <v>Florida</v>
          </cell>
          <cell r="G2934" t="str">
            <v>4 - Macallan 12YO 0.375L</v>
          </cell>
          <cell r="H2934" t="str">
            <v>4 - Macallan 12YO 0.375L12</v>
          </cell>
          <cell r="I2934" t="str">
            <v>Macallan SO 12YO</v>
          </cell>
          <cell r="J2934" t="str">
            <v>Macallan SO 12YO.375-12</v>
          </cell>
          <cell r="K2934">
            <v>12</v>
          </cell>
          <cell r="L2934">
            <v>0.375</v>
          </cell>
          <cell r="M2934">
            <v>0.43</v>
          </cell>
          <cell r="N2934">
            <v>13.8</v>
          </cell>
          <cell r="O2934" t="str">
            <v>FOB</v>
          </cell>
          <cell r="P2934">
            <v>270.7</v>
          </cell>
          <cell r="Q2934">
            <v>270.7</v>
          </cell>
          <cell r="R2934">
            <v>270.7</v>
          </cell>
          <cell r="S2934">
            <v>270.7</v>
          </cell>
          <cell r="T2934">
            <v>270.7</v>
          </cell>
          <cell r="U2934">
            <v>270.7</v>
          </cell>
          <cell r="V2934">
            <v>270.7</v>
          </cell>
        </row>
        <row r="2935">
          <cell r="B2935" t="str">
            <v>GeorgiaMacallan SO 12YO.375-12FOB</v>
          </cell>
          <cell r="C2935" t="str">
            <v>South</v>
          </cell>
          <cell r="D2935" t="str">
            <v>Open</v>
          </cell>
          <cell r="E2935" t="str">
            <v>GA</v>
          </cell>
          <cell r="F2935" t="str">
            <v>Georgia</v>
          </cell>
          <cell r="G2935" t="str">
            <v>4 - Macallan 12YO 0.375L</v>
          </cell>
          <cell r="H2935" t="str">
            <v>4 - Macallan 12YO 0.375L12</v>
          </cell>
          <cell r="I2935" t="str">
            <v>Macallan SO 12YO</v>
          </cell>
          <cell r="J2935" t="str">
            <v>Macallan SO 12YO.375-12</v>
          </cell>
          <cell r="K2935">
            <v>12</v>
          </cell>
          <cell r="L2935">
            <v>0.375</v>
          </cell>
          <cell r="M2935">
            <v>0.43</v>
          </cell>
          <cell r="N2935">
            <v>13.8</v>
          </cell>
          <cell r="O2935" t="str">
            <v>FOB</v>
          </cell>
          <cell r="P2935">
            <v>264.402355</v>
          </cell>
          <cell r="Q2935">
            <v>264.402355</v>
          </cell>
          <cell r="R2935">
            <v>264.402355</v>
          </cell>
          <cell r="S2935">
            <v>264.402355</v>
          </cell>
          <cell r="T2935">
            <v>264.402355</v>
          </cell>
          <cell r="U2935">
            <v>264.402355</v>
          </cell>
          <cell r="V2935">
            <v>264.402355</v>
          </cell>
        </row>
        <row r="2936">
          <cell r="B2936" t="str">
            <v>HawaiiMacallan SO 12YO.375-12FOB</v>
          </cell>
          <cell r="C2936" t="str">
            <v>West</v>
          </cell>
          <cell r="D2936" t="str">
            <v>Open</v>
          </cell>
          <cell r="E2936" t="str">
            <v>HI</v>
          </cell>
          <cell r="F2936" t="str">
            <v>Hawaii</v>
          </cell>
          <cell r="G2936" t="str">
            <v>4 - Macallan 12YO 0.375L</v>
          </cell>
          <cell r="H2936" t="str">
            <v>4 - Macallan 12YO 0.375L12</v>
          </cell>
          <cell r="I2936" t="str">
            <v>Macallan SO 12YO</v>
          </cell>
          <cell r="J2936" t="str">
            <v>Macallan SO 12YO.375-12</v>
          </cell>
          <cell r="K2936">
            <v>12</v>
          </cell>
          <cell r="L2936">
            <v>0.375</v>
          </cell>
          <cell r="M2936">
            <v>0.43</v>
          </cell>
          <cell r="N2936">
            <v>13.8</v>
          </cell>
          <cell r="O2936" t="str">
            <v>FOB</v>
          </cell>
          <cell r="P2936">
            <v>238.90649999999999</v>
          </cell>
          <cell r="Q2936">
            <v>238.90649999999999</v>
          </cell>
          <cell r="R2936">
            <v>238.90649999999999</v>
          </cell>
          <cell r="S2936">
            <v>238.90649999999999</v>
          </cell>
          <cell r="T2936">
            <v>238.90649999999999</v>
          </cell>
          <cell r="U2936">
            <v>238.90649999999999</v>
          </cell>
          <cell r="V2936">
            <v>238.90649999999999</v>
          </cell>
        </row>
        <row r="2937">
          <cell r="B2937" t="str">
            <v>IllinoisMacallan SO 12YO.375-12FOB</v>
          </cell>
          <cell r="C2937" t="str">
            <v>Central</v>
          </cell>
          <cell r="D2937" t="str">
            <v>Open</v>
          </cell>
          <cell r="E2937" t="str">
            <v>IL</v>
          </cell>
          <cell r="F2937" t="str">
            <v>Illinois</v>
          </cell>
          <cell r="G2937" t="str">
            <v>4 - Macallan 12YO 0.375L</v>
          </cell>
          <cell r="H2937" t="str">
            <v>4 - Macallan 12YO 0.375L12</v>
          </cell>
          <cell r="I2937" t="str">
            <v>Macallan SO 12YO</v>
          </cell>
          <cell r="J2937" t="str">
            <v>Macallan SO 12YO.375-12</v>
          </cell>
          <cell r="K2937">
            <v>12</v>
          </cell>
          <cell r="L2937">
            <v>0.375</v>
          </cell>
          <cell r="M2937">
            <v>0.43</v>
          </cell>
          <cell r="N2937">
            <v>13.8</v>
          </cell>
          <cell r="O2937" t="str">
            <v>FOB</v>
          </cell>
          <cell r="P2937">
            <v>240</v>
          </cell>
          <cell r="Q2937">
            <v>240</v>
          </cell>
          <cell r="R2937">
            <v>240</v>
          </cell>
          <cell r="S2937">
            <v>240</v>
          </cell>
          <cell r="T2937">
            <v>240</v>
          </cell>
          <cell r="U2937">
            <v>240</v>
          </cell>
          <cell r="V2937">
            <v>240</v>
          </cell>
        </row>
        <row r="2938">
          <cell r="B2938" t="str">
            <v>IndianaMacallan SO 12YO.375-12FOB</v>
          </cell>
          <cell r="C2938" t="str">
            <v>Central</v>
          </cell>
          <cell r="D2938" t="str">
            <v>Open</v>
          </cell>
          <cell r="E2938" t="str">
            <v>IN</v>
          </cell>
          <cell r="F2938" t="str">
            <v>Indiana</v>
          </cell>
          <cell r="G2938" t="str">
            <v>4 - Macallan 12YO 0.375L</v>
          </cell>
          <cell r="H2938" t="str">
            <v>4 - Macallan 12YO 0.375L12</v>
          </cell>
          <cell r="I2938" t="str">
            <v>Macallan SO 12YO</v>
          </cell>
          <cell r="J2938" t="str">
            <v>Macallan SO 12YO.375-12</v>
          </cell>
          <cell r="K2938">
            <v>12</v>
          </cell>
          <cell r="L2938">
            <v>0.375</v>
          </cell>
          <cell r="M2938">
            <v>0.43</v>
          </cell>
          <cell r="N2938">
            <v>13.8</v>
          </cell>
          <cell r="O2938" t="str">
            <v>FOB</v>
          </cell>
          <cell r="P2938">
            <v>247</v>
          </cell>
          <cell r="Q2938">
            <v>247</v>
          </cell>
          <cell r="R2938">
            <v>247</v>
          </cell>
          <cell r="S2938">
            <v>247</v>
          </cell>
          <cell r="T2938">
            <v>247</v>
          </cell>
          <cell r="U2938">
            <v>247</v>
          </cell>
          <cell r="V2938">
            <v>247</v>
          </cell>
        </row>
        <row r="2939">
          <cell r="B2939" t="str">
            <v>IOWAMacallan SO 12YO.375-12SHELF</v>
          </cell>
          <cell r="C2939" t="str">
            <v>Central</v>
          </cell>
          <cell r="D2939" t="str">
            <v>Control</v>
          </cell>
          <cell r="E2939" t="str">
            <v>IA</v>
          </cell>
          <cell r="F2939" t="str">
            <v>IOWA</v>
          </cell>
          <cell r="G2939" t="str">
            <v>4 - Macallan 12YO 0.375L</v>
          </cell>
          <cell r="H2939" t="str">
            <v>4 - Macallan 12YO 0.375L12</v>
          </cell>
          <cell r="I2939" t="str">
            <v>Macallan SO 12YO</v>
          </cell>
          <cell r="J2939" t="str">
            <v>Macallan SO 12YO.375-12</v>
          </cell>
          <cell r="K2939">
            <v>12</v>
          </cell>
          <cell r="L2939">
            <v>0.375</v>
          </cell>
          <cell r="M2939">
            <v>0.43</v>
          </cell>
          <cell r="N2939">
            <v>13.8</v>
          </cell>
          <cell r="O2939" t="str">
            <v>SHELF</v>
          </cell>
          <cell r="P2939">
            <v>38.99</v>
          </cell>
          <cell r="Q2939">
            <v>38.99</v>
          </cell>
          <cell r="R2939">
            <v>38.99</v>
          </cell>
          <cell r="S2939">
            <v>38.99</v>
          </cell>
          <cell r="T2939">
            <v>38.99</v>
          </cell>
          <cell r="U2939">
            <v>38.99</v>
          </cell>
          <cell r="V2939">
            <v>38.99</v>
          </cell>
        </row>
        <row r="2940">
          <cell r="B2940" t="str">
            <v>IOWAMacallan SO 12YO.375-12FOB</v>
          </cell>
          <cell r="C2940" t="str">
            <v>Central</v>
          </cell>
          <cell r="D2940" t="str">
            <v>Control</v>
          </cell>
          <cell r="E2940" t="str">
            <v>IA</v>
          </cell>
          <cell r="F2940" t="str">
            <v>IOWA</v>
          </cell>
          <cell r="G2940" t="str">
            <v>4 - Macallan 12YO 0.375L</v>
          </cell>
          <cell r="H2940" t="str">
            <v>4 - Macallan 12YO 0.375L12</v>
          </cell>
          <cell r="I2940" t="str">
            <v>Macallan SO 12YO</v>
          </cell>
          <cell r="J2940" t="str">
            <v>Macallan SO 12YO.375-12</v>
          </cell>
          <cell r="K2940">
            <v>12</v>
          </cell>
          <cell r="L2940">
            <v>0.375</v>
          </cell>
          <cell r="M2940">
            <v>0.43</v>
          </cell>
          <cell r="N2940">
            <v>13.8</v>
          </cell>
          <cell r="O2940" t="str">
            <v>FOB</v>
          </cell>
          <cell r="P2940">
            <v>253.26</v>
          </cell>
          <cell r="Q2940">
            <v>253.26</v>
          </cell>
          <cell r="R2940">
            <v>253.26</v>
          </cell>
          <cell r="S2940">
            <v>253.26</v>
          </cell>
          <cell r="T2940">
            <v>253.26</v>
          </cell>
          <cell r="U2940">
            <v>253.26</v>
          </cell>
          <cell r="V2940">
            <v>253.26</v>
          </cell>
        </row>
        <row r="2941">
          <cell r="B2941" t="str">
            <v>KansasMacallan SO 12YO.375-12FOB</v>
          </cell>
          <cell r="C2941" t="str">
            <v>Central</v>
          </cell>
          <cell r="D2941" t="str">
            <v>Open</v>
          </cell>
          <cell r="E2941" t="str">
            <v>KS</v>
          </cell>
          <cell r="F2941" t="str">
            <v>Kansas</v>
          </cell>
          <cell r="G2941" t="str">
            <v>4 - Macallan 12YO 0.375L</v>
          </cell>
          <cell r="H2941" t="str">
            <v>4 - Macallan 12YO 0.375L12</v>
          </cell>
          <cell r="I2941" t="str">
            <v>Macallan SO 12YO</v>
          </cell>
          <cell r="J2941" t="str">
            <v>Macallan SO 12YO.375-12</v>
          </cell>
          <cell r="K2941">
            <v>12</v>
          </cell>
          <cell r="L2941">
            <v>0.375</v>
          </cell>
          <cell r="M2941">
            <v>0.43</v>
          </cell>
          <cell r="N2941">
            <v>13.8</v>
          </cell>
          <cell r="O2941" t="str">
            <v>FOB</v>
          </cell>
          <cell r="P2941">
            <v>261.04000000000002</v>
          </cell>
          <cell r="Q2941">
            <v>261.04000000000002</v>
          </cell>
          <cell r="R2941">
            <v>261.04000000000002</v>
          </cell>
          <cell r="S2941">
            <v>261.04000000000002</v>
          </cell>
          <cell r="T2941">
            <v>261.04000000000002</v>
          </cell>
          <cell r="U2941">
            <v>261.04000000000002</v>
          </cell>
          <cell r="V2941">
            <v>261.04000000000002</v>
          </cell>
        </row>
        <row r="2942">
          <cell r="B2942" t="str">
            <v>KentuckyMacallan SO 12YO.375-12FOB</v>
          </cell>
          <cell r="C2942" t="str">
            <v>Central</v>
          </cell>
          <cell r="D2942" t="str">
            <v>Open</v>
          </cell>
          <cell r="E2942" t="str">
            <v>KY</v>
          </cell>
          <cell r="F2942" t="str">
            <v>Kentucky</v>
          </cell>
          <cell r="G2942" t="str">
            <v>4 - Macallan 12YO 0.375L</v>
          </cell>
          <cell r="H2942" t="str">
            <v>4 - Macallan 12YO 0.375L12</v>
          </cell>
          <cell r="I2942" t="str">
            <v>Macallan SO 12YO</v>
          </cell>
          <cell r="J2942" t="str">
            <v>Macallan SO 12YO.375-12</v>
          </cell>
          <cell r="K2942">
            <v>12</v>
          </cell>
          <cell r="L2942">
            <v>0.375</v>
          </cell>
          <cell r="M2942">
            <v>0.43</v>
          </cell>
          <cell r="N2942">
            <v>13.8</v>
          </cell>
          <cell r="O2942" t="str">
            <v>FOB</v>
          </cell>
          <cell r="P2942">
            <v>261.14999999999998</v>
          </cell>
          <cell r="Q2942">
            <v>261.14999999999998</v>
          </cell>
          <cell r="R2942">
            <v>261.14999999999998</v>
          </cell>
          <cell r="S2942">
            <v>261.14999999999998</v>
          </cell>
          <cell r="T2942">
            <v>261.14999999999998</v>
          </cell>
          <cell r="U2942">
            <v>261.14999999999998</v>
          </cell>
          <cell r="V2942">
            <v>261.14999999999998</v>
          </cell>
        </row>
        <row r="2943">
          <cell r="B2943" t="str">
            <v>LouisianaMacallan SO 12YO.375-12FOB</v>
          </cell>
          <cell r="C2943" t="str">
            <v>South</v>
          </cell>
          <cell r="D2943" t="str">
            <v>Open</v>
          </cell>
          <cell r="E2943" t="str">
            <v>LA</v>
          </cell>
          <cell r="F2943" t="str">
            <v>Louisiana</v>
          </cell>
          <cell r="G2943" t="str">
            <v>4 - Macallan 12YO 0.375L</v>
          </cell>
          <cell r="H2943" t="str">
            <v>4 - Macallan 12YO 0.375L12</v>
          </cell>
          <cell r="I2943" t="str">
            <v>Macallan SO 12YO</v>
          </cell>
          <cell r="J2943" t="str">
            <v>Macallan SO 12YO.375-12</v>
          </cell>
          <cell r="K2943">
            <v>12</v>
          </cell>
          <cell r="L2943">
            <v>0.375</v>
          </cell>
          <cell r="M2943">
            <v>0.43</v>
          </cell>
          <cell r="N2943">
            <v>13.8</v>
          </cell>
          <cell r="O2943" t="str">
            <v>FOB</v>
          </cell>
          <cell r="P2943">
            <v>241</v>
          </cell>
          <cell r="Q2943">
            <v>241</v>
          </cell>
          <cell r="R2943">
            <v>241</v>
          </cell>
          <cell r="S2943">
            <v>241</v>
          </cell>
          <cell r="T2943">
            <v>241</v>
          </cell>
          <cell r="U2943">
            <v>241</v>
          </cell>
          <cell r="V2943">
            <v>241</v>
          </cell>
        </row>
        <row r="2944">
          <cell r="B2944" t="str">
            <v>Maryland (Open)Macallan SO 12YO.375-12FOB</v>
          </cell>
          <cell r="C2944" t="str">
            <v>Northeast</v>
          </cell>
          <cell r="D2944" t="str">
            <v>Open</v>
          </cell>
          <cell r="E2944" t="str">
            <v>MD</v>
          </cell>
          <cell r="F2944" t="str">
            <v>Maryland (Open)</v>
          </cell>
          <cell r="G2944" t="str">
            <v>4 - Macallan 12YO 0.375L</v>
          </cell>
          <cell r="H2944" t="str">
            <v>4 - Macallan 12YO 0.375L12</v>
          </cell>
          <cell r="I2944" t="str">
            <v>Macallan SO 12YO</v>
          </cell>
          <cell r="J2944" t="str">
            <v>Macallan SO 12YO.375-12</v>
          </cell>
          <cell r="K2944">
            <v>12</v>
          </cell>
          <cell r="L2944">
            <v>0.375</v>
          </cell>
          <cell r="M2944">
            <v>0.43</v>
          </cell>
          <cell r="N2944">
            <v>13.8</v>
          </cell>
          <cell r="O2944" t="str">
            <v>FOB</v>
          </cell>
          <cell r="P2944">
            <v>251.02</v>
          </cell>
          <cell r="Q2944">
            <v>251.02</v>
          </cell>
          <cell r="R2944">
            <v>251.02</v>
          </cell>
          <cell r="S2944">
            <v>251.02</v>
          </cell>
          <cell r="T2944">
            <v>251.02</v>
          </cell>
          <cell r="U2944">
            <v>251.02</v>
          </cell>
          <cell r="V2944">
            <v>251.02</v>
          </cell>
        </row>
        <row r="2945">
          <cell r="B2945" t="str">
            <v>MassachusettsMacallan SO 12YO.375-12FOB</v>
          </cell>
          <cell r="C2945" t="str">
            <v>Northeast</v>
          </cell>
          <cell r="D2945" t="str">
            <v>Open</v>
          </cell>
          <cell r="E2945" t="str">
            <v>MA</v>
          </cell>
          <cell r="F2945" t="str">
            <v>Massachusetts</v>
          </cell>
          <cell r="G2945" t="str">
            <v>4 - Macallan 12YO 0.375L</v>
          </cell>
          <cell r="H2945" t="str">
            <v>4 - Macallan 12YO 0.375L12</v>
          </cell>
          <cell r="I2945" t="str">
            <v>Macallan SO 12YO</v>
          </cell>
          <cell r="J2945" t="str">
            <v>Macallan SO 12YO.375-12</v>
          </cell>
          <cell r="K2945">
            <v>12</v>
          </cell>
          <cell r="L2945">
            <v>0.375</v>
          </cell>
          <cell r="M2945">
            <v>0.43</v>
          </cell>
          <cell r="N2945">
            <v>13.8</v>
          </cell>
          <cell r="O2945" t="str">
            <v>FOB</v>
          </cell>
          <cell r="P2945">
            <v>120.8</v>
          </cell>
          <cell r="Q2945">
            <v>120.8</v>
          </cell>
          <cell r="R2945">
            <v>120.8</v>
          </cell>
          <cell r="S2945">
            <v>120.8</v>
          </cell>
          <cell r="T2945">
            <v>120.8</v>
          </cell>
          <cell r="U2945">
            <v>120.8</v>
          </cell>
          <cell r="V2945">
            <v>120.8</v>
          </cell>
        </row>
        <row r="2946">
          <cell r="B2946" t="str">
            <v>MICHIGANMacallan SO 12YO.375-12SHELF</v>
          </cell>
          <cell r="C2946" t="str">
            <v>Central</v>
          </cell>
          <cell r="D2946" t="str">
            <v>Control</v>
          </cell>
          <cell r="E2946" t="str">
            <v>MI</v>
          </cell>
          <cell r="F2946" t="str">
            <v>MICHIGAN</v>
          </cell>
          <cell r="G2946" t="str">
            <v>4 - Macallan 12YO 0.375L</v>
          </cell>
          <cell r="H2946" t="str">
            <v>4 - Macallan 12YO 0.375L12</v>
          </cell>
          <cell r="I2946" t="str">
            <v>Macallan SO 12YO</v>
          </cell>
          <cell r="J2946" t="str">
            <v>Macallan SO 12YO.375-12</v>
          </cell>
          <cell r="K2946">
            <v>12</v>
          </cell>
          <cell r="L2946">
            <v>0.375</v>
          </cell>
          <cell r="M2946">
            <v>0.43</v>
          </cell>
          <cell r="N2946">
            <v>13.8</v>
          </cell>
          <cell r="O2946" t="str">
            <v>SHELF</v>
          </cell>
          <cell r="P2946">
            <v>39.99</v>
          </cell>
          <cell r="Q2946">
            <v>39.99</v>
          </cell>
          <cell r="R2946">
            <v>39.99</v>
          </cell>
          <cell r="S2946">
            <v>39.99</v>
          </cell>
          <cell r="T2946">
            <v>39.99</v>
          </cell>
          <cell r="U2946">
            <v>39.99</v>
          </cell>
          <cell r="V2946">
            <v>39.99</v>
          </cell>
        </row>
        <row r="2947">
          <cell r="B2947" t="str">
            <v>MICHIGANMacallan SO 12YO.375-12FOB</v>
          </cell>
          <cell r="C2947" t="str">
            <v>Central</v>
          </cell>
          <cell r="D2947" t="str">
            <v>Control</v>
          </cell>
          <cell r="E2947" t="str">
            <v>MI</v>
          </cell>
          <cell r="F2947" t="str">
            <v>MICHIGAN</v>
          </cell>
          <cell r="G2947" t="str">
            <v>4 - Macallan 12YO 0.375L</v>
          </cell>
          <cell r="H2947" t="str">
            <v>4 - Macallan 12YO 0.375L12</v>
          </cell>
          <cell r="I2947" t="str">
            <v>Macallan SO 12YO</v>
          </cell>
          <cell r="J2947" t="str">
            <v>Macallan SO 12YO.375-12</v>
          </cell>
          <cell r="K2947">
            <v>12</v>
          </cell>
          <cell r="L2947">
            <v>0.375</v>
          </cell>
          <cell r="M2947">
            <v>0.43</v>
          </cell>
          <cell r="N2947">
            <v>13.8</v>
          </cell>
          <cell r="O2947" t="str">
            <v>FOB</v>
          </cell>
          <cell r="P2947">
            <v>259.66000000000003</v>
          </cell>
          <cell r="Q2947">
            <v>259.66000000000003</v>
          </cell>
          <cell r="R2947">
            <v>259.66000000000003</v>
          </cell>
          <cell r="S2947">
            <v>259.66000000000003</v>
          </cell>
          <cell r="T2947">
            <v>259.66000000000003</v>
          </cell>
          <cell r="U2947">
            <v>259.66000000000003</v>
          </cell>
          <cell r="V2947">
            <v>259.66000000000003</v>
          </cell>
        </row>
        <row r="2948">
          <cell r="B2948" t="str">
            <v>Military - SouthMacallan SO 12YO.375-12FOB</v>
          </cell>
          <cell r="C2948" t="str">
            <v>South</v>
          </cell>
          <cell r="D2948" t="str">
            <v>Open</v>
          </cell>
          <cell r="E2948" t="str">
            <v>Military - South</v>
          </cell>
          <cell r="F2948" t="str">
            <v>Military - South</v>
          </cell>
          <cell r="G2948" t="str">
            <v>4 - Macallan 12YO 0.375L</v>
          </cell>
          <cell r="H2948" t="str">
            <v>4 - Macallan 12YO 0.375L12</v>
          </cell>
          <cell r="I2948" t="str">
            <v>Macallan SO 12YO</v>
          </cell>
          <cell r="J2948" t="str">
            <v>Macallan SO 12YO.375-12</v>
          </cell>
          <cell r="K2948">
            <v>12</v>
          </cell>
          <cell r="L2948">
            <v>0.375</v>
          </cell>
          <cell r="M2948">
            <v>0.43</v>
          </cell>
          <cell r="N2948">
            <v>13.8</v>
          </cell>
          <cell r="O2948" t="str">
            <v>FOB</v>
          </cell>
          <cell r="P2948">
            <v>257.27999999999997</v>
          </cell>
          <cell r="Q2948">
            <v>257.27999999999997</v>
          </cell>
          <cell r="R2948">
            <v>257.27999999999997</v>
          </cell>
          <cell r="S2948">
            <v>257.27999999999997</v>
          </cell>
          <cell r="T2948">
            <v>257.27999999999997</v>
          </cell>
          <cell r="U2948">
            <v>257.27999999999997</v>
          </cell>
          <cell r="V2948">
            <v>257.27999999999997</v>
          </cell>
        </row>
        <row r="2949">
          <cell r="B2949" t="str">
            <v>MinnesotaMacallan SO 12YO.375-12FOB</v>
          </cell>
          <cell r="C2949" t="str">
            <v>Central</v>
          </cell>
          <cell r="D2949" t="str">
            <v>Open</v>
          </cell>
          <cell r="E2949" t="str">
            <v>MN</v>
          </cell>
          <cell r="F2949" t="str">
            <v>Minnesota</v>
          </cell>
          <cell r="G2949" t="str">
            <v>4 - Macallan 12YO 0.375L</v>
          </cell>
          <cell r="H2949" t="str">
            <v>4 - Macallan 12YO 0.375L12</v>
          </cell>
          <cell r="I2949" t="str">
            <v>Macallan SO 12YO</v>
          </cell>
          <cell r="J2949" t="str">
            <v>Macallan SO 12YO.375-12</v>
          </cell>
          <cell r="K2949">
            <v>12</v>
          </cell>
          <cell r="L2949">
            <v>0.375</v>
          </cell>
          <cell r="M2949">
            <v>0.43</v>
          </cell>
          <cell r="N2949">
            <v>13.8</v>
          </cell>
          <cell r="O2949" t="str">
            <v>FOB</v>
          </cell>
          <cell r="P2949">
            <v>243.55</v>
          </cell>
          <cell r="Q2949">
            <v>243.55</v>
          </cell>
          <cell r="R2949">
            <v>243.55</v>
          </cell>
          <cell r="S2949">
            <v>243.55</v>
          </cell>
          <cell r="T2949">
            <v>243.55</v>
          </cell>
          <cell r="U2949">
            <v>243.55</v>
          </cell>
          <cell r="V2949">
            <v>243.55</v>
          </cell>
        </row>
        <row r="2950">
          <cell r="B2950" t="str">
            <v>MissouriMacallan SO 12YO.375-12FOB</v>
          </cell>
          <cell r="C2950" t="str">
            <v>Central</v>
          </cell>
          <cell r="D2950" t="str">
            <v>Open</v>
          </cell>
          <cell r="E2950" t="str">
            <v>MO</v>
          </cell>
          <cell r="F2950" t="str">
            <v>Missouri</v>
          </cell>
          <cell r="G2950" t="str">
            <v>4 - Macallan 12YO 0.375L</v>
          </cell>
          <cell r="H2950" t="str">
            <v>4 - Macallan 12YO 0.375L12</v>
          </cell>
          <cell r="I2950" t="str">
            <v>Macallan SO 12YO</v>
          </cell>
          <cell r="J2950" t="str">
            <v>Macallan SO 12YO.375-12</v>
          </cell>
          <cell r="K2950">
            <v>12</v>
          </cell>
          <cell r="L2950">
            <v>0.375</v>
          </cell>
          <cell r="M2950">
            <v>0.43</v>
          </cell>
          <cell r="N2950">
            <v>13.8</v>
          </cell>
          <cell r="O2950" t="str">
            <v>FOB</v>
          </cell>
          <cell r="P2950">
            <v>247</v>
          </cell>
          <cell r="Q2950">
            <v>247</v>
          </cell>
          <cell r="R2950">
            <v>247</v>
          </cell>
          <cell r="S2950">
            <v>247</v>
          </cell>
          <cell r="T2950">
            <v>247</v>
          </cell>
          <cell r="U2950">
            <v>247</v>
          </cell>
          <cell r="V2950">
            <v>247</v>
          </cell>
        </row>
        <row r="2951">
          <cell r="B2951" t="str">
            <v>NevadaMacallan SO 12YO.375-12FOB</v>
          </cell>
          <cell r="C2951" t="str">
            <v>West</v>
          </cell>
          <cell r="D2951" t="str">
            <v>Open</v>
          </cell>
          <cell r="E2951" t="str">
            <v>NV</v>
          </cell>
          <cell r="F2951" t="str">
            <v>Nevada</v>
          </cell>
          <cell r="G2951" t="str">
            <v>4 - Macallan 12YO 0.375L</v>
          </cell>
          <cell r="H2951" t="str">
            <v>4 - Macallan 12YO 0.375L12</v>
          </cell>
          <cell r="I2951" t="str">
            <v>Macallan SO 12YO</v>
          </cell>
          <cell r="J2951" t="str">
            <v>Macallan SO 12YO.375-12</v>
          </cell>
          <cell r="K2951">
            <v>12</v>
          </cell>
          <cell r="L2951">
            <v>0.375</v>
          </cell>
          <cell r="M2951">
            <v>0.43</v>
          </cell>
          <cell r="N2951">
            <v>13.8</v>
          </cell>
          <cell r="O2951" t="str">
            <v>FOB</v>
          </cell>
          <cell r="P2951">
            <v>235</v>
          </cell>
          <cell r="Q2951">
            <v>235</v>
          </cell>
          <cell r="R2951">
            <v>235</v>
          </cell>
          <cell r="S2951">
            <v>235</v>
          </cell>
          <cell r="T2951">
            <v>235</v>
          </cell>
          <cell r="U2951">
            <v>235</v>
          </cell>
          <cell r="V2951">
            <v>235</v>
          </cell>
        </row>
        <row r="2952">
          <cell r="B2952" t="str">
            <v>New JerseyMacallan SO 12YO.375-12FOB</v>
          </cell>
          <cell r="C2952" t="str">
            <v>Northeast</v>
          </cell>
          <cell r="D2952" t="str">
            <v>Open</v>
          </cell>
          <cell r="E2952" t="str">
            <v>NJ</v>
          </cell>
          <cell r="F2952" t="str">
            <v>New Jersey</v>
          </cell>
          <cell r="G2952" t="str">
            <v>4 - Macallan 12YO 0.375L</v>
          </cell>
          <cell r="H2952" t="str">
            <v>4 - Macallan 12YO 0.375L12</v>
          </cell>
          <cell r="I2952" t="str">
            <v>Macallan SO 12YO</v>
          </cell>
          <cell r="J2952" t="str">
            <v>Macallan SO 12YO.375-12</v>
          </cell>
          <cell r="K2952">
            <v>12</v>
          </cell>
          <cell r="L2952">
            <v>0.375</v>
          </cell>
          <cell r="M2952">
            <v>0.43</v>
          </cell>
          <cell r="N2952">
            <v>13.8</v>
          </cell>
          <cell r="O2952" t="str">
            <v>FOB</v>
          </cell>
          <cell r="P2952">
            <v>218.6</v>
          </cell>
          <cell r="Q2952">
            <v>218.6</v>
          </cell>
          <cell r="R2952">
            <v>218.6</v>
          </cell>
          <cell r="S2952">
            <v>218.6</v>
          </cell>
          <cell r="T2952">
            <v>218.6</v>
          </cell>
          <cell r="U2952">
            <v>218.6</v>
          </cell>
          <cell r="V2952">
            <v>218.6</v>
          </cell>
        </row>
        <row r="2953">
          <cell r="B2953" t="str">
            <v>New MexicoMacallan SO 12YO.375-12FOB</v>
          </cell>
          <cell r="C2953" t="str">
            <v>West</v>
          </cell>
          <cell r="D2953" t="str">
            <v>Open</v>
          </cell>
          <cell r="E2953" t="str">
            <v>NM</v>
          </cell>
          <cell r="F2953" t="str">
            <v>New Mexico</v>
          </cell>
          <cell r="G2953" t="str">
            <v>4 - Macallan 12YO 0.375L</v>
          </cell>
          <cell r="H2953" t="str">
            <v>4 - Macallan 12YO 0.375L12</v>
          </cell>
          <cell r="I2953" t="str">
            <v>Macallan SO 12YO</v>
          </cell>
          <cell r="J2953" t="str">
            <v>Macallan SO 12YO.375-12</v>
          </cell>
          <cell r="K2953">
            <v>12</v>
          </cell>
          <cell r="L2953">
            <v>0.375</v>
          </cell>
          <cell r="M2953">
            <v>0.43</v>
          </cell>
          <cell r="N2953">
            <v>13.8</v>
          </cell>
          <cell r="O2953" t="str">
            <v>FOB</v>
          </cell>
          <cell r="P2953">
            <v>235</v>
          </cell>
          <cell r="Q2953">
            <v>235</v>
          </cell>
          <cell r="R2953">
            <v>235</v>
          </cell>
          <cell r="S2953">
            <v>235</v>
          </cell>
          <cell r="T2953">
            <v>235</v>
          </cell>
          <cell r="U2953">
            <v>235</v>
          </cell>
          <cell r="V2953">
            <v>235</v>
          </cell>
        </row>
        <row r="2954">
          <cell r="B2954" t="str">
            <v>New York - UpstateMacallan SO 12YO.375-12FOB</v>
          </cell>
          <cell r="C2954" t="str">
            <v>Northeast</v>
          </cell>
          <cell r="D2954" t="str">
            <v>Open</v>
          </cell>
          <cell r="E2954" t="str">
            <v>NY</v>
          </cell>
          <cell r="F2954" t="str">
            <v>New York - Upstate</v>
          </cell>
          <cell r="G2954" t="str">
            <v>4 - Macallan 12YO 0.375L</v>
          </cell>
          <cell r="H2954" t="str">
            <v>4 - Macallan 12YO 0.375L12</v>
          </cell>
          <cell r="I2954" t="str">
            <v>Macallan SO 12YO</v>
          </cell>
          <cell r="J2954" t="str">
            <v>Macallan SO 12YO.375-12</v>
          </cell>
          <cell r="K2954">
            <v>12</v>
          </cell>
          <cell r="L2954">
            <v>0.375</v>
          </cell>
          <cell r="M2954">
            <v>0.43</v>
          </cell>
          <cell r="N2954">
            <v>13.8</v>
          </cell>
          <cell r="O2954" t="str">
            <v>FOB</v>
          </cell>
          <cell r="P2954">
            <v>227.9</v>
          </cell>
          <cell r="Q2954">
            <v>227.9</v>
          </cell>
          <cell r="R2954">
            <v>227.9</v>
          </cell>
          <cell r="S2954">
            <v>227.9</v>
          </cell>
          <cell r="T2954">
            <v>227.9</v>
          </cell>
          <cell r="U2954">
            <v>227.9</v>
          </cell>
          <cell r="V2954">
            <v>227.9</v>
          </cell>
        </row>
        <row r="2955">
          <cell r="B2955" t="str">
            <v>North DakotaMacallan SO 12YO.375-12FOB</v>
          </cell>
          <cell r="C2955" t="str">
            <v>Central</v>
          </cell>
          <cell r="D2955" t="str">
            <v>Open</v>
          </cell>
          <cell r="E2955" t="str">
            <v>ND</v>
          </cell>
          <cell r="F2955" t="str">
            <v>North Dakota</v>
          </cell>
          <cell r="G2955" t="str">
            <v>4 - Macallan 12YO 0.375L</v>
          </cell>
          <cell r="H2955" t="str">
            <v>4 - Macallan 12YO 0.375L12</v>
          </cell>
          <cell r="I2955" t="str">
            <v>Macallan SO 12YO</v>
          </cell>
          <cell r="J2955" t="str">
            <v>Macallan SO 12YO.375-12</v>
          </cell>
          <cell r="K2955">
            <v>12</v>
          </cell>
          <cell r="L2955">
            <v>0.375</v>
          </cell>
          <cell r="M2955">
            <v>0.43</v>
          </cell>
          <cell r="N2955">
            <v>13.8</v>
          </cell>
          <cell r="O2955" t="str">
            <v>FOB</v>
          </cell>
          <cell r="P2955">
            <v>255</v>
          </cell>
          <cell r="Q2955">
            <v>255</v>
          </cell>
          <cell r="R2955">
            <v>255</v>
          </cell>
          <cell r="S2955">
            <v>255</v>
          </cell>
          <cell r="T2955">
            <v>255</v>
          </cell>
          <cell r="U2955">
            <v>255</v>
          </cell>
          <cell r="V2955">
            <v>255</v>
          </cell>
        </row>
        <row r="2956">
          <cell r="B2956" t="str">
            <v>OHIOMacallan SO 12YO.375-12SHELF</v>
          </cell>
          <cell r="C2956" t="str">
            <v>Central</v>
          </cell>
          <cell r="D2956" t="str">
            <v>Control</v>
          </cell>
          <cell r="E2956" t="str">
            <v>OH</v>
          </cell>
          <cell r="F2956" t="str">
            <v>OHIO</v>
          </cell>
          <cell r="G2956" t="str">
            <v>4 - Macallan 12YO 0.375L</v>
          </cell>
          <cell r="H2956" t="str">
            <v>4 - Macallan 12YO 0.375L12</v>
          </cell>
          <cell r="I2956" t="str">
            <v>Macallan SO 12YO</v>
          </cell>
          <cell r="J2956" t="str">
            <v>Macallan SO 12YO.375-12</v>
          </cell>
          <cell r="K2956">
            <v>12</v>
          </cell>
          <cell r="L2956">
            <v>0.375</v>
          </cell>
          <cell r="M2956">
            <v>0.43</v>
          </cell>
          <cell r="N2956">
            <v>13.8</v>
          </cell>
          <cell r="O2956" t="str">
            <v>SHELF</v>
          </cell>
          <cell r="P2956">
            <v>34.99</v>
          </cell>
          <cell r="Q2956">
            <v>34.99</v>
          </cell>
          <cell r="R2956">
            <v>34.99</v>
          </cell>
          <cell r="S2956">
            <v>34.99</v>
          </cell>
          <cell r="T2956">
            <v>34.99</v>
          </cell>
          <cell r="U2956">
            <v>34.99</v>
          </cell>
          <cell r="V2956">
            <v>34.99</v>
          </cell>
        </row>
        <row r="2957">
          <cell r="B2957" t="str">
            <v>OHIOMacallan SO 12YO.375-12FOB</v>
          </cell>
          <cell r="C2957" t="str">
            <v>Central</v>
          </cell>
          <cell r="D2957" t="str">
            <v>Control</v>
          </cell>
          <cell r="E2957" t="str">
            <v>OH</v>
          </cell>
          <cell r="F2957" t="str">
            <v>OHIO</v>
          </cell>
          <cell r="G2957" t="str">
            <v>4 - Macallan 12YO 0.375L</v>
          </cell>
          <cell r="H2957" t="str">
            <v>4 - Macallan 12YO 0.375L12</v>
          </cell>
          <cell r="I2957" t="str">
            <v>Macallan SO 12YO</v>
          </cell>
          <cell r="J2957" t="str">
            <v>Macallan SO 12YO.375-12</v>
          </cell>
          <cell r="K2957">
            <v>12</v>
          </cell>
          <cell r="L2957">
            <v>0.375</v>
          </cell>
          <cell r="M2957">
            <v>0.43</v>
          </cell>
          <cell r="N2957">
            <v>13.8</v>
          </cell>
          <cell r="O2957" t="str">
            <v>FOB</v>
          </cell>
          <cell r="P2957">
            <v>245.66</v>
          </cell>
          <cell r="Q2957">
            <v>245.66</v>
          </cell>
          <cell r="R2957">
            <v>245.66</v>
          </cell>
          <cell r="S2957">
            <v>245.66</v>
          </cell>
          <cell r="T2957">
            <v>245.66</v>
          </cell>
          <cell r="U2957">
            <v>245.66</v>
          </cell>
          <cell r="V2957">
            <v>245.66</v>
          </cell>
        </row>
        <row r="2958">
          <cell r="B2958" t="str">
            <v>OklahomaMacallan SO 12YO.375-12FOB</v>
          </cell>
          <cell r="C2958" t="str">
            <v>South</v>
          </cell>
          <cell r="D2958" t="str">
            <v>Open</v>
          </cell>
          <cell r="E2958" t="str">
            <v>OK</v>
          </cell>
          <cell r="F2958" t="str">
            <v>Oklahoma</v>
          </cell>
          <cell r="G2958" t="str">
            <v>4 - Macallan 12YO 0.375L</v>
          </cell>
          <cell r="H2958" t="str">
            <v>4 - Macallan 12YO 0.375L12</v>
          </cell>
          <cell r="I2958" t="str">
            <v>Macallan SO 12YO</v>
          </cell>
          <cell r="J2958" t="str">
            <v>Macallan SO 12YO.375-12</v>
          </cell>
          <cell r="K2958">
            <v>12</v>
          </cell>
          <cell r="L2958">
            <v>0.375</v>
          </cell>
          <cell r="M2958">
            <v>0.43</v>
          </cell>
          <cell r="N2958">
            <v>13.8</v>
          </cell>
          <cell r="O2958" t="str">
            <v>FOB</v>
          </cell>
          <cell r="P2958">
            <v>319</v>
          </cell>
          <cell r="Q2958">
            <v>319</v>
          </cell>
          <cell r="R2958">
            <v>319</v>
          </cell>
          <cell r="S2958">
            <v>319</v>
          </cell>
          <cell r="T2958">
            <v>319</v>
          </cell>
          <cell r="U2958">
            <v>319</v>
          </cell>
          <cell r="V2958">
            <v>319</v>
          </cell>
        </row>
        <row r="2959">
          <cell r="B2959" t="str">
            <v>Rhode IslandMacallan SO 12YO.375-12FOB</v>
          </cell>
          <cell r="C2959" t="str">
            <v>Northeast</v>
          </cell>
          <cell r="D2959" t="str">
            <v>Open</v>
          </cell>
          <cell r="E2959" t="str">
            <v>RI</v>
          </cell>
          <cell r="F2959" t="str">
            <v>Rhode Island</v>
          </cell>
          <cell r="G2959" t="str">
            <v>4 - Macallan 12YO 0.375L</v>
          </cell>
          <cell r="H2959" t="str">
            <v>4 - Macallan 12YO 0.375L12</v>
          </cell>
          <cell r="I2959" t="str">
            <v>Macallan SO 12YO</v>
          </cell>
          <cell r="J2959" t="str">
            <v>Macallan SO 12YO.375-12</v>
          </cell>
          <cell r="K2959">
            <v>12</v>
          </cell>
          <cell r="L2959">
            <v>0.375</v>
          </cell>
          <cell r="M2959">
            <v>0.43</v>
          </cell>
          <cell r="N2959">
            <v>13.8</v>
          </cell>
          <cell r="O2959" t="str">
            <v>FOB</v>
          </cell>
          <cell r="P2959">
            <v>230.744041255697</v>
          </cell>
          <cell r="Q2959">
            <v>230.744041255697</v>
          </cell>
          <cell r="R2959">
            <v>230.744041255697</v>
          </cell>
          <cell r="S2959">
            <v>230.744041255697</v>
          </cell>
          <cell r="T2959">
            <v>230.744041255697</v>
          </cell>
          <cell r="U2959">
            <v>230.744041255697</v>
          </cell>
          <cell r="V2959">
            <v>230.744041255697</v>
          </cell>
        </row>
        <row r="2960">
          <cell r="B2960" t="str">
            <v>South CarolinaMacallan SO 12YO.375-12FOB</v>
          </cell>
          <cell r="C2960" t="str">
            <v>Northeast</v>
          </cell>
          <cell r="D2960" t="str">
            <v>Open</v>
          </cell>
          <cell r="E2960" t="str">
            <v>SC</v>
          </cell>
          <cell r="F2960" t="str">
            <v>South Carolina</v>
          </cell>
          <cell r="G2960" t="str">
            <v>4 - Macallan 12YO 0.375L</v>
          </cell>
          <cell r="H2960" t="str">
            <v>4 - Macallan 12YO 0.375L12</v>
          </cell>
          <cell r="I2960" t="str">
            <v>Macallan SO 12YO</v>
          </cell>
          <cell r="J2960" t="str">
            <v>Macallan SO 12YO.375-12</v>
          </cell>
          <cell r="K2960">
            <v>12</v>
          </cell>
          <cell r="L2960">
            <v>0.375</v>
          </cell>
          <cell r="M2960">
            <v>0.43</v>
          </cell>
          <cell r="N2960">
            <v>13.8</v>
          </cell>
          <cell r="O2960" t="str">
            <v>FOB</v>
          </cell>
          <cell r="P2960">
            <v>240.35</v>
          </cell>
          <cell r="Q2960">
            <v>240.35</v>
          </cell>
          <cell r="R2960">
            <v>240.35</v>
          </cell>
          <cell r="S2960">
            <v>240.35</v>
          </cell>
          <cell r="T2960">
            <v>240.35</v>
          </cell>
          <cell r="U2960">
            <v>240.35</v>
          </cell>
          <cell r="V2960">
            <v>240.35</v>
          </cell>
        </row>
        <row r="2961">
          <cell r="B2961" t="str">
            <v>South DakotaMacallan SO 12YO.375-12FOB</v>
          </cell>
          <cell r="C2961" t="str">
            <v>Central</v>
          </cell>
          <cell r="D2961" t="str">
            <v>Open</v>
          </cell>
          <cell r="E2961" t="str">
            <v>SD</v>
          </cell>
          <cell r="F2961" t="str">
            <v>South Dakota</v>
          </cell>
          <cell r="G2961" t="str">
            <v>4 - Macallan 12YO 0.375L</v>
          </cell>
          <cell r="H2961" t="str">
            <v>4 - Macallan 12YO 0.375L12</v>
          </cell>
          <cell r="I2961" t="str">
            <v>Macallan SO 12YO</v>
          </cell>
          <cell r="J2961" t="str">
            <v>Macallan SO 12YO.375-12</v>
          </cell>
          <cell r="K2961">
            <v>12</v>
          </cell>
          <cell r="L2961">
            <v>0.375</v>
          </cell>
          <cell r="M2961">
            <v>0.43</v>
          </cell>
          <cell r="N2961">
            <v>13.8</v>
          </cell>
          <cell r="O2961" t="str">
            <v>FOB</v>
          </cell>
          <cell r="P2961">
            <v>251.08</v>
          </cell>
          <cell r="Q2961">
            <v>251.08</v>
          </cell>
          <cell r="R2961">
            <v>251.08</v>
          </cell>
          <cell r="S2961">
            <v>251.08</v>
          </cell>
          <cell r="T2961">
            <v>251.08</v>
          </cell>
          <cell r="U2961">
            <v>251.08</v>
          </cell>
          <cell r="V2961">
            <v>251.08</v>
          </cell>
        </row>
        <row r="2962">
          <cell r="B2962" t="str">
            <v>TennesseeMacallan SO 12YO.375-12FOB</v>
          </cell>
          <cell r="C2962" t="str">
            <v>South</v>
          </cell>
          <cell r="D2962" t="str">
            <v>Open</v>
          </cell>
          <cell r="E2962" t="str">
            <v>TN</v>
          </cell>
          <cell r="F2962" t="str">
            <v>Tennessee</v>
          </cell>
          <cell r="G2962" t="str">
            <v>4 - Macallan 12YO 0.375L</v>
          </cell>
          <cell r="H2962" t="str">
            <v>4 - Macallan 12YO 0.375L12</v>
          </cell>
          <cell r="I2962" t="str">
            <v>Macallan SO 12YO</v>
          </cell>
          <cell r="J2962" t="str">
            <v>Macallan SO 12YO.375-12</v>
          </cell>
          <cell r="K2962">
            <v>12</v>
          </cell>
          <cell r="L2962">
            <v>0.375</v>
          </cell>
          <cell r="M2962">
            <v>0.43</v>
          </cell>
          <cell r="N2962">
            <v>13.8</v>
          </cell>
          <cell r="O2962" t="str">
            <v>FOB</v>
          </cell>
          <cell r="P2962">
            <v>265</v>
          </cell>
          <cell r="Q2962">
            <v>265</v>
          </cell>
          <cell r="R2962">
            <v>265</v>
          </cell>
          <cell r="S2962">
            <v>265</v>
          </cell>
          <cell r="T2962">
            <v>265</v>
          </cell>
          <cell r="U2962">
            <v>265</v>
          </cell>
          <cell r="V2962">
            <v>265</v>
          </cell>
        </row>
        <row r="2963">
          <cell r="B2963" t="str">
            <v>TexasMacallan SO 12YO.375-12FOB</v>
          </cell>
          <cell r="C2963" t="str">
            <v>South</v>
          </cell>
          <cell r="D2963" t="str">
            <v>Open</v>
          </cell>
          <cell r="E2963" t="str">
            <v>TX</v>
          </cell>
          <cell r="F2963" t="str">
            <v>Texas</v>
          </cell>
          <cell r="G2963" t="str">
            <v>4 - Macallan 12YO 0.375L</v>
          </cell>
          <cell r="H2963" t="str">
            <v>4 - Macallan 12YO 0.375L12</v>
          </cell>
          <cell r="I2963" t="str">
            <v>Macallan SO 12YO</v>
          </cell>
          <cell r="J2963" t="str">
            <v>Macallan SO 12YO.375-12</v>
          </cell>
          <cell r="K2963">
            <v>12</v>
          </cell>
          <cell r="L2963">
            <v>0.375</v>
          </cell>
          <cell r="M2963">
            <v>0.43</v>
          </cell>
          <cell r="N2963">
            <v>13.8</v>
          </cell>
          <cell r="O2963" t="str">
            <v>FOB</v>
          </cell>
          <cell r="P2963">
            <v>252.062355</v>
          </cell>
          <cell r="Q2963">
            <v>252.062355</v>
          </cell>
          <cell r="R2963">
            <v>252.062355</v>
          </cell>
          <cell r="S2963">
            <v>252.062355</v>
          </cell>
          <cell r="T2963">
            <v>252.062355</v>
          </cell>
          <cell r="U2963">
            <v>252.062355</v>
          </cell>
          <cell r="V2963">
            <v>252.062355</v>
          </cell>
        </row>
        <row r="2964">
          <cell r="B2964" t="str">
            <v>WashingtonMacallan SO 12YO.375-12FOB</v>
          </cell>
          <cell r="C2964" t="str">
            <v>West</v>
          </cell>
          <cell r="D2964" t="str">
            <v>Open</v>
          </cell>
          <cell r="E2964" t="str">
            <v>WA</v>
          </cell>
          <cell r="F2964" t="str">
            <v>Washington</v>
          </cell>
          <cell r="G2964" t="str">
            <v>4 - Macallan 12YO 0.375L</v>
          </cell>
          <cell r="H2964" t="str">
            <v>4 - Macallan 12YO 0.375L12</v>
          </cell>
          <cell r="I2964" t="str">
            <v>Macallan SO 12YO</v>
          </cell>
          <cell r="J2964" t="str">
            <v>Macallan SO 12YO.375-12</v>
          </cell>
          <cell r="K2964">
            <v>12</v>
          </cell>
          <cell r="L2964">
            <v>0.375</v>
          </cell>
          <cell r="M2964">
            <v>0.43</v>
          </cell>
          <cell r="N2964">
            <v>13.8</v>
          </cell>
          <cell r="O2964" t="str">
            <v>FOB</v>
          </cell>
          <cell r="P2964">
            <v>190.8</v>
          </cell>
          <cell r="Q2964">
            <v>190.8</v>
          </cell>
          <cell r="R2964">
            <v>190.8</v>
          </cell>
          <cell r="S2964">
            <v>190.8</v>
          </cell>
          <cell r="T2964">
            <v>190.8</v>
          </cell>
          <cell r="U2964">
            <v>190.8</v>
          </cell>
          <cell r="V2964">
            <v>190.8</v>
          </cell>
        </row>
        <row r="2965">
          <cell r="B2965" t="str">
            <v>WEST VIRGINIAMacallan SO 12YO.375-12SHELF</v>
          </cell>
          <cell r="C2965" t="str">
            <v>Central</v>
          </cell>
          <cell r="D2965" t="str">
            <v>Control</v>
          </cell>
          <cell r="E2965" t="str">
            <v>WV</v>
          </cell>
          <cell r="F2965" t="str">
            <v>WEST VIRGINIA</v>
          </cell>
          <cell r="G2965" t="str">
            <v>4 - Macallan 12YO 0.375L</v>
          </cell>
          <cell r="H2965" t="str">
            <v>4 - Macallan 12YO 0.375L12</v>
          </cell>
          <cell r="I2965" t="str">
            <v>Macallan SO 12YO</v>
          </cell>
          <cell r="J2965" t="str">
            <v>Macallan SO 12YO.375-12</v>
          </cell>
          <cell r="K2965">
            <v>12</v>
          </cell>
          <cell r="L2965">
            <v>0.375</v>
          </cell>
          <cell r="M2965">
            <v>0.43</v>
          </cell>
          <cell r="N2965">
            <v>13.8</v>
          </cell>
          <cell r="O2965" t="str">
            <v>SHELF</v>
          </cell>
          <cell r="P2965">
            <v>36.99</v>
          </cell>
          <cell r="Q2965">
            <v>36.99</v>
          </cell>
          <cell r="R2965">
            <v>36.99</v>
          </cell>
          <cell r="S2965">
            <v>36.99</v>
          </cell>
          <cell r="T2965">
            <v>36.99</v>
          </cell>
          <cell r="U2965">
            <v>36.99</v>
          </cell>
          <cell r="V2965">
            <v>36.99</v>
          </cell>
        </row>
        <row r="2966">
          <cell r="B2966" t="str">
            <v>WEST VIRGINIAMacallan SO 12YO.375-12FOB</v>
          </cell>
          <cell r="C2966" t="str">
            <v>Central</v>
          </cell>
          <cell r="D2966" t="str">
            <v>Control</v>
          </cell>
          <cell r="E2966" t="str">
            <v>WV</v>
          </cell>
          <cell r="F2966" t="str">
            <v>WEST VIRGINIA</v>
          </cell>
          <cell r="G2966" t="str">
            <v>4 - Macallan 12YO 0.375L</v>
          </cell>
          <cell r="H2966" t="str">
            <v>4 - Macallan 12YO 0.375L12</v>
          </cell>
          <cell r="I2966" t="str">
            <v>Macallan SO 12YO</v>
          </cell>
          <cell r="J2966" t="str">
            <v>Macallan SO 12YO.375-12</v>
          </cell>
          <cell r="K2966">
            <v>12</v>
          </cell>
          <cell r="L2966">
            <v>0.375</v>
          </cell>
          <cell r="M2966">
            <v>0.43</v>
          </cell>
          <cell r="N2966">
            <v>13.8</v>
          </cell>
          <cell r="O2966" t="str">
            <v>FOB</v>
          </cell>
          <cell r="P2966">
            <v>253.01</v>
          </cell>
          <cell r="Q2966">
            <v>253.01</v>
          </cell>
          <cell r="R2966">
            <v>253.01</v>
          </cell>
          <cell r="S2966">
            <v>253.01</v>
          </cell>
          <cell r="T2966">
            <v>253.01</v>
          </cell>
          <cell r="U2966">
            <v>253.01</v>
          </cell>
          <cell r="V2966">
            <v>253.01</v>
          </cell>
        </row>
        <row r="2967">
          <cell r="B2967" t="str">
            <v>WisconsinMacallan SO 12YO.375-12FOB</v>
          </cell>
          <cell r="C2967" t="str">
            <v>Central</v>
          </cell>
          <cell r="D2967" t="str">
            <v>Open</v>
          </cell>
          <cell r="E2967" t="str">
            <v>WI</v>
          </cell>
          <cell r="F2967" t="str">
            <v>Wisconsin</v>
          </cell>
          <cell r="G2967" t="str">
            <v>4 - Macallan 12YO 0.375L</v>
          </cell>
          <cell r="H2967" t="str">
            <v>4 - Macallan 12YO 0.375L12</v>
          </cell>
          <cell r="I2967" t="str">
            <v>Macallan SO 12YO</v>
          </cell>
          <cell r="J2967" t="str">
            <v>Macallan SO 12YO.375-12</v>
          </cell>
          <cell r="K2967">
            <v>12</v>
          </cell>
          <cell r="L2967">
            <v>0.375</v>
          </cell>
          <cell r="M2967">
            <v>0.43</v>
          </cell>
          <cell r="N2967">
            <v>13.8</v>
          </cell>
          <cell r="O2967" t="str">
            <v>FOB</v>
          </cell>
          <cell r="P2967">
            <v>236.96</v>
          </cell>
          <cell r="Q2967">
            <v>236.96</v>
          </cell>
          <cell r="R2967">
            <v>236.96</v>
          </cell>
          <cell r="S2967">
            <v>236.96</v>
          </cell>
          <cell r="T2967">
            <v>236.96</v>
          </cell>
          <cell r="U2967">
            <v>236.96</v>
          </cell>
          <cell r="V2967">
            <v>236.96</v>
          </cell>
        </row>
        <row r="2968">
          <cell r="B2968" t="str">
            <v>ALABAMAMacallan SO 12YO.750-12SHELF</v>
          </cell>
          <cell r="C2968" t="str">
            <v>South</v>
          </cell>
          <cell r="D2968" t="str">
            <v>Control</v>
          </cell>
          <cell r="E2968" t="str">
            <v>AL</v>
          </cell>
          <cell r="F2968" t="str">
            <v>ALABAMA</v>
          </cell>
          <cell r="G2968" t="str">
            <v>4 - Macallan 12YO 0.75L</v>
          </cell>
          <cell r="H2968" t="str">
            <v>4 - Macallan 12YO 0.75L12</v>
          </cell>
          <cell r="I2968" t="str">
            <v>Macallan SO 12YO</v>
          </cell>
          <cell r="J2968" t="str">
            <v>Macallan SO 12YO.750-12</v>
          </cell>
          <cell r="K2968">
            <v>12</v>
          </cell>
          <cell r="L2968">
            <v>0.75</v>
          </cell>
          <cell r="M2968">
            <v>0.43</v>
          </cell>
          <cell r="N2968">
            <v>27.6</v>
          </cell>
          <cell r="O2968" t="str">
            <v>SHELF</v>
          </cell>
          <cell r="P2968">
            <v>64.989999999999995</v>
          </cell>
          <cell r="Q2968">
            <v>71.989999999999995</v>
          </cell>
          <cell r="R2968">
            <v>71.989999999999995</v>
          </cell>
          <cell r="S2968">
            <v>71.989999999999995</v>
          </cell>
          <cell r="T2968">
            <v>71.989999999999995</v>
          </cell>
          <cell r="U2968">
            <v>71.989999999999995</v>
          </cell>
          <cell r="V2968">
            <v>71.989999999999995</v>
          </cell>
        </row>
        <row r="2969">
          <cell r="B2969" t="str">
            <v>ALABAMAMacallan SO 12YO.750-12FOB</v>
          </cell>
          <cell r="C2969" t="str">
            <v>South</v>
          </cell>
          <cell r="D2969" t="str">
            <v>Control</v>
          </cell>
          <cell r="E2969" t="str">
            <v>AL</v>
          </cell>
          <cell r="F2969" t="str">
            <v>ALABAMA</v>
          </cell>
          <cell r="G2969" t="str">
            <v>4 - Macallan 12YO 0.75L</v>
          </cell>
          <cell r="H2969" t="str">
            <v>4 - Macallan 12YO 0.75L12</v>
          </cell>
          <cell r="I2969" t="str">
            <v>Macallan SO 12YO</v>
          </cell>
          <cell r="J2969" t="str">
            <v>Macallan SO 12YO.750-12</v>
          </cell>
          <cell r="K2969">
            <v>12</v>
          </cell>
          <cell r="L2969">
            <v>0.75</v>
          </cell>
          <cell r="M2969">
            <v>0.43</v>
          </cell>
          <cell r="N2969">
            <v>27.6</v>
          </cell>
          <cell r="O2969" t="str">
            <v>FOB</v>
          </cell>
          <cell r="P2969">
            <v>397.9</v>
          </cell>
          <cell r="Q2969">
            <v>409.3</v>
          </cell>
          <cell r="R2969">
            <v>409.3</v>
          </cell>
          <cell r="S2969">
            <v>409.3</v>
          </cell>
          <cell r="T2969">
            <v>409.3</v>
          </cell>
          <cell r="U2969">
            <v>409.3</v>
          </cell>
          <cell r="V2969">
            <v>409.3</v>
          </cell>
        </row>
        <row r="2970">
          <cell r="B2970" t="str">
            <v>ALABAMAMacallan SO 12YO.750-12DA</v>
          </cell>
          <cell r="C2970" t="str">
            <v>South</v>
          </cell>
          <cell r="D2970" t="str">
            <v>Control</v>
          </cell>
          <cell r="E2970" t="str">
            <v>AL</v>
          </cell>
          <cell r="F2970" t="str">
            <v>ALABAMA</v>
          </cell>
          <cell r="G2970" t="str">
            <v>4 - Macallan 12YO 0.75L</v>
          </cell>
          <cell r="H2970" t="str">
            <v>4 - Macallan 12YO 0.75L12</v>
          </cell>
          <cell r="I2970" t="str">
            <v>Macallan SO 12YO</v>
          </cell>
          <cell r="J2970" t="str">
            <v>Macallan SO 12YO.750-12</v>
          </cell>
          <cell r="K2970">
            <v>12</v>
          </cell>
          <cell r="L2970">
            <v>0.75</v>
          </cell>
          <cell r="M2970">
            <v>0.43</v>
          </cell>
          <cell r="N2970">
            <v>27.6</v>
          </cell>
          <cell r="O2970" t="str">
            <v>DA</v>
          </cell>
          <cell r="P2970">
            <v>60</v>
          </cell>
          <cell r="Q2970">
            <v>0</v>
          </cell>
          <cell r="R2970">
            <v>0</v>
          </cell>
          <cell r="S2970">
            <v>0</v>
          </cell>
          <cell r="T2970">
            <v>0</v>
          </cell>
          <cell r="U2970">
            <v>0</v>
          </cell>
          <cell r="V2970">
            <v>0</v>
          </cell>
        </row>
        <row r="2971">
          <cell r="B2971" t="str">
            <v>AlaskaMacallan SO 12YO.750-12FOB</v>
          </cell>
          <cell r="C2971" t="str">
            <v>West</v>
          </cell>
          <cell r="D2971" t="str">
            <v>Open</v>
          </cell>
          <cell r="E2971" t="str">
            <v>AK</v>
          </cell>
          <cell r="F2971" t="str">
            <v>Alaska</v>
          </cell>
          <cell r="G2971" t="str">
            <v>4 - Macallan 12YO 0.75L</v>
          </cell>
          <cell r="H2971" t="str">
            <v>4 - Macallan 12YO 0.75L12</v>
          </cell>
          <cell r="I2971" t="str">
            <v>Macallan SO 12YO</v>
          </cell>
          <cell r="J2971" t="str">
            <v>Macallan SO 12YO.750-12</v>
          </cell>
          <cell r="K2971">
            <v>12</v>
          </cell>
          <cell r="L2971">
            <v>0.75</v>
          </cell>
          <cell r="M2971">
            <v>0.43</v>
          </cell>
          <cell r="N2971">
            <v>27.6</v>
          </cell>
          <cell r="O2971" t="str">
            <v>FOB</v>
          </cell>
          <cell r="P2971">
            <v>370.5</v>
          </cell>
          <cell r="Q2971">
            <v>370.5</v>
          </cell>
          <cell r="R2971">
            <v>370.5</v>
          </cell>
          <cell r="S2971">
            <v>370.5</v>
          </cell>
          <cell r="T2971">
            <v>370.5</v>
          </cell>
          <cell r="U2971">
            <v>370.5</v>
          </cell>
          <cell r="V2971">
            <v>370.5</v>
          </cell>
        </row>
        <row r="2972">
          <cell r="B2972" t="str">
            <v>ArizonaMacallan SO 12YO.750-12FOB</v>
          </cell>
          <cell r="C2972" t="str">
            <v>West</v>
          </cell>
          <cell r="D2972" t="str">
            <v>Open</v>
          </cell>
          <cell r="E2972" t="str">
            <v>AZ</v>
          </cell>
          <cell r="F2972" t="str">
            <v>Arizona</v>
          </cell>
          <cell r="G2972" t="str">
            <v>4 - Macallan 12YO 0.75L</v>
          </cell>
          <cell r="H2972" t="str">
            <v>4 - Macallan 12YO 0.75L12</v>
          </cell>
          <cell r="I2972" t="str">
            <v>Macallan SO 12YO</v>
          </cell>
          <cell r="J2972" t="str">
            <v>Macallan SO 12YO.750-12</v>
          </cell>
          <cell r="K2972">
            <v>12</v>
          </cell>
          <cell r="L2972">
            <v>0.75</v>
          </cell>
          <cell r="M2972">
            <v>0.43</v>
          </cell>
          <cell r="N2972">
            <v>27.6</v>
          </cell>
          <cell r="O2972" t="str">
            <v>FOB</v>
          </cell>
          <cell r="P2972">
            <v>544</v>
          </cell>
          <cell r="Q2972">
            <v>544</v>
          </cell>
          <cell r="R2972">
            <v>544</v>
          </cell>
          <cell r="S2972">
            <v>544</v>
          </cell>
          <cell r="T2972">
            <v>544</v>
          </cell>
          <cell r="U2972">
            <v>544</v>
          </cell>
          <cell r="V2972">
            <v>544</v>
          </cell>
        </row>
        <row r="2973">
          <cell r="B2973" t="str">
            <v>ArkansasMacallan SO 12YO.750-12FOB</v>
          </cell>
          <cell r="C2973" t="str">
            <v>South</v>
          </cell>
          <cell r="D2973" t="str">
            <v>Open</v>
          </cell>
          <cell r="E2973" t="str">
            <v>AR</v>
          </cell>
          <cell r="F2973" t="str">
            <v>Arkansas</v>
          </cell>
          <cell r="G2973" t="str">
            <v>4 - Macallan 12YO 0.75L</v>
          </cell>
          <cell r="H2973" t="str">
            <v>4 - Macallan 12YO 0.75L12</v>
          </cell>
          <cell r="I2973" t="str">
            <v>Macallan SO 12YO</v>
          </cell>
          <cell r="J2973" t="str">
            <v>Macallan SO 12YO.750-12</v>
          </cell>
          <cell r="K2973">
            <v>12</v>
          </cell>
          <cell r="L2973">
            <v>0.75</v>
          </cell>
          <cell r="M2973">
            <v>0.43</v>
          </cell>
          <cell r="N2973">
            <v>27.6</v>
          </cell>
          <cell r="O2973" t="str">
            <v>FOB</v>
          </cell>
          <cell r="P2973">
            <v>470</v>
          </cell>
          <cell r="Q2973">
            <v>470</v>
          </cell>
          <cell r="R2973">
            <v>470</v>
          </cell>
          <cell r="S2973">
            <v>470</v>
          </cell>
          <cell r="T2973">
            <v>470</v>
          </cell>
          <cell r="U2973">
            <v>470</v>
          </cell>
          <cell r="V2973">
            <v>470</v>
          </cell>
        </row>
        <row r="2974">
          <cell r="B2974" t="str">
            <v>CaliforniaMacallan SO 12YO.750-12FOB</v>
          </cell>
          <cell r="C2974" t="str">
            <v>West</v>
          </cell>
          <cell r="D2974" t="str">
            <v>Open</v>
          </cell>
          <cell r="E2974" t="str">
            <v>CA</v>
          </cell>
          <cell r="F2974" t="str">
            <v>California</v>
          </cell>
          <cell r="G2974" t="str">
            <v>4 - Macallan 12YO 0.75L</v>
          </cell>
          <cell r="H2974" t="str">
            <v>4 - Macallan 12YO 0.75L12</v>
          </cell>
          <cell r="I2974" t="str">
            <v>Macallan SO 12YO</v>
          </cell>
          <cell r="J2974" t="str">
            <v>Macallan SO 12YO.750-12</v>
          </cell>
          <cell r="K2974">
            <v>12</v>
          </cell>
          <cell r="L2974">
            <v>0.75</v>
          </cell>
          <cell r="M2974">
            <v>0.43</v>
          </cell>
          <cell r="N2974">
            <v>27.6</v>
          </cell>
          <cell r="O2974" t="str">
            <v>FOB</v>
          </cell>
          <cell r="P2974">
            <v>524.6</v>
          </cell>
          <cell r="Q2974">
            <v>524.6</v>
          </cell>
          <cell r="R2974">
            <v>524.6</v>
          </cell>
          <cell r="S2974">
            <v>524.6</v>
          </cell>
          <cell r="T2974">
            <v>524.6</v>
          </cell>
          <cell r="U2974">
            <v>524.6</v>
          </cell>
          <cell r="V2974">
            <v>524.6</v>
          </cell>
        </row>
        <row r="2975">
          <cell r="B2975" t="str">
            <v>ColoradoMacallan SO 12YO.750-12FOB</v>
          </cell>
          <cell r="C2975" t="str">
            <v>West</v>
          </cell>
          <cell r="D2975" t="str">
            <v>Open</v>
          </cell>
          <cell r="E2975" t="str">
            <v>CO</v>
          </cell>
          <cell r="F2975" t="str">
            <v>Colorado</v>
          </cell>
          <cell r="G2975" t="str">
            <v>4 - Macallan 12YO 0.75L</v>
          </cell>
          <cell r="H2975" t="str">
            <v>4 - Macallan 12YO 0.75L12</v>
          </cell>
          <cell r="I2975" t="str">
            <v>Macallan SO 12YO</v>
          </cell>
          <cell r="J2975" t="str">
            <v>Macallan SO 12YO.750-12</v>
          </cell>
          <cell r="K2975">
            <v>12</v>
          </cell>
          <cell r="L2975">
            <v>0.75</v>
          </cell>
          <cell r="M2975">
            <v>0.43</v>
          </cell>
          <cell r="N2975">
            <v>27.6</v>
          </cell>
          <cell r="O2975" t="str">
            <v>FOB</v>
          </cell>
          <cell r="P2975">
            <v>521.6</v>
          </cell>
          <cell r="Q2975">
            <v>521.6</v>
          </cell>
          <cell r="R2975">
            <v>521.6</v>
          </cell>
          <cell r="S2975">
            <v>521.6</v>
          </cell>
          <cell r="T2975">
            <v>521.6</v>
          </cell>
          <cell r="U2975">
            <v>521.6</v>
          </cell>
          <cell r="V2975">
            <v>521.6</v>
          </cell>
        </row>
        <row r="2976">
          <cell r="B2976" t="str">
            <v>ConnecticutMacallan SO 12YO.750-12FOB</v>
          </cell>
          <cell r="C2976" t="str">
            <v>Northeast</v>
          </cell>
          <cell r="D2976" t="str">
            <v>Open</v>
          </cell>
          <cell r="E2976" t="str">
            <v>CT</v>
          </cell>
          <cell r="F2976" t="str">
            <v>Connecticut</v>
          </cell>
          <cell r="G2976" t="str">
            <v>4 - Macallan 12YO 0.75L</v>
          </cell>
          <cell r="H2976" t="str">
            <v>4 - Macallan 12YO 0.75L12</v>
          </cell>
          <cell r="I2976" t="str">
            <v>Macallan SO 12YO</v>
          </cell>
          <cell r="J2976" t="str">
            <v>Macallan SO 12YO.750-12</v>
          </cell>
          <cell r="K2976">
            <v>12</v>
          </cell>
          <cell r="L2976">
            <v>0.75</v>
          </cell>
          <cell r="M2976">
            <v>0.43</v>
          </cell>
          <cell r="N2976">
            <v>27.6</v>
          </cell>
          <cell r="O2976" t="str">
            <v>FOB</v>
          </cell>
          <cell r="P2976">
            <v>468.55</v>
          </cell>
          <cell r="Q2976">
            <v>468.55</v>
          </cell>
          <cell r="R2976">
            <v>468.55</v>
          </cell>
          <cell r="S2976">
            <v>468.55</v>
          </cell>
          <cell r="T2976">
            <v>468.55</v>
          </cell>
          <cell r="U2976">
            <v>468.55</v>
          </cell>
          <cell r="V2976">
            <v>468.55</v>
          </cell>
        </row>
        <row r="2977">
          <cell r="B2977" t="str">
            <v>DCMacallan SO 12YO.750-12FOB</v>
          </cell>
          <cell r="C2977" t="str">
            <v>Northeast</v>
          </cell>
          <cell r="D2977" t="str">
            <v>Open</v>
          </cell>
          <cell r="E2977" t="str">
            <v>DC</v>
          </cell>
          <cell r="F2977" t="str">
            <v>DC</v>
          </cell>
          <cell r="G2977" t="str">
            <v>4 - Macallan 12YO 0.75L</v>
          </cell>
          <cell r="H2977" t="str">
            <v>4 - Macallan 12YO 0.75L12</v>
          </cell>
          <cell r="I2977" t="str">
            <v>Macallan SO 12YO</v>
          </cell>
          <cell r="J2977" t="str">
            <v>Macallan SO 12YO.750-12</v>
          </cell>
          <cell r="K2977">
            <v>12</v>
          </cell>
          <cell r="L2977">
            <v>0.75</v>
          </cell>
          <cell r="M2977">
            <v>0.43</v>
          </cell>
          <cell r="N2977">
            <v>27.6</v>
          </cell>
          <cell r="O2977" t="str">
            <v>FOB</v>
          </cell>
          <cell r="P2977">
            <v>508.03000000000003</v>
          </cell>
          <cell r="Q2977">
            <v>508.03000000000003</v>
          </cell>
          <cell r="R2977">
            <v>508.03000000000003</v>
          </cell>
          <cell r="S2977">
            <v>508.03000000000003</v>
          </cell>
          <cell r="T2977">
            <v>508.03000000000003</v>
          </cell>
          <cell r="U2977">
            <v>508.03000000000003</v>
          </cell>
          <cell r="V2977">
            <v>508.03000000000003</v>
          </cell>
        </row>
        <row r="2978">
          <cell r="B2978" t="str">
            <v>DelawareMacallan SO 12YO.750-12FOB</v>
          </cell>
          <cell r="C2978" t="str">
            <v>Northeast</v>
          </cell>
          <cell r="D2978" t="str">
            <v>Open</v>
          </cell>
          <cell r="E2978" t="str">
            <v>DE</v>
          </cell>
          <cell r="F2978" t="str">
            <v>Delaware</v>
          </cell>
          <cell r="G2978" t="str">
            <v>4 - Macallan 12YO 0.75L</v>
          </cell>
          <cell r="H2978" t="str">
            <v>4 - Macallan 12YO 0.75L12</v>
          </cell>
          <cell r="I2978" t="str">
            <v>Macallan SO 12YO</v>
          </cell>
          <cell r="J2978" t="str">
            <v>Macallan SO 12YO.750-12</v>
          </cell>
          <cell r="K2978">
            <v>12</v>
          </cell>
          <cell r="L2978">
            <v>0.75</v>
          </cell>
          <cell r="M2978">
            <v>0.43</v>
          </cell>
          <cell r="N2978">
            <v>27.6</v>
          </cell>
          <cell r="O2978" t="str">
            <v>FOB</v>
          </cell>
          <cell r="P2978">
            <v>519.11</v>
          </cell>
          <cell r="Q2978">
            <v>519.11</v>
          </cell>
          <cell r="R2978">
            <v>519.11</v>
          </cell>
          <cell r="S2978">
            <v>519.11</v>
          </cell>
          <cell r="T2978">
            <v>519.11</v>
          </cell>
          <cell r="U2978">
            <v>519.11</v>
          </cell>
          <cell r="V2978">
            <v>519.11</v>
          </cell>
        </row>
        <row r="2979">
          <cell r="B2979" t="str">
            <v>FloridaMacallan SO 12YO.750-12FOB</v>
          </cell>
          <cell r="C2979" t="str">
            <v>South</v>
          </cell>
          <cell r="D2979" t="str">
            <v>Open</v>
          </cell>
          <cell r="E2979" t="str">
            <v>FL</v>
          </cell>
          <cell r="F2979" t="str">
            <v>Florida</v>
          </cell>
          <cell r="G2979" t="str">
            <v>4 - Macallan 12YO 0.75L</v>
          </cell>
          <cell r="H2979" t="str">
            <v>4 - Macallan 12YO 0.75L12</v>
          </cell>
          <cell r="I2979" t="str">
            <v>Macallan SO 12YO</v>
          </cell>
          <cell r="J2979" t="str">
            <v>Macallan SO 12YO.750-12</v>
          </cell>
          <cell r="K2979">
            <v>12</v>
          </cell>
          <cell r="L2979">
            <v>0.75</v>
          </cell>
          <cell r="M2979">
            <v>0.43</v>
          </cell>
          <cell r="N2979">
            <v>27.6</v>
          </cell>
          <cell r="O2979" t="str">
            <v>FOB</v>
          </cell>
          <cell r="P2979">
            <v>507.1</v>
          </cell>
          <cell r="Q2979">
            <v>507.1</v>
          </cell>
          <cell r="R2979">
            <v>507.1</v>
          </cell>
          <cell r="S2979">
            <v>507.1</v>
          </cell>
          <cell r="T2979">
            <v>507.1</v>
          </cell>
          <cell r="U2979">
            <v>507.1</v>
          </cell>
          <cell r="V2979">
            <v>507.1</v>
          </cell>
        </row>
        <row r="2980">
          <cell r="B2980" t="str">
            <v>GeorgiaMacallan SO 12YO.750-12FOB</v>
          </cell>
          <cell r="C2980" t="str">
            <v>South</v>
          </cell>
          <cell r="D2980" t="str">
            <v>Open</v>
          </cell>
          <cell r="E2980" t="str">
            <v>GA</v>
          </cell>
          <cell r="F2980" t="str">
            <v>Georgia</v>
          </cell>
          <cell r="G2980" t="str">
            <v>4 - Macallan 12YO 0.75L</v>
          </cell>
          <cell r="H2980" t="str">
            <v>4 - Macallan 12YO 0.75L12</v>
          </cell>
          <cell r="I2980" t="str">
            <v>Macallan SO 12YO</v>
          </cell>
          <cell r="J2980" t="str">
            <v>Macallan SO 12YO.750-12</v>
          </cell>
          <cell r="K2980">
            <v>12</v>
          </cell>
          <cell r="L2980">
            <v>0.75</v>
          </cell>
          <cell r="M2980">
            <v>0.43</v>
          </cell>
          <cell r="N2980">
            <v>27.6</v>
          </cell>
          <cell r="O2980" t="str">
            <v>FOB</v>
          </cell>
          <cell r="P2980">
            <v>504.6</v>
          </cell>
          <cell r="Q2980">
            <v>504.6</v>
          </cell>
          <cell r="R2980">
            <v>504.6</v>
          </cell>
          <cell r="S2980">
            <v>504.6</v>
          </cell>
          <cell r="T2980">
            <v>504.6</v>
          </cell>
          <cell r="U2980">
            <v>504.6</v>
          </cell>
          <cell r="V2980">
            <v>504.6</v>
          </cell>
        </row>
        <row r="2981">
          <cell r="B2981" t="str">
            <v>HawaiiMacallan SO 12YO.750-12FOB</v>
          </cell>
          <cell r="C2981" t="str">
            <v>West</v>
          </cell>
          <cell r="D2981" t="str">
            <v>Open</v>
          </cell>
          <cell r="E2981" t="str">
            <v>HI</v>
          </cell>
          <cell r="F2981" t="str">
            <v>Hawaii</v>
          </cell>
          <cell r="G2981" t="str">
            <v>4 - Macallan 12YO 0.75L</v>
          </cell>
          <cell r="H2981" t="str">
            <v>4 - Macallan 12YO 0.75L12</v>
          </cell>
          <cell r="I2981" t="str">
            <v>Macallan SO 12YO</v>
          </cell>
          <cell r="J2981" t="str">
            <v>Macallan SO 12YO.750-12</v>
          </cell>
          <cell r="K2981">
            <v>12</v>
          </cell>
          <cell r="L2981">
            <v>0.75</v>
          </cell>
          <cell r="M2981">
            <v>0.43</v>
          </cell>
          <cell r="N2981">
            <v>27.6</v>
          </cell>
          <cell r="O2981" t="str">
            <v>FOB</v>
          </cell>
          <cell r="P2981">
            <v>430</v>
          </cell>
          <cell r="Q2981">
            <v>430</v>
          </cell>
          <cell r="R2981">
            <v>430</v>
          </cell>
          <cell r="S2981">
            <v>430</v>
          </cell>
          <cell r="T2981">
            <v>430</v>
          </cell>
          <cell r="U2981">
            <v>430</v>
          </cell>
          <cell r="V2981">
            <v>430</v>
          </cell>
        </row>
        <row r="2982">
          <cell r="B2982" t="str">
            <v>IDAHOMacallan SO 12YO.750-12SPA</v>
          </cell>
          <cell r="C2982" t="str">
            <v>West</v>
          </cell>
          <cell r="D2982" t="str">
            <v>Control</v>
          </cell>
          <cell r="E2982" t="str">
            <v>ID</v>
          </cell>
          <cell r="F2982" t="str">
            <v>IDAHO</v>
          </cell>
          <cell r="G2982" t="str">
            <v>4 - Macallan 12YO 0.75L</v>
          </cell>
          <cell r="H2982" t="str">
            <v>4 - Macallan 12YO 0.75L12</v>
          </cell>
          <cell r="I2982" t="str">
            <v>Macallan SO 12YO</v>
          </cell>
          <cell r="J2982" t="str">
            <v>Macallan SO 12YO.750-12</v>
          </cell>
          <cell r="K2982">
            <v>12</v>
          </cell>
          <cell r="L2982">
            <v>0.75</v>
          </cell>
          <cell r="M2982">
            <v>0.43</v>
          </cell>
          <cell r="N2982">
            <v>27.6</v>
          </cell>
          <cell r="O2982" t="str">
            <v>SPA</v>
          </cell>
          <cell r="P2982">
            <v>0</v>
          </cell>
          <cell r="Q2982">
            <v>0</v>
          </cell>
          <cell r="R2982">
            <v>60</v>
          </cell>
          <cell r="S2982">
            <v>0</v>
          </cell>
          <cell r="T2982">
            <v>0</v>
          </cell>
          <cell r="U2982">
            <v>0</v>
          </cell>
          <cell r="V2982">
            <v>0</v>
          </cell>
        </row>
        <row r="2983">
          <cell r="B2983" t="str">
            <v>IDAHOMacallan SO 12YO.750-12SHELF</v>
          </cell>
          <cell r="C2983" t="str">
            <v>West</v>
          </cell>
          <cell r="D2983" t="str">
            <v>Control</v>
          </cell>
          <cell r="E2983" t="str">
            <v>ID</v>
          </cell>
          <cell r="F2983" t="str">
            <v>IDAHO</v>
          </cell>
          <cell r="G2983" t="str">
            <v>4 - Macallan 12YO 0.75L</v>
          </cell>
          <cell r="H2983" t="str">
            <v>4 - Macallan 12YO 0.75L12</v>
          </cell>
          <cell r="I2983" t="str">
            <v>Macallan SO 12YO</v>
          </cell>
          <cell r="J2983" t="str">
            <v>Macallan SO 12YO.750-12</v>
          </cell>
          <cell r="K2983">
            <v>12</v>
          </cell>
          <cell r="L2983">
            <v>0.75</v>
          </cell>
          <cell r="M2983">
            <v>0.43</v>
          </cell>
          <cell r="N2983">
            <v>27.6</v>
          </cell>
          <cell r="O2983" t="str">
            <v>SHELF</v>
          </cell>
          <cell r="P2983">
            <v>64.95</v>
          </cell>
          <cell r="Q2983">
            <v>69.95</v>
          </cell>
          <cell r="R2983">
            <v>64.95</v>
          </cell>
          <cell r="S2983">
            <v>69.95</v>
          </cell>
          <cell r="T2983">
            <v>69.95</v>
          </cell>
          <cell r="U2983">
            <v>69.95</v>
          </cell>
          <cell r="V2983">
            <v>69.95</v>
          </cell>
        </row>
        <row r="2984">
          <cell r="B2984" t="str">
            <v>IDAHOMacallan SO 12YO.750-12FOB</v>
          </cell>
          <cell r="C2984" t="str">
            <v>West</v>
          </cell>
          <cell r="D2984" t="str">
            <v>Control</v>
          </cell>
          <cell r="E2984" t="str">
            <v>ID</v>
          </cell>
          <cell r="F2984" t="str">
            <v>IDAHO</v>
          </cell>
          <cell r="G2984" t="str">
            <v>4 - Macallan 12YO 0.75L</v>
          </cell>
          <cell r="H2984" t="str">
            <v>4 - Macallan 12YO 0.75L12</v>
          </cell>
          <cell r="I2984" t="str">
            <v>Macallan SO 12YO</v>
          </cell>
          <cell r="J2984" t="str">
            <v>Macallan SO 12YO.750-12</v>
          </cell>
          <cell r="K2984">
            <v>12</v>
          </cell>
          <cell r="L2984">
            <v>0.75</v>
          </cell>
          <cell r="M2984">
            <v>0.43</v>
          </cell>
          <cell r="N2984">
            <v>27.6</v>
          </cell>
          <cell r="O2984" t="str">
            <v>FOB</v>
          </cell>
          <cell r="P2984">
            <v>464.93</v>
          </cell>
          <cell r="Q2984">
            <v>499.01</v>
          </cell>
          <cell r="R2984">
            <v>499.01</v>
          </cell>
          <cell r="S2984">
            <v>499.01</v>
          </cell>
          <cell r="T2984">
            <v>499.01</v>
          </cell>
          <cell r="U2984">
            <v>499.01</v>
          </cell>
          <cell r="V2984">
            <v>499.01</v>
          </cell>
        </row>
        <row r="2985">
          <cell r="B2985" t="str">
            <v>IllinoisMacallan SO 12YO.750-12FOB</v>
          </cell>
          <cell r="C2985" t="str">
            <v>Central</v>
          </cell>
          <cell r="D2985" t="str">
            <v>Open</v>
          </cell>
          <cell r="E2985" t="str">
            <v>IL</v>
          </cell>
          <cell r="F2985" t="str">
            <v>Illinois</v>
          </cell>
          <cell r="G2985" t="str">
            <v>4 - Macallan 12YO 0.75L</v>
          </cell>
          <cell r="H2985" t="str">
            <v>4 - Macallan 12YO 0.75L12</v>
          </cell>
          <cell r="I2985" t="str">
            <v>Macallan SO 12YO</v>
          </cell>
          <cell r="J2985" t="str">
            <v>Macallan SO 12YO.750-12</v>
          </cell>
          <cell r="K2985">
            <v>12</v>
          </cell>
          <cell r="L2985">
            <v>0.75</v>
          </cell>
          <cell r="M2985">
            <v>0.43</v>
          </cell>
          <cell r="N2985">
            <v>27.6</v>
          </cell>
          <cell r="O2985" t="str">
            <v>FOB</v>
          </cell>
          <cell r="P2985">
            <v>514.6</v>
          </cell>
          <cell r="Q2985">
            <v>514.6</v>
          </cell>
          <cell r="R2985">
            <v>514.6</v>
          </cell>
          <cell r="S2985">
            <v>514.6</v>
          </cell>
          <cell r="T2985">
            <v>514.6</v>
          </cell>
          <cell r="U2985">
            <v>514.6</v>
          </cell>
          <cell r="V2985">
            <v>514.6</v>
          </cell>
        </row>
        <row r="2986">
          <cell r="B2986" t="str">
            <v>IndianaMacallan SO 12YO.750-12FOB</v>
          </cell>
          <cell r="C2986" t="str">
            <v>Central</v>
          </cell>
          <cell r="D2986" t="str">
            <v>Open</v>
          </cell>
          <cell r="E2986" t="str">
            <v>IN</v>
          </cell>
          <cell r="F2986" t="str">
            <v>Indiana</v>
          </cell>
          <cell r="G2986" t="str">
            <v>4 - Macallan 12YO 0.75L</v>
          </cell>
          <cell r="H2986" t="str">
            <v>4 - Macallan 12YO 0.75L12</v>
          </cell>
          <cell r="I2986" t="str">
            <v>Macallan SO 12YO</v>
          </cell>
          <cell r="J2986" t="str">
            <v>Macallan SO 12YO.750-12</v>
          </cell>
          <cell r="K2986">
            <v>12</v>
          </cell>
          <cell r="L2986">
            <v>0.75</v>
          </cell>
          <cell r="M2986">
            <v>0.43</v>
          </cell>
          <cell r="N2986">
            <v>27.6</v>
          </cell>
          <cell r="O2986" t="str">
            <v>FOB</v>
          </cell>
          <cell r="P2986">
            <v>492.6</v>
          </cell>
          <cell r="Q2986">
            <v>492.6</v>
          </cell>
          <cell r="R2986">
            <v>492.6</v>
          </cell>
          <cell r="S2986">
            <v>492.6</v>
          </cell>
          <cell r="T2986">
            <v>492.6</v>
          </cell>
          <cell r="U2986">
            <v>492.6</v>
          </cell>
          <cell r="V2986">
            <v>492.6</v>
          </cell>
        </row>
        <row r="2987">
          <cell r="B2987" t="str">
            <v>IOWAMacallan SO 12YO.750-12SHELF</v>
          </cell>
          <cell r="C2987" t="str">
            <v>Central</v>
          </cell>
          <cell r="D2987" t="str">
            <v>Control</v>
          </cell>
          <cell r="E2987" t="str">
            <v>IA</v>
          </cell>
          <cell r="F2987" t="str">
            <v>IOWA</v>
          </cell>
          <cell r="G2987" t="str">
            <v>4 - Macallan 12YO 0.75L</v>
          </cell>
          <cell r="H2987" t="str">
            <v>4 - Macallan 12YO 0.75L12</v>
          </cell>
          <cell r="I2987" t="str">
            <v>Macallan SO 12YO</v>
          </cell>
          <cell r="J2987" t="str">
            <v>Macallan SO 12YO.750-12</v>
          </cell>
          <cell r="K2987">
            <v>12</v>
          </cell>
          <cell r="L2987">
            <v>0.75</v>
          </cell>
          <cell r="M2987">
            <v>0.43</v>
          </cell>
          <cell r="N2987">
            <v>27.6</v>
          </cell>
          <cell r="O2987" t="str">
            <v>SHELF</v>
          </cell>
          <cell r="P2987">
            <v>69.989999999999995</v>
          </cell>
          <cell r="Q2987">
            <v>69.989999999999995</v>
          </cell>
          <cell r="R2987">
            <v>69.989999999999995</v>
          </cell>
          <cell r="S2987">
            <v>69.989999999999995</v>
          </cell>
          <cell r="T2987">
            <v>69.989999999999995</v>
          </cell>
          <cell r="U2987">
            <v>69.989999999999995</v>
          </cell>
          <cell r="V2987">
            <v>69.989999999999995</v>
          </cell>
        </row>
        <row r="2988">
          <cell r="B2988" t="str">
            <v>IOWAMacallan SO 12YO.750-12FOB</v>
          </cell>
          <cell r="C2988" t="str">
            <v>Central</v>
          </cell>
          <cell r="D2988" t="str">
            <v>Control</v>
          </cell>
          <cell r="E2988" t="str">
            <v>IA</v>
          </cell>
          <cell r="F2988" t="str">
            <v>IOWA</v>
          </cell>
          <cell r="G2988" t="str">
            <v>4 - Macallan 12YO 0.75L</v>
          </cell>
          <cell r="H2988" t="str">
            <v>4 - Macallan 12YO 0.75L12</v>
          </cell>
          <cell r="I2988" t="str">
            <v>Macallan SO 12YO</v>
          </cell>
          <cell r="J2988" t="str">
            <v>Macallan SO 12YO.750-12</v>
          </cell>
          <cell r="K2988">
            <v>12</v>
          </cell>
          <cell r="L2988">
            <v>0.75</v>
          </cell>
          <cell r="M2988">
            <v>0.43</v>
          </cell>
          <cell r="N2988">
            <v>27.6</v>
          </cell>
          <cell r="O2988" t="str">
            <v>FOB</v>
          </cell>
          <cell r="P2988">
            <v>419.88</v>
          </cell>
          <cell r="Q2988">
            <v>419.88</v>
          </cell>
          <cell r="R2988">
            <v>419.88</v>
          </cell>
          <cell r="S2988">
            <v>419.88</v>
          </cell>
          <cell r="T2988">
            <v>419.88</v>
          </cell>
          <cell r="U2988">
            <v>419.88</v>
          </cell>
          <cell r="V2988">
            <v>419.88</v>
          </cell>
        </row>
        <row r="2989">
          <cell r="B2989" t="str">
            <v>KansasMacallan SO 12YO.750-12FOB</v>
          </cell>
          <cell r="C2989" t="str">
            <v>Central</v>
          </cell>
          <cell r="D2989" t="str">
            <v>Open</v>
          </cell>
          <cell r="E2989" t="str">
            <v>KS</v>
          </cell>
          <cell r="F2989" t="str">
            <v>Kansas</v>
          </cell>
          <cell r="G2989" t="str">
            <v>4 - Macallan 12YO 0.75L</v>
          </cell>
          <cell r="H2989" t="str">
            <v>4 - Macallan 12YO 0.75L12</v>
          </cell>
          <cell r="I2989" t="str">
            <v>Macallan SO 12YO</v>
          </cell>
          <cell r="J2989" t="str">
            <v>Macallan SO 12YO.750-12</v>
          </cell>
          <cell r="K2989">
            <v>12</v>
          </cell>
          <cell r="L2989">
            <v>0.75</v>
          </cell>
          <cell r="M2989">
            <v>0.43</v>
          </cell>
          <cell r="N2989">
            <v>27.6</v>
          </cell>
          <cell r="O2989" t="str">
            <v>FOB</v>
          </cell>
          <cell r="P2989">
            <v>482.86</v>
          </cell>
          <cell r="Q2989">
            <v>482.86</v>
          </cell>
          <cell r="R2989">
            <v>482.86</v>
          </cell>
          <cell r="S2989">
            <v>482.86</v>
          </cell>
          <cell r="T2989">
            <v>482.86</v>
          </cell>
          <cell r="U2989">
            <v>482.86</v>
          </cell>
          <cell r="V2989">
            <v>482.86</v>
          </cell>
        </row>
        <row r="2990">
          <cell r="B2990" t="str">
            <v>KentuckyMacallan SO 12YO.750-12FOB</v>
          </cell>
          <cell r="C2990" t="str">
            <v>Central</v>
          </cell>
          <cell r="D2990" t="str">
            <v>Open</v>
          </cell>
          <cell r="E2990" t="str">
            <v>KY</v>
          </cell>
          <cell r="F2990" t="str">
            <v>Kentucky</v>
          </cell>
          <cell r="G2990" t="str">
            <v>4 - Macallan 12YO 0.75L</v>
          </cell>
          <cell r="H2990" t="str">
            <v>4 - Macallan 12YO 0.75L12</v>
          </cell>
          <cell r="I2990" t="str">
            <v>Macallan SO 12YO</v>
          </cell>
          <cell r="J2990" t="str">
            <v>Macallan SO 12YO.750-12</v>
          </cell>
          <cell r="K2990">
            <v>12</v>
          </cell>
          <cell r="L2990">
            <v>0.75</v>
          </cell>
          <cell r="M2990">
            <v>0.43</v>
          </cell>
          <cell r="N2990">
            <v>27.6</v>
          </cell>
          <cell r="O2990" t="str">
            <v>FOB</v>
          </cell>
          <cell r="P2990">
            <v>447.6</v>
          </cell>
          <cell r="Q2990">
            <v>447.6</v>
          </cell>
          <cell r="R2990">
            <v>447.6</v>
          </cell>
          <cell r="S2990">
            <v>447.6</v>
          </cell>
          <cell r="T2990">
            <v>447.6</v>
          </cell>
          <cell r="U2990">
            <v>447.6</v>
          </cell>
          <cell r="V2990">
            <v>447.6</v>
          </cell>
        </row>
        <row r="2991">
          <cell r="B2991" t="str">
            <v>LouisianaMacallan SO 12YO.750-12FOB</v>
          </cell>
          <cell r="C2991" t="str">
            <v>South</v>
          </cell>
          <cell r="D2991" t="str">
            <v>Open</v>
          </cell>
          <cell r="E2991" t="str">
            <v>LA</v>
          </cell>
          <cell r="F2991" t="str">
            <v>Louisiana</v>
          </cell>
          <cell r="G2991" t="str">
            <v>4 - Macallan 12YO 0.75L</v>
          </cell>
          <cell r="H2991" t="str">
            <v>4 - Macallan 12YO 0.75L12</v>
          </cell>
          <cell r="I2991" t="str">
            <v>Macallan SO 12YO</v>
          </cell>
          <cell r="J2991" t="str">
            <v>Macallan SO 12YO.750-12</v>
          </cell>
          <cell r="K2991">
            <v>12</v>
          </cell>
          <cell r="L2991">
            <v>0.75</v>
          </cell>
          <cell r="M2991">
            <v>0.43</v>
          </cell>
          <cell r="N2991">
            <v>27.6</v>
          </cell>
          <cell r="O2991" t="str">
            <v>FOB</v>
          </cell>
          <cell r="P2991">
            <v>494.6</v>
          </cell>
          <cell r="Q2991">
            <v>494.6</v>
          </cell>
          <cell r="R2991">
            <v>494.6</v>
          </cell>
          <cell r="S2991">
            <v>494.6</v>
          </cell>
          <cell r="T2991">
            <v>494.6</v>
          </cell>
          <cell r="U2991">
            <v>494.6</v>
          </cell>
          <cell r="V2991">
            <v>494.6</v>
          </cell>
        </row>
        <row r="2992">
          <cell r="B2992" t="str">
            <v>MAINEMacallan SO 12YO.750-12SPA</v>
          </cell>
          <cell r="C2992" t="str">
            <v>Northeast</v>
          </cell>
          <cell r="D2992" t="str">
            <v>Control</v>
          </cell>
          <cell r="E2992" t="str">
            <v>ME</v>
          </cell>
          <cell r="F2992" t="str">
            <v>MAINE</v>
          </cell>
          <cell r="G2992" t="str">
            <v>4 - Macallan 12YO 0.75L</v>
          </cell>
          <cell r="H2992" t="str">
            <v>4 - Macallan 12YO 0.75L12</v>
          </cell>
          <cell r="I2992" t="str">
            <v>Macallan SO 12YO</v>
          </cell>
          <cell r="J2992" t="str">
            <v>Macallan SO 12YO.750-12</v>
          </cell>
          <cell r="K2992">
            <v>12</v>
          </cell>
          <cell r="L2992">
            <v>0.75</v>
          </cell>
          <cell r="M2992">
            <v>0.4</v>
          </cell>
          <cell r="N2992">
            <v>25.68</v>
          </cell>
          <cell r="O2992" t="str">
            <v>SPA</v>
          </cell>
          <cell r="P2992">
            <v>0</v>
          </cell>
          <cell r="Q2992">
            <v>0</v>
          </cell>
          <cell r="R2992">
            <v>60</v>
          </cell>
          <cell r="S2992">
            <v>0</v>
          </cell>
          <cell r="T2992">
            <v>0</v>
          </cell>
          <cell r="U2992">
            <v>0</v>
          </cell>
          <cell r="V2992">
            <v>0</v>
          </cell>
        </row>
        <row r="2993">
          <cell r="B2993" t="str">
            <v>MAINEMacallan SO 12YO.750-12SHELF</v>
          </cell>
          <cell r="C2993" t="str">
            <v>Northeast</v>
          </cell>
          <cell r="D2993" t="str">
            <v>Control</v>
          </cell>
          <cell r="E2993" t="str">
            <v>ME</v>
          </cell>
          <cell r="F2993" t="str">
            <v>MAINE</v>
          </cell>
          <cell r="G2993" t="str">
            <v>4 - Macallan 12YO 0.75L</v>
          </cell>
          <cell r="H2993" t="str">
            <v>4 - Macallan 12YO 0.75L12</v>
          </cell>
          <cell r="I2993" t="str">
            <v>Macallan SO 12YO</v>
          </cell>
          <cell r="J2993" t="str">
            <v>Macallan SO 12YO.750-12</v>
          </cell>
          <cell r="K2993">
            <v>12</v>
          </cell>
          <cell r="L2993">
            <v>0.75</v>
          </cell>
          <cell r="M2993">
            <v>0.4</v>
          </cell>
          <cell r="N2993">
            <v>25.68</v>
          </cell>
          <cell r="O2993" t="str">
            <v>SHELF</v>
          </cell>
          <cell r="P2993">
            <v>59.99</v>
          </cell>
          <cell r="Q2993">
            <v>66.989999999999995</v>
          </cell>
          <cell r="R2993">
            <v>61.99</v>
          </cell>
          <cell r="S2993">
            <v>66.989999999999995</v>
          </cell>
          <cell r="T2993">
            <v>66.989999999999995</v>
          </cell>
          <cell r="U2993">
            <v>66.989999999999995</v>
          </cell>
          <cell r="V2993">
            <v>66.989999999999995</v>
          </cell>
        </row>
        <row r="2994">
          <cell r="B2994" t="str">
            <v>MAINEMacallan SO 12YO.750-12FOB</v>
          </cell>
          <cell r="C2994" t="str">
            <v>Northeast</v>
          </cell>
          <cell r="D2994" t="str">
            <v>Control</v>
          </cell>
          <cell r="E2994" t="str">
            <v>ME</v>
          </cell>
          <cell r="F2994" t="str">
            <v>MAINE</v>
          </cell>
          <cell r="G2994" t="str">
            <v>4 - Macallan 12YO 0.75L</v>
          </cell>
          <cell r="H2994" t="str">
            <v>4 - Macallan 12YO 0.75L12</v>
          </cell>
          <cell r="I2994" t="str">
            <v>Macallan SO 12YO</v>
          </cell>
          <cell r="J2994" t="str">
            <v>Macallan SO 12YO.750-12</v>
          </cell>
          <cell r="K2994">
            <v>12</v>
          </cell>
          <cell r="L2994">
            <v>0.75</v>
          </cell>
          <cell r="M2994">
            <v>0.4</v>
          </cell>
          <cell r="N2994">
            <v>25.68</v>
          </cell>
          <cell r="O2994" t="str">
            <v>FOB</v>
          </cell>
          <cell r="P2994">
            <v>407.56</v>
          </cell>
          <cell r="Q2994">
            <v>441.66</v>
          </cell>
          <cell r="R2994">
            <v>441.66</v>
          </cell>
          <cell r="S2994">
            <v>441.66</v>
          </cell>
          <cell r="T2994">
            <v>441.66</v>
          </cell>
          <cell r="U2994">
            <v>441.66</v>
          </cell>
          <cell r="V2994">
            <v>441.66</v>
          </cell>
        </row>
        <row r="2995">
          <cell r="B2995" t="str">
            <v>Maryland (Open)Macallan SO 12YO.750-12FOB</v>
          </cell>
          <cell r="C2995" t="str">
            <v>Northeast</v>
          </cell>
          <cell r="D2995" t="str">
            <v>Open</v>
          </cell>
          <cell r="E2995" t="str">
            <v>MD</v>
          </cell>
          <cell r="F2995" t="str">
            <v>Maryland (Open)</v>
          </cell>
          <cell r="G2995" t="str">
            <v>4 - Macallan 12YO 0.75L</v>
          </cell>
          <cell r="H2995" t="str">
            <v>4 - Macallan 12YO 0.75L12</v>
          </cell>
          <cell r="I2995" t="str">
            <v>Macallan SO 12YO</v>
          </cell>
          <cell r="J2995" t="str">
            <v>Macallan SO 12YO.750-12</v>
          </cell>
          <cell r="K2995">
            <v>12</v>
          </cell>
          <cell r="L2995">
            <v>0.75</v>
          </cell>
          <cell r="M2995">
            <v>0.43</v>
          </cell>
          <cell r="N2995">
            <v>27.6</v>
          </cell>
          <cell r="O2995" t="str">
            <v>FOB</v>
          </cell>
          <cell r="P2995">
            <v>501.1141632284</v>
          </cell>
          <cell r="Q2995">
            <v>501.1141632284</v>
          </cell>
          <cell r="R2995">
            <v>501.1141632284</v>
          </cell>
          <cell r="S2995">
            <v>501.1141632284</v>
          </cell>
          <cell r="T2995">
            <v>501.1141632284</v>
          </cell>
          <cell r="U2995">
            <v>501.1141632284</v>
          </cell>
          <cell r="V2995">
            <v>501.1141632284</v>
          </cell>
        </row>
        <row r="2996">
          <cell r="B2996" t="str">
            <v>MassachusettsMacallan SO 12YO.750-12FOB</v>
          </cell>
          <cell r="C2996" t="str">
            <v>Northeast</v>
          </cell>
          <cell r="D2996" t="str">
            <v>Open</v>
          </cell>
          <cell r="E2996" t="str">
            <v>MA</v>
          </cell>
          <cell r="F2996" t="str">
            <v>Massachusetts</v>
          </cell>
          <cell r="G2996" t="str">
            <v>4 - Macallan 12YO 0.75L</v>
          </cell>
          <cell r="H2996" t="str">
            <v>4 - Macallan 12YO 0.75L12</v>
          </cell>
          <cell r="I2996" t="str">
            <v>Macallan SO 12YO</v>
          </cell>
          <cell r="J2996" t="str">
            <v>Macallan SO 12YO.750-12</v>
          </cell>
          <cell r="K2996">
            <v>12</v>
          </cell>
          <cell r="L2996">
            <v>0.75</v>
          </cell>
          <cell r="M2996">
            <v>0.43</v>
          </cell>
          <cell r="N2996">
            <v>27.6</v>
          </cell>
          <cell r="O2996" t="str">
            <v>FOB</v>
          </cell>
          <cell r="P2996">
            <v>533.48</v>
          </cell>
          <cell r="Q2996">
            <v>533.48</v>
          </cell>
          <cell r="R2996">
            <v>533.48</v>
          </cell>
          <cell r="S2996">
            <v>533.48</v>
          </cell>
          <cell r="T2996">
            <v>533.48</v>
          </cell>
          <cell r="U2996">
            <v>533.48</v>
          </cell>
          <cell r="V2996">
            <v>533.48</v>
          </cell>
        </row>
        <row r="2997">
          <cell r="B2997" t="str">
            <v>MICHIGANMacallan SO 12YO.750-12SHELF</v>
          </cell>
          <cell r="C2997" t="str">
            <v>Central</v>
          </cell>
          <cell r="D2997" t="str">
            <v>Control</v>
          </cell>
          <cell r="E2997" t="str">
            <v>MI</v>
          </cell>
          <cell r="F2997" t="str">
            <v>MICHIGAN</v>
          </cell>
          <cell r="G2997" t="str">
            <v>4 - Macallan 12YO 0.75L</v>
          </cell>
          <cell r="H2997" t="str">
            <v>4 - Macallan 12YO 0.75L12</v>
          </cell>
          <cell r="I2997" t="str">
            <v>Macallan SO 12YO</v>
          </cell>
          <cell r="J2997" t="str">
            <v>Macallan SO 12YO.750-12</v>
          </cell>
          <cell r="K2997">
            <v>12</v>
          </cell>
          <cell r="L2997">
            <v>0.75</v>
          </cell>
          <cell r="M2997">
            <v>0.43</v>
          </cell>
          <cell r="N2997">
            <v>27.6</v>
          </cell>
          <cell r="O2997" t="str">
            <v>SHELF</v>
          </cell>
          <cell r="P2997">
            <v>69.989999999999995</v>
          </cell>
          <cell r="Q2997">
            <v>69.989999999999995</v>
          </cell>
          <cell r="R2997">
            <v>69.989999999999995</v>
          </cell>
          <cell r="S2997">
            <v>69.989999999999995</v>
          </cell>
          <cell r="T2997">
            <v>69.989999999999995</v>
          </cell>
          <cell r="U2997">
            <v>69.989999999999995</v>
          </cell>
          <cell r="V2997">
            <v>69.989999999999995</v>
          </cell>
        </row>
        <row r="2998">
          <cell r="B2998" t="str">
            <v>MICHIGANMacallan SO 12YO.750-12FOB</v>
          </cell>
          <cell r="C2998" t="str">
            <v>Central</v>
          </cell>
          <cell r="D2998" t="str">
            <v>Control</v>
          </cell>
          <cell r="E2998" t="str">
            <v>MI</v>
          </cell>
          <cell r="F2998" t="str">
            <v>MICHIGAN</v>
          </cell>
          <cell r="G2998" t="str">
            <v>4 - Macallan 12YO 0.75L</v>
          </cell>
          <cell r="H2998" t="str">
            <v>4 - Macallan 12YO 0.75L12</v>
          </cell>
          <cell r="I2998" t="str">
            <v>Macallan SO 12YO</v>
          </cell>
          <cell r="J2998" t="str">
            <v>Macallan SO 12YO.750-12</v>
          </cell>
          <cell r="K2998">
            <v>12</v>
          </cell>
          <cell r="L2998">
            <v>0.75</v>
          </cell>
          <cell r="M2998">
            <v>0.43</v>
          </cell>
          <cell r="N2998">
            <v>27.6</v>
          </cell>
          <cell r="O2998" t="str">
            <v>FOB</v>
          </cell>
          <cell r="P2998">
            <v>422.05</v>
          </cell>
          <cell r="Q2998">
            <v>454.5</v>
          </cell>
          <cell r="R2998">
            <v>454.5</v>
          </cell>
          <cell r="S2998">
            <v>454.5</v>
          </cell>
          <cell r="T2998">
            <v>454.5</v>
          </cell>
          <cell r="U2998">
            <v>454.5</v>
          </cell>
          <cell r="V2998">
            <v>454.5</v>
          </cell>
        </row>
        <row r="2999">
          <cell r="B2999" t="str">
            <v>Military - SouthMacallan SO 12YO.750-12FOB</v>
          </cell>
          <cell r="C2999" t="str">
            <v>South</v>
          </cell>
          <cell r="D2999" t="str">
            <v>Open</v>
          </cell>
          <cell r="E2999" t="str">
            <v>Military - South</v>
          </cell>
          <cell r="F2999" t="str">
            <v>Military - South</v>
          </cell>
          <cell r="G2999" t="str">
            <v>4 - Macallan 12YO 0.75L</v>
          </cell>
          <cell r="H2999" t="str">
            <v>4 - Macallan 12YO 0.75L12</v>
          </cell>
          <cell r="I2999" t="str">
            <v>Macallan SO 12YO</v>
          </cell>
          <cell r="J2999" t="str">
            <v>Macallan SO 12YO.750-12</v>
          </cell>
          <cell r="K2999">
            <v>12</v>
          </cell>
          <cell r="L2999">
            <v>0.75</v>
          </cell>
          <cell r="M2999">
            <v>0.43</v>
          </cell>
          <cell r="N2999">
            <v>27.6</v>
          </cell>
          <cell r="O2999" t="str">
            <v>FOB</v>
          </cell>
          <cell r="P2999">
            <v>498.72</v>
          </cell>
          <cell r="Q2999">
            <v>498.72</v>
          </cell>
          <cell r="R2999">
            <v>498.72</v>
          </cell>
          <cell r="S2999">
            <v>498.72</v>
          </cell>
          <cell r="T2999">
            <v>498.72</v>
          </cell>
          <cell r="U2999">
            <v>498.72</v>
          </cell>
          <cell r="V2999">
            <v>498.72</v>
          </cell>
        </row>
        <row r="3000">
          <cell r="B3000" t="str">
            <v>MinnesotaMacallan SO 12YO.750-12FOB</v>
          </cell>
          <cell r="C3000" t="str">
            <v>Central</v>
          </cell>
          <cell r="D3000" t="str">
            <v>Open</v>
          </cell>
          <cell r="E3000" t="str">
            <v>MN</v>
          </cell>
          <cell r="F3000" t="str">
            <v>Minnesota</v>
          </cell>
          <cell r="G3000" t="str">
            <v>4 - Macallan 12YO 0.75L</v>
          </cell>
          <cell r="H3000" t="str">
            <v>4 - Macallan 12YO 0.75L12</v>
          </cell>
          <cell r="I3000" t="str">
            <v>Macallan SO 12YO</v>
          </cell>
          <cell r="J3000" t="str">
            <v>Macallan SO 12YO.750-12</v>
          </cell>
          <cell r="K3000">
            <v>12</v>
          </cell>
          <cell r="L3000">
            <v>0.75</v>
          </cell>
          <cell r="M3000">
            <v>0.43</v>
          </cell>
          <cell r="N3000">
            <v>27.6</v>
          </cell>
          <cell r="O3000" t="str">
            <v>FOB</v>
          </cell>
          <cell r="P3000">
            <v>564.6</v>
          </cell>
          <cell r="Q3000">
            <v>564.6</v>
          </cell>
          <cell r="R3000">
            <v>564.6</v>
          </cell>
          <cell r="S3000">
            <v>564.6</v>
          </cell>
          <cell r="T3000">
            <v>564.6</v>
          </cell>
          <cell r="U3000">
            <v>564.6</v>
          </cell>
          <cell r="V3000">
            <v>564.6</v>
          </cell>
        </row>
        <row r="3001">
          <cell r="B3001" t="str">
            <v>MISSISSIPPIMacallan SO 12YO.750-12SPA</v>
          </cell>
          <cell r="C3001" t="str">
            <v>South</v>
          </cell>
          <cell r="D3001" t="str">
            <v>Control</v>
          </cell>
          <cell r="E3001" t="str">
            <v>MS</v>
          </cell>
          <cell r="F3001" t="str">
            <v>MISSISSIPPI</v>
          </cell>
          <cell r="G3001" t="str">
            <v>4 - Macallan 12YO 0.75L</v>
          </cell>
          <cell r="H3001" t="str">
            <v>4 - Macallan 12YO 0.75L12</v>
          </cell>
          <cell r="I3001" t="str">
            <v>Macallan SO 12YO</v>
          </cell>
          <cell r="J3001" t="str">
            <v>Macallan SO 12YO.750-12</v>
          </cell>
          <cell r="K3001">
            <v>12</v>
          </cell>
          <cell r="L3001">
            <v>0.75</v>
          </cell>
          <cell r="M3001">
            <v>0.43</v>
          </cell>
          <cell r="N3001">
            <v>27.6</v>
          </cell>
          <cell r="O3001" t="str">
            <v>SPA</v>
          </cell>
          <cell r="P3001">
            <v>0</v>
          </cell>
          <cell r="Q3001">
            <v>0</v>
          </cell>
          <cell r="R3001">
            <v>0</v>
          </cell>
          <cell r="S3001">
            <v>0</v>
          </cell>
          <cell r="T3001">
            <v>0</v>
          </cell>
          <cell r="U3001">
            <v>0</v>
          </cell>
          <cell r="V3001">
            <v>0</v>
          </cell>
        </row>
        <row r="3002">
          <cell r="B3002" t="str">
            <v>MISSISSIPPIMacallan SO 12YO.750-12SHELF</v>
          </cell>
          <cell r="C3002" t="str">
            <v>South</v>
          </cell>
          <cell r="D3002" t="str">
            <v>Control</v>
          </cell>
          <cell r="E3002" t="str">
            <v>MS</v>
          </cell>
          <cell r="F3002" t="str">
            <v>MISSISSIPPI</v>
          </cell>
          <cell r="G3002" t="str">
            <v>4 - Macallan 12YO 0.75L</v>
          </cell>
          <cell r="H3002" t="str">
            <v>4 - Macallan 12YO 0.75L12</v>
          </cell>
          <cell r="I3002" t="str">
            <v>Macallan SO 12YO</v>
          </cell>
          <cell r="J3002" t="str">
            <v>Macallan SO 12YO.750-12</v>
          </cell>
          <cell r="K3002">
            <v>12</v>
          </cell>
          <cell r="L3002">
            <v>0.75</v>
          </cell>
          <cell r="M3002">
            <v>0.43</v>
          </cell>
          <cell r="N3002">
            <v>27.6</v>
          </cell>
          <cell r="O3002" t="str">
            <v>SHELF</v>
          </cell>
          <cell r="P3002">
            <v>67.989999999999995</v>
          </cell>
          <cell r="Q3002">
            <v>69.989999999999995</v>
          </cell>
          <cell r="R3002">
            <v>69.989999999999995</v>
          </cell>
          <cell r="S3002">
            <v>69.989999999999995</v>
          </cell>
          <cell r="T3002">
            <v>69.989999999999995</v>
          </cell>
          <cell r="U3002">
            <v>69.989999999999995</v>
          </cell>
          <cell r="V3002">
            <v>69.989999999999995</v>
          </cell>
        </row>
        <row r="3003">
          <cell r="B3003" t="str">
            <v>MISSISSIPPIMacallan SO 12YO.750-12FOB</v>
          </cell>
          <cell r="C3003" t="str">
            <v>South</v>
          </cell>
          <cell r="D3003" t="str">
            <v>Control</v>
          </cell>
          <cell r="E3003" t="str">
            <v>MS</v>
          </cell>
          <cell r="F3003" t="str">
            <v>MISSISSIPPI</v>
          </cell>
          <cell r="G3003" t="str">
            <v>4 - Macallan 12YO 0.75L</v>
          </cell>
          <cell r="H3003" t="str">
            <v>4 - Macallan 12YO 0.75L12</v>
          </cell>
          <cell r="I3003" t="str">
            <v>Macallan SO 12YO</v>
          </cell>
          <cell r="J3003" t="str">
            <v>Macallan SO 12YO.750-12</v>
          </cell>
          <cell r="K3003">
            <v>12</v>
          </cell>
          <cell r="L3003">
            <v>0.75</v>
          </cell>
          <cell r="M3003">
            <v>0.43</v>
          </cell>
          <cell r="N3003">
            <v>27.6</v>
          </cell>
          <cell r="O3003" t="str">
            <v>FOB</v>
          </cell>
          <cell r="P3003">
            <v>503.35</v>
          </cell>
          <cell r="Q3003">
            <v>518.4</v>
          </cell>
          <cell r="R3003">
            <v>518.4</v>
          </cell>
          <cell r="S3003">
            <v>518.4</v>
          </cell>
          <cell r="T3003">
            <v>518.4</v>
          </cell>
          <cell r="U3003">
            <v>518.4</v>
          </cell>
          <cell r="V3003">
            <v>518.4</v>
          </cell>
        </row>
        <row r="3004">
          <cell r="B3004" t="str">
            <v>MissouriMacallan SO 12YO.750-12FOB</v>
          </cell>
          <cell r="C3004" t="str">
            <v>Central</v>
          </cell>
          <cell r="D3004" t="str">
            <v>Open</v>
          </cell>
          <cell r="E3004" t="str">
            <v>MO</v>
          </cell>
          <cell r="F3004" t="str">
            <v>Missouri</v>
          </cell>
          <cell r="G3004" t="str">
            <v>4 - Macallan 12YO 0.75L</v>
          </cell>
          <cell r="H3004" t="str">
            <v>4 - Macallan 12YO 0.75L12</v>
          </cell>
          <cell r="I3004" t="str">
            <v>Macallan SO 12YO</v>
          </cell>
          <cell r="J3004" t="str">
            <v>Macallan SO 12YO.750-12</v>
          </cell>
          <cell r="K3004">
            <v>12</v>
          </cell>
          <cell r="L3004">
            <v>0.75</v>
          </cell>
          <cell r="M3004">
            <v>0.43</v>
          </cell>
          <cell r="N3004">
            <v>27.6</v>
          </cell>
          <cell r="O3004" t="str">
            <v>FOB</v>
          </cell>
          <cell r="P3004">
            <v>477.6</v>
          </cell>
          <cell r="Q3004">
            <v>477.6</v>
          </cell>
          <cell r="R3004">
            <v>477.6</v>
          </cell>
          <cell r="S3004">
            <v>477.6</v>
          </cell>
          <cell r="T3004">
            <v>477.6</v>
          </cell>
          <cell r="U3004">
            <v>477.6</v>
          </cell>
          <cell r="V3004">
            <v>477.6</v>
          </cell>
        </row>
        <row r="3005">
          <cell r="B3005" t="str">
            <v>MONTANAMacallan SO 12YO.750-12SPA</v>
          </cell>
          <cell r="C3005" t="str">
            <v>West</v>
          </cell>
          <cell r="D3005" t="str">
            <v>Control</v>
          </cell>
          <cell r="E3005" t="str">
            <v>MT</v>
          </cell>
          <cell r="F3005" t="str">
            <v>MONTANA</v>
          </cell>
          <cell r="G3005" t="str">
            <v>4 - Macallan 12YO 0.75L</v>
          </cell>
          <cell r="H3005" t="str">
            <v>4 - Macallan 12YO 0.75L12</v>
          </cell>
          <cell r="I3005" t="str">
            <v>Macallan SO 12YO</v>
          </cell>
          <cell r="J3005" t="str">
            <v>Macallan SO 12YO.750-12</v>
          </cell>
          <cell r="K3005">
            <v>12</v>
          </cell>
          <cell r="L3005">
            <v>0.75</v>
          </cell>
          <cell r="M3005">
            <v>0.43</v>
          </cell>
          <cell r="N3005">
            <v>27.6</v>
          </cell>
          <cell r="O3005" t="str">
            <v>SPA</v>
          </cell>
          <cell r="P3005">
            <v>0</v>
          </cell>
          <cell r="Q3005">
            <v>0</v>
          </cell>
          <cell r="R3005">
            <v>27.11</v>
          </cell>
          <cell r="S3005">
            <v>0</v>
          </cell>
          <cell r="T3005">
            <v>0</v>
          </cell>
          <cell r="U3005">
            <v>0</v>
          </cell>
          <cell r="V3005">
            <v>0</v>
          </cell>
        </row>
        <row r="3006">
          <cell r="B3006" t="str">
            <v>MONTANAMacallan SO 12YO.750-12SHELF</v>
          </cell>
          <cell r="C3006" t="str">
            <v>West</v>
          </cell>
          <cell r="D3006" t="str">
            <v>Control</v>
          </cell>
          <cell r="E3006" t="str">
            <v>MT</v>
          </cell>
          <cell r="F3006" t="str">
            <v>MONTANA</v>
          </cell>
          <cell r="G3006" t="str">
            <v>4 - Macallan 12YO 0.75L</v>
          </cell>
          <cell r="H3006" t="str">
            <v>4 - Macallan 12YO 0.75L12</v>
          </cell>
          <cell r="I3006" t="str">
            <v>Macallan SO 12YO</v>
          </cell>
          <cell r="J3006" t="str">
            <v>Macallan SO 12YO.750-12</v>
          </cell>
          <cell r="K3006">
            <v>12</v>
          </cell>
          <cell r="L3006">
            <v>0.75</v>
          </cell>
          <cell r="M3006">
            <v>0.43</v>
          </cell>
          <cell r="N3006">
            <v>27.6</v>
          </cell>
          <cell r="O3006" t="str">
            <v>SHELF</v>
          </cell>
          <cell r="P3006">
            <v>64.95</v>
          </cell>
          <cell r="Q3006">
            <v>69.95</v>
          </cell>
          <cell r="R3006">
            <v>65.95</v>
          </cell>
          <cell r="S3006">
            <v>69.95</v>
          </cell>
          <cell r="T3006">
            <v>69.95</v>
          </cell>
          <cell r="U3006">
            <v>69.95</v>
          </cell>
          <cell r="V3006">
            <v>69.95</v>
          </cell>
        </row>
        <row r="3007">
          <cell r="B3007" t="str">
            <v>MONTANAMacallan SO 12YO.750-12FOB</v>
          </cell>
          <cell r="C3007" t="str">
            <v>West</v>
          </cell>
          <cell r="D3007" t="str">
            <v>Control</v>
          </cell>
          <cell r="E3007" t="str">
            <v>MT</v>
          </cell>
          <cell r="F3007" t="str">
            <v>MONTANA</v>
          </cell>
          <cell r="G3007" t="str">
            <v>4 - Macallan 12YO 0.75L</v>
          </cell>
          <cell r="H3007" t="str">
            <v>4 - Macallan 12YO 0.75L12</v>
          </cell>
          <cell r="I3007" t="str">
            <v>Macallan SO 12YO</v>
          </cell>
          <cell r="J3007" t="str">
            <v>Macallan SO 12YO.750-12</v>
          </cell>
          <cell r="K3007">
            <v>12</v>
          </cell>
          <cell r="L3007">
            <v>0.75</v>
          </cell>
          <cell r="M3007">
            <v>0.43</v>
          </cell>
          <cell r="N3007">
            <v>27.6</v>
          </cell>
          <cell r="O3007" t="str">
            <v>FOB</v>
          </cell>
          <cell r="P3007">
            <v>394.81</v>
          </cell>
          <cell r="Q3007">
            <v>404.98</v>
          </cell>
          <cell r="R3007">
            <v>404.98</v>
          </cell>
          <cell r="S3007">
            <v>404.98</v>
          </cell>
          <cell r="T3007">
            <v>404.98</v>
          </cell>
          <cell r="U3007">
            <v>404.98</v>
          </cell>
          <cell r="V3007">
            <v>404.98</v>
          </cell>
        </row>
        <row r="3008">
          <cell r="B3008" t="str">
            <v>NebraskaMacallan SO 12YO.750-12FOB</v>
          </cell>
          <cell r="C3008" t="str">
            <v>Central</v>
          </cell>
          <cell r="D3008" t="str">
            <v>Open</v>
          </cell>
          <cell r="E3008" t="str">
            <v>NE</v>
          </cell>
          <cell r="F3008" t="str">
            <v>Nebraska</v>
          </cell>
          <cell r="G3008" t="str">
            <v>4 - Macallan 12YO 0.75L</v>
          </cell>
          <cell r="H3008" t="str">
            <v>4 - Macallan 12YO 0.75L12</v>
          </cell>
          <cell r="I3008" t="str">
            <v>Macallan SO 12YO</v>
          </cell>
          <cell r="J3008" t="str">
            <v>Macallan SO 12YO.750-12</v>
          </cell>
          <cell r="K3008">
            <v>12</v>
          </cell>
          <cell r="L3008">
            <v>0.75</v>
          </cell>
          <cell r="M3008">
            <v>0.43</v>
          </cell>
          <cell r="N3008">
            <v>27.6</v>
          </cell>
          <cell r="O3008" t="str">
            <v>FOB</v>
          </cell>
          <cell r="P3008">
            <v>465</v>
          </cell>
          <cell r="Q3008">
            <v>465</v>
          </cell>
          <cell r="R3008">
            <v>465</v>
          </cell>
          <cell r="S3008">
            <v>465</v>
          </cell>
          <cell r="T3008">
            <v>465</v>
          </cell>
          <cell r="U3008">
            <v>465</v>
          </cell>
          <cell r="V3008">
            <v>465</v>
          </cell>
        </row>
        <row r="3009">
          <cell r="B3009" t="str">
            <v>NevadaMacallan SO 12YO.750-12FOB</v>
          </cell>
          <cell r="C3009" t="str">
            <v>West</v>
          </cell>
          <cell r="D3009" t="str">
            <v>Open</v>
          </cell>
          <cell r="E3009" t="str">
            <v>NV</v>
          </cell>
          <cell r="F3009" t="str">
            <v>Nevada</v>
          </cell>
          <cell r="G3009" t="str">
            <v>4 - Macallan 12YO 0.75L</v>
          </cell>
          <cell r="H3009" t="str">
            <v>4 - Macallan 12YO 0.75L12</v>
          </cell>
          <cell r="I3009" t="str">
            <v>Macallan SO 12YO</v>
          </cell>
          <cell r="J3009" t="str">
            <v>Macallan SO 12YO.750-12</v>
          </cell>
          <cell r="K3009">
            <v>12</v>
          </cell>
          <cell r="L3009">
            <v>0.75</v>
          </cell>
          <cell r="M3009">
            <v>0.43</v>
          </cell>
          <cell r="N3009">
            <v>27.6</v>
          </cell>
          <cell r="O3009" t="str">
            <v>FOB</v>
          </cell>
          <cell r="P3009">
            <v>494.6</v>
          </cell>
          <cell r="Q3009">
            <v>494.6</v>
          </cell>
          <cell r="R3009">
            <v>494.6</v>
          </cell>
          <cell r="S3009">
            <v>494.6</v>
          </cell>
          <cell r="T3009">
            <v>494.6</v>
          </cell>
          <cell r="U3009">
            <v>494.6</v>
          </cell>
          <cell r="V3009">
            <v>494.6</v>
          </cell>
        </row>
        <row r="3010">
          <cell r="B3010" t="str">
            <v>NEW HAMPSHIREMacallan SO 12YO.750-12STATE OFFER</v>
          </cell>
          <cell r="C3010" t="str">
            <v>Northeast</v>
          </cell>
          <cell r="D3010" t="str">
            <v>Control</v>
          </cell>
          <cell r="E3010" t="str">
            <v>NH</v>
          </cell>
          <cell r="F3010" t="str">
            <v>NEW HAMPSHIRE</v>
          </cell>
          <cell r="G3010" t="str">
            <v>4 - Macallan 12YO 0.75L</v>
          </cell>
          <cell r="H3010" t="str">
            <v>4 - Macallan 12YO 0.75L12</v>
          </cell>
          <cell r="I3010" t="str">
            <v>Macallan SO 12YO</v>
          </cell>
          <cell r="J3010" t="str">
            <v>Macallan SO 12YO.750-12</v>
          </cell>
          <cell r="K3010">
            <v>12</v>
          </cell>
          <cell r="L3010">
            <v>0.75</v>
          </cell>
          <cell r="M3010">
            <v>0.4</v>
          </cell>
          <cell r="N3010">
            <v>25.68</v>
          </cell>
          <cell r="O3010" t="str">
            <v>STATE OFFER</v>
          </cell>
          <cell r="P3010">
            <v>0</v>
          </cell>
          <cell r="Q3010">
            <v>0</v>
          </cell>
          <cell r="R3010">
            <v>0</v>
          </cell>
          <cell r="S3010">
            <v>30</v>
          </cell>
          <cell r="T3010">
            <v>0</v>
          </cell>
          <cell r="U3010">
            <v>0</v>
          </cell>
          <cell r="V3010">
            <v>30</v>
          </cell>
        </row>
        <row r="3011">
          <cell r="B3011" t="str">
            <v>NEW HAMPSHIREMacallan SO 12YO.750-12SPA</v>
          </cell>
          <cell r="C3011" t="str">
            <v>Northeast</v>
          </cell>
          <cell r="D3011" t="str">
            <v>Control</v>
          </cell>
          <cell r="E3011" t="str">
            <v>NH</v>
          </cell>
          <cell r="F3011" t="str">
            <v>NEW HAMPSHIRE</v>
          </cell>
          <cell r="G3011" t="str">
            <v>4 - Macallan 12YO 0.75L</v>
          </cell>
          <cell r="H3011" t="str">
            <v>4 - Macallan 12YO 0.75L12</v>
          </cell>
          <cell r="I3011" t="str">
            <v>Macallan SO 12YO</v>
          </cell>
          <cell r="J3011" t="str">
            <v>Macallan SO 12YO.750-12</v>
          </cell>
          <cell r="K3011">
            <v>12</v>
          </cell>
          <cell r="L3011">
            <v>0.75</v>
          </cell>
          <cell r="M3011">
            <v>0.4</v>
          </cell>
          <cell r="N3011">
            <v>25.68</v>
          </cell>
          <cell r="O3011" t="str">
            <v>SPA</v>
          </cell>
          <cell r="P3011">
            <v>0</v>
          </cell>
          <cell r="Q3011">
            <v>0</v>
          </cell>
          <cell r="R3011">
            <v>0</v>
          </cell>
          <cell r="S3011">
            <v>30</v>
          </cell>
          <cell r="T3011">
            <v>0</v>
          </cell>
          <cell r="U3011">
            <v>0</v>
          </cell>
          <cell r="V3011">
            <v>30</v>
          </cell>
        </row>
        <row r="3012">
          <cell r="B3012" t="str">
            <v>NEW HAMPSHIREMacallan SO 12YO.750-12SHELF</v>
          </cell>
          <cell r="C3012" t="str">
            <v>Northeast</v>
          </cell>
          <cell r="D3012" t="str">
            <v>Control</v>
          </cell>
          <cell r="E3012" t="str">
            <v>NH</v>
          </cell>
          <cell r="F3012" t="str">
            <v>NEW HAMPSHIRE</v>
          </cell>
          <cell r="G3012" t="str">
            <v>4 - Macallan 12YO 0.75L</v>
          </cell>
          <cell r="H3012" t="str">
            <v>4 - Macallan 12YO 0.75L12</v>
          </cell>
          <cell r="I3012" t="str">
            <v>Macallan SO 12YO</v>
          </cell>
          <cell r="J3012" t="str">
            <v>Macallan SO 12YO.750-12</v>
          </cell>
          <cell r="K3012">
            <v>12</v>
          </cell>
          <cell r="L3012">
            <v>0.75</v>
          </cell>
          <cell r="M3012">
            <v>0.4</v>
          </cell>
          <cell r="N3012">
            <v>25.68</v>
          </cell>
          <cell r="O3012" t="str">
            <v>SHELF</v>
          </cell>
          <cell r="P3012">
            <v>66.989999999999995</v>
          </cell>
          <cell r="Q3012">
            <v>66.989999999999995</v>
          </cell>
          <cell r="R3012">
            <v>66.989999999999995</v>
          </cell>
          <cell r="S3012">
            <v>61.99</v>
          </cell>
          <cell r="T3012">
            <v>66.989999999999995</v>
          </cell>
          <cell r="U3012">
            <v>66.989999999999995</v>
          </cell>
          <cell r="V3012">
            <v>61.99</v>
          </cell>
        </row>
        <row r="3013">
          <cell r="B3013" t="str">
            <v>NEW HAMPSHIREMacallan SO 12YO.750-12FOB</v>
          </cell>
          <cell r="C3013" t="str">
            <v>Northeast</v>
          </cell>
          <cell r="D3013" t="str">
            <v>Control</v>
          </cell>
          <cell r="E3013" t="str">
            <v>NH</v>
          </cell>
          <cell r="F3013" t="str">
            <v>NEW HAMPSHIRE</v>
          </cell>
          <cell r="G3013" t="str">
            <v>4 - Macallan 12YO 0.75L</v>
          </cell>
          <cell r="H3013" t="str">
            <v>4 - Macallan 12YO 0.75L12</v>
          </cell>
          <cell r="I3013" t="str">
            <v>Macallan SO 12YO</v>
          </cell>
          <cell r="J3013" t="str">
            <v>Macallan SO 12YO.750-12</v>
          </cell>
          <cell r="K3013">
            <v>12</v>
          </cell>
          <cell r="L3013">
            <v>0.75</v>
          </cell>
          <cell r="M3013">
            <v>0.4</v>
          </cell>
          <cell r="N3013">
            <v>25.68</v>
          </cell>
          <cell r="O3013" t="str">
            <v>FOB</v>
          </cell>
          <cell r="P3013">
            <v>545</v>
          </cell>
          <cell r="Q3013">
            <v>545</v>
          </cell>
          <cell r="R3013">
            <v>545</v>
          </cell>
          <cell r="S3013">
            <v>545</v>
          </cell>
          <cell r="T3013">
            <v>545</v>
          </cell>
          <cell r="U3013">
            <v>545</v>
          </cell>
          <cell r="V3013">
            <v>545</v>
          </cell>
        </row>
        <row r="3014">
          <cell r="B3014" t="str">
            <v>New JerseyMacallan SO 12YO.750-12FOB</v>
          </cell>
          <cell r="C3014" t="str">
            <v>Northeast</v>
          </cell>
          <cell r="D3014" t="str">
            <v>Open</v>
          </cell>
          <cell r="E3014" t="str">
            <v>NJ</v>
          </cell>
          <cell r="F3014" t="str">
            <v>New Jersey</v>
          </cell>
          <cell r="G3014" t="str">
            <v>4 - Macallan 12YO 0.75L</v>
          </cell>
          <cell r="H3014" t="str">
            <v>4 - Macallan 12YO 0.75L12</v>
          </cell>
          <cell r="I3014" t="str">
            <v>Macallan SO 12YO</v>
          </cell>
          <cell r="J3014" t="str">
            <v>Macallan SO 12YO.750-12</v>
          </cell>
          <cell r="K3014">
            <v>12</v>
          </cell>
          <cell r="L3014">
            <v>0.75</v>
          </cell>
          <cell r="M3014">
            <v>0.43</v>
          </cell>
          <cell r="N3014">
            <v>27.6</v>
          </cell>
          <cell r="O3014" t="str">
            <v>FOB</v>
          </cell>
          <cell r="P3014">
            <v>471.81</v>
          </cell>
          <cell r="Q3014">
            <v>471.81</v>
          </cell>
          <cell r="R3014">
            <v>471.81</v>
          </cell>
          <cell r="S3014">
            <v>471.81</v>
          </cell>
          <cell r="T3014">
            <v>471.81</v>
          </cell>
          <cell r="U3014">
            <v>471.81</v>
          </cell>
          <cell r="V3014">
            <v>471.81</v>
          </cell>
        </row>
        <row r="3015">
          <cell r="B3015" t="str">
            <v>New MexicoMacallan SO 12YO.750-12FOB</v>
          </cell>
          <cell r="C3015" t="str">
            <v>West</v>
          </cell>
          <cell r="D3015" t="str">
            <v>Open</v>
          </cell>
          <cell r="E3015" t="str">
            <v>NM</v>
          </cell>
          <cell r="F3015" t="str">
            <v>New Mexico</v>
          </cell>
          <cell r="G3015" t="str">
            <v>4 - Macallan 12YO 0.75L</v>
          </cell>
          <cell r="H3015" t="str">
            <v>4 - Macallan 12YO 0.75L12</v>
          </cell>
          <cell r="I3015" t="str">
            <v>Macallan SO 12YO</v>
          </cell>
          <cell r="J3015" t="str">
            <v>Macallan SO 12YO.750-12</v>
          </cell>
          <cell r="K3015">
            <v>12</v>
          </cell>
          <cell r="L3015">
            <v>0.75</v>
          </cell>
          <cell r="M3015">
            <v>0.43</v>
          </cell>
          <cell r="N3015">
            <v>27.6</v>
          </cell>
          <cell r="O3015" t="str">
            <v>FOB</v>
          </cell>
          <cell r="P3015">
            <v>500</v>
          </cell>
          <cell r="Q3015">
            <v>500</v>
          </cell>
          <cell r="R3015">
            <v>500</v>
          </cell>
          <cell r="S3015">
            <v>500</v>
          </cell>
          <cell r="T3015">
            <v>500</v>
          </cell>
          <cell r="U3015">
            <v>500</v>
          </cell>
          <cell r="V3015">
            <v>500</v>
          </cell>
        </row>
        <row r="3016">
          <cell r="B3016" t="str">
            <v>New York - UpstateMacallan SO 12YO.750-12FOB</v>
          </cell>
          <cell r="C3016" t="str">
            <v>Northeast</v>
          </cell>
          <cell r="D3016" t="str">
            <v>Open</v>
          </cell>
          <cell r="E3016" t="str">
            <v>NY</v>
          </cell>
          <cell r="F3016" t="str">
            <v>New York - Upstate</v>
          </cell>
          <cell r="G3016" t="str">
            <v>4 - Macallan 12YO 0.75L</v>
          </cell>
          <cell r="H3016" t="str">
            <v>4 - Macallan 12YO 0.75L12</v>
          </cell>
          <cell r="I3016" t="str">
            <v>Macallan SO 12YO</v>
          </cell>
          <cell r="J3016" t="str">
            <v>Macallan SO 12YO.750-12</v>
          </cell>
          <cell r="K3016">
            <v>12</v>
          </cell>
          <cell r="L3016">
            <v>0.75</v>
          </cell>
          <cell r="M3016">
            <v>0.43</v>
          </cell>
          <cell r="N3016">
            <v>27.6</v>
          </cell>
          <cell r="O3016" t="str">
            <v>FOB</v>
          </cell>
          <cell r="P3016">
            <v>495.6</v>
          </cell>
          <cell r="Q3016">
            <v>495.6</v>
          </cell>
          <cell r="R3016">
            <v>495.6</v>
          </cell>
          <cell r="S3016">
            <v>495.6</v>
          </cell>
          <cell r="T3016">
            <v>495.6</v>
          </cell>
          <cell r="U3016">
            <v>495.6</v>
          </cell>
          <cell r="V3016">
            <v>495.6</v>
          </cell>
        </row>
        <row r="3017">
          <cell r="B3017" t="str">
            <v>NORTH CAROLINAMacallan SO 12YO.750-12SPA</v>
          </cell>
          <cell r="C3017" t="str">
            <v>South</v>
          </cell>
          <cell r="D3017" t="str">
            <v>Control</v>
          </cell>
          <cell r="E3017" t="str">
            <v>NC</v>
          </cell>
          <cell r="F3017" t="str">
            <v>NORTH CAROLINA</v>
          </cell>
          <cell r="G3017" t="str">
            <v>4 - Macallan 12YO 0.75L</v>
          </cell>
          <cell r="H3017" t="str">
            <v>4 - Macallan 12YO 0.75L12</v>
          </cell>
          <cell r="I3017" t="str">
            <v>Macallan SO 12YO</v>
          </cell>
          <cell r="J3017" t="str">
            <v>Macallan SO 12YO.750-12</v>
          </cell>
          <cell r="K3017">
            <v>12</v>
          </cell>
          <cell r="L3017">
            <v>0.75</v>
          </cell>
          <cell r="M3017">
            <v>0.43</v>
          </cell>
          <cell r="N3017">
            <v>27.6</v>
          </cell>
          <cell r="O3017" t="str">
            <v>SPA</v>
          </cell>
          <cell r="P3017">
            <v>0</v>
          </cell>
          <cell r="Q3017">
            <v>0</v>
          </cell>
          <cell r="R3017">
            <v>0</v>
          </cell>
          <cell r="S3017">
            <v>0</v>
          </cell>
          <cell r="T3017">
            <v>0</v>
          </cell>
          <cell r="U3017">
            <v>0</v>
          </cell>
          <cell r="V3017">
            <v>0</v>
          </cell>
        </row>
        <row r="3018">
          <cell r="B3018" t="str">
            <v>NORTH CAROLINAMacallan SO 12YO.750-12SHELF</v>
          </cell>
          <cell r="C3018" t="str">
            <v>South</v>
          </cell>
          <cell r="D3018" t="str">
            <v>Control</v>
          </cell>
          <cell r="E3018" t="str">
            <v>NC</v>
          </cell>
          <cell r="F3018" t="str">
            <v>NORTH CAROLINA</v>
          </cell>
          <cell r="G3018" t="str">
            <v>4 - Macallan 12YO 0.75L</v>
          </cell>
          <cell r="H3018" t="str">
            <v>4 - Macallan 12YO 0.75L12</v>
          </cell>
          <cell r="I3018" t="str">
            <v>Macallan SO 12YO</v>
          </cell>
          <cell r="J3018" t="str">
            <v>Macallan SO 12YO.750-12</v>
          </cell>
          <cell r="K3018">
            <v>12</v>
          </cell>
          <cell r="L3018">
            <v>0.75</v>
          </cell>
          <cell r="M3018">
            <v>0.43</v>
          </cell>
          <cell r="N3018">
            <v>27.6</v>
          </cell>
          <cell r="O3018" t="str">
            <v>SHELF</v>
          </cell>
          <cell r="P3018">
            <v>67.95</v>
          </cell>
          <cell r="Q3018">
            <v>69.95</v>
          </cell>
          <cell r="R3018">
            <v>69.95</v>
          </cell>
          <cell r="S3018">
            <v>69.95</v>
          </cell>
          <cell r="T3018">
            <v>69.95</v>
          </cell>
          <cell r="U3018">
            <v>69.95</v>
          </cell>
          <cell r="V3018">
            <v>69.95</v>
          </cell>
        </row>
        <row r="3019">
          <cell r="B3019" t="str">
            <v>NORTH CAROLINAMacallan SO 12YO.750-12FOB</v>
          </cell>
          <cell r="C3019" t="str">
            <v>South</v>
          </cell>
          <cell r="D3019" t="str">
            <v>Control</v>
          </cell>
          <cell r="E3019" t="str">
            <v>NC</v>
          </cell>
          <cell r="F3019" t="str">
            <v>NORTH CAROLINA</v>
          </cell>
          <cell r="G3019" t="str">
            <v>4 - Macallan 12YO 0.75L</v>
          </cell>
          <cell r="H3019" t="str">
            <v>4 - Macallan 12YO 0.75L12</v>
          </cell>
          <cell r="I3019" t="str">
            <v>Macallan SO 12YO</v>
          </cell>
          <cell r="J3019" t="str">
            <v>Macallan SO 12YO.750-12</v>
          </cell>
          <cell r="K3019">
            <v>12</v>
          </cell>
          <cell r="L3019">
            <v>0.75</v>
          </cell>
          <cell r="M3019">
            <v>0.43</v>
          </cell>
          <cell r="N3019">
            <v>27.6</v>
          </cell>
          <cell r="O3019" t="str">
            <v>FOB</v>
          </cell>
          <cell r="P3019">
            <v>434.83</v>
          </cell>
          <cell r="Q3019">
            <v>447.71</v>
          </cell>
          <cell r="R3019">
            <v>447.71</v>
          </cell>
          <cell r="S3019">
            <v>447.71</v>
          </cell>
          <cell r="T3019">
            <v>447.71</v>
          </cell>
          <cell r="U3019">
            <v>447.71</v>
          </cell>
          <cell r="V3019">
            <v>447.71</v>
          </cell>
        </row>
        <row r="3020">
          <cell r="B3020" t="str">
            <v>North DakotaMacallan SO 12YO.750-12FOB</v>
          </cell>
          <cell r="C3020" t="str">
            <v>Central</v>
          </cell>
          <cell r="D3020" t="str">
            <v>Open</v>
          </cell>
          <cell r="E3020" t="str">
            <v>ND</v>
          </cell>
          <cell r="F3020" t="str">
            <v>North Dakota</v>
          </cell>
          <cell r="G3020" t="str">
            <v>4 - Macallan 12YO 0.75L</v>
          </cell>
          <cell r="H3020" t="str">
            <v>4 - Macallan 12YO 0.75L12</v>
          </cell>
          <cell r="I3020" t="str">
            <v>Macallan SO 12YO</v>
          </cell>
          <cell r="J3020" t="str">
            <v>Macallan SO 12YO.750-12</v>
          </cell>
          <cell r="K3020">
            <v>12</v>
          </cell>
          <cell r="L3020">
            <v>0.75</v>
          </cell>
          <cell r="M3020">
            <v>0.43</v>
          </cell>
          <cell r="N3020">
            <v>27.6</v>
          </cell>
          <cell r="O3020" t="str">
            <v>FOB</v>
          </cell>
          <cell r="P3020">
            <v>495</v>
          </cell>
          <cell r="Q3020">
            <v>495</v>
          </cell>
          <cell r="R3020">
            <v>495</v>
          </cell>
          <cell r="S3020">
            <v>495</v>
          </cell>
          <cell r="T3020">
            <v>495</v>
          </cell>
          <cell r="U3020">
            <v>495</v>
          </cell>
          <cell r="V3020">
            <v>495</v>
          </cell>
        </row>
        <row r="3021">
          <cell r="B3021" t="str">
            <v>OHIOMacallan SO 12YO.750-12SHELF</v>
          </cell>
          <cell r="C3021" t="str">
            <v>Central</v>
          </cell>
          <cell r="D3021" t="str">
            <v>Control</v>
          </cell>
          <cell r="E3021" t="str">
            <v>OH</v>
          </cell>
          <cell r="F3021" t="str">
            <v>OHIO</v>
          </cell>
          <cell r="G3021" t="str">
            <v>4 - Macallan 12YO 0.75L</v>
          </cell>
          <cell r="H3021" t="str">
            <v>4 - Macallan 12YO 0.75L12</v>
          </cell>
          <cell r="I3021" t="str">
            <v>Macallan SO 12YO</v>
          </cell>
          <cell r="J3021" t="str">
            <v>Macallan SO 12YO.750-12</v>
          </cell>
          <cell r="K3021">
            <v>12</v>
          </cell>
          <cell r="L3021">
            <v>0.75</v>
          </cell>
          <cell r="M3021">
            <v>0.43</v>
          </cell>
          <cell r="N3021">
            <v>27.6</v>
          </cell>
          <cell r="O3021" t="str">
            <v>SHELF</v>
          </cell>
          <cell r="P3021">
            <v>64.989999999999995</v>
          </cell>
          <cell r="Q3021">
            <v>64.989999999999995</v>
          </cell>
          <cell r="R3021">
            <v>64.989999999999995</v>
          </cell>
          <cell r="S3021">
            <v>64.989999999999995</v>
          </cell>
          <cell r="T3021">
            <v>64.989999999999995</v>
          </cell>
          <cell r="U3021">
            <v>64.989999999999995</v>
          </cell>
          <cell r="V3021">
            <v>64.989999999999995</v>
          </cell>
        </row>
        <row r="3022">
          <cell r="B3022" t="str">
            <v>OHIOMacallan SO 12YO.750-12FOB</v>
          </cell>
          <cell r="C3022" t="str">
            <v>Central</v>
          </cell>
          <cell r="D3022" t="str">
            <v>Control</v>
          </cell>
          <cell r="E3022" t="str">
            <v>OH</v>
          </cell>
          <cell r="F3022" t="str">
            <v>OHIO</v>
          </cell>
          <cell r="G3022" t="str">
            <v>4 - Macallan 12YO 0.75L</v>
          </cell>
          <cell r="H3022" t="str">
            <v>4 - Macallan 12YO 0.75L12</v>
          </cell>
          <cell r="I3022" t="str">
            <v>Macallan SO 12YO</v>
          </cell>
          <cell r="J3022" t="str">
            <v>Macallan SO 12YO.750-12</v>
          </cell>
          <cell r="K3022">
            <v>12</v>
          </cell>
          <cell r="L3022">
            <v>0.75</v>
          </cell>
          <cell r="M3022">
            <v>0.43</v>
          </cell>
          <cell r="N3022">
            <v>27.6</v>
          </cell>
          <cell r="O3022" t="str">
            <v>FOB</v>
          </cell>
          <cell r="P3022">
            <v>456.77</v>
          </cell>
          <cell r="Q3022">
            <v>456.77</v>
          </cell>
          <cell r="R3022">
            <v>456.77</v>
          </cell>
          <cell r="S3022">
            <v>456.77</v>
          </cell>
          <cell r="T3022">
            <v>456.77</v>
          </cell>
          <cell r="U3022">
            <v>456.77</v>
          </cell>
          <cell r="V3022">
            <v>456.77</v>
          </cell>
        </row>
        <row r="3023">
          <cell r="B3023" t="str">
            <v>OklahomaMacallan SO 12YO.750-12FOB</v>
          </cell>
          <cell r="C3023" t="str">
            <v>South</v>
          </cell>
          <cell r="D3023" t="str">
            <v>Open</v>
          </cell>
          <cell r="E3023" t="str">
            <v>OK</v>
          </cell>
          <cell r="F3023" t="str">
            <v>Oklahoma</v>
          </cell>
          <cell r="G3023" t="str">
            <v>4 - Macallan 12YO 0.75L</v>
          </cell>
          <cell r="H3023" t="str">
            <v>4 - Macallan 12YO 0.75L12</v>
          </cell>
          <cell r="I3023" t="str">
            <v>Macallan SO 12YO</v>
          </cell>
          <cell r="J3023" t="str">
            <v>Macallan SO 12YO.750-12</v>
          </cell>
          <cell r="K3023">
            <v>12</v>
          </cell>
          <cell r="L3023">
            <v>0.75</v>
          </cell>
          <cell r="M3023">
            <v>0.43</v>
          </cell>
          <cell r="N3023">
            <v>27.6</v>
          </cell>
          <cell r="O3023" t="str">
            <v>FOB</v>
          </cell>
          <cell r="P3023">
            <v>508.5</v>
          </cell>
          <cell r="Q3023">
            <v>508.5</v>
          </cell>
          <cell r="R3023">
            <v>508.5</v>
          </cell>
          <cell r="S3023">
            <v>508.5</v>
          </cell>
          <cell r="T3023">
            <v>508.5</v>
          </cell>
          <cell r="U3023">
            <v>508.5</v>
          </cell>
          <cell r="V3023">
            <v>527</v>
          </cell>
        </row>
        <row r="3024">
          <cell r="B3024" t="str">
            <v>OREGONMacallan SO 12YO.750-12SPA</v>
          </cell>
          <cell r="C3024" t="str">
            <v>West</v>
          </cell>
          <cell r="D3024" t="str">
            <v>Control</v>
          </cell>
          <cell r="E3024" t="str">
            <v>OR</v>
          </cell>
          <cell r="F3024" t="str">
            <v>OREGON</v>
          </cell>
          <cell r="G3024" t="str">
            <v>4 - Macallan 12YO 0.75L</v>
          </cell>
          <cell r="H3024" t="str">
            <v>4 - Macallan 12YO 0.75L12</v>
          </cell>
          <cell r="I3024" t="str">
            <v>Macallan SO 12YO</v>
          </cell>
          <cell r="J3024" t="str">
            <v>Macallan SO 12YO.750-12</v>
          </cell>
          <cell r="K3024">
            <v>12</v>
          </cell>
          <cell r="L3024">
            <v>0.75</v>
          </cell>
          <cell r="M3024">
            <v>0.43</v>
          </cell>
          <cell r="N3024">
            <v>27.6</v>
          </cell>
          <cell r="O3024" t="str">
            <v>SPA</v>
          </cell>
          <cell r="P3024">
            <v>0</v>
          </cell>
          <cell r="Q3024">
            <v>0</v>
          </cell>
          <cell r="R3024">
            <v>33.36</v>
          </cell>
          <cell r="S3024">
            <v>0</v>
          </cell>
          <cell r="T3024">
            <v>0</v>
          </cell>
          <cell r="U3024">
            <v>0</v>
          </cell>
          <cell r="V3024">
            <v>0</v>
          </cell>
        </row>
        <row r="3025">
          <cell r="B3025" t="str">
            <v>OREGONMacallan SO 12YO.750-12SHELF</v>
          </cell>
          <cell r="C3025" t="str">
            <v>West</v>
          </cell>
          <cell r="D3025" t="str">
            <v>Control</v>
          </cell>
          <cell r="E3025" t="str">
            <v>OR</v>
          </cell>
          <cell r="F3025" t="str">
            <v>OREGON</v>
          </cell>
          <cell r="G3025" t="str">
            <v>4 - Macallan 12YO 0.75L</v>
          </cell>
          <cell r="H3025" t="str">
            <v>4 - Macallan 12YO 0.75L12</v>
          </cell>
          <cell r="I3025" t="str">
            <v>Macallan SO 12YO</v>
          </cell>
          <cell r="J3025" t="str">
            <v>Macallan SO 12YO.750-12</v>
          </cell>
          <cell r="K3025">
            <v>12</v>
          </cell>
          <cell r="L3025">
            <v>0.75</v>
          </cell>
          <cell r="M3025">
            <v>0.43</v>
          </cell>
          <cell r="N3025">
            <v>27.6</v>
          </cell>
          <cell r="O3025" t="str">
            <v>SHELF</v>
          </cell>
          <cell r="P3025">
            <v>64.95</v>
          </cell>
          <cell r="Q3025">
            <v>69.95</v>
          </cell>
          <cell r="R3025">
            <v>64.95</v>
          </cell>
          <cell r="S3025">
            <v>69.95</v>
          </cell>
          <cell r="T3025">
            <v>69.95</v>
          </cell>
          <cell r="U3025">
            <v>69.95</v>
          </cell>
          <cell r="V3025">
            <v>69.95</v>
          </cell>
        </row>
        <row r="3026">
          <cell r="B3026" t="str">
            <v>OREGONMacallan SO 12YO.750-12FOB</v>
          </cell>
          <cell r="C3026" t="str">
            <v>West</v>
          </cell>
          <cell r="D3026" t="str">
            <v>Control</v>
          </cell>
          <cell r="E3026" t="str">
            <v>OR</v>
          </cell>
          <cell r="F3026" t="str">
            <v>OREGON</v>
          </cell>
          <cell r="G3026" t="str">
            <v>4 - Macallan 12YO 0.75L</v>
          </cell>
          <cell r="H3026" t="str">
            <v>4 - Macallan 12YO 0.75L12</v>
          </cell>
          <cell r="I3026" t="str">
            <v>Macallan SO 12YO</v>
          </cell>
          <cell r="J3026" t="str">
            <v>Macallan SO 12YO.750-12</v>
          </cell>
          <cell r="K3026">
            <v>12</v>
          </cell>
          <cell r="L3026">
            <v>0.75</v>
          </cell>
          <cell r="M3026">
            <v>0.43</v>
          </cell>
          <cell r="N3026">
            <v>27.6</v>
          </cell>
          <cell r="O3026" t="str">
            <v>FOB</v>
          </cell>
          <cell r="P3026">
            <v>414.92</v>
          </cell>
          <cell r="Q3026">
            <v>448.28</v>
          </cell>
          <cell r="R3026">
            <v>448.28</v>
          </cell>
          <cell r="S3026">
            <v>448.28</v>
          </cell>
          <cell r="T3026">
            <v>448.28</v>
          </cell>
          <cell r="U3026">
            <v>448.28</v>
          </cell>
          <cell r="V3026">
            <v>448.28</v>
          </cell>
        </row>
        <row r="3027">
          <cell r="B3027" t="str">
            <v>PENNSYLVANIA (PLCB)Macallan SO 12YO.750-12SPA</v>
          </cell>
          <cell r="C3027" t="str">
            <v>Northeast</v>
          </cell>
          <cell r="D3027" t="str">
            <v>Control</v>
          </cell>
          <cell r="E3027" t="str">
            <v>PLCB</v>
          </cell>
          <cell r="F3027" t="str">
            <v>PENNSYLVANIA (PLCB)</v>
          </cell>
          <cell r="G3027" t="str">
            <v>4 - Macallan 12YO 0.75L</v>
          </cell>
          <cell r="H3027" t="str">
            <v>4 - Macallan 12YO 0.75L12</v>
          </cell>
          <cell r="I3027" t="str">
            <v>Macallan SO 12YO</v>
          </cell>
          <cell r="J3027" t="str">
            <v>Macallan SO 12YO.750-12</v>
          </cell>
          <cell r="K3027">
            <v>12</v>
          </cell>
          <cell r="L3027">
            <v>0.75</v>
          </cell>
          <cell r="M3027">
            <v>0.43</v>
          </cell>
          <cell r="N3027">
            <v>27.6</v>
          </cell>
          <cell r="O3027" t="str">
            <v>SPA</v>
          </cell>
          <cell r="P3027">
            <v>0</v>
          </cell>
          <cell r="Q3027">
            <v>0</v>
          </cell>
          <cell r="R3027">
            <v>60</v>
          </cell>
          <cell r="S3027">
            <v>0</v>
          </cell>
          <cell r="T3027">
            <v>0</v>
          </cell>
          <cell r="U3027">
            <v>0</v>
          </cell>
          <cell r="V3027">
            <v>0</v>
          </cell>
        </row>
        <row r="3028">
          <cell r="B3028" t="str">
            <v>PENNSYLVANIA (PLCB)Macallan SO 12YO.750-12SHELF</v>
          </cell>
          <cell r="C3028" t="str">
            <v>Northeast</v>
          </cell>
          <cell r="D3028" t="str">
            <v>Control</v>
          </cell>
          <cell r="E3028" t="str">
            <v>PLCB</v>
          </cell>
          <cell r="F3028" t="str">
            <v>PENNSYLVANIA (PLCB)</v>
          </cell>
          <cell r="G3028" t="str">
            <v>4 - Macallan 12YO 0.75L</v>
          </cell>
          <cell r="H3028" t="str">
            <v>4 - Macallan 12YO 0.75L12</v>
          </cell>
          <cell r="I3028" t="str">
            <v>Macallan SO 12YO</v>
          </cell>
          <cell r="J3028" t="str">
            <v>Macallan SO 12YO.750-12</v>
          </cell>
          <cell r="K3028">
            <v>12</v>
          </cell>
          <cell r="L3028">
            <v>0.75</v>
          </cell>
          <cell r="M3028">
            <v>0.43</v>
          </cell>
          <cell r="N3028">
            <v>27.6</v>
          </cell>
          <cell r="O3028" t="str">
            <v>SHELF</v>
          </cell>
          <cell r="P3028">
            <v>66.989999999999995</v>
          </cell>
          <cell r="Q3028">
            <v>66.989999999999995</v>
          </cell>
          <cell r="R3028">
            <v>61.99</v>
          </cell>
          <cell r="S3028">
            <v>66.989999999999995</v>
          </cell>
          <cell r="T3028">
            <v>66.989999999999995</v>
          </cell>
          <cell r="U3028">
            <v>66.989999999999995</v>
          </cell>
          <cell r="V3028">
            <v>66.989999999999995</v>
          </cell>
        </row>
        <row r="3029">
          <cell r="B3029" t="str">
            <v>PENNSYLVANIA (PLCB)Macallan SO 12YO.750-12FOB</v>
          </cell>
          <cell r="C3029" t="str">
            <v>Northeast</v>
          </cell>
          <cell r="D3029" t="str">
            <v>Control</v>
          </cell>
          <cell r="E3029" t="str">
            <v>PLCB</v>
          </cell>
          <cell r="F3029" t="str">
            <v>PENNSYLVANIA (PLCB)</v>
          </cell>
          <cell r="G3029" t="str">
            <v>4 - Macallan 12YO 0.75L</v>
          </cell>
          <cell r="H3029" t="str">
            <v>4 - Macallan 12YO 0.75L12</v>
          </cell>
          <cell r="I3029" t="str">
            <v>Macallan SO 12YO</v>
          </cell>
          <cell r="J3029" t="str">
            <v>Macallan SO 12YO.750-12</v>
          </cell>
          <cell r="K3029">
            <v>12</v>
          </cell>
          <cell r="L3029">
            <v>0.75</v>
          </cell>
          <cell r="M3029">
            <v>0.43</v>
          </cell>
          <cell r="N3029">
            <v>27.6</v>
          </cell>
          <cell r="O3029" t="str">
            <v>FOB</v>
          </cell>
          <cell r="P3029">
            <v>488.64</v>
          </cell>
          <cell r="Q3029">
            <v>488.64</v>
          </cell>
          <cell r="R3029">
            <v>488.64</v>
          </cell>
          <cell r="S3029">
            <v>488.64</v>
          </cell>
          <cell r="T3029">
            <v>488.64</v>
          </cell>
          <cell r="U3029">
            <v>488.64</v>
          </cell>
          <cell r="V3029">
            <v>488.64</v>
          </cell>
        </row>
        <row r="3030">
          <cell r="B3030" t="str">
            <v>Rhode IslandMacallan SO 12YO.750-12FOB</v>
          </cell>
          <cell r="C3030" t="str">
            <v>Northeast</v>
          </cell>
          <cell r="D3030" t="str">
            <v>Open</v>
          </cell>
          <cell r="E3030" t="str">
            <v>RI</v>
          </cell>
          <cell r="F3030" t="str">
            <v>Rhode Island</v>
          </cell>
          <cell r="G3030" t="str">
            <v>4 - Macallan 12YO 0.75L</v>
          </cell>
          <cell r="H3030" t="str">
            <v>4 - Macallan 12YO 0.75L12</v>
          </cell>
          <cell r="I3030" t="str">
            <v>Macallan SO 12YO</v>
          </cell>
          <cell r="J3030" t="str">
            <v>Macallan SO 12YO.750-12</v>
          </cell>
          <cell r="K3030">
            <v>12</v>
          </cell>
          <cell r="L3030">
            <v>0.75</v>
          </cell>
          <cell r="M3030">
            <v>0.43</v>
          </cell>
          <cell r="N3030">
            <v>27.6</v>
          </cell>
          <cell r="O3030" t="str">
            <v>FOB</v>
          </cell>
          <cell r="P3030">
            <v>450</v>
          </cell>
          <cell r="Q3030">
            <v>476.9212382554</v>
          </cell>
          <cell r="R3030">
            <v>476.9212382554</v>
          </cell>
          <cell r="S3030">
            <v>476.9212382554</v>
          </cell>
          <cell r="T3030">
            <v>476.9212382554</v>
          </cell>
          <cell r="U3030">
            <v>476.9212382554</v>
          </cell>
          <cell r="V3030">
            <v>476.9212382554</v>
          </cell>
        </row>
        <row r="3031">
          <cell r="B3031" t="str">
            <v>South CarolinaMacallan SO 12YO.750-12FOB</v>
          </cell>
          <cell r="C3031" t="str">
            <v>Northeast</v>
          </cell>
          <cell r="D3031" t="str">
            <v>Open</v>
          </cell>
          <cell r="E3031" t="str">
            <v>SC</v>
          </cell>
          <cell r="F3031" t="str">
            <v>South Carolina</v>
          </cell>
          <cell r="G3031" t="str">
            <v>4 - Macallan 12YO 0.75L</v>
          </cell>
          <cell r="H3031" t="str">
            <v>4 - Macallan 12YO 0.75L12</v>
          </cell>
          <cell r="I3031" t="str">
            <v>Macallan SO 12YO</v>
          </cell>
          <cell r="J3031" t="str">
            <v>Macallan SO 12YO.750-12</v>
          </cell>
          <cell r="K3031">
            <v>12</v>
          </cell>
          <cell r="L3031">
            <v>0.75</v>
          </cell>
          <cell r="M3031">
            <v>0.43</v>
          </cell>
          <cell r="N3031">
            <v>27.6</v>
          </cell>
          <cell r="O3031" t="str">
            <v>FOB</v>
          </cell>
          <cell r="P3031">
            <v>490.91</v>
          </cell>
          <cell r="Q3031">
            <v>490.91</v>
          </cell>
          <cell r="R3031">
            <v>490.91</v>
          </cell>
          <cell r="S3031">
            <v>490.91</v>
          </cell>
          <cell r="T3031">
            <v>490.91</v>
          </cell>
          <cell r="U3031">
            <v>490.91</v>
          </cell>
          <cell r="V3031">
            <v>490.91</v>
          </cell>
        </row>
        <row r="3032">
          <cell r="B3032" t="str">
            <v>South DakotaMacallan SO 12YO.750-12FOB</v>
          </cell>
          <cell r="C3032" t="str">
            <v>Central</v>
          </cell>
          <cell r="D3032" t="str">
            <v>Open</v>
          </cell>
          <cell r="E3032" t="str">
            <v>SD</v>
          </cell>
          <cell r="F3032" t="str">
            <v>South Dakota</v>
          </cell>
          <cell r="G3032" t="str">
            <v>4 - Macallan 12YO 0.75L</v>
          </cell>
          <cell r="H3032" t="str">
            <v>4 - Macallan 12YO 0.75L12</v>
          </cell>
          <cell r="I3032" t="str">
            <v>Macallan SO 12YO</v>
          </cell>
          <cell r="J3032" t="str">
            <v>Macallan SO 12YO.750-12</v>
          </cell>
          <cell r="K3032">
            <v>12</v>
          </cell>
          <cell r="L3032">
            <v>0.75</v>
          </cell>
          <cell r="M3032">
            <v>0.43</v>
          </cell>
          <cell r="N3032">
            <v>27.6</v>
          </cell>
          <cell r="O3032" t="str">
            <v>FOB</v>
          </cell>
          <cell r="P3032">
            <v>475</v>
          </cell>
          <cell r="Q3032">
            <v>475</v>
          </cell>
          <cell r="R3032">
            <v>475</v>
          </cell>
          <cell r="S3032">
            <v>475</v>
          </cell>
          <cell r="T3032">
            <v>475</v>
          </cell>
          <cell r="U3032">
            <v>475</v>
          </cell>
          <cell r="V3032">
            <v>475</v>
          </cell>
        </row>
        <row r="3033">
          <cell r="B3033" t="str">
            <v>TennesseeMacallan SO 12YO.750-12FOB</v>
          </cell>
          <cell r="C3033" t="str">
            <v>South</v>
          </cell>
          <cell r="D3033" t="str">
            <v>Open</v>
          </cell>
          <cell r="E3033" t="str">
            <v>TN</v>
          </cell>
          <cell r="F3033" t="str">
            <v>Tennessee</v>
          </cell>
          <cell r="G3033" t="str">
            <v>4 - Macallan 12YO 0.75L</v>
          </cell>
          <cell r="H3033" t="str">
            <v>4 - Macallan 12YO 0.75L12</v>
          </cell>
          <cell r="I3033" t="str">
            <v>Macallan SO 12YO</v>
          </cell>
          <cell r="J3033" t="str">
            <v>Macallan SO 12YO.750-12</v>
          </cell>
          <cell r="K3033">
            <v>12</v>
          </cell>
          <cell r="L3033">
            <v>0.75</v>
          </cell>
          <cell r="M3033">
            <v>0.43</v>
          </cell>
          <cell r="N3033">
            <v>27.6</v>
          </cell>
          <cell r="O3033" t="str">
            <v>FOB</v>
          </cell>
          <cell r="P3033">
            <v>436</v>
          </cell>
          <cell r="Q3033">
            <v>436</v>
          </cell>
          <cell r="R3033">
            <v>436</v>
          </cell>
          <cell r="S3033">
            <v>436</v>
          </cell>
          <cell r="T3033">
            <v>436</v>
          </cell>
          <cell r="U3033">
            <v>436</v>
          </cell>
          <cell r="V3033">
            <v>436</v>
          </cell>
        </row>
        <row r="3034">
          <cell r="B3034" t="str">
            <v>TexasMacallan SO 12YO.750-12FOB</v>
          </cell>
          <cell r="C3034" t="str">
            <v>South</v>
          </cell>
          <cell r="D3034" t="str">
            <v>Open</v>
          </cell>
          <cell r="E3034" t="str">
            <v>TX</v>
          </cell>
          <cell r="F3034" t="str">
            <v>Texas</v>
          </cell>
          <cell r="G3034" t="str">
            <v>4 - Macallan 12YO 0.75L</v>
          </cell>
          <cell r="H3034" t="str">
            <v>4 - Macallan 12YO 0.75L12</v>
          </cell>
          <cell r="I3034" t="str">
            <v>Macallan SO 12YO</v>
          </cell>
          <cell r="J3034" t="str">
            <v>Macallan SO 12YO.750-12</v>
          </cell>
          <cell r="K3034">
            <v>12</v>
          </cell>
          <cell r="L3034">
            <v>0.75</v>
          </cell>
          <cell r="M3034">
            <v>0.43</v>
          </cell>
          <cell r="N3034">
            <v>27.6</v>
          </cell>
          <cell r="O3034" t="str">
            <v>FOB</v>
          </cell>
          <cell r="P3034">
            <v>508.6</v>
          </cell>
          <cell r="Q3034">
            <v>508.6</v>
          </cell>
          <cell r="R3034">
            <v>508.6</v>
          </cell>
          <cell r="S3034">
            <v>508.6</v>
          </cell>
          <cell r="T3034">
            <v>508.6</v>
          </cell>
          <cell r="U3034">
            <v>508.6</v>
          </cell>
          <cell r="V3034">
            <v>508.6</v>
          </cell>
        </row>
        <row r="3035">
          <cell r="B3035" t="str">
            <v>UTAHMacallan SO 12YO.750-12SPA</v>
          </cell>
          <cell r="C3035" t="str">
            <v>West</v>
          </cell>
          <cell r="D3035" t="str">
            <v>Control</v>
          </cell>
          <cell r="E3035" t="str">
            <v>UT</v>
          </cell>
          <cell r="F3035" t="str">
            <v>UTAH</v>
          </cell>
          <cell r="G3035" t="str">
            <v>4 - Macallan 12YO 0.75L</v>
          </cell>
          <cell r="H3035" t="str">
            <v>4 - Macallan 12YO 0.75L12</v>
          </cell>
          <cell r="I3035" t="str">
            <v>Macallan SO 12YO</v>
          </cell>
          <cell r="J3035" t="str">
            <v>Macallan SO 12YO.750-12</v>
          </cell>
          <cell r="K3035">
            <v>12</v>
          </cell>
          <cell r="L3035">
            <v>0.75</v>
          </cell>
          <cell r="M3035">
            <v>0.43</v>
          </cell>
          <cell r="N3035">
            <v>27.6</v>
          </cell>
          <cell r="O3035" t="str">
            <v>SPA</v>
          </cell>
          <cell r="P3035">
            <v>0</v>
          </cell>
          <cell r="Q3035">
            <v>0</v>
          </cell>
          <cell r="R3035">
            <v>0</v>
          </cell>
          <cell r="S3035">
            <v>31.97</v>
          </cell>
          <cell r="T3035">
            <v>0</v>
          </cell>
          <cell r="U3035">
            <v>0</v>
          </cell>
          <cell r="V3035">
            <v>0</v>
          </cell>
        </row>
        <row r="3036">
          <cell r="B3036" t="str">
            <v>UTAHMacallan SO 12YO.750-12SHELF</v>
          </cell>
          <cell r="C3036" t="str">
            <v>West</v>
          </cell>
          <cell r="D3036" t="str">
            <v>Control</v>
          </cell>
          <cell r="E3036" t="str">
            <v>UT</v>
          </cell>
          <cell r="F3036" t="str">
            <v>UTAH</v>
          </cell>
          <cell r="G3036" t="str">
            <v>4 - Macallan 12YO 0.75L</v>
          </cell>
          <cell r="H3036" t="str">
            <v>4 - Macallan 12YO 0.75L12</v>
          </cell>
          <cell r="I3036" t="str">
            <v>Macallan SO 12YO</v>
          </cell>
          <cell r="J3036" t="str">
            <v>Macallan SO 12YO.750-12</v>
          </cell>
          <cell r="K3036">
            <v>12</v>
          </cell>
          <cell r="L3036">
            <v>0.75</v>
          </cell>
          <cell r="M3036">
            <v>0.43</v>
          </cell>
          <cell r="N3036">
            <v>27.6</v>
          </cell>
          <cell r="O3036" t="str">
            <v>SHELF</v>
          </cell>
          <cell r="P3036">
            <v>64.989999999999995</v>
          </cell>
          <cell r="Q3036">
            <v>69.989999999999995</v>
          </cell>
          <cell r="R3036">
            <v>69.989999999999995</v>
          </cell>
          <cell r="S3036">
            <v>64.989999999999995</v>
          </cell>
          <cell r="T3036">
            <v>69.989999999999995</v>
          </cell>
          <cell r="U3036">
            <v>69.989999999999995</v>
          </cell>
          <cell r="V3036">
            <v>69.989999999999995</v>
          </cell>
        </row>
        <row r="3037">
          <cell r="B3037" t="str">
            <v>UTAHMacallan SO 12YO.750-12FOB</v>
          </cell>
          <cell r="C3037" t="str">
            <v>West</v>
          </cell>
          <cell r="D3037" t="str">
            <v>Control</v>
          </cell>
          <cell r="E3037" t="str">
            <v>UT</v>
          </cell>
          <cell r="F3037" t="str">
            <v>UTAH</v>
          </cell>
          <cell r="G3037" t="str">
            <v>4 - Macallan 12YO 0.75L</v>
          </cell>
          <cell r="H3037" t="str">
            <v>4 - Macallan 12YO 0.75L12</v>
          </cell>
          <cell r="I3037" t="str">
            <v>Macallan SO 12YO</v>
          </cell>
          <cell r="J3037" t="str">
            <v>Macallan SO 12YO.750-12</v>
          </cell>
          <cell r="K3037">
            <v>12</v>
          </cell>
          <cell r="L3037">
            <v>0.75</v>
          </cell>
          <cell r="M3037">
            <v>0.43</v>
          </cell>
          <cell r="N3037">
            <v>27.6</v>
          </cell>
          <cell r="O3037" t="str">
            <v>FOB</v>
          </cell>
          <cell r="P3037">
            <v>413.92</v>
          </cell>
          <cell r="Q3037">
            <v>445.84</v>
          </cell>
          <cell r="R3037">
            <v>445.84</v>
          </cell>
          <cell r="S3037">
            <v>445.84</v>
          </cell>
          <cell r="T3037">
            <v>445.84</v>
          </cell>
          <cell r="U3037">
            <v>445.84</v>
          </cell>
          <cell r="V3037">
            <v>445.84</v>
          </cell>
        </row>
        <row r="3038">
          <cell r="B3038" t="str">
            <v>VERMONTMacallan SO 12YO.750-12STATE OFFER</v>
          </cell>
          <cell r="C3038" t="str">
            <v>Northeast</v>
          </cell>
          <cell r="D3038" t="str">
            <v>Control</v>
          </cell>
          <cell r="E3038" t="str">
            <v>VT</v>
          </cell>
          <cell r="F3038" t="str">
            <v>VERMONT</v>
          </cell>
          <cell r="G3038" t="str">
            <v>4 - Macallan 12YO 0.75L</v>
          </cell>
          <cell r="H3038" t="str">
            <v>4 - Macallan 12YO 0.75L12</v>
          </cell>
          <cell r="I3038" t="str">
            <v>Macallan SO 12YO</v>
          </cell>
          <cell r="J3038" t="str">
            <v>Macallan SO 12YO.750-12</v>
          </cell>
          <cell r="K3038">
            <v>12</v>
          </cell>
          <cell r="L3038">
            <v>0.75</v>
          </cell>
          <cell r="M3038">
            <v>0.4</v>
          </cell>
          <cell r="N3038">
            <v>25.68</v>
          </cell>
          <cell r="O3038" t="str">
            <v>STATE OFFER</v>
          </cell>
          <cell r="P3038">
            <v>0</v>
          </cell>
          <cell r="Q3038">
            <v>0</v>
          </cell>
          <cell r="R3038">
            <v>20</v>
          </cell>
          <cell r="S3038">
            <v>0</v>
          </cell>
          <cell r="T3038">
            <v>0</v>
          </cell>
          <cell r="U3038">
            <v>0</v>
          </cell>
          <cell r="V3038">
            <v>0</v>
          </cell>
        </row>
        <row r="3039">
          <cell r="B3039" t="str">
            <v>VERMONTMacallan SO 12YO.750-12SHELF</v>
          </cell>
          <cell r="C3039" t="str">
            <v>Northeast</v>
          </cell>
          <cell r="D3039" t="str">
            <v>Control</v>
          </cell>
          <cell r="E3039" t="str">
            <v>VT</v>
          </cell>
          <cell r="F3039" t="str">
            <v>VERMONT</v>
          </cell>
          <cell r="G3039" t="str">
            <v>4 - Macallan 12YO 0.75L</v>
          </cell>
          <cell r="H3039" t="str">
            <v>4 - Macallan 12YO 0.75L12</v>
          </cell>
          <cell r="I3039" t="str">
            <v>Macallan SO 12YO</v>
          </cell>
          <cell r="J3039" t="str">
            <v>Macallan SO 12YO.750-12</v>
          </cell>
          <cell r="K3039">
            <v>12</v>
          </cell>
          <cell r="L3039">
            <v>0.75</v>
          </cell>
          <cell r="M3039">
            <v>0.4</v>
          </cell>
          <cell r="N3039">
            <v>25.68</v>
          </cell>
          <cell r="O3039" t="str">
            <v>SHELF</v>
          </cell>
          <cell r="P3039">
            <v>64.989999999999995</v>
          </cell>
          <cell r="Q3039">
            <v>66.989999999999995</v>
          </cell>
          <cell r="R3039">
            <v>61.99</v>
          </cell>
          <cell r="S3039">
            <v>66.989999999999995</v>
          </cell>
          <cell r="T3039">
            <v>66.989999999999995</v>
          </cell>
          <cell r="U3039">
            <v>66.989999999999995</v>
          </cell>
          <cell r="V3039">
            <v>66.989999999999995</v>
          </cell>
        </row>
        <row r="3040">
          <cell r="B3040" t="str">
            <v>VERMONTMacallan SO 12YO.750-12FOB</v>
          </cell>
          <cell r="C3040" t="str">
            <v>Northeast</v>
          </cell>
          <cell r="D3040" t="str">
            <v>Control</v>
          </cell>
          <cell r="E3040" t="str">
            <v>VT</v>
          </cell>
          <cell r="F3040" t="str">
            <v>VERMONT</v>
          </cell>
          <cell r="G3040" t="str">
            <v>4 - Macallan 12YO 0.75L</v>
          </cell>
          <cell r="H3040" t="str">
            <v>4 - Macallan 12YO 0.75L12</v>
          </cell>
          <cell r="I3040" t="str">
            <v>Macallan SO 12YO</v>
          </cell>
          <cell r="J3040" t="str">
            <v>Macallan SO 12YO.750-12</v>
          </cell>
          <cell r="K3040">
            <v>12</v>
          </cell>
          <cell r="L3040">
            <v>0.75</v>
          </cell>
          <cell r="M3040">
            <v>0.4</v>
          </cell>
          <cell r="N3040">
            <v>25.68</v>
          </cell>
          <cell r="O3040" t="str">
            <v>FOB</v>
          </cell>
          <cell r="P3040">
            <v>472.05</v>
          </cell>
          <cell r="Q3040">
            <v>486.6</v>
          </cell>
          <cell r="R3040">
            <v>486.6</v>
          </cell>
          <cell r="S3040">
            <v>486.6</v>
          </cell>
          <cell r="T3040">
            <v>486.6</v>
          </cell>
          <cell r="U3040">
            <v>486.6</v>
          </cell>
          <cell r="V3040">
            <v>486.6</v>
          </cell>
        </row>
        <row r="3041">
          <cell r="B3041" t="str">
            <v>VERMONTMacallan SO 12YO.750-12DA</v>
          </cell>
          <cell r="C3041" t="str">
            <v>Northeast</v>
          </cell>
          <cell r="D3041" t="str">
            <v>Control</v>
          </cell>
          <cell r="E3041" t="str">
            <v>VT</v>
          </cell>
          <cell r="F3041" t="str">
            <v>VERMONT</v>
          </cell>
          <cell r="G3041" t="str">
            <v>4 - Macallan 12YO 0.75L</v>
          </cell>
          <cell r="H3041" t="str">
            <v>4 - Macallan 12YO 0.75L12</v>
          </cell>
          <cell r="I3041" t="str">
            <v>Macallan SO 12YO</v>
          </cell>
          <cell r="J3041" t="str">
            <v>Macallan SO 12YO.750-12</v>
          </cell>
          <cell r="K3041">
            <v>12</v>
          </cell>
          <cell r="L3041">
            <v>0.75</v>
          </cell>
          <cell r="M3041">
            <v>0.4</v>
          </cell>
          <cell r="N3041">
            <v>25.68</v>
          </cell>
          <cell r="O3041" t="str">
            <v>DA</v>
          </cell>
          <cell r="P3041">
            <v>0</v>
          </cell>
          <cell r="Q3041">
            <v>0</v>
          </cell>
          <cell r="R3041">
            <v>40</v>
          </cell>
          <cell r="S3041">
            <v>0</v>
          </cell>
          <cell r="T3041">
            <v>0</v>
          </cell>
          <cell r="U3041">
            <v>0</v>
          </cell>
          <cell r="V3041">
            <v>0</v>
          </cell>
        </row>
        <row r="3042">
          <cell r="B3042" t="str">
            <v>VIRGINIAMacallan SO 12YO.750-12SHELF</v>
          </cell>
          <cell r="C3042" t="str">
            <v>South</v>
          </cell>
          <cell r="D3042" t="str">
            <v>Control</v>
          </cell>
          <cell r="E3042" t="str">
            <v>VA</v>
          </cell>
          <cell r="F3042" t="str">
            <v>VIRGINIA</v>
          </cell>
          <cell r="G3042" t="str">
            <v>4 - Macallan 12YO 0.75L</v>
          </cell>
          <cell r="H3042" t="str">
            <v>4 - Macallan 12YO 0.75L12</v>
          </cell>
          <cell r="I3042" t="str">
            <v>Macallan SO 12YO</v>
          </cell>
          <cell r="J3042" t="str">
            <v>Macallan SO 12YO.750-12</v>
          </cell>
          <cell r="K3042">
            <v>12</v>
          </cell>
          <cell r="L3042">
            <v>0.75</v>
          </cell>
          <cell r="M3042">
            <v>0.43</v>
          </cell>
          <cell r="N3042">
            <v>27.6</v>
          </cell>
          <cell r="O3042" t="str">
            <v>SHELF</v>
          </cell>
          <cell r="P3042">
            <v>67.989999999999995</v>
          </cell>
          <cell r="Q3042">
            <v>67.989999999999995</v>
          </cell>
          <cell r="R3042">
            <v>67.989999999999995</v>
          </cell>
          <cell r="S3042">
            <v>69.989999999999995</v>
          </cell>
          <cell r="T3042">
            <v>69.989999999999995</v>
          </cell>
          <cell r="U3042">
            <v>69.989999999999995</v>
          </cell>
          <cell r="V3042">
            <v>69.989999999999995</v>
          </cell>
        </row>
        <row r="3043">
          <cell r="B3043" t="str">
            <v>VIRGINIAMacallan SO 12YO.750-12FOB</v>
          </cell>
          <cell r="C3043" t="str">
            <v>South</v>
          </cell>
          <cell r="D3043" t="str">
            <v>Control</v>
          </cell>
          <cell r="E3043" t="str">
            <v>VA</v>
          </cell>
          <cell r="F3043" t="str">
            <v>VIRGINIA</v>
          </cell>
          <cell r="G3043" t="str">
            <v>4 - Macallan 12YO 0.75L</v>
          </cell>
          <cell r="H3043" t="str">
            <v>4 - Macallan 12YO 0.75L12</v>
          </cell>
          <cell r="I3043" t="str">
            <v>Macallan SO 12YO</v>
          </cell>
          <cell r="J3043" t="str">
            <v>Macallan SO 12YO.750-12</v>
          </cell>
          <cell r="K3043">
            <v>12</v>
          </cell>
          <cell r="L3043">
            <v>0.75</v>
          </cell>
          <cell r="M3043">
            <v>0.43</v>
          </cell>
          <cell r="N3043">
            <v>27.6</v>
          </cell>
          <cell r="O3043" t="str">
            <v>FOB</v>
          </cell>
          <cell r="P3043">
            <v>400.24</v>
          </cell>
          <cell r="Q3043">
            <v>400.24</v>
          </cell>
          <cell r="R3043">
            <v>400.24</v>
          </cell>
          <cell r="S3043">
            <v>411.96</v>
          </cell>
          <cell r="T3043">
            <v>411.96</v>
          </cell>
          <cell r="U3043">
            <v>411.96</v>
          </cell>
          <cell r="V3043">
            <v>411.96</v>
          </cell>
        </row>
        <row r="3044">
          <cell r="B3044" t="str">
            <v>VIRGINIAMacallan SO 12YO.750-12DA</v>
          </cell>
          <cell r="C3044" t="str">
            <v>South</v>
          </cell>
          <cell r="D3044" t="str">
            <v>Control</v>
          </cell>
          <cell r="E3044" t="str">
            <v>VA</v>
          </cell>
          <cell r="F3044" t="str">
            <v>VIRGINIA</v>
          </cell>
          <cell r="G3044" t="str">
            <v>4 - Macallan 12YO 0.75L</v>
          </cell>
          <cell r="H3044" t="str">
            <v>4 - Macallan 12YO 0.75L12</v>
          </cell>
          <cell r="I3044" t="str">
            <v>Macallan SO 12YO</v>
          </cell>
          <cell r="J3044" t="str">
            <v>Macallan SO 12YO.750-12</v>
          </cell>
          <cell r="K3044">
            <v>12</v>
          </cell>
          <cell r="L3044">
            <v>0.75</v>
          </cell>
          <cell r="M3044">
            <v>0.43</v>
          </cell>
          <cell r="N3044">
            <v>27.6</v>
          </cell>
          <cell r="O3044" t="str">
            <v>DA</v>
          </cell>
          <cell r="P3044">
            <v>0</v>
          </cell>
          <cell r="Q3044">
            <v>0</v>
          </cell>
          <cell r="R3044">
            <v>0</v>
          </cell>
          <cell r="S3044">
            <v>0</v>
          </cell>
          <cell r="T3044">
            <v>0</v>
          </cell>
          <cell r="U3044">
            <v>0</v>
          </cell>
          <cell r="V3044">
            <v>0</v>
          </cell>
        </row>
        <row r="3045">
          <cell r="B3045" t="str">
            <v>WashingtonMacallan SO 12YO.750-12FOB</v>
          </cell>
          <cell r="C3045" t="str">
            <v>West</v>
          </cell>
          <cell r="D3045" t="str">
            <v>Open</v>
          </cell>
          <cell r="E3045" t="str">
            <v>WA</v>
          </cell>
          <cell r="F3045" t="str">
            <v>Washington</v>
          </cell>
          <cell r="G3045" t="str">
            <v>4 - Macallan 12YO 0.75L</v>
          </cell>
          <cell r="H3045" t="str">
            <v>4 - Macallan 12YO 0.75L12</v>
          </cell>
          <cell r="I3045" t="str">
            <v>Macallan SO 12YO</v>
          </cell>
          <cell r="J3045" t="str">
            <v>Macallan SO 12YO.750-12</v>
          </cell>
          <cell r="K3045">
            <v>12</v>
          </cell>
          <cell r="L3045">
            <v>0.75</v>
          </cell>
          <cell r="M3045">
            <v>0.43</v>
          </cell>
          <cell r="N3045">
            <v>27.6</v>
          </cell>
          <cell r="O3045" t="str">
            <v>FOB</v>
          </cell>
          <cell r="P3045">
            <v>404.9</v>
          </cell>
          <cell r="Q3045">
            <v>404.9</v>
          </cell>
          <cell r="R3045">
            <v>404.9</v>
          </cell>
          <cell r="S3045">
            <v>404.9</v>
          </cell>
          <cell r="T3045">
            <v>404.9</v>
          </cell>
          <cell r="U3045">
            <v>404.9</v>
          </cell>
          <cell r="V3045">
            <v>404.9</v>
          </cell>
        </row>
        <row r="3046">
          <cell r="B3046" t="str">
            <v>WEST VIRGINIAMacallan SO 12YO.750-12SHELF</v>
          </cell>
          <cell r="C3046" t="str">
            <v>Central</v>
          </cell>
          <cell r="D3046" t="str">
            <v>Control</v>
          </cell>
          <cell r="E3046" t="str">
            <v>WV</v>
          </cell>
          <cell r="F3046" t="str">
            <v>WEST VIRGINIA</v>
          </cell>
          <cell r="G3046" t="str">
            <v>4 - Macallan 12YO 0.75L</v>
          </cell>
          <cell r="H3046" t="str">
            <v>4 - Macallan 12YO 0.75L12</v>
          </cell>
          <cell r="I3046" t="str">
            <v>Macallan SO 12YO</v>
          </cell>
          <cell r="J3046" t="str">
            <v>Macallan SO 12YO.750-12</v>
          </cell>
          <cell r="K3046">
            <v>12</v>
          </cell>
          <cell r="L3046">
            <v>0.75</v>
          </cell>
          <cell r="M3046">
            <v>0.43</v>
          </cell>
          <cell r="N3046">
            <v>27.6</v>
          </cell>
          <cell r="O3046" t="str">
            <v>SHELF</v>
          </cell>
          <cell r="P3046">
            <v>69.989999999999995</v>
          </cell>
          <cell r="Q3046">
            <v>69.989999999999995</v>
          </cell>
          <cell r="R3046">
            <v>69.989999999999995</v>
          </cell>
          <cell r="S3046">
            <v>69.989999999999995</v>
          </cell>
          <cell r="T3046">
            <v>69.989999999999995</v>
          </cell>
          <cell r="U3046">
            <v>69.989999999999995</v>
          </cell>
          <cell r="V3046">
            <v>69.989999999999995</v>
          </cell>
        </row>
        <row r="3047">
          <cell r="B3047" t="str">
            <v>WEST VIRGINIAMacallan SO 12YO.750-12FOB</v>
          </cell>
          <cell r="C3047" t="str">
            <v>Central</v>
          </cell>
          <cell r="D3047" t="str">
            <v>Control</v>
          </cell>
          <cell r="E3047" t="str">
            <v>WV</v>
          </cell>
          <cell r="F3047" t="str">
            <v>WEST VIRGINIA</v>
          </cell>
          <cell r="G3047" t="str">
            <v>4 - Macallan 12YO 0.75L</v>
          </cell>
          <cell r="H3047" t="str">
            <v>4 - Macallan 12YO 0.75L12</v>
          </cell>
          <cell r="I3047" t="str">
            <v>Macallan SO 12YO</v>
          </cell>
          <cell r="J3047" t="str">
            <v>Macallan SO 12YO.750-12</v>
          </cell>
          <cell r="K3047">
            <v>12</v>
          </cell>
          <cell r="L3047">
            <v>0.75</v>
          </cell>
          <cell r="M3047">
            <v>0.43</v>
          </cell>
          <cell r="N3047">
            <v>27.6</v>
          </cell>
          <cell r="O3047" t="str">
            <v>FOB</v>
          </cell>
          <cell r="P3047">
            <v>480.28</v>
          </cell>
          <cell r="Q3047">
            <v>480.28</v>
          </cell>
          <cell r="R3047">
            <v>480.28</v>
          </cell>
          <cell r="S3047">
            <v>480.28</v>
          </cell>
          <cell r="T3047">
            <v>480.28</v>
          </cell>
          <cell r="U3047">
            <v>480.28</v>
          </cell>
          <cell r="V3047">
            <v>480.28</v>
          </cell>
        </row>
        <row r="3048">
          <cell r="B3048" t="str">
            <v>WisconsinMacallan SO 12YO.750-12FOB</v>
          </cell>
          <cell r="C3048" t="str">
            <v>Central</v>
          </cell>
          <cell r="D3048" t="str">
            <v>Open</v>
          </cell>
          <cell r="E3048" t="str">
            <v>WI</v>
          </cell>
          <cell r="F3048" t="str">
            <v>Wisconsin</v>
          </cell>
          <cell r="G3048" t="str">
            <v>4 - Macallan 12YO 0.75L</v>
          </cell>
          <cell r="H3048" t="str">
            <v>4 - Macallan 12YO 0.75L12</v>
          </cell>
          <cell r="I3048" t="str">
            <v>Macallan SO 12YO</v>
          </cell>
          <cell r="J3048" t="str">
            <v>Macallan SO 12YO.750-12</v>
          </cell>
          <cell r="K3048">
            <v>12</v>
          </cell>
          <cell r="L3048">
            <v>0.75</v>
          </cell>
          <cell r="M3048">
            <v>0.43</v>
          </cell>
          <cell r="N3048">
            <v>27.6</v>
          </cell>
          <cell r="O3048" t="str">
            <v>FOB</v>
          </cell>
          <cell r="P3048">
            <v>505.6</v>
          </cell>
          <cell r="Q3048">
            <v>505.6</v>
          </cell>
          <cell r="R3048">
            <v>505.6</v>
          </cell>
          <cell r="S3048">
            <v>505.6</v>
          </cell>
          <cell r="T3048">
            <v>505.6</v>
          </cell>
          <cell r="U3048">
            <v>505.6</v>
          </cell>
          <cell r="V3048">
            <v>505.6</v>
          </cell>
        </row>
        <row r="3049">
          <cell r="B3049" t="str">
            <v>WYOMINGMacallan SO 12YO.750-12SHELF</v>
          </cell>
          <cell r="C3049" t="str">
            <v>West</v>
          </cell>
          <cell r="D3049" t="str">
            <v>Control</v>
          </cell>
          <cell r="E3049" t="str">
            <v>WY</v>
          </cell>
          <cell r="F3049" t="str">
            <v>WYOMING</v>
          </cell>
          <cell r="G3049" t="str">
            <v>4 - Macallan 12YO 0.75L</v>
          </cell>
          <cell r="H3049" t="str">
            <v>4 - Macallan 12YO 0.75L12</v>
          </cell>
          <cell r="I3049" t="str">
            <v>Macallan SO 12YO</v>
          </cell>
          <cell r="J3049" t="str">
            <v>Macallan SO 12YO.750-12</v>
          </cell>
          <cell r="K3049">
            <v>12</v>
          </cell>
          <cell r="L3049">
            <v>0.75</v>
          </cell>
          <cell r="M3049">
            <v>0.43</v>
          </cell>
          <cell r="N3049">
            <v>27.6</v>
          </cell>
          <cell r="O3049" t="str">
            <v>SHELF</v>
          </cell>
          <cell r="P3049">
            <v>64.989999999999995</v>
          </cell>
          <cell r="Q3049">
            <v>69.989999999999995</v>
          </cell>
          <cell r="R3049">
            <v>69.989999999999995</v>
          </cell>
          <cell r="S3049">
            <v>62.99</v>
          </cell>
          <cell r="T3049">
            <v>69.989999999999995</v>
          </cell>
          <cell r="U3049">
            <v>69.989999999999995</v>
          </cell>
          <cell r="V3049">
            <v>69.989999999999995</v>
          </cell>
        </row>
        <row r="3050">
          <cell r="B3050" t="str">
            <v>WYOMINGMacallan SO 12YO.750-12FOB</v>
          </cell>
          <cell r="C3050" t="str">
            <v>West</v>
          </cell>
          <cell r="D3050" t="str">
            <v>Control</v>
          </cell>
          <cell r="E3050" t="str">
            <v>WY</v>
          </cell>
          <cell r="F3050" t="str">
            <v>WYOMING</v>
          </cell>
          <cell r="G3050" t="str">
            <v>4 - Macallan 12YO 0.75L</v>
          </cell>
          <cell r="H3050" t="str">
            <v>4 - Macallan 12YO 0.75L12</v>
          </cell>
          <cell r="I3050" t="str">
            <v>Macallan SO 12YO</v>
          </cell>
          <cell r="J3050" t="str">
            <v>Macallan SO 12YO.750-12</v>
          </cell>
          <cell r="K3050">
            <v>12</v>
          </cell>
          <cell r="L3050">
            <v>0.75</v>
          </cell>
          <cell r="M3050">
            <v>0.43</v>
          </cell>
          <cell r="N3050">
            <v>27.6</v>
          </cell>
          <cell r="O3050" t="str">
            <v>FOB</v>
          </cell>
          <cell r="P3050">
            <v>416.06</v>
          </cell>
          <cell r="Q3050">
            <v>484.94</v>
          </cell>
          <cell r="R3050">
            <v>484.94</v>
          </cell>
          <cell r="S3050">
            <v>484.94</v>
          </cell>
          <cell r="T3050">
            <v>484.94</v>
          </cell>
          <cell r="U3050">
            <v>484.94</v>
          </cell>
          <cell r="V3050">
            <v>484.94</v>
          </cell>
        </row>
        <row r="3051">
          <cell r="B3051" t="str">
            <v>WYOMINGMacallan SO 12YO.750-12DA</v>
          </cell>
          <cell r="C3051" t="str">
            <v>West</v>
          </cell>
          <cell r="D3051" t="str">
            <v>Control</v>
          </cell>
          <cell r="E3051" t="str">
            <v>WY</v>
          </cell>
          <cell r="F3051" t="str">
            <v>WYOMING</v>
          </cell>
          <cell r="G3051" t="str">
            <v>4 - Macallan 12YO 0.75L</v>
          </cell>
          <cell r="H3051" t="str">
            <v>4 - Macallan 12YO 0.75L12</v>
          </cell>
          <cell r="I3051" t="str">
            <v>Macallan SO 12YO</v>
          </cell>
          <cell r="J3051" t="str">
            <v>Macallan SO 12YO.750-12</v>
          </cell>
          <cell r="K3051">
            <v>12</v>
          </cell>
          <cell r="L3051">
            <v>0.75</v>
          </cell>
          <cell r="M3051">
            <v>0.43</v>
          </cell>
          <cell r="N3051">
            <v>27.6</v>
          </cell>
          <cell r="O3051" t="str">
            <v>DA</v>
          </cell>
          <cell r="P3051">
            <v>0</v>
          </cell>
          <cell r="Q3051">
            <v>0</v>
          </cell>
          <cell r="R3051">
            <v>0</v>
          </cell>
          <cell r="S3051">
            <v>58.84</v>
          </cell>
          <cell r="T3051">
            <v>0</v>
          </cell>
          <cell r="U3051">
            <v>0</v>
          </cell>
          <cell r="V3051">
            <v>0</v>
          </cell>
        </row>
        <row r="3052">
          <cell r="B3052" t="str">
            <v>ArizonaMacallan SO 12YO.1750-6FOB</v>
          </cell>
          <cell r="C3052" t="str">
            <v>West</v>
          </cell>
          <cell r="D3052" t="str">
            <v>Open</v>
          </cell>
          <cell r="E3052" t="str">
            <v>AZ</v>
          </cell>
          <cell r="F3052" t="str">
            <v>Arizona</v>
          </cell>
          <cell r="G3052" t="str">
            <v>4 - Macallan 12YO 1.75L</v>
          </cell>
          <cell r="H3052" t="str">
            <v>4 - Macallan 12YO 1.75L6</v>
          </cell>
          <cell r="I3052" t="str">
            <v>Macallan SO 12YO</v>
          </cell>
          <cell r="J3052" t="str">
            <v>Macallan SO 12YO.1750-6</v>
          </cell>
          <cell r="K3052">
            <v>6</v>
          </cell>
          <cell r="L3052">
            <v>1.75</v>
          </cell>
          <cell r="M3052">
            <v>0.43</v>
          </cell>
          <cell r="N3052">
            <v>32.21</v>
          </cell>
          <cell r="O3052" t="str">
            <v>FOB</v>
          </cell>
          <cell r="P3052">
            <v>390.35</v>
          </cell>
          <cell r="Q3052">
            <v>390.35</v>
          </cell>
          <cell r="R3052">
            <v>390.35</v>
          </cell>
          <cell r="S3052">
            <v>390.35</v>
          </cell>
          <cell r="T3052">
            <v>390.35</v>
          </cell>
          <cell r="U3052">
            <v>390.35</v>
          </cell>
          <cell r="V3052">
            <v>390.35</v>
          </cell>
        </row>
        <row r="3053">
          <cell r="B3053" t="str">
            <v>ArkansasMacallan SO 12YO.1750-6FOB</v>
          </cell>
          <cell r="C3053" t="str">
            <v>South</v>
          </cell>
          <cell r="D3053" t="str">
            <v>Open</v>
          </cell>
          <cell r="E3053" t="str">
            <v>AR</v>
          </cell>
          <cell r="F3053" t="str">
            <v>Arkansas</v>
          </cell>
          <cell r="G3053" t="str">
            <v>4 - Macallan 12YO 1.75L</v>
          </cell>
          <cell r="H3053" t="str">
            <v>4 - Macallan 12YO 1.75L6</v>
          </cell>
          <cell r="I3053" t="str">
            <v>Macallan SO 12YO</v>
          </cell>
          <cell r="J3053" t="str">
            <v>Macallan SO 12YO.1750-6</v>
          </cell>
          <cell r="K3053">
            <v>6</v>
          </cell>
          <cell r="L3053">
            <v>1.75</v>
          </cell>
          <cell r="M3053">
            <v>0.43</v>
          </cell>
          <cell r="N3053">
            <v>32.21</v>
          </cell>
          <cell r="O3053" t="str">
            <v>FOB</v>
          </cell>
          <cell r="P3053">
            <v>510</v>
          </cell>
          <cell r="Q3053">
            <v>510</v>
          </cell>
          <cell r="R3053">
            <v>510</v>
          </cell>
          <cell r="S3053">
            <v>510</v>
          </cell>
          <cell r="T3053">
            <v>510</v>
          </cell>
          <cell r="U3053">
            <v>510</v>
          </cell>
          <cell r="V3053">
            <v>510</v>
          </cell>
        </row>
        <row r="3054">
          <cell r="B3054" t="str">
            <v>CaliforniaMacallan SO 12YO.1750-6FOB</v>
          </cell>
          <cell r="C3054" t="str">
            <v>West</v>
          </cell>
          <cell r="D3054" t="str">
            <v>Open</v>
          </cell>
          <cell r="E3054" t="str">
            <v>CA</v>
          </cell>
          <cell r="F3054" t="str">
            <v>California</v>
          </cell>
          <cell r="G3054" t="str">
            <v>4 - Macallan 12YO 1.75L</v>
          </cell>
          <cell r="H3054" t="str">
            <v>4 - Macallan 12YO 1.75L6</v>
          </cell>
          <cell r="I3054" t="str">
            <v>Macallan SO 12YO</v>
          </cell>
          <cell r="J3054" t="str">
            <v>Macallan SO 12YO.1750-6</v>
          </cell>
          <cell r="K3054">
            <v>6</v>
          </cell>
          <cell r="L3054">
            <v>1.75</v>
          </cell>
          <cell r="M3054">
            <v>0.43</v>
          </cell>
          <cell r="N3054">
            <v>32.21</v>
          </cell>
          <cell r="O3054" t="str">
            <v>FOB</v>
          </cell>
          <cell r="P3054">
            <v>459.21</v>
          </cell>
          <cell r="Q3054">
            <v>459.21</v>
          </cell>
          <cell r="R3054">
            <v>459.21</v>
          </cell>
          <cell r="S3054">
            <v>459.21</v>
          </cell>
          <cell r="T3054">
            <v>459.21</v>
          </cell>
          <cell r="U3054">
            <v>459.21</v>
          </cell>
          <cell r="V3054">
            <v>459.21</v>
          </cell>
        </row>
        <row r="3055">
          <cell r="B3055" t="str">
            <v>ColoradoMacallan SO 12YO.1750-6FOB</v>
          </cell>
          <cell r="C3055" t="str">
            <v>West</v>
          </cell>
          <cell r="D3055" t="str">
            <v>Open</v>
          </cell>
          <cell r="E3055" t="str">
            <v>CO</v>
          </cell>
          <cell r="F3055" t="str">
            <v>Colorado</v>
          </cell>
          <cell r="G3055" t="str">
            <v>4 - Macallan 12YO 1.75L</v>
          </cell>
          <cell r="H3055" t="str">
            <v>4 - Macallan 12YO 1.75L6</v>
          </cell>
          <cell r="I3055" t="str">
            <v>Macallan SO 12YO</v>
          </cell>
          <cell r="J3055" t="str">
            <v>Macallan SO 12YO.1750-6</v>
          </cell>
          <cell r="K3055">
            <v>6</v>
          </cell>
          <cell r="L3055">
            <v>1.75</v>
          </cell>
          <cell r="M3055">
            <v>0.43</v>
          </cell>
          <cell r="N3055">
            <v>32.21</v>
          </cell>
          <cell r="O3055" t="str">
            <v>FOB</v>
          </cell>
          <cell r="P3055">
            <v>414.21</v>
          </cell>
          <cell r="Q3055">
            <v>414.21</v>
          </cell>
          <cell r="R3055">
            <v>414.21</v>
          </cell>
          <cell r="S3055">
            <v>414.21</v>
          </cell>
          <cell r="T3055">
            <v>414.21</v>
          </cell>
          <cell r="U3055">
            <v>414.21</v>
          </cell>
          <cell r="V3055">
            <v>414.21</v>
          </cell>
        </row>
        <row r="3056">
          <cell r="B3056" t="str">
            <v>ConnecticutMacallan SO 12YO.1750-6FOB</v>
          </cell>
          <cell r="C3056" t="str">
            <v>Northeast</v>
          </cell>
          <cell r="D3056" t="str">
            <v>Open</v>
          </cell>
          <cell r="E3056" t="str">
            <v>CT</v>
          </cell>
          <cell r="F3056" t="str">
            <v>Connecticut</v>
          </cell>
          <cell r="G3056" t="str">
            <v>4 - Macallan 12YO 1.75L</v>
          </cell>
          <cell r="H3056" t="str">
            <v>4 - Macallan 12YO 1.75L6</v>
          </cell>
          <cell r="I3056" t="str">
            <v>Macallan SO 12YO</v>
          </cell>
          <cell r="J3056" t="str">
            <v>Macallan SO 12YO.1750-6</v>
          </cell>
          <cell r="K3056">
            <v>6</v>
          </cell>
          <cell r="L3056">
            <v>1.75</v>
          </cell>
          <cell r="M3056">
            <v>0.43</v>
          </cell>
          <cell r="N3056">
            <v>32.21</v>
          </cell>
          <cell r="O3056" t="str">
            <v>FOB</v>
          </cell>
          <cell r="P3056">
            <v>468.86261583927995</v>
          </cell>
          <cell r="Q3056">
            <v>468.86261583927995</v>
          </cell>
          <cell r="R3056">
            <v>468.86261583927995</v>
          </cell>
          <cell r="S3056">
            <v>468.86261583927995</v>
          </cell>
          <cell r="T3056">
            <v>468.86261583927995</v>
          </cell>
          <cell r="U3056">
            <v>468.86261583927995</v>
          </cell>
          <cell r="V3056">
            <v>468.86261583927995</v>
          </cell>
        </row>
        <row r="3057">
          <cell r="B3057" t="str">
            <v>DCMacallan SO 12YO.1750-6FOB</v>
          </cell>
          <cell r="C3057" t="str">
            <v>Northeast</v>
          </cell>
          <cell r="D3057" t="str">
            <v>Open</v>
          </cell>
          <cell r="E3057" t="str">
            <v>DC</v>
          </cell>
          <cell r="F3057" t="str">
            <v>DC</v>
          </cell>
          <cell r="G3057" t="str">
            <v>4 - Macallan 12YO 1.75L</v>
          </cell>
          <cell r="H3057" t="str">
            <v>4 - Macallan 12YO 1.75L6</v>
          </cell>
          <cell r="I3057" t="str">
            <v>Macallan SO 12YO</v>
          </cell>
          <cell r="J3057" t="str">
            <v>Macallan SO 12YO.1750-6</v>
          </cell>
          <cell r="K3057">
            <v>6</v>
          </cell>
          <cell r="L3057">
            <v>1.75</v>
          </cell>
          <cell r="M3057">
            <v>0.43</v>
          </cell>
          <cell r="N3057">
            <v>32.21</v>
          </cell>
          <cell r="O3057" t="str">
            <v>FOB</v>
          </cell>
          <cell r="P3057">
            <v>566.1</v>
          </cell>
          <cell r="Q3057">
            <v>566.1</v>
          </cell>
          <cell r="R3057">
            <v>566.1</v>
          </cell>
          <cell r="S3057">
            <v>566.1</v>
          </cell>
          <cell r="T3057">
            <v>566.1</v>
          </cell>
          <cell r="U3057">
            <v>566.1</v>
          </cell>
          <cell r="V3057">
            <v>566.1</v>
          </cell>
        </row>
        <row r="3058">
          <cell r="B3058" t="str">
            <v>DelawareMacallan SO 12YO.1750-6FOB</v>
          </cell>
          <cell r="C3058" t="str">
            <v>Northeast</v>
          </cell>
          <cell r="D3058" t="str">
            <v>Open</v>
          </cell>
          <cell r="E3058" t="str">
            <v>DE</v>
          </cell>
          <cell r="F3058" t="str">
            <v>Delaware</v>
          </cell>
          <cell r="G3058" t="str">
            <v>4 - Macallan 12YO 1.75L</v>
          </cell>
          <cell r="H3058" t="str">
            <v>4 - Macallan 12YO 1.75L6</v>
          </cell>
          <cell r="I3058" t="str">
            <v>Macallan SO 12YO</v>
          </cell>
          <cell r="J3058" t="str">
            <v>Macallan SO 12YO.1750-6</v>
          </cell>
          <cell r="K3058">
            <v>6</v>
          </cell>
          <cell r="L3058">
            <v>1.75</v>
          </cell>
          <cell r="M3058">
            <v>0.43</v>
          </cell>
          <cell r="N3058">
            <v>32.21</v>
          </cell>
          <cell r="O3058" t="str">
            <v>FOB</v>
          </cell>
          <cell r="P3058">
            <v>528.82451288519997</v>
          </cell>
          <cell r="Q3058">
            <v>528.82451288519997</v>
          </cell>
          <cell r="R3058">
            <v>528.82451288519997</v>
          </cell>
          <cell r="S3058">
            <v>528.82451288519997</v>
          </cell>
          <cell r="T3058">
            <v>528.82451288519997</v>
          </cell>
          <cell r="U3058">
            <v>528.82451288519997</v>
          </cell>
          <cell r="V3058">
            <v>528.82451288519997</v>
          </cell>
        </row>
        <row r="3059">
          <cell r="B3059" t="str">
            <v>FloridaMacallan SO 12YO.1750-6FOB</v>
          </cell>
          <cell r="C3059" t="str">
            <v>South</v>
          </cell>
          <cell r="D3059" t="str">
            <v>Open</v>
          </cell>
          <cell r="E3059" t="str">
            <v>FL</v>
          </cell>
          <cell r="F3059" t="str">
            <v>Florida</v>
          </cell>
          <cell r="G3059" t="str">
            <v>4 - Macallan 12YO 1.75L</v>
          </cell>
          <cell r="H3059" t="str">
            <v>4 - Macallan 12YO 1.75L6</v>
          </cell>
          <cell r="I3059" t="str">
            <v>Macallan SO 12YO</v>
          </cell>
          <cell r="J3059" t="str">
            <v>Macallan SO 12YO.1750-6</v>
          </cell>
          <cell r="K3059">
            <v>6</v>
          </cell>
          <cell r="L3059">
            <v>1.75</v>
          </cell>
          <cell r="M3059">
            <v>0.43</v>
          </cell>
          <cell r="N3059">
            <v>32.21</v>
          </cell>
          <cell r="O3059" t="str">
            <v>FOB</v>
          </cell>
          <cell r="P3059">
            <v>490.71</v>
          </cell>
          <cell r="Q3059">
            <v>490.71</v>
          </cell>
          <cell r="R3059">
            <v>490.71</v>
          </cell>
          <cell r="S3059">
            <v>490.71</v>
          </cell>
          <cell r="T3059">
            <v>490.71</v>
          </cell>
          <cell r="U3059">
            <v>490.71</v>
          </cell>
          <cell r="V3059">
            <v>490.71</v>
          </cell>
        </row>
        <row r="3060">
          <cell r="B3060" t="str">
            <v>GeorgiaMacallan SO 12YO.1750-6FOB</v>
          </cell>
          <cell r="C3060" t="str">
            <v>South</v>
          </cell>
          <cell r="D3060" t="str">
            <v>Open</v>
          </cell>
          <cell r="E3060" t="str">
            <v>GA</v>
          </cell>
          <cell r="F3060" t="str">
            <v>Georgia</v>
          </cell>
          <cell r="G3060" t="str">
            <v>4 - Macallan 12YO 1.75L</v>
          </cell>
          <cell r="H3060" t="str">
            <v>4 - Macallan 12YO 1.75L6</v>
          </cell>
          <cell r="I3060" t="str">
            <v>Macallan SO 12YO</v>
          </cell>
          <cell r="J3060" t="str">
            <v>Macallan SO 12YO.1750-6</v>
          </cell>
          <cell r="K3060">
            <v>6</v>
          </cell>
          <cell r="L3060">
            <v>1.75</v>
          </cell>
          <cell r="M3060">
            <v>0.43</v>
          </cell>
          <cell r="N3060">
            <v>32.21</v>
          </cell>
          <cell r="O3060" t="str">
            <v>FOB</v>
          </cell>
          <cell r="P3060">
            <v>490.71</v>
          </cell>
          <cell r="Q3060">
            <v>490.71</v>
          </cell>
          <cell r="R3060">
            <v>490.71</v>
          </cell>
          <cell r="S3060">
            <v>490.71</v>
          </cell>
          <cell r="T3060">
            <v>490.71</v>
          </cell>
          <cell r="U3060">
            <v>490.71</v>
          </cell>
          <cell r="V3060">
            <v>490.71</v>
          </cell>
        </row>
        <row r="3061">
          <cell r="B3061" t="str">
            <v>HawaiiMacallan SO 12YO.1750-6FOB</v>
          </cell>
          <cell r="C3061" t="str">
            <v>West</v>
          </cell>
          <cell r="D3061" t="str">
            <v>Open</v>
          </cell>
          <cell r="E3061" t="str">
            <v>HI</v>
          </cell>
          <cell r="F3061" t="str">
            <v>Hawaii</v>
          </cell>
          <cell r="G3061" t="str">
            <v>4 - Macallan 12YO 1.75L</v>
          </cell>
          <cell r="H3061" t="str">
            <v>4 - Macallan 12YO 1.75L6</v>
          </cell>
          <cell r="I3061" t="str">
            <v>Macallan SO 12YO</v>
          </cell>
          <cell r="J3061" t="str">
            <v>Macallan SO 12YO.1750-6</v>
          </cell>
          <cell r="K3061">
            <v>6</v>
          </cell>
          <cell r="L3061">
            <v>1.75</v>
          </cell>
          <cell r="M3061">
            <v>0.43</v>
          </cell>
          <cell r="N3061">
            <v>32.21</v>
          </cell>
          <cell r="O3061" t="str">
            <v>FOB</v>
          </cell>
          <cell r="P3061">
            <v>404.75976974999998</v>
          </cell>
          <cell r="Q3061">
            <v>404.75976974999998</v>
          </cell>
          <cell r="R3061">
            <v>404.75976974999998</v>
          </cell>
          <cell r="S3061">
            <v>404.75976974999998</v>
          </cell>
          <cell r="T3061">
            <v>404.75976974999998</v>
          </cell>
          <cell r="U3061">
            <v>404.75976974999998</v>
          </cell>
          <cell r="V3061">
            <v>404.75976974999998</v>
          </cell>
        </row>
        <row r="3062">
          <cell r="B3062" t="str">
            <v>IllinoisMacallan SO 12YO.1750-6FOB</v>
          </cell>
          <cell r="C3062" t="str">
            <v>Central</v>
          </cell>
          <cell r="D3062" t="str">
            <v>Open</v>
          </cell>
          <cell r="E3062" t="str">
            <v>IL</v>
          </cell>
          <cell r="F3062" t="str">
            <v>Illinois</v>
          </cell>
          <cell r="G3062" t="str">
            <v>4 - Macallan 12YO 1.75L</v>
          </cell>
          <cell r="H3062" t="str">
            <v>4 - Macallan 12YO 1.75L6</v>
          </cell>
          <cell r="I3062" t="str">
            <v>Macallan SO 12YO</v>
          </cell>
          <cell r="J3062" t="str">
            <v>Macallan SO 12YO.1750-6</v>
          </cell>
          <cell r="K3062">
            <v>6</v>
          </cell>
          <cell r="L3062">
            <v>1.75</v>
          </cell>
          <cell r="M3062">
            <v>0.43</v>
          </cell>
          <cell r="N3062">
            <v>32.21</v>
          </cell>
          <cell r="O3062" t="str">
            <v>FOB</v>
          </cell>
          <cell r="P3062">
            <v>514.21</v>
          </cell>
          <cell r="Q3062">
            <v>514.21</v>
          </cell>
          <cell r="R3062">
            <v>514.21</v>
          </cell>
          <cell r="S3062">
            <v>514.21</v>
          </cell>
          <cell r="T3062">
            <v>514.21</v>
          </cell>
          <cell r="U3062">
            <v>514.21</v>
          </cell>
          <cell r="V3062">
            <v>514.21</v>
          </cell>
        </row>
        <row r="3063">
          <cell r="B3063" t="str">
            <v>IndianaMacallan SO 12YO.1750-6FOB</v>
          </cell>
          <cell r="C3063" t="str">
            <v>Central</v>
          </cell>
          <cell r="D3063" t="str">
            <v>Open</v>
          </cell>
          <cell r="E3063" t="str">
            <v>IN</v>
          </cell>
          <cell r="F3063" t="str">
            <v>Indiana</v>
          </cell>
          <cell r="G3063" t="str">
            <v>4 - Macallan 12YO 1.75L</v>
          </cell>
          <cell r="H3063" t="str">
            <v>4 - Macallan 12YO 1.75L6</v>
          </cell>
          <cell r="I3063" t="str">
            <v>Macallan SO 12YO</v>
          </cell>
          <cell r="J3063" t="str">
            <v>Macallan SO 12YO.1750-6</v>
          </cell>
          <cell r="K3063">
            <v>6</v>
          </cell>
          <cell r="L3063">
            <v>1.75</v>
          </cell>
          <cell r="M3063">
            <v>0.43</v>
          </cell>
          <cell r="N3063">
            <v>32.21</v>
          </cell>
          <cell r="O3063" t="str">
            <v>FOB</v>
          </cell>
          <cell r="P3063">
            <v>535.20000000000005</v>
          </cell>
          <cell r="Q3063">
            <v>535.20000000000005</v>
          </cell>
          <cell r="R3063">
            <v>535.20000000000005</v>
          </cell>
          <cell r="S3063">
            <v>535.20000000000005</v>
          </cell>
          <cell r="T3063">
            <v>535.20000000000005</v>
          </cell>
          <cell r="U3063">
            <v>535.20000000000005</v>
          </cell>
          <cell r="V3063">
            <v>535.20000000000005</v>
          </cell>
        </row>
        <row r="3064">
          <cell r="B3064" t="str">
            <v>KansasMacallan SO 12YO.1750-6FOB</v>
          </cell>
          <cell r="C3064" t="str">
            <v>Central</v>
          </cell>
          <cell r="D3064" t="str">
            <v>Open</v>
          </cell>
          <cell r="E3064" t="str">
            <v>KS</v>
          </cell>
          <cell r="F3064" t="str">
            <v>Kansas</v>
          </cell>
          <cell r="G3064" t="str">
            <v>4 - Macallan 12YO 1.75L</v>
          </cell>
          <cell r="H3064" t="str">
            <v>4 - Macallan 12YO 1.75L6</v>
          </cell>
          <cell r="I3064" t="str">
            <v>Macallan SO 12YO</v>
          </cell>
          <cell r="J3064" t="str">
            <v>Macallan SO 12YO.1750-6</v>
          </cell>
          <cell r="K3064">
            <v>6</v>
          </cell>
          <cell r="L3064">
            <v>1.75</v>
          </cell>
          <cell r="M3064">
            <v>0.43</v>
          </cell>
          <cell r="N3064">
            <v>32.21</v>
          </cell>
          <cell r="O3064" t="str">
            <v>FOB</v>
          </cell>
          <cell r="P3064">
            <v>514.72</v>
          </cell>
          <cell r="Q3064">
            <v>514.72</v>
          </cell>
          <cell r="R3064">
            <v>514.72</v>
          </cell>
          <cell r="S3064">
            <v>514.72</v>
          </cell>
          <cell r="T3064">
            <v>514.72</v>
          </cell>
          <cell r="U3064">
            <v>514.72</v>
          </cell>
          <cell r="V3064">
            <v>514.72</v>
          </cell>
        </row>
        <row r="3065">
          <cell r="B3065" t="str">
            <v>KentuckyMacallan SO 12YO.1750-6FOB</v>
          </cell>
          <cell r="C3065" t="str">
            <v>Central</v>
          </cell>
          <cell r="D3065" t="str">
            <v>Open</v>
          </cell>
          <cell r="E3065" t="str">
            <v>KY</v>
          </cell>
          <cell r="F3065" t="str">
            <v>Kentucky</v>
          </cell>
          <cell r="G3065" t="str">
            <v>4 - Macallan 12YO 1.75L</v>
          </cell>
          <cell r="H3065" t="str">
            <v>4 - Macallan 12YO 1.75L6</v>
          </cell>
          <cell r="I3065" t="str">
            <v>Macallan SO 12YO</v>
          </cell>
          <cell r="J3065" t="str">
            <v>Macallan SO 12YO.1750-6</v>
          </cell>
          <cell r="K3065">
            <v>6</v>
          </cell>
          <cell r="L3065">
            <v>1.75</v>
          </cell>
          <cell r="M3065">
            <v>0.43</v>
          </cell>
          <cell r="N3065">
            <v>32.21</v>
          </cell>
          <cell r="O3065" t="str">
            <v>FOB</v>
          </cell>
          <cell r="P3065">
            <v>467.69</v>
          </cell>
          <cell r="Q3065">
            <v>467.69</v>
          </cell>
          <cell r="R3065">
            <v>467.69</v>
          </cell>
          <cell r="S3065">
            <v>467.69</v>
          </cell>
          <cell r="T3065">
            <v>467.69</v>
          </cell>
          <cell r="U3065">
            <v>467.69</v>
          </cell>
          <cell r="V3065">
            <v>467.69</v>
          </cell>
        </row>
        <row r="3066">
          <cell r="B3066" t="str">
            <v>LouisianaMacallan SO 12YO.1750-6FOB</v>
          </cell>
          <cell r="C3066" t="str">
            <v>South</v>
          </cell>
          <cell r="D3066" t="str">
            <v>Open</v>
          </cell>
          <cell r="E3066" t="str">
            <v>LA</v>
          </cell>
          <cell r="F3066" t="str">
            <v>Louisiana</v>
          </cell>
          <cell r="G3066" t="str">
            <v>4 - Macallan 12YO 1.75L</v>
          </cell>
          <cell r="H3066" t="str">
            <v>4 - Macallan 12YO 1.75L6</v>
          </cell>
          <cell r="I3066" t="str">
            <v>Macallan SO 12YO</v>
          </cell>
          <cell r="J3066" t="str">
            <v>Macallan SO 12YO.1750-6</v>
          </cell>
          <cell r="K3066">
            <v>6</v>
          </cell>
          <cell r="L3066">
            <v>1.75</v>
          </cell>
          <cell r="M3066">
            <v>0.43</v>
          </cell>
          <cell r="N3066">
            <v>32.21</v>
          </cell>
          <cell r="O3066" t="str">
            <v>FOB</v>
          </cell>
          <cell r="P3066">
            <v>544.21</v>
          </cell>
          <cell r="Q3066">
            <v>544.21</v>
          </cell>
          <cell r="R3066">
            <v>544.21</v>
          </cell>
          <cell r="S3066">
            <v>544.21</v>
          </cell>
          <cell r="T3066">
            <v>544.21</v>
          </cell>
          <cell r="U3066">
            <v>544.21</v>
          </cell>
          <cell r="V3066">
            <v>544.21</v>
          </cell>
        </row>
        <row r="3067">
          <cell r="B3067" t="str">
            <v>Maryland (Open)Macallan SO 12YO.1750-6FOB</v>
          </cell>
          <cell r="C3067" t="str">
            <v>Northeast</v>
          </cell>
          <cell r="D3067" t="str">
            <v>Open</v>
          </cell>
          <cell r="E3067" t="str">
            <v>MD</v>
          </cell>
          <cell r="F3067" t="str">
            <v>Maryland (Open)</v>
          </cell>
          <cell r="G3067" t="str">
            <v>4 - Macallan 12YO 1.75L</v>
          </cell>
          <cell r="H3067" t="str">
            <v>4 - Macallan 12YO 1.75L6</v>
          </cell>
          <cell r="I3067" t="str">
            <v>Macallan SO 12YO</v>
          </cell>
          <cell r="J3067" t="str">
            <v>Macallan SO 12YO.1750-6</v>
          </cell>
          <cell r="K3067">
            <v>6</v>
          </cell>
          <cell r="L3067">
            <v>1.75</v>
          </cell>
          <cell r="M3067">
            <v>0.43</v>
          </cell>
          <cell r="N3067">
            <v>32.21</v>
          </cell>
          <cell r="O3067" t="str">
            <v>FOB</v>
          </cell>
          <cell r="P3067">
            <v>564.01</v>
          </cell>
          <cell r="Q3067">
            <v>564.01</v>
          </cell>
          <cell r="R3067">
            <v>564.01</v>
          </cell>
          <cell r="S3067">
            <v>564.01</v>
          </cell>
          <cell r="T3067">
            <v>564.01</v>
          </cell>
          <cell r="U3067">
            <v>564.01</v>
          </cell>
          <cell r="V3067">
            <v>564.01</v>
          </cell>
        </row>
        <row r="3068">
          <cell r="B3068" t="str">
            <v>MassachusettsMacallan SO 12YO.1750-6FOB</v>
          </cell>
          <cell r="C3068" t="str">
            <v>Northeast</v>
          </cell>
          <cell r="D3068" t="str">
            <v>Open</v>
          </cell>
          <cell r="E3068" t="str">
            <v>MA</v>
          </cell>
          <cell r="F3068" t="str">
            <v>Massachusetts</v>
          </cell>
          <cell r="G3068" t="str">
            <v>4 - Macallan 12YO 1.75L</v>
          </cell>
          <cell r="H3068" t="str">
            <v>4 - Macallan 12YO 1.75L6</v>
          </cell>
          <cell r="I3068" t="str">
            <v>Macallan SO 12YO</v>
          </cell>
          <cell r="J3068" t="str">
            <v>Macallan SO 12YO.1750-6</v>
          </cell>
          <cell r="K3068">
            <v>6</v>
          </cell>
          <cell r="L3068">
            <v>1.75</v>
          </cell>
          <cell r="M3068">
            <v>0.43</v>
          </cell>
          <cell r="N3068">
            <v>32.21</v>
          </cell>
          <cell r="O3068" t="str">
            <v>FOB</v>
          </cell>
          <cell r="P3068">
            <v>456.08122450863999</v>
          </cell>
          <cell r="Q3068">
            <v>456.08122450863999</v>
          </cell>
          <cell r="R3068">
            <v>456.08122450863999</v>
          </cell>
          <cell r="S3068">
            <v>456.08122450863999</v>
          </cell>
          <cell r="T3068">
            <v>456.08122450863999</v>
          </cell>
          <cell r="U3068">
            <v>456.08122450863999</v>
          </cell>
          <cell r="V3068">
            <v>456.08122450863999</v>
          </cell>
        </row>
        <row r="3069">
          <cell r="B3069" t="str">
            <v>MICHIGANMacallan SO 12YO.1750-6SHELF</v>
          </cell>
          <cell r="C3069" t="str">
            <v>Central</v>
          </cell>
          <cell r="D3069" t="str">
            <v>Control</v>
          </cell>
          <cell r="E3069" t="str">
            <v>MI</v>
          </cell>
          <cell r="F3069" t="str">
            <v>MICHIGAN</v>
          </cell>
          <cell r="G3069" t="str">
            <v>4 - Macallan 12YO 1.75L</v>
          </cell>
          <cell r="H3069" t="str">
            <v>4 - Macallan 12YO 1.75L6</v>
          </cell>
          <cell r="I3069" t="str">
            <v>Macallan SO 12YO</v>
          </cell>
          <cell r="J3069" t="str">
            <v>Macallan SO 12YO.1750-6</v>
          </cell>
          <cell r="K3069">
            <v>6</v>
          </cell>
          <cell r="L3069">
            <v>1.75</v>
          </cell>
          <cell r="M3069">
            <v>0.43</v>
          </cell>
          <cell r="N3069">
            <v>32.21</v>
          </cell>
          <cell r="O3069" t="str">
            <v>SHELF</v>
          </cell>
          <cell r="P3069">
            <v>144.99</v>
          </cell>
          <cell r="Q3069">
            <v>144.99</v>
          </cell>
          <cell r="R3069">
            <v>144.99</v>
          </cell>
          <cell r="S3069">
            <v>144.99</v>
          </cell>
          <cell r="T3069">
            <v>144.99</v>
          </cell>
          <cell r="U3069">
            <v>144.99</v>
          </cell>
          <cell r="V3069">
            <v>144.99</v>
          </cell>
        </row>
        <row r="3070">
          <cell r="B3070" t="str">
            <v>MICHIGANMacallan SO 12YO.1750-6FOB</v>
          </cell>
          <cell r="C3070" t="str">
            <v>Central</v>
          </cell>
          <cell r="D3070" t="str">
            <v>Control</v>
          </cell>
          <cell r="E3070" t="str">
            <v>MI</v>
          </cell>
          <cell r="F3070" t="str">
            <v>MICHIGAN</v>
          </cell>
          <cell r="G3070" t="str">
            <v>4 - Macallan 12YO 1.75L</v>
          </cell>
          <cell r="H3070" t="str">
            <v>4 - Macallan 12YO 1.75L6</v>
          </cell>
          <cell r="I3070" t="str">
            <v>Macallan SO 12YO</v>
          </cell>
          <cell r="J3070" t="str">
            <v>Macallan SO 12YO.1750-6</v>
          </cell>
          <cell r="K3070">
            <v>6</v>
          </cell>
          <cell r="L3070">
            <v>1.75</v>
          </cell>
          <cell r="M3070">
            <v>0.43</v>
          </cell>
          <cell r="N3070">
            <v>32.21</v>
          </cell>
          <cell r="O3070" t="str">
            <v>FOB</v>
          </cell>
          <cell r="P3070">
            <v>470.74</v>
          </cell>
          <cell r="Q3070">
            <v>470.74</v>
          </cell>
          <cell r="R3070">
            <v>470.74</v>
          </cell>
          <cell r="S3070">
            <v>470.74</v>
          </cell>
          <cell r="T3070">
            <v>470.74</v>
          </cell>
          <cell r="U3070">
            <v>470.74</v>
          </cell>
          <cell r="V3070">
            <v>470.74</v>
          </cell>
        </row>
        <row r="3071">
          <cell r="B3071" t="str">
            <v>MinnesotaMacallan SO 12YO.1750-6FOB</v>
          </cell>
          <cell r="C3071" t="str">
            <v>Central</v>
          </cell>
          <cell r="D3071" t="str">
            <v>Open</v>
          </cell>
          <cell r="E3071" t="str">
            <v>MN</v>
          </cell>
          <cell r="F3071" t="str">
            <v>Minnesota</v>
          </cell>
          <cell r="G3071" t="str">
            <v>4 - Macallan 12YO 1.75L</v>
          </cell>
          <cell r="H3071" t="str">
            <v>4 - Macallan 12YO 1.75L6</v>
          </cell>
          <cell r="I3071" t="str">
            <v>Macallan SO 12YO</v>
          </cell>
          <cell r="J3071" t="str">
            <v>Macallan SO 12YO.1750-6</v>
          </cell>
          <cell r="K3071">
            <v>6</v>
          </cell>
          <cell r="L3071">
            <v>1.75</v>
          </cell>
          <cell r="M3071">
            <v>0.43</v>
          </cell>
          <cell r="N3071">
            <v>32.21</v>
          </cell>
          <cell r="O3071" t="str">
            <v>FOB</v>
          </cell>
          <cell r="P3071">
            <v>544.01</v>
          </cell>
          <cell r="Q3071">
            <v>544.01</v>
          </cell>
          <cell r="R3071">
            <v>544.01</v>
          </cell>
          <cell r="S3071">
            <v>544.01</v>
          </cell>
          <cell r="T3071">
            <v>544.01</v>
          </cell>
          <cell r="U3071">
            <v>544.01</v>
          </cell>
          <cell r="V3071">
            <v>544.01</v>
          </cell>
        </row>
        <row r="3072">
          <cell r="B3072" t="str">
            <v>MissouriMacallan SO 12YO.1750-6FOB</v>
          </cell>
          <cell r="C3072" t="str">
            <v>Central</v>
          </cell>
          <cell r="D3072" t="str">
            <v>Open</v>
          </cell>
          <cell r="E3072" t="str">
            <v>MO</v>
          </cell>
          <cell r="F3072" t="str">
            <v>Missouri</v>
          </cell>
          <cell r="G3072" t="str">
            <v>4 - Macallan 12YO 1.75L</v>
          </cell>
          <cell r="H3072" t="str">
            <v>4 - Macallan 12YO 1.75L6</v>
          </cell>
          <cell r="I3072" t="str">
            <v>Macallan SO 12YO</v>
          </cell>
          <cell r="J3072" t="str">
            <v>Macallan SO 12YO.1750-6</v>
          </cell>
          <cell r="K3072">
            <v>6</v>
          </cell>
          <cell r="L3072">
            <v>1.75</v>
          </cell>
          <cell r="M3072">
            <v>0.43</v>
          </cell>
          <cell r="N3072">
            <v>32.21</v>
          </cell>
          <cell r="O3072" t="str">
            <v>FOB</v>
          </cell>
          <cell r="P3072">
            <v>502.2</v>
          </cell>
          <cell r="Q3072">
            <v>502.2</v>
          </cell>
          <cell r="R3072">
            <v>502.2</v>
          </cell>
          <cell r="S3072">
            <v>502.2</v>
          </cell>
          <cell r="T3072">
            <v>502.2</v>
          </cell>
          <cell r="U3072">
            <v>502.2</v>
          </cell>
          <cell r="V3072">
            <v>502.2</v>
          </cell>
        </row>
        <row r="3073">
          <cell r="B3073" t="str">
            <v>NebraskaMacallan SO 12YO.1750-6FOB</v>
          </cell>
          <cell r="C3073" t="str">
            <v>Central</v>
          </cell>
          <cell r="D3073" t="str">
            <v>Open</v>
          </cell>
          <cell r="E3073" t="str">
            <v>NE</v>
          </cell>
          <cell r="F3073" t="str">
            <v>Nebraska</v>
          </cell>
          <cell r="G3073" t="str">
            <v>4 - Macallan 12YO 1.75L</v>
          </cell>
          <cell r="H3073" t="str">
            <v>4 - Macallan 12YO 1.75L6</v>
          </cell>
          <cell r="I3073" t="str">
            <v>Macallan SO 12YO</v>
          </cell>
          <cell r="J3073" t="str">
            <v>Macallan SO 12YO.1750-6</v>
          </cell>
          <cell r="K3073">
            <v>6</v>
          </cell>
          <cell r="L3073">
            <v>1.75</v>
          </cell>
          <cell r="M3073">
            <v>0.43</v>
          </cell>
          <cell r="N3073">
            <v>32.21</v>
          </cell>
          <cell r="O3073" t="str">
            <v>FOB</v>
          </cell>
          <cell r="P3073">
            <v>491.75</v>
          </cell>
          <cell r="Q3073">
            <v>491.75</v>
          </cell>
          <cell r="R3073">
            <v>491.75</v>
          </cell>
          <cell r="S3073">
            <v>491.75</v>
          </cell>
          <cell r="T3073">
            <v>491.75</v>
          </cell>
          <cell r="U3073">
            <v>491.75</v>
          </cell>
          <cell r="V3073">
            <v>491.75</v>
          </cell>
        </row>
        <row r="3074">
          <cell r="B3074" t="str">
            <v>NevadaMacallan SO 12YO.1750-6FOB</v>
          </cell>
          <cell r="C3074" t="str">
            <v>West</v>
          </cell>
          <cell r="D3074" t="str">
            <v>Open</v>
          </cell>
          <cell r="E3074" t="str">
            <v>NV</v>
          </cell>
          <cell r="F3074" t="str">
            <v>Nevada</v>
          </cell>
          <cell r="G3074" t="str">
            <v>4 - Macallan 12YO 1.75L</v>
          </cell>
          <cell r="H3074" t="str">
            <v>4 - Macallan 12YO 1.75L6</v>
          </cell>
          <cell r="I3074" t="str">
            <v>Macallan SO 12YO</v>
          </cell>
          <cell r="J3074" t="str">
            <v>Macallan SO 12YO.1750-6</v>
          </cell>
          <cell r="K3074">
            <v>6</v>
          </cell>
          <cell r="L3074">
            <v>1.75</v>
          </cell>
          <cell r="M3074">
            <v>0.43</v>
          </cell>
          <cell r="N3074">
            <v>32.21</v>
          </cell>
          <cell r="O3074" t="str">
            <v>FOB</v>
          </cell>
          <cell r="P3074">
            <v>484.21</v>
          </cell>
          <cell r="Q3074">
            <v>484.21</v>
          </cell>
          <cell r="R3074">
            <v>484.21</v>
          </cell>
          <cell r="S3074">
            <v>484.21</v>
          </cell>
          <cell r="T3074">
            <v>484.21</v>
          </cell>
          <cell r="U3074">
            <v>484.21</v>
          </cell>
          <cell r="V3074">
            <v>484.21</v>
          </cell>
        </row>
        <row r="3075">
          <cell r="B3075" t="str">
            <v>New JerseyMacallan SO 12YO.1750-6FOB</v>
          </cell>
          <cell r="C3075" t="str">
            <v>Northeast</v>
          </cell>
          <cell r="D3075" t="str">
            <v>Open</v>
          </cell>
          <cell r="E3075" t="str">
            <v>NJ</v>
          </cell>
          <cell r="F3075" t="str">
            <v>New Jersey</v>
          </cell>
          <cell r="G3075" t="str">
            <v>4 - Macallan 12YO 1.75L</v>
          </cell>
          <cell r="H3075" t="str">
            <v>4 - Macallan 12YO 1.75L6</v>
          </cell>
          <cell r="I3075" t="str">
            <v>Macallan SO 12YO</v>
          </cell>
          <cell r="J3075" t="str">
            <v>Macallan SO 12YO.1750-6</v>
          </cell>
          <cell r="K3075">
            <v>6</v>
          </cell>
          <cell r="L3075">
            <v>1.75</v>
          </cell>
          <cell r="M3075">
            <v>0.43</v>
          </cell>
          <cell r="N3075">
            <v>32.21</v>
          </cell>
          <cell r="O3075" t="str">
            <v>FOB</v>
          </cell>
          <cell r="P3075">
            <v>510.04155399999996</v>
          </cell>
          <cell r="Q3075">
            <v>510.04155399999996</v>
          </cell>
          <cell r="R3075">
            <v>510.04155399999996</v>
          </cell>
          <cell r="S3075">
            <v>510.04155399999996</v>
          </cell>
          <cell r="T3075">
            <v>510.04155399999996</v>
          </cell>
          <cell r="U3075">
            <v>510.04155399999996</v>
          </cell>
          <cell r="V3075">
            <v>510.04155399999996</v>
          </cell>
        </row>
        <row r="3076">
          <cell r="B3076" t="str">
            <v>New MexicoMacallan SO 12YO.1750-6FOB</v>
          </cell>
          <cell r="C3076" t="str">
            <v>West</v>
          </cell>
          <cell r="D3076" t="str">
            <v>Open</v>
          </cell>
          <cell r="E3076" t="str">
            <v>NM</v>
          </cell>
          <cell r="F3076" t="str">
            <v>New Mexico</v>
          </cell>
          <cell r="G3076" t="str">
            <v>4 - Macallan 12YO 1.75L</v>
          </cell>
          <cell r="H3076" t="str">
            <v>4 - Macallan 12YO 1.75L6</v>
          </cell>
          <cell r="I3076" t="str">
            <v>Macallan SO 12YO</v>
          </cell>
          <cell r="J3076" t="str">
            <v>Macallan SO 12YO.1750-6</v>
          </cell>
          <cell r="K3076">
            <v>6</v>
          </cell>
          <cell r="L3076">
            <v>1.75</v>
          </cell>
          <cell r="M3076">
            <v>0.43</v>
          </cell>
          <cell r="N3076">
            <v>32.21</v>
          </cell>
          <cell r="O3076" t="str">
            <v>FOB</v>
          </cell>
          <cell r="P3076">
            <v>484.2</v>
          </cell>
          <cell r="Q3076">
            <v>484.2</v>
          </cell>
          <cell r="R3076">
            <v>484.2</v>
          </cell>
          <cell r="S3076">
            <v>484.2</v>
          </cell>
          <cell r="T3076">
            <v>484.2</v>
          </cell>
          <cell r="U3076">
            <v>484.2</v>
          </cell>
          <cell r="V3076">
            <v>484.2</v>
          </cell>
        </row>
        <row r="3077">
          <cell r="B3077" t="str">
            <v>New York - UpstateMacallan SO 12YO.1750-6FOB</v>
          </cell>
          <cell r="C3077" t="str">
            <v>Northeast</v>
          </cell>
          <cell r="D3077" t="str">
            <v>Open</v>
          </cell>
          <cell r="E3077" t="str">
            <v>NY</v>
          </cell>
          <cell r="F3077" t="str">
            <v>New York - Upstate</v>
          </cell>
          <cell r="G3077" t="str">
            <v>4 - Macallan 12YO 1.75L</v>
          </cell>
          <cell r="H3077" t="str">
            <v>4 - Macallan 12YO 1.75L6</v>
          </cell>
          <cell r="I3077" t="str">
            <v>Macallan SO 12YO</v>
          </cell>
          <cell r="J3077" t="str">
            <v>Macallan SO 12YO.1750-6</v>
          </cell>
          <cell r="K3077">
            <v>6</v>
          </cell>
          <cell r="L3077">
            <v>1.75</v>
          </cell>
          <cell r="M3077">
            <v>0.43</v>
          </cell>
          <cell r="N3077">
            <v>32.21</v>
          </cell>
          <cell r="O3077" t="str">
            <v>FOB</v>
          </cell>
          <cell r="P3077">
            <v>479.78</v>
          </cell>
          <cell r="Q3077">
            <v>479.78</v>
          </cell>
          <cell r="R3077">
            <v>479.78</v>
          </cell>
          <cell r="S3077">
            <v>479.78</v>
          </cell>
          <cell r="T3077">
            <v>479.78</v>
          </cell>
          <cell r="U3077">
            <v>479.78</v>
          </cell>
          <cell r="V3077">
            <v>479.78</v>
          </cell>
        </row>
        <row r="3078">
          <cell r="B3078" t="str">
            <v>North DakotaMacallan SO 12YO.1750-6FOB</v>
          </cell>
          <cell r="C3078" t="str">
            <v>Central</v>
          </cell>
          <cell r="D3078" t="str">
            <v>Open</v>
          </cell>
          <cell r="E3078" t="str">
            <v>ND</v>
          </cell>
          <cell r="F3078" t="str">
            <v>North Dakota</v>
          </cell>
          <cell r="G3078" t="str">
            <v>4 - Macallan 12YO 1.75L</v>
          </cell>
          <cell r="H3078" t="str">
            <v>4 - Macallan 12YO 1.75L6</v>
          </cell>
          <cell r="I3078" t="str">
            <v>Macallan SO 12YO</v>
          </cell>
          <cell r="J3078" t="str">
            <v>Macallan SO 12YO.1750-6</v>
          </cell>
          <cell r="K3078">
            <v>6</v>
          </cell>
          <cell r="L3078">
            <v>1.75</v>
          </cell>
          <cell r="M3078">
            <v>0.43</v>
          </cell>
          <cell r="N3078">
            <v>32.21</v>
          </cell>
          <cell r="O3078" t="str">
            <v>FOB</v>
          </cell>
          <cell r="P3078">
            <v>513</v>
          </cell>
          <cell r="Q3078">
            <v>513</v>
          </cell>
          <cell r="R3078">
            <v>513</v>
          </cell>
          <cell r="S3078">
            <v>513</v>
          </cell>
          <cell r="T3078">
            <v>513</v>
          </cell>
          <cell r="U3078">
            <v>513</v>
          </cell>
          <cell r="V3078">
            <v>513</v>
          </cell>
        </row>
        <row r="3079">
          <cell r="B3079" t="str">
            <v>OHIOMacallan SO 12YO.1750-6SHELF</v>
          </cell>
          <cell r="C3079" t="str">
            <v>Central</v>
          </cell>
          <cell r="D3079" t="str">
            <v>Control</v>
          </cell>
          <cell r="E3079" t="str">
            <v>OH</v>
          </cell>
          <cell r="F3079" t="str">
            <v>OHIO</v>
          </cell>
          <cell r="G3079" t="str">
            <v>4 - Macallan 12YO 1.75L</v>
          </cell>
          <cell r="H3079" t="str">
            <v>4 - Macallan 12YO 1.75L6</v>
          </cell>
          <cell r="I3079" t="str">
            <v>Macallan SO 12YO</v>
          </cell>
          <cell r="J3079" t="str">
            <v>Macallan SO 12YO.1750-6</v>
          </cell>
          <cell r="K3079">
            <v>6</v>
          </cell>
          <cell r="L3079">
            <v>1.75</v>
          </cell>
          <cell r="M3079">
            <v>0.43</v>
          </cell>
          <cell r="N3079">
            <v>32.21</v>
          </cell>
          <cell r="O3079" t="str">
            <v>SHELF</v>
          </cell>
          <cell r="P3079">
            <v>144.99</v>
          </cell>
          <cell r="Q3079">
            <v>144.99</v>
          </cell>
          <cell r="R3079">
            <v>144.99</v>
          </cell>
          <cell r="S3079">
            <v>144.99</v>
          </cell>
          <cell r="T3079">
            <v>144.99</v>
          </cell>
          <cell r="U3079">
            <v>144.99</v>
          </cell>
          <cell r="V3079">
            <v>144.99</v>
          </cell>
        </row>
        <row r="3080">
          <cell r="B3080" t="str">
            <v>OHIOMacallan SO 12YO.1750-6FOB</v>
          </cell>
          <cell r="C3080" t="str">
            <v>Central</v>
          </cell>
          <cell r="D3080" t="str">
            <v>Control</v>
          </cell>
          <cell r="E3080" t="str">
            <v>OH</v>
          </cell>
          <cell r="F3080" t="str">
            <v>OHIO</v>
          </cell>
          <cell r="G3080" t="str">
            <v>4 - Macallan 12YO 1.75L</v>
          </cell>
          <cell r="H3080" t="str">
            <v>4 - Macallan 12YO 1.75L6</v>
          </cell>
          <cell r="I3080" t="str">
            <v>Macallan SO 12YO</v>
          </cell>
          <cell r="J3080" t="str">
            <v>Macallan SO 12YO.1750-6</v>
          </cell>
          <cell r="K3080">
            <v>6</v>
          </cell>
          <cell r="L3080">
            <v>1.75</v>
          </cell>
          <cell r="M3080">
            <v>0.43</v>
          </cell>
          <cell r="N3080">
            <v>32.21</v>
          </cell>
          <cell r="O3080" t="str">
            <v>FOB</v>
          </cell>
          <cell r="P3080">
            <v>509.35</v>
          </cell>
          <cell r="Q3080">
            <v>509.35</v>
          </cell>
          <cell r="R3080">
            <v>509.35</v>
          </cell>
          <cell r="S3080">
            <v>509.35</v>
          </cell>
          <cell r="T3080">
            <v>509.35</v>
          </cell>
          <cell r="U3080">
            <v>509.35</v>
          </cell>
          <cell r="V3080">
            <v>509.35</v>
          </cell>
        </row>
        <row r="3081">
          <cell r="B3081" t="str">
            <v>OklahomaMacallan SO 12YO.1750-6FOB</v>
          </cell>
          <cell r="C3081" t="str">
            <v>South</v>
          </cell>
          <cell r="D3081" t="str">
            <v>Open</v>
          </cell>
          <cell r="E3081" t="str">
            <v>OK</v>
          </cell>
          <cell r="F3081" t="str">
            <v>Oklahoma</v>
          </cell>
          <cell r="G3081" t="str">
            <v>4 - Macallan 12YO 1.75L</v>
          </cell>
          <cell r="H3081" t="str">
            <v>4 - Macallan 12YO 1.75L6</v>
          </cell>
          <cell r="I3081" t="str">
            <v>Macallan SO 12YO</v>
          </cell>
          <cell r="J3081" t="str">
            <v>Macallan SO 12YO.1750-6</v>
          </cell>
          <cell r="K3081">
            <v>6</v>
          </cell>
          <cell r="L3081">
            <v>1.75</v>
          </cell>
          <cell r="M3081">
            <v>0.43</v>
          </cell>
          <cell r="N3081">
            <v>32.21</v>
          </cell>
          <cell r="O3081" t="str">
            <v>FOB</v>
          </cell>
          <cell r="P3081">
            <v>450</v>
          </cell>
          <cell r="Q3081">
            <v>450</v>
          </cell>
          <cell r="R3081">
            <v>450</v>
          </cell>
          <cell r="S3081">
            <v>450</v>
          </cell>
          <cell r="T3081">
            <v>450</v>
          </cell>
          <cell r="U3081">
            <v>450</v>
          </cell>
          <cell r="V3081">
            <v>450</v>
          </cell>
        </row>
        <row r="3082">
          <cell r="B3082" t="str">
            <v>Rhode IslandMacallan SO 12YO.1750-6FOB</v>
          </cell>
          <cell r="C3082" t="str">
            <v>Northeast</v>
          </cell>
          <cell r="D3082" t="str">
            <v>Open</v>
          </cell>
          <cell r="E3082" t="str">
            <v>RI</v>
          </cell>
          <cell r="F3082" t="str">
            <v>Rhode Island</v>
          </cell>
          <cell r="G3082" t="str">
            <v>4 - Macallan 12YO 1.75L</v>
          </cell>
          <cell r="H3082" t="str">
            <v>4 - Macallan 12YO 1.75L6</v>
          </cell>
          <cell r="I3082" t="str">
            <v>Macallan SO 12YO</v>
          </cell>
          <cell r="J3082" t="str">
            <v>Macallan SO 12YO.1750-6</v>
          </cell>
          <cell r="K3082">
            <v>6</v>
          </cell>
          <cell r="L3082">
            <v>1.75</v>
          </cell>
          <cell r="M3082">
            <v>0.43</v>
          </cell>
          <cell r="N3082">
            <v>32.21</v>
          </cell>
          <cell r="O3082" t="str">
            <v>FOB</v>
          </cell>
          <cell r="P3082">
            <v>435.65592545988602</v>
          </cell>
          <cell r="Q3082">
            <v>435.65592545988602</v>
          </cell>
          <cell r="R3082">
            <v>435.65592545988602</v>
          </cell>
          <cell r="S3082">
            <v>435.65592545988602</v>
          </cell>
          <cell r="T3082">
            <v>435.65592545988602</v>
          </cell>
          <cell r="U3082">
            <v>435.65592545988602</v>
          </cell>
          <cell r="V3082">
            <v>435.65592545988602</v>
          </cell>
        </row>
        <row r="3083">
          <cell r="B3083" t="str">
            <v>South CarolinaMacallan SO 12YO.1750-6FOB</v>
          </cell>
          <cell r="C3083" t="str">
            <v>Northeast</v>
          </cell>
          <cell r="D3083" t="str">
            <v>Open</v>
          </cell>
          <cell r="E3083" t="str">
            <v>SC</v>
          </cell>
          <cell r="F3083" t="str">
            <v>South Carolina</v>
          </cell>
          <cell r="G3083" t="str">
            <v>4 - Macallan 12YO 1.75L</v>
          </cell>
          <cell r="H3083" t="str">
            <v>4 - Macallan 12YO 1.75L6</v>
          </cell>
          <cell r="I3083" t="str">
            <v>Macallan SO 12YO</v>
          </cell>
          <cell r="J3083" t="str">
            <v>Macallan SO 12YO.1750-6</v>
          </cell>
          <cell r="K3083">
            <v>6</v>
          </cell>
          <cell r="L3083">
            <v>1.75</v>
          </cell>
          <cell r="M3083">
            <v>0.43</v>
          </cell>
          <cell r="N3083">
            <v>32.21</v>
          </cell>
          <cell r="O3083" t="str">
            <v>FOB</v>
          </cell>
          <cell r="P3083">
            <v>529.18289420306996</v>
          </cell>
          <cell r="Q3083">
            <v>529.18289420306996</v>
          </cell>
          <cell r="R3083">
            <v>529.18289420306996</v>
          </cell>
          <cell r="S3083">
            <v>529.18289420306996</v>
          </cell>
          <cell r="T3083">
            <v>529.18289420306996</v>
          </cell>
          <cell r="U3083">
            <v>529.18289420306996</v>
          </cell>
          <cell r="V3083">
            <v>529.18289420306996</v>
          </cell>
        </row>
        <row r="3084">
          <cell r="B3084" t="str">
            <v>South DakotaMacallan SO 12YO.1750-6FOB</v>
          </cell>
          <cell r="C3084" t="str">
            <v>Central</v>
          </cell>
          <cell r="D3084" t="str">
            <v>Open</v>
          </cell>
          <cell r="E3084" t="str">
            <v>SD</v>
          </cell>
          <cell r="F3084" t="str">
            <v>South Dakota</v>
          </cell>
          <cell r="G3084" t="str">
            <v>4 - Macallan 12YO 1.75L</v>
          </cell>
          <cell r="H3084" t="str">
            <v>4 - Macallan 12YO 1.75L6</v>
          </cell>
          <cell r="I3084" t="str">
            <v>Macallan SO 12YO</v>
          </cell>
          <cell r="J3084" t="str">
            <v>Macallan SO 12YO.1750-6</v>
          </cell>
          <cell r="K3084">
            <v>6</v>
          </cell>
          <cell r="L3084">
            <v>1.75</v>
          </cell>
          <cell r="M3084">
            <v>0.43</v>
          </cell>
          <cell r="N3084">
            <v>32.21</v>
          </cell>
          <cell r="O3084" t="str">
            <v>FOB</v>
          </cell>
          <cell r="P3084">
            <v>490.08</v>
          </cell>
          <cell r="Q3084">
            <v>490.08</v>
          </cell>
          <cell r="R3084">
            <v>490.08</v>
          </cell>
          <cell r="S3084">
            <v>490.08</v>
          </cell>
          <cell r="T3084">
            <v>490.08</v>
          </cell>
          <cell r="U3084">
            <v>490.08</v>
          </cell>
          <cell r="V3084">
            <v>490.08</v>
          </cell>
        </row>
        <row r="3085">
          <cell r="B3085" t="str">
            <v>TennesseeMacallan SO 12YO.1750-6FOB</v>
          </cell>
          <cell r="C3085" t="str">
            <v>South</v>
          </cell>
          <cell r="D3085" t="str">
            <v>Open</v>
          </cell>
          <cell r="E3085" t="str">
            <v>TN</v>
          </cell>
          <cell r="F3085" t="str">
            <v>Tennessee</v>
          </cell>
          <cell r="G3085" t="str">
            <v>4 - Macallan 12YO 1.75L</v>
          </cell>
          <cell r="H3085" t="str">
            <v>4 - Macallan 12YO 1.75L6</v>
          </cell>
          <cell r="I3085" t="str">
            <v>Macallan SO 12YO</v>
          </cell>
          <cell r="J3085" t="str">
            <v>Macallan SO 12YO.1750-6</v>
          </cell>
          <cell r="K3085">
            <v>6</v>
          </cell>
          <cell r="L3085">
            <v>1.75</v>
          </cell>
          <cell r="M3085">
            <v>0.43</v>
          </cell>
          <cell r="N3085">
            <v>32.21</v>
          </cell>
          <cell r="O3085" t="str">
            <v>FOB</v>
          </cell>
          <cell r="P3085">
            <v>428</v>
          </cell>
          <cell r="Q3085">
            <v>428</v>
          </cell>
          <cell r="R3085">
            <v>428</v>
          </cell>
          <cell r="S3085">
            <v>428</v>
          </cell>
          <cell r="T3085">
            <v>428</v>
          </cell>
          <cell r="U3085">
            <v>428</v>
          </cell>
          <cell r="V3085">
            <v>428</v>
          </cell>
        </row>
        <row r="3086">
          <cell r="B3086" t="str">
            <v>TexasMacallan SO 12YO.1750-6FOB</v>
          </cell>
          <cell r="C3086" t="str">
            <v>South</v>
          </cell>
          <cell r="D3086" t="str">
            <v>Open</v>
          </cell>
          <cell r="E3086" t="str">
            <v>TX</v>
          </cell>
          <cell r="F3086" t="str">
            <v>Texas</v>
          </cell>
          <cell r="G3086" t="str">
            <v>4 - Macallan 12YO 1.75L</v>
          </cell>
          <cell r="H3086" t="str">
            <v>4 - Macallan 12YO 1.75L6</v>
          </cell>
          <cell r="I3086" t="str">
            <v>Macallan SO 12YO</v>
          </cell>
          <cell r="J3086" t="str">
            <v>Macallan SO 12YO.1750-6</v>
          </cell>
          <cell r="K3086">
            <v>6</v>
          </cell>
          <cell r="L3086">
            <v>1.75</v>
          </cell>
          <cell r="M3086">
            <v>0.43</v>
          </cell>
          <cell r="N3086">
            <v>32.21</v>
          </cell>
          <cell r="O3086" t="str">
            <v>FOB</v>
          </cell>
          <cell r="P3086">
            <v>501.21</v>
          </cell>
          <cell r="Q3086">
            <v>501.21</v>
          </cell>
          <cell r="R3086">
            <v>501.21</v>
          </cell>
          <cell r="S3086">
            <v>501.21</v>
          </cell>
          <cell r="T3086">
            <v>501.21</v>
          </cell>
          <cell r="U3086">
            <v>501.21</v>
          </cell>
          <cell r="V3086">
            <v>501.21</v>
          </cell>
        </row>
        <row r="3087">
          <cell r="B3087" t="str">
            <v>WashingtonMacallan SO 12YO.1750-6FOB</v>
          </cell>
          <cell r="C3087" t="str">
            <v>West</v>
          </cell>
          <cell r="D3087" t="str">
            <v>Open</v>
          </cell>
          <cell r="E3087" t="str">
            <v>WA</v>
          </cell>
          <cell r="F3087" t="str">
            <v>Washington</v>
          </cell>
          <cell r="G3087" t="str">
            <v>4 - Macallan 12YO 1.75L</v>
          </cell>
          <cell r="H3087" t="str">
            <v>4 - Macallan 12YO 1.75L6</v>
          </cell>
          <cell r="I3087" t="str">
            <v>Macallan SO 12YO</v>
          </cell>
          <cell r="J3087" t="str">
            <v>Macallan SO 12YO.1750-6</v>
          </cell>
          <cell r="K3087">
            <v>6</v>
          </cell>
          <cell r="L3087">
            <v>1.75</v>
          </cell>
          <cell r="M3087">
            <v>0.43</v>
          </cell>
          <cell r="N3087">
            <v>32.21</v>
          </cell>
          <cell r="O3087" t="str">
            <v>FOB</v>
          </cell>
          <cell r="P3087">
            <v>378.57</v>
          </cell>
          <cell r="Q3087">
            <v>378.57</v>
          </cell>
          <cell r="R3087">
            <v>378.57</v>
          </cell>
          <cell r="S3087">
            <v>378.57</v>
          </cell>
          <cell r="T3087">
            <v>378.57</v>
          </cell>
          <cell r="U3087">
            <v>378.57</v>
          </cell>
          <cell r="V3087">
            <v>378.57</v>
          </cell>
        </row>
        <row r="3088">
          <cell r="B3088" t="str">
            <v>WisconsinMacallan SO 12YO.1750-6FOB</v>
          </cell>
          <cell r="C3088" t="str">
            <v>Central</v>
          </cell>
          <cell r="D3088" t="str">
            <v>Open</v>
          </cell>
          <cell r="E3088" t="str">
            <v>WI</v>
          </cell>
          <cell r="F3088" t="str">
            <v>Wisconsin</v>
          </cell>
          <cell r="G3088" t="str">
            <v>4 - Macallan 12YO 1.75L</v>
          </cell>
          <cell r="H3088" t="str">
            <v>4 - Macallan 12YO 1.75L6</v>
          </cell>
          <cell r="I3088" t="str">
            <v>Macallan SO 12YO</v>
          </cell>
          <cell r="J3088" t="str">
            <v>Macallan SO 12YO.1750-6</v>
          </cell>
          <cell r="K3088">
            <v>6</v>
          </cell>
          <cell r="L3088">
            <v>1.75</v>
          </cell>
          <cell r="M3088">
            <v>0.43</v>
          </cell>
          <cell r="N3088">
            <v>32.21</v>
          </cell>
          <cell r="O3088" t="str">
            <v>FOB</v>
          </cell>
          <cell r="P3088">
            <v>524.72</v>
          </cell>
          <cell r="Q3088">
            <v>524.72</v>
          </cell>
          <cell r="R3088">
            <v>524.72</v>
          </cell>
          <cell r="S3088">
            <v>524.72</v>
          </cell>
          <cell r="T3088">
            <v>524.72</v>
          </cell>
          <cell r="U3088">
            <v>524.72</v>
          </cell>
          <cell r="V3088">
            <v>524.72</v>
          </cell>
        </row>
        <row r="3089">
          <cell r="B3089" t="str">
            <v>ALABAMAMacallan SO 18YO.750-3SHELF</v>
          </cell>
          <cell r="C3089" t="str">
            <v>South</v>
          </cell>
          <cell r="D3089" t="str">
            <v>Control</v>
          </cell>
          <cell r="E3089" t="str">
            <v>AL</v>
          </cell>
          <cell r="F3089" t="str">
            <v>ALABAMA</v>
          </cell>
          <cell r="G3089" t="str">
            <v>4 - Macallan 18YO 0.75L</v>
          </cell>
          <cell r="H3089" t="str">
            <v>4 - Macallan 18YO 0.75L3</v>
          </cell>
          <cell r="I3089" t="str">
            <v>Macallan SO 18YO</v>
          </cell>
          <cell r="J3089" t="str">
            <v>Macallan SO 18YO.750-3</v>
          </cell>
          <cell r="K3089">
            <v>3</v>
          </cell>
          <cell r="L3089">
            <v>0.75</v>
          </cell>
          <cell r="M3089">
            <v>0.43</v>
          </cell>
          <cell r="N3089">
            <v>6.9</v>
          </cell>
          <cell r="O3089" t="str">
            <v>SHELF</v>
          </cell>
          <cell r="P3089">
            <v>285.99</v>
          </cell>
          <cell r="Q3089">
            <v>324.99</v>
          </cell>
          <cell r="R3089">
            <v>324.99</v>
          </cell>
          <cell r="S3089">
            <v>324.99</v>
          </cell>
          <cell r="T3089">
            <v>324.99</v>
          </cell>
          <cell r="U3089">
            <v>324.99</v>
          </cell>
          <cell r="V3089">
            <v>324.99</v>
          </cell>
        </row>
        <row r="3090">
          <cell r="B3090" t="str">
            <v>ALABAMAMacallan SO 18YO.750-3FOB</v>
          </cell>
          <cell r="C3090" t="str">
            <v>South</v>
          </cell>
          <cell r="D3090" t="str">
            <v>Control</v>
          </cell>
          <cell r="E3090" t="str">
            <v>AL</v>
          </cell>
          <cell r="F3090" t="str">
            <v>ALABAMA</v>
          </cell>
          <cell r="G3090" t="str">
            <v>4 - Macallan 18YO 0.75L</v>
          </cell>
          <cell r="H3090" t="str">
            <v>4 - Macallan 18YO 0.75L3</v>
          </cell>
          <cell r="I3090" t="str">
            <v>Macallan SO 18YO</v>
          </cell>
          <cell r="J3090" t="str">
            <v>Macallan SO 18YO.750-3</v>
          </cell>
          <cell r="K3090">
            <v>3</v>
          </cell>
          <cell r="L3090">
            <v>0.75</v>
          </cell>
          <cell r="M3090">
            <v>0.43</v>
          </cell>
          <cell r="N3090">
            <v>6.9</v>
          </cell>
          <cell r="O3090" t="str">
            <v>FOB</v>
          </cell>
          <cell r="P3090">
            <v>406.49</v>
          </cell>
          <cell r="Q3090">
            <v>462.05</v>
          </cell>
          <cell r="R3090">
            <v>462.05</v>
          </cell>
          <cell r="S3090">
            <v>462.05</v>
          </cell>
          <cell r="T3090">
            <v>462.05</v>
          </cell>
          <cell r="U3090">
            <v>462.05</v>
          </cell>
          <cell r="V3090">
            <v>462.05</v>
          </cell>
        </row>
        <row r="3091">
          <cell r="B3091" t="str">
            <v>ALABAMAMacallan SO 18YO.750-3DA</v>
          </cell>
          <cell r="C3091" t="str">
            <v>South</v>
          </cell>
          <cell r="D3091" t="str">
            <v>Control</v>
          </cell>
          <cell r="E3091" t="str">
            <v>AL</v>
          </cell>
          <cell r="F3091" t="str">
            <v>ALABAMA</v>
          </cell>
          <cell r="G3091" t="str">
            <v>4 - Macallan 18YO 0.75L</v>
          </cell>
          <cell r="H3091" t="str">
            <v>4 - Macallan 18YO 0.75L3</v>
          </cell>
          <cell r="I3091" t="str">
            <v>Macallan SO 18YO</v>
          </cell>
          <cell r="J3091" t="str">
            <v>Macallan SO 18YO.750-3</v>
          </cell>
          <cell r="K3091">
            <v>3</v>
          </cell>
          <cell r="L3091">
            <v>0.75</v>
          </cell>
          <cell r="M3091">
            <v>0.43</v>
          </cell>
          <cell r="N3091">
            <v>6.9</v>
          </cell>
          <cell r="O3091" t="str">
            <v>DA</v>
          </cell>
          <cell r="P3091">
            <v>0</v>
          </cell>
          <cell r="Q3091">
            <v>0</v>
          </cell>
          <cell r="R3091">
            <v>0</v>
          </cell>
          <cell r="S3091">
            <v>0</v>
          </cell>
          <cell r="T3091">
            <v>0</v>
          </cell>
          <cell r="U3091">
            <v>0</v>
          </cell>
          <cell r="V3091">
            <v>0</v>
          </cell>
        </row>
        <row r="3092">
          <cell r="B3092" t="str">
            <v>AlaskaMacallan 18YO.750-6FOB</v>
          </cell>
          <cell r="C3092" t="str">
            <v>West</v>
          </cell>
          <cell r="D3092" t="str">
            <v>Open</v>
          </cell>
          <cell r="E3092" t="str">
            <v>AK</v>
          </cell>
          <cell r="F3092" t="str">
            <v>Alaska</v>
          </cell>
          <cell r="G3092" t="str">
            <v>4 - Macallan 18YO 0.75L</v>
          </cell>
          <cell r="H3092" t="str">
            <v>4 - Macallan 18YO 0.75L6</v>
          </cell>
          <cell r="I3092" t="str">
            <v>Macallan 18YO</v>
          </cell>
          <cell r="J3092" t="str">
            <v>Macallan 18YO.750-6</v>
          </cell>
          <cell r="K3092">
            <v>6</v>
          </cell>
          <cell r="L3092">
            <v>0.75</v>
          </cell>
          <cell r="M3092">
            <v>0.43</v>
          </cell>
          <cell r="N3092">
            <v>13.8</v>
          </cell>
          <cell r="O3092" t="str">
            <v>FOB</v>
          </cell>
          <cell r="P3092">
            <v>831.25</v>
          </cell>
          <cell r="Q3092">
            <v>831.25</v>
          </cell>
          <cell r="R3092">
            <v>831.25</v>
          </cell>
          <cell r="S3092">
            <v>831.25</v>
          </cell>
          <cell r="T3092">
            <v>831.25</v>
          </cell>
          <cell r="U3092">
            <v>831.25</v>
          </cell>
          <cell r="V3092">
            <v>831.25</v>
          </cell>
        </row>
        <row r="3093">
          <cell r="B3093" t="str">
            <v>ArizonaMacallan 18YO.750-6FOB</v>
          </cell>
          <cell r="C3093" t="str">
            <v>West</v>
          </cell>
          <cell r="D3093" t="str">
            <v>Open</v>
          </cell>
          <cell r="E3093" t="str">
            <v>AZ</v>
          </cell>
          <cell r="F3093" t="str">
            <v>Arizona</v>
          </cell>
          <cell r="G3093" t="str">
            <v>4 - Macallan 18YO 0.75L</v>
          </cell>
          <cell r="H3093" t="str">
            <v>4 - Macallan 18YO 0.75L6</v>
          </cell>
          <cell r="I3093" t="str">
            <v>Macallan 18YO</v>
          </cell>
          <cell r="J3093" t="str">
            <v>Macallan 18YO.750-6</v>
          </cell>
          <cell r="K3093">
            <v>6</v>
          </cell>
          <cell r="L3093">
            <v>0.75</v>
          </cell>
          <cell r="M3093">
            <v>0.43</v>
          </cell>
          <cell r="N3093">
            <v>13.8</v>
          </cell>
          <cell r="O3093" t="str">
            <v>FOB</v>
          </cell>
          <cell r="P3093">
            <v>1085</v>
          </cell>
          <cell r="Q3093">
            <v>1085</v>
          </cell>
          <cell r="R3093">
            <v>1091.7</v>
          </cell>
          <cell r="S3093">
            <v>1091.7</v>
          </cell>
          <cell r="T3093">
            <v>1091.7</v>
          </cell>
          <cell r="U3093">
            <v>1091.7</v>
          </cell>
          <cell r="V3093">
            <v>1091.7</v>
          </cell>
        </row>
        <row r="3094">
          <cell r="B3094" t="str">
            <v>ArkansasMacallan 18YO.750-6FOB</v>
          </cell>
          <cell r="C3094" t="str">
            <v>South</v>
          </cell>
          <cell r="D3094" t="str">
            <v>Open</v>
          </cell>
          <cell r="E3094" t="str">
            <v>AR</v>
          </cell>
          <cell r="F3094" t="str">
            <v>Arkansas</v>
          </cell>
          <cell r="G3094" t="str">
            <v>4 - Macallan 18YO 0.75L</v>
          </cell>
          <cell r="H3094" t="str">
            <v>4 - Macallan 18YO 0.75L6</v>
          </cell>
          <cell r="I3094" t="str">
            <v>Macallan 18YO</v>
          </cell>
          <cell r="J3094" t="str">
            <v>Macallan 18YO.750-6</v>
          </cell>
          <cell r="K3094">
            <v>6</v>
          </cell>
          <cell r="L3094">
            <v>0.75</v>
          </cell>
          <cell r="M3094">
            <v>0.43</v>
          </cell>
          <cell r="N3094">
            <v>13.8</v>
          </cell>
          <cell r="O3094" t="str">
            <v>FOB</v>
          </cell>
          <cell r="P3094">
            <v>970</v>
          </cell>
          <cell r="Q3094">
            <v>1086</v>
          </cell>
          <cell r="R3094">
            <v>1086</v>
          </cell>
          <cell r="S3094">
            <v>1086</v>
          </cell>
          <cell r="T3094">
            <v>1086</v>
          </cell>
          <cell r="U3094">
            <v>1086</v>
          </cell>
          <cell r="V3094">
            <v>1086</v>
          </cell>
        </row>
        <row r="3095">
          <cell r="B3095" t="str">
            <v>CaliforniaMacallan 18YO.750-6FOB</v>
          </cell>
          <cell r="C3095" t="str">
            <v>West</v>
          </cell>
          <cell r="D3095" t="str">
            <v>Open</v>
          </cell>
          <cell r="E3095" t="str">
            <v>CA</v>
          </cell>
          <cell r="F3095" t="str">
            <v>California</v>
          </cell>
          <cell r="G3095" t="str">
            <v>4 - Macallan 18YO 0.75L</v>
          </cell>
          <cell r="H3095" t="str">
            <v>4 - Macallan 18YO 0.75L6</v>
          </cell>
          <cell r="I3095" t="str">
            <v>Macallan 18YO</v>
          </cell>
          <cell r="J3095" t="str">
            <v>Macallan 18YO.750-6</v>
          </cell>
          <cell r="K3095">
            <v>6</v>
          </cell>
          <cell r="L3095">
            <v>0.75</v>
          </cell>
          <cell r="M3095">
            <v>0.43</v>
          </cell>
          <cell r="N3095">
            <v>13.8</v>
          </cell>
          <cell r="O3095" t="str">
            <v>FOB</v>
          </cell>
          <cell r="P3095">
            <v>1075.8</v>
          </cell>
          <cell r="Q3095">
            <v>1075.8</v>
          </cell>
          <cell r="R3095">
            <v>1128.8</v>
          </cell>
          <cell r="S3095">
            <v>1128.8</v>
          </cell>
          <cell r="T3095">
            <v>1128.8</v>
          </cell>
          <cell r="U3095">
            <v>1128.8</v>
          </cell>
          <cell r="V3095">
            <v>1128.8</v>
          </cell>
        </row>
        <row r="3096">
          <cell r="B3096" t="str">
            <v>ColoradoMacallan 18YO.750-6FOB</v>
          </cell>
          <cell r="C3096" t="str">
            <v>West</v>
          </cell>
          <cell r="D3096" t="str">
            <v>Open</v>
          </cell>
          <cell r="E3096" t="str">
            <v>CO</v>
          </cell>
          <cell r="F3096" t="str">
            <v>Colorado</v>
          </cell>
          <cell r="G3096" t="str">
            <v>4 - Macallan 18YO 0.75L</v>
          </cell>
          <cell r="H3096" t="str">
            <v>4 - Macallan 18YO 0.75L6</v>
          </cell>
          <cell r="I3096" t="str">
            <v>Macallan 18YO</v>
          </cell>
          <cell r="J3096" t="str">
            <v>Macallan 18YO.750-6</v>
          </cell>
          <cell r="K3096">
            <v>6</v>
          </cell>
          <cell r="L3096">
            <v>0.75</v>
          </cell>
          <cell r="M3096">
            <v>0.43</v>
          </cell>
          <cell r="N3096">
            <v>13.8</v>
          </cell>
          <cell r="O3096" t="str">
            <v>FOB</v>
          </cell>
          <cell r="P3096">
            <v>895</v>
          </cell>
          <cell r="Q3096">
            <v>895</v>
          </cell>
          <cell r="R3096">
            <v>1034.25</v>
          </cell>
          <cell r="S3096">
            <v>1034.25</v>
          </cell>
          <cell r="T3096">
            <v>1034.25</v>
          </cell>
          <cell r="U3096">
            <v>1034.25</v>
          </cell>
          <cell r="V3096">
            <v>1034.25</v>
          </cell>
        </row>
        <row r="3097">
          <cell r="B3097" t="str">
            <v>ConnecticutMacallan 18YO.750-6FOB</v>
          </cell>
          <cell r="C3097" t="str">
            <v>Northeast</v>
          </cell>
          <cell r="D3097" t="str">
            <v>Open</v>
          </cell>
          <cell r="E3097" t="str">
            <v>CT</v>
          </cell>
          <cell r="F3097" t="str">
            <v>Connecticut</v>
          </cell>
          <cell r="G3097" t="str">
            <v>4 - Macallan 18YO 0.75L</v>
          </cell>
          <cell r="H3097" t="str">
            <v>4 - Macallan 18YO 0.75L6</v>
          </cell>
          <cell r="I3097" t="str">
            <v>Macallan 18YO</v>
          </cell>
          <cell r="J3097" t="str">
            <v>Macallan 18YO.750-6</v>
          </cell>
          <cell r="K3097">
            <v>6</v>
          </cell>
          <cell r="L3097">
            <v>0.75</v>
          </cell>
          <cell r="M3097">
            <v>0.43</v>
          </cell>
          <cell r="N3097">
            <v>13.8</v>
          </cell>
          <cell r="O3097" t="str">
            <v>FOB</v>
          </cell>
          <cell r="P3097">
            <v>1105.4000000000001</v>
          </cell>
          <cell r="Q3097">
            <v>1105.4000000000001</v>
          </cell>
          <cell r="R3097">
            <v>1105.4000000000001</v>
          </cell>
          <cell r="S3097">
            <v>1105.4000000000001</v>
          </cell>
          <cell r="T3097">
            <v>1105.4000000000001</v>
          </cell>
          <cell r="U3097">
            <v>1105.4000000000001</v>
          </cell>
          <cell r="V3097">
            <v>1105.4000000000001</v>
          </cell>
        </row>
        <row r="3098">
          <cell r="B3098" t="str">
            <v>DCMacallan 18YO.750-6FOB</v>
          </cell>
          <cell r="C3098" t="str">
            <v>Northeast</v>
          </cell>
          <cell r="D3098" t="str">
            <v>Open</v>
          </cell>
          <cell r="E3098" t="str">
            <v>DC</v>
          </cell>
          <cell r="F3098" t="str">
            <v>DC</v>
          </cell>
          <cell r="G3098" t="str">
            <v>4 - Macallan 18YO 0.75L</v>
          </cell>
          <cell r="H3098" t="str">
            <v>4 - Macallan 18YO 0.75L6</v>
          </cell>
          <cell r="I3098" t="str">
            <v>Macallan 18YO</v>
          </cell>
          <cell r="J3098" t="str">
            <v>Macallan 18YO.750-6</v>
          </cell>
          <cell r="K3098">
            <v>6</v>
          </cell>
          <cell r="L3098">
            <v>0.75</v>
          </cell>
          <cell r="M3098">
            <v>0.43</v>
          </cell>
          <cell r="N3098">
            <v>13.8</v>
          </cell>
          <cell r="O3098" t="str">
            <v>FOB</v>
          </cell>
          <cell r="P3098">
            <v>992.8</v>
          </cell>
          <cell r="Q3098">
            <v>992.8</v>
          </cell>
          <cell r="R3098">
            <v>992.8</v>
          </cell>
          <cell r="S3098">
            <v>1140.68</v>
          </cell>
          <cell r="T3098">
            <v>1140.68</v>
          </cell>
          <cell r="U3098">
            <v>1140.68</v>
          </cell>
          <cell r="V3098">
            <v>1140.68</v>
          </cell>
        </row>
        <row r="3099">
          <cell r="B3099" t="str">
            <v>DelawareMacallan 18YO.750-6FOB</v>
          </cell>
          <cell r="C3099" t="str">
            <v>Northeast</v>
          </cell>
          <cell r="D3099" t="str">
            <v>Open</v>
          </cell>
          <cell r="E3099" t="str">
            <v>DE</v>
          </cell>
          <cell r="F3099" t="str">
            <v>Delaware</v>
          </cell>
          <cell r="G3099" t="str">
            <v>4 - Macallan 18YO 0.75L</v>
          </cell>
          <cell r="H3099" t="str">
            <v>4 - Macallan 18YO 0.75L6</v>
          </cell>
          <cell r="I3099" t="str">
            <v>Macallan 18YO</v>
          </cell>
          <cell r="J3099" t="str">
            <v>Macallan 18YO.750-6</v>
          </cell>
          <cell r="K3099">
            <v>6</v>
          </cell>
          <cell r="L3099">
            <v>0.75</v>
          </cell>
          <cell r="M3099">
            <v>0.43</v>
          </cell>
          <cell r="N3099">
            <v>13.8</v>
          </cell>
          <cell r="O3099" t="str">
            <v>FOB</v>
          </cell>
          <cell r="P3099">
            <v>992.8</v>
          </cell>
          <cell r="Q3099">
            <v>992.8</v>
          </cell>
          <cell r="R3099">
            <v>992.8</v>
          </cell>
          <cell r="S3099">
            <v>1140.68</v>
          </cell>
          <cell r="T3099">
            <v>1140.68</v>
          </cell>
          <cell r="U3099">
            <v>1140.68</v>
          </cell>
          <cell r="V3099">
            <v>1140.68</v>
          </cell>
        </row>
        <row r="3100">
          <cell r="B3100" t="str">
            <v>FloridaMacallan 18YO.750-6FOB</v>
          </cell>
          <cell r="C3100" t="str">
            <v>South</v>
          </cell>
          <cell r="D3100" t="str">
            <v>Open</v>
          </cell>
          <cell r="E3100" t="str">
            <v>FL</v>
          </cell>
          <cell r="F3100" t="str">
            <v>Florida</v>
          </cell>
          <cell r="G3100" t="str">
            <v>4 - Macallan 18YO 0.75L</v>
          </cell>
          <cell r="H3100" t="str">
            <v>4 - Macallan 18YO 0.75L6</v>
          </cell>
          <cell r="I3100" t="str">
            <v>Macallan 18YO</v>
          </cell>
          <cell r="J3100" t="str">
            <v>Macallan 18YO.750-6</v>
          </cell>
          <cell r="K3100">
            <v>6</v>
          </cell>
          <cell r="L3100">
            <v>0.75</v>
          </cell>
          <cell r="M3100">
            <v>0.43</v>
          </cell>
          <cell r="N3100">
            <v>13.8</v>
          </cell>
          <cell r="O3100" t="str">
            <v>FOB</v>
          </cell>
          <cell r="P3100">
            <v>1000.800000000005</v>
          </cell>
          <cell r="Q3100">
            <v>1000.800000000005</v>
          </cell>
          <cell r="R3100">
            <v>1083.8</v>
          </cell>
          <cell r="S3100">
            <v>1083.8</v>
          </cell>
          <cell r="T3100">
            <v>1083.8</v>
          </cell>
          <cell r="U3100">
            <v>1083.8</v>
          </cell>
          <cell r="V3100">
            <v>1083.8</v>
          </cell>
        </row>
        <row r="3101">
          <cell r="B3101" t="str">
            <v>GeorgiaMacallan 18YO.750-6FOB</v>
          </cell>
          <cell r="C3101" t="str">
            <v>South</v>
          </cell>
          <cell r="D3101" t="str">
            <v>Open</v>
          </cell>
          <cell r="E3101" t="str">
            <v>GA</v>
          </cell>
          <cell r="F3101" t="str">
            <v>Georgia</v>
          </cell>
          <cell r="G3101" t="str">
            <v>4 - Macallan 18YO 0.75L</v>
          </cell>
          <cell r="H3101" t="str">
            <v>4 - Macallan 18YO 0.75L6</v>
          </cell>
          <cell r="I3101" t="str">
            <v>Macallan 18YO</v>
          </cell>
          <cell r="J3101" t="str">
            <v>Macallan 18YO.750-6</v>
          </cell>
          <cell r="K3101">
            <v>6</v>
          </cell>
          <cell r="L3101">
            <v>0.75</v>
          </cell>
          <cell r="M3101">
            <v>0.43</v>
          </cell>
          <cell r="N3101">
            <v>13.8</v>
          </cell>
          <cell r="O3101" t="str">
            <v>FOB</v>
          </cell>
          <cell r="P3101">
            <v>980.8</v>
          </cell>
          <cell r="Q3101">
            <v>1119.8</v>
          </cell>
          <cell r="R3101">
            <v>1119.8</v>
          </cell>
          <cell r="S3101">
            <v>1119.8</v>
          </cell>
          <cell r="T3101">
            <v>1119.8</v>
          </cell>
          <cell r="U3101">
            <v>1119.8</v>
          </cell>
          <cell r="V3101">
            <v>1119.8</v>
          </cell>
        </row>
        <row r="3102">
          <cell r="B3102" t="str">
            <v>HawaiiMacallan 18YO.750-6FOB</v>
          </cell>
          <cell r="C3102" t="str">
            <v>West</v>
          </cell>
          <cell r="D3102" t="str">
            <v>Open</v>
          </cell>
          <cell r="E3102" t="str">
            <v>HI</v>
          </cell>
          <cell r="F3102" t="str">
            <v>Hawaii</v>
          </cell>
          <cell r="G3102" t="str">
            <v>4 - Macallan 18YO 0.75L</v>
          </cell>
          <cell r="H3102" t="str">
            <v>4 - Macallan 18YO 0.75L6</v>
          </cell>
          <cell r="I3102" t="str">
            <v>Macallan 18YO</v>
          </cell>
          <cell r="J3102" t="str">
            <v>Macallan 18YO.750-6</v>
          </cell>
          <cell r="K3102">
            <v>6</v>
          </cell>
          <cell r="L3102">
            <v>0.75</v>
          </cell>
          <cell r="M3102">
            <v>0.43</v>
          </cell>
          <cell r="N3102">
            <v>13.8</v>
          </cell>
          <cell r="O3102" t="str">
            <v>FOB</v>
          </cell>
          <cell r="P3102">
            <v>853.17</v>
          </cell>
          <cell r="Q3102">
            <v>853.17</v>
          </cell>
          <cell r="R3102">
            <v>995</v>
          </cell>
          <cell r="S3102">
            <v>995</v>
          </cell>
          <cell r="T3102">
            <v>995</v>
          </cell>
          <cell r="U3102">
            <v>995</v>
          </cell>
          <cell r="V3102">
            <v>995</v>
          </cell>
        </row>
        <row r="3103">
          <cell r="B3103" t="str">
            <v>IDAHOMacallan SO 18YO.750-6SPA</v>
          </cell>
          <cell r="C3103" t="str">
            <v>West</v>
          </cell>
          <cell r="D3103" t="str">
            <v>Control</v>
          </cell>
          <cell r="E3103" t="str">
            <v>ID</v>
          </cell>
          <cell r="F3103" t="str">
            <v>IDAHO</v>
          </cell>
          <cell r="G3103" t="str">
            <v>4 - Macallan 18YO 0.75L</v>
          </cell>
          <cell r="H3103" t="str">
            <v>4 - Macallan 18YO 0.75L6</v>
          </cell>
          <cell r="I3103" t="str">
            <v>Macallan SO 18YO</v>
          </cell>
          <cell r="J3103" t="str">
            <v>Macallan SO 18YO.750-6</v>
          </cell>
          <cell r="K3103">
            <v>6</v>
          </cell>
          <cell r="L3103">
            <v>0.75</v>
          </cell>
          <cell r="M3103">
            <v>0.43</v>
          </cell>
          <cell r="N3103">
            <v>13.8</v>
          </cell>
          <cell r="O3103" t="str">
            <v>SPA</v>
          </cell>
          <cell r="P3103">
            <v>0</v>
          </cell>
          <cell r="Q3103">
            <v>0</v>
          </cell>
          <cell r="R3103">
            <v>0</v>
          </cell>
          <cell r="S3103">
            <v>0</v>
          </cell>
          <cell r="T3103">
            <v>0</v>
          </cell>
          <cell r="U3103">
            <v>0</v>
          </cell>
          <cell r="V3103">
            <v>0</v>
          </cell>
        </row>
        <row r="3104">
          <cell r="B3104" t="str">
            <v>IDAHOMacallan SO 18YO.750-6SHELF</v>
          </cell>
          <cell r="C3104" t="str">
            <v>West</v>
          </cell>
          <cell r="D3104" t="str">
            <v>Control</v>
          </cell>
          <cell r="E3104" t="str">
            <v>ID</v>
          </cell>
          <cell r="F3104" t="str">
            <v>IDAHO</v>
          </cell>
          <cell r="G3104" t="str">
            <v>4 - Macallan 18YO 0.75L</v>
          </cell>
          <cell r="H3104" t="str">
            <v>4 - Macallan 18YO 0.75L6</v>
          </cell>
          <cell r="I3104" t="str">
            <v>Macallan SO 18YO</v>
          </cell>
          <cell r="J3104" t="str">
            <v>Macallan SO 18YO.750-6</v>
          </cell>
          <cell r="K3104">
            <v>6</v>
          </cell>
          <cell r="L3104">
            <v>0.75</v>
          </cell>
          <cell r="M3104">
            <v>0.43</v>
          </cell>
          <cell r="N3104">
            <v>13.8</v>
          </cell>
          <cell r="O3104" t="str">
            <v>SHELF</v>
          </cell>
          <cell r="P3104">
            <v>274.95</v>
          </cell>
          <cell r="Q3104">
            <v>274.95</v>
          </cell>
          <cell r="R3104">
            <v>274.95</v>
          </cell>
          <cell r="S3104">
            <v>274.95</v>
          </cell>
          <cell r="T3104">
            <v>274.95</v>
          </cell>
          <cell r="U3104">
            <v>274.95</v>
          </cell>
          <cell r="V3104">
            <v>274.95</v>
          </cell>
        </row>
        <row r="3105">
          <cell r="B3105" t="str">
            <v>IDAHOMacallan SO 18YO.750-6FOB</v>
          </cell>
          <cell r="C3105" t="str">
            <v>West</v>
          </cell>
          <cell r="D3105" t="str">
            <v>Control</v>
          </cell>
          <cell r="E3105" t="str">
            <v>ID</v>
          </cell>
          <cell r="F3105" t="str">
            <v>IDAHO</v>
          </cell>
          <cell r="G3105" t="str">
            <v>4 - Macallan 18YO 0.75L</v>
          </cell>
          <cell r="H3105" t="str">
            <v>4 - Macallan 18YO 0.75L6</v>
          </cell>
          <cell r="I3105" t="str">
            <v>Macallan SO 18YO</v>
          </cell>
          <cell r="J3105" t="str">
            <v>Macallan SO 18YO.750-6</v>
          </cell>
          <cell r="K3105">
            <v>6</v>
          </cell>
          <cell r="L3105">
            <v>0.75</v>
          </cell>
          <cell r="M3105">
            <v>0.43</v>
          </cell>
          <cell r="N3105">
            <v>13.8</v>
          </cell>
          <cell r="O3105" t="str">
            <v>FOB</v>
          </cell>
          <cell r="P3105">
            <v>946.52</v>
          </cell>
          <cell r="Q3105">
            <v>946.52</v>
          </cell>
          <cell r="R3105">
            <v>946.52</v>
          </cell>
          <cell r="S3105">
            <v>946.52</v>
          </cell>
          <cell r="T3105">
            <v>946.52</v>
          </cell>
          <cell r="U3105">
            <v>946.52</v>
          </cell>
          <cell r="V3105">
            <v>946.52</v>
          </cell>
        </row>
        <row r="3106">
          <cell r="B3106" t="str">
            <v>IllinoisMacallan 18YO.750-6FOB</v>
          </cell>
          <cell r="C3106" t="str">
            <v>Central</v>
          </cell>
          <cell r="D3106" t="str">
            <v>Open</v>
          </cell>
          <cell r="E3106" t="str">
            <v>IL</v>
          </cell>
          <cell r="F3106" t="str">
            <v>Illinois</v>
          </cell>
          <cell r="G3106" t="str">
            <v>4 - Macallan 18YO 0.75L</v>
          </cell>
          <cell r="H3106" t="str">
            <v>4 - Macallan 18YO 0.75L6</v>
          </cell>
          <cell r="I3106" t="str">
            <v>Macallan 18YO</v>
          </cell>
          <cell r="J3106" t="str">
            <v>Macallan 18YO.750-6</v>
          </cell>
          <cell r="K3106">
            <v>6</v>
          </cell>
          <cell r="L3106">
            <v>0.75</v>
          </cell>
          <cell r="M3106">
            <v>0.43</v>
          </cell>
          <cell r="N3106">
            <v>13.8</v>
          </cell>
          <cell r="O3106" t="str">
            <v>FOB</v>
          </cell>
          <cell r="P3106">
            <v>1021.3</v>
          </cell>
          <cell r="Q3106">
            <v>1147.3</v>
          </cell>
          <cell r="R3106">
            <v>1147.3</v>
          </cell>
          <cell r="S3106">
            <v>1147.3</v>
          </cell>
          <cell r="T3106">
            <v>1147.3</v>
          </cell>
          <cell r="U3106">
            <v>1147.3</v>
          </cell>
          <cell r="V3106">
            <v>1147.3</v>
          </cell>
        </row>
        <row r="3107">
          <cell r="B3107" t="str">
            <v>IndianaMacallan 18YO.750-6FOB</v>
          </cell>
          <cell r="C3107" t="str">
            <v>Central</v>
          </cell>
          <cell r="D3107" t="str">
            <v>Open</v>
          </cell>
          <cell r="E3107" t="str">
            <v>IN</v>
          </cell>
          <cell r="F3107" t="str">
            <v>Indiana</v>
          </cell>
          <cell r="G3107" t="str">
            <v>4 - Macallan 18YO 0.75L</v>
          </cell>
          <cell r="H3107" t="str">
            <v>4 - Macallan 18YO 0.75L6</v>
          </cell>
          <cell r="I3107" t="str">
            <v>Macallan 18YO</v>
          </cell>
          <cell r="J3107" t="str">
            <v>Macallan 18YO.750-6</v>
          </cell>
          <cell r="K3107">
            <v>6</v>
          </cell>
          <cell r="L3107">
            <v>0.75</v>
          </cell>
          <cell r="M3107">
            <v>0.43</v>
          </cell>
          <cell r="N3107">
            <v>13.8</v>
          </cell>
          <cell r="O3107" t="str">
            <v>FOB</v>
          </cell>
          <cell r="P3107">
            <v>988.8</v>
          </cell>
          <cell r="Q3107">
            <v>1094.45</v>
          </cell>
          <cell r="R3107">
            <v>1094.45</v>
          </cell>
          <cell r="S3107">
            <v>1094.45</v>
          </cell>
          <cell r="T3107">
            <v>1094.45</v>
          </cell>
          <cell r="U3107">
            <v>1094.45</v>
          </cell>
          <cell r="V3107">
            <v>1094.45</v>
          </cell>
        </row>
        <row r="3108">
          <cell r="B3108" t="str">
            <v>IOWAMacallan SO 18YO.750-6SHELF</v>
          </cell>
          <cell r="C3108" t="str">
            <v>Central</v>
          </cell>
          <cell r="D3108" t="str">
            <v>Control</v>
          </cell>
          <cell r="E3108" t="str">
            <v>IA</v>
          </cell>
          <cell r="F3108" t="str">
            <v>IOWA</v>
          </cell>
          <cell r="G3108" t="str">
            <v>4 - Macallan 18YO 0.75L</v>
          </cell>
          <cell r="H3108" t="str">
            <v>4 - Macallan 18YO 0.75L6</v>
          </cell>
          <cell r="I3108" t="str">
            <v>Macallan SO 18YO</v>
          </cell>
          <cell r="J3108" t="str">
            <v>Macallan SO 18YO.750-6</v>
          </cell>
          <cell r="K3108">
            <v>6</v>
          </cell>
          <cell r="L3108">
            <v>0.75</v>
          </cell>
          <cell r="M3108">
            <v>0.43</v>
          </cell>
          <cell r="N3108">
            <v>13.8</v>
          </cell>
          <cell r="O3108" t="str">
            <v>SHELF</v>
          </cell>
          <cell r="P3108">
            <v>289.99</v>
          </cell>
          <cell r="Q3108">
            <v>319.99</v>
          </cell>
          <cell r="R3108">
            <v>319.99</v>
          </cell>
          <cell r="S3108">
            <v>319.99</v>
          </cell>
          <cell r="T3108">
            <v>319.99</v>
          </cell>
          <cell r="U3108">
            <v>319.99</v>
          </cell>
          <cell r="V3108">
            <v>319.99</v>
          </cell>
        </row>
        <row r="3109">
          <cell r="B3109" t="str">
            <v>IOWAMacallan SO 18YO.750-6FOB</v>
          </cell>
          <cell r="C3109" t="str">
            <v>Central</v>
          </cell>
          <cell r="D3109" t="str">
            <v>Control</v>
          </cell>
          <cell r="E3109" t="str">
            <v>IA</v>
          </cell>
          <cell r="F3109" t="str">
            <v>IOWA</v>
          </cell>
          <cell r="G3109" t="str">
            <v>4 - Macallan 18YO 0.75L</v>
          </cell>
          <cell r="H3109" t="str">
            <v>4 - Macallan 18YO 0.75L6</v>
          </cell>
          <cell r="I3109" t="str">
            <v>Macallan SO 18YO</v>
          </cell>
          <cell r="J3109" t="str">
            <v>Macallan SO 18YO.750-6</v>
          </cell>
          <cell r="K3109">
            <v>6</v>
          </cell>
          <cell r="L3109">
            <v>0.75</v>
          </cell>
          <cell r="M3109">
            <v>0.43</v>
          </cell>
          <cell r="N3109">
            <v>13.8</v>
          </cell>
          <cell r="O3109" t="str">
            <v>FOB</v>
          </cell>
          <cell r="P3109">
            <v>871.08</v>
          </cell>
          <cell r="Q3109">
            <v>961.44</v>
          </cell>
          <cell r="R3109">
            <v>961.44</v>
          </cell>
          <cell r="S3109">
            <v>961.44</v>
          </cell>
          <cell r="T3109">
            <v>961.44</v>
          </cell>
          <cell r="U3109">
            <v>961.44</v>
          </cell>
          <cell r="V3109">
            <v>961.44</v>
          </cell>
        </row>
        <row r="3110">
          <cell r="B3110" t="str">
            <v>KansasMacallan 18YO.750-6FOB</v>
          </cell>
          <cell r="C3110" t="str">
            <v>Central</v>
          </cell>
          <cell r="D3110" t="str">
            <v>Open</v>
          </cell>
          <cell r="E3110" t="str">
            <v>KS</v>
          </cell>
          <cell r="F3110" t="str">
            <v>Kansas</v>
          </cell>
          <cell r="G3110" t="str">
            <v>4 - Macallan 18YO 0.75L</v>
          </cell>
          <cell r="H3110" t="str">
            <v>4 - Macallan 18YO 0.75L6</v>
          </cell>
          <cell r="I3110" t="str">
            <v>Macallan 18YO</v>
          </cell>
          <cell r="J3110" t="str">
            <v>Macallan 18YO.750-6</v>
          </cell>
          <cell r="K3110">
            <v>6</v>
          </cell>
          <cell r="L3110">
            <v>0.75</v>
          </cell>
          <cell r="M3110">
            <v>0.43</v>
          </cell>
          <cell r="N3110">
            <v>13.8</v>
          </cell>
          <cell r="O3110" t="str">
            <v>FOB</v>
          </cell>
          <cell r="P3110">
            <v>887.18</v>
          </cell>
          <cell r="Q3110">
            <v>1078.547814411</v>
          </cell>
          <cell r="R3110">
            <v>1078.547814411</v>
          </cell>
          <cell r="S3110">
            <v>1078.547814411</v>
          </cell>
          <cell r="T3110">
            <v>1078.547814411</v>
          </cell>
          <cell r="U3110">
            <v>1078.547814411</v>
          </cell>
          <cell r="V3110">
            <v>1078.547814411</v>
          </cell>
        </row>
        <row r="3111">
          <cell r="B3111" t="str">
            <v>KentuckyMacallan 18YO.750-6FOB</v>
          </cell>
          <cell r="C3111" t="str">
            <v>Central</v>
          </cell>
          <cell r="D3111" t="str">
            <v>Open</v>
          </cell>
          <cell r="E3111" t="str">
            <v>KY</v>
          </cell>
          <cell r="F3111" t="str">
            <v>Kentucky</v>
          </cell>
          <cell r="G3111" t="str">
            <v>4 - Macallan 18YO 0.75L</v>
          </cell>
          <cell r="H3111" t="str">
            <v>4 - Macallan 18YO 0.75L6</v>
          </cell>
          <cell r="I3111" t="str">
            <v>Macallan 18YO</v>
          </cell>
          <cell r="J3111" t="str">
            <v>Macallan 18YO.750-6</v>
          </cell>
          <cell r="K3111">
            <v>6</v>
          </cell>
          <cell r="L3111">
            <v>0.75</v>
          </cell>
          <cell r="M3111">
            <v>0.43</v>
          </cell>
          <cell r="N3111">
            <v>13.8</v>
          </cell>
          <cell r="O3111" t="str">
            <v>FOB</v>
          </cell>
          <cell r="P3111">
            <v>801.3</v>
          </cell>
          <cell r="Q3111">
            <v>1009.4824183324999</v>
          </cell>
          <cell r="R3111">
            <v>1009.4824183324999</v>
          </cell>
          <cell r="S3111">
            <v>1009.4824183324999</v>
          </cell>
          <cell r="T3111">
            <v>1009.4824183324999</v>
          </cell>
          <cell r="U3111">
            <v>1009.4824183324999</v>
          </cell>
          <cell r="V3111">
            <v>1009.4824183324999</v>
          </cell>
        </row>
        <row r="3112">
          <cell r="B3112" t="str">
            <v>LouisianaMacallan 18YO.750-6FOB</v>
          </cell>
          <cell r="C3112" t="str">
            <v>South</v>
          </cell>
          <cell r="D3112" t="str">
            <v>Open</v>
          </cell>
          <cell r="E3112" t="str">
            <v>LA</v>
          </cell>
          <cell r="F3112" t="str">
            <v>Louisiana</v>
          </cell>
          <cell r="G3112" t="str">
            <v>4 - Macallan 18YO 0.75L</v>
          </cell>
          <cell r="H3112" t="str">
            <v>4 - Macallan 18YO 0.75L6</v>
          </cell>
          <cell r="I3112" t="str">
            <v>Macallan 18YO</v>
          </cell>
          <cell r="J3112" t="str">
            <v>Macallan 18YO.750-6</v>
          </cell>
          <cell r="K3112">
            <v>6</v>
          </cell>
          <cell r="L3112">
            <v>0.75</v>
          </cell>
          <cell r="M3112">
            <v>0.43</v>
          </cell>
          <cell r="N3112">
            <v>13.8</v>
          </cell>
          <cell r="O3112" t="str">
            <v>FOB</v>
          </cell>
          <cell r="P3112">
            <v>1010.8</v>
          </cell>
          <cell r="Q3112">
            <v>1140.8</v>
          </cell>
          <cell r="R3112">
            <v>1140.8</v>
          </cell>
          <cell r="S3112">
            <v>1140.8</v>
          </cell>
          <cell r="T3112">
            <v>1140.8</v>
          </cell>
          <cell r="U3112">
            <v>1140.8</v>
          </cell>
          <cell r="V3112">
            <v>1140.8</v>
          </cell>
        </row>
        <row r="3113">
          <cell r="B3113" t="str">
            <v>MAINEMacallan SO 18YO.750-6SPA</v>
          </cell>
          <cell r="C3113" t="str">
            <v>Northeast</v>
          </cell>
          <cell r="D3113" t="str">
            <v>Control</v>
          </cell>
          <cell r="E3113" t="str">
            <v>ME</v>
          </cell>
          <cell r="F3113" t="str">
            <v>MAINE</v>
          </cell>
          <cell r="G3113" t="str">
            <v>4 - Macallan 18YO 0.75L</v>
          </cell>
          <cell r="H3113" t="str">
            <v>4 - Macallan 18YO 0.75L6</v>
          </cell>
          <cell r="I3113" t="str">
            <v>Macallan SO 18YO</v>
          </cell>
          <cell r="J3113" t="str">
            <v>Macallan SO 18YO.750-6</v>
          </cell>
          <cell r="K3113">
            <v>6</v>
          </cell>
          <cell r="L3113">
            <v>0.75</v>
          </cell>
          <cell r="M3113">
            <v>0.43</v>
          </cell>
          <cell r="N3113">
            <v>13.8</v>
          </cell>
          <cell r="O3113" t="str">
            <v>SPA</v>
          </cell>
          <cell r="P3113">
            <v>0</v>
          </cell>
          <cell r="Q3113">
            <v>0</v>
          </cell>
          <cell r="R3113">
            <v>0</v>
          </cell>
          <cell r="S3113">
            <v>0</v>
          </cell>
          <cell r="T3113">
            <v>0</v>
          </cell>
          <cell r="U3113">
            <v>0</v>
          </cell>
          <cell r="V3113">
            <v>0</v>
          </cell>
        </row>
        <row r="3114">
          <cell r="B3114" t="str">
            <v>MAINEMacallan SO 18YO.750-6SHELF (LUX)</v>
          </cell>
          <cell r="C3114" t="str">
            <v>Northeast</v>
          </cell>
          <cell r="D3114" t="str">
            <v>Control</v>
          </cell>
          <cell r="E3114" t="str">
            <v>ME</v>
          </cell>
          <cell r="F3114" t="str">
            <v>MAINE</v>
          </cell>
          <cell r="G3114" t="str">
            <v>4 - Macallan 18YO 0.75L</v>
          </cell>
          <cell r="H3114" t="str">
            <v>4 - Macallan 18YO 0.75L6</v>
          </cell>
          <cell r="I3114" t="str">
            <v>Macallan SO 18YO</v>
          </cell>
          <cell r="J3114" t="str">
            <v>Macallan SO 18YO.750-6</v>
          </cell>
          <cell r="K3114">
            <v>6</v>
          </cell>
          <cell r="L3114">
            <v>0.75</v>
          </cell>
          <cell r="M3114">
            <v>0.43</v>
          </cell>
          <cell r="N3114">
            <v>13.8</v>
          </cell>
          <cell r="O3114" t="str">
            <v>SHELF (LUX)</v>
          </cell>
          <cell r="P3114">
            <v>319.99</v>
          </cell>
          <cell r="Q3114">
            <v>319.99</v>
          </cell>
          <cell r="R3114">
            <v>319.99</v>
          </cell>
          <cell r="S3114">
            <v>319.99</v>
          </cell>
          <cell r="T3114">
            <v>319.99</v>
          </cell>
          <cell r="U3114">
            <v>319.99</v>
          </cell>
          <cell r="V3114">
            <v>319.99</v>
          </cell>
        </row>
        <row r="3115">
          <cell r="B3115" t="str">
            <v>MAINEMacallan SO 18YO.750-6SHELF</v>
          </cell>
          <cell r="C3115" t="str">
            <v>Northeast</v>
          </cell>
          <cell r="D3115" t="str">
            <v>Control</v>
          </cell>
          <cell r="E3115" t="str">
            <v>ME</v>
          </cell>
          <cell r="F3115" t="str">
            <v>MAINE</v>
          </cell>
          <cell r="G3115" t="str">
            <v>4 - Macallan 18YO 0.75L</v>
          </cell>
          <cell r="H3115" t="str">
            <v>4 - Macallan 18YO 0.75L6</v>
          </cell>
          <cell r="I3115" t="str">
            <v>Macallan SO 18YO</v>
          </cell>
          <cell r="J3115" t="str">
            <v>Macallan SO 18YO.750-6</v>
          </cell>
          <cell r="K3115">
            <v>6</v>
          </cell>
          <cell r="L3115">
            <v>0.75</v>
          </cell>
          <cell r="M3115">
            <v>0.43</v>
          </cell>
          <cell r="N3115">
            <v>13.8</v>
          </cell>
          <cell r="O3115" t="str">
            <v>SHELF</v>
          </cell>
          <cell r="P3115">
            <v>0</v>
          </cell>
          <cell r="Q3115">
            <v>319.99</v>
          </cell>
          <cell r="R3115">
            <v>319.99</v>
          </cell>
          <cell r="S3115">
            <v>319.99</v>
          </cell>
          <cell r="T3115">
            <v>319.99</v>
          </cell>
          <cell r="U3115">
            <v>319.99</v>
          </cell>
          <cell r="V3115">
            <v>319.99</v>
          </cell>
        </row>
        <row r="3116">
          <cell r="B3116" t="str">
            <v>MAINEMacallan SO 18YO.750-6FOB</v>
          </cell>
          <cell r="C3116" t="str">
            <v>Northeast</v>
          </cell>
          <cell r="D3116" t="str">
            <v>Control</v>
          </cell>
          <cell r="E3116" t="str">
            <v>ME</v>
          </cell>
          <cell r="F3116" t="str">
            <v>MAINE</v>
          </cell>
          <cell r="G3116" t="str">
            <v>4 - Macallan 18YO 0.75L</v>
          </cell>
          <cell r="H3116" t="str">
            <v>4 - Macallan 18YO 0.75L6</v>
          </cell>
          <cell r="I3116" t="str">
            <v>Macallan SO 18YO</v>
          </cell>
          <cell r="J3116" t="str">
            <v>Macallan SO 18YO.750-6</v>
          </cell>
          <cell r="K3116">
            <v>6</v>
          </cell>
          <cell r="L3116">
            <v>0.75</v>
          </cell>
          <cell r="M3116">
            <v>0.43</v>
          </cell>
          <cell r="N3116">
            <v>13.8</v>
          </cell>
          <cell r="O3116" t="str">
            <v>FOB</v>
          </cell>
          <cell r="P3116">
            <v>970.83</v>
          </cell>
          <cell r="Q3116">
            <v>1090.18</v>
          </cell>
          <cell r="R3116">
            <v>1090.18</v>
          </cell>
          <cell r="S3116">
            <v>1090.18</v>
          </cell>
          <cell r="T3116">
            <v>1090.18</v>
          </cell>
          <cell r="U3116">
            <v>1090.18</v>
          </cell>
          <cell r="V3116">
            <v>1090.18</v>
          </cell>
        </row>
        <row r="3117">
          <cell r="B3117" t="str">
            <v>Maryland (Open)Macallan 18YO.750-6FOB</v>
          </cell>
          <cell r="C3117" t="str">
            <v>Northeast</v>
          </cell>
          <cell r="D3117" t="str">
            <v>Open</v>
          </cell>
          <cell r="E3117" t="str">
            <v>MD</v>
          </cell>
          <cell r="F3117" t="str">
            <v>Maryland (Open)</v>
          </cell>
          <cell r="G3117" t="str">
            <v>4 - Macallan 18YO 0.75L</v>
          </cell>
          <cell r="H3117" t="str">
            <v>4 - Macallan 18YO 0.75L6</v>
          </cell>
          <cell r="I3117" t="str">
            <v>Macallan 18YO</v>
          </cell>
          <cell r="J3117" t="str">
            <v>Macallan 18YO.750-6</v>
          </cell>
          <cell r="K3117">
            <v>6</v>
          </cell>
          <cell r="L3117">
            <v>0.75</v>
          </cell>
          <cell r="M3117">
            <v>0.43</v>
          </cell>
          <cell r="N3117">
            <v>13.8</v>
          </cell>
          <cell r="O3117" t="str">
            <v>FOB</v>
          </cell>
          <cell r="P3117">
            <v>986.68</v>
          </cell>
          <cell r="Q3117">
            <v>986.68</v>
          </cell>
          <cell r="R3117">
            <v>986.68</v>
          </cell>
          <cell r="S3117">
            <v>1140.68</v>
          </cell>
          <cell r="T3117">
            <v>1140.68</v>
          </cell>
          <cell r="U3117">
            <v>1140.68</v>
          </cell>
          <cell r="V3117">
            <v>1140.68</v>
          </cell>
        </row>
        <row r="3118">
          <cell r="B3118" t="str">
            <v>MassachusettsMacallan 18YO.750-6FOB</v>
          </cell>
          <cell r="C3118" t="str">
            <v>Northeast</v>
          </cell>
          <cell r="D3118" t="str">
            <v>Open</v>
          </cell>
          <cell r="E3118" t="str">
            <v>MA</v>
          </cell>
          <cell r="F3118" t="str">
            <v>Massachusetts</v>
          </cell>
          <cell r="G3118" t="str">
            <v>4 - Macallan 18YO 0.75L</v>
          </cell>
          <cell r="H3118" t="str">
            <v>4 - Macallan 18YO 0.75L6</v>
          </cell>
          <cell r="I3118" t="str">
            <v>Macallan 18YO</v>
          </cell>
          <cell r="J3118" t="str">
            <v>Macallan 18YO.750-6</v>
          </cell>
          <cell r="K3118">
            <v>6</v>
          </cell>
          <cell r="L3118">
            <v>0.75</v>
          </cell>
          <cell r="M3118">
            <v>0.43</v>
          </cell>
          <cell r="N3118">
            <v>13.8</v>
          </cell>
          <cell r="O3118" t="str">
            <v>FOB</v>
          </cell>
          <cell r="P3118">
            <v>1081.0494643458001</v>
          </cell>
          <cell r="Q3118">
            <v>1081.0494643458001</v>
          </cell>
          <cell r="R3118">
            <v>1081.0494643458001</v>
          </cell>
          <cell r="S3118">
            <v>1081.0494643458001</v>
          </cell>
          <cell r="T3118">
            <v>1081.0494643458001</v>
          </cell>
          <cell r="U3118">
            <v>1081.0494643458001</v>
          </cell>
          <cell r="V3118">
            <v>1081.0494643458001</v>
          </cell>
        </row>
        <row r="3119">
          <cell r="B3119" t="str">
            <v>MICHIGANMacallan SO 18YO.750-6SHELF</v>
          </cell>
          <cell r="C3119" t="str">
            <v>Central</v>
          </cell>
          <cell r="D3119" t="str">
            <v>Control</v>
          </cell>
          <cell r="E3119" t="str">
            <v>MI</v>
          </cell>
          <cell r="F3119" t="str">
            <v>MICHIGAN</v>
          </cell>
          <cell r="G3119" t="str">
            <v>4 - Macallan 18YO 0.75L</v>
          </cell>
          <cell r="H3119" t="str">
            <v>4 - Macallan 18YO 0.75L6</v>
          </cell>
          <cell r="I3119" t="str">
            <v>Macallan SO 18YO</v>
          </cell>
          <cell r="J3119" t="str">
            <v>Macallan SO 18YO.750-6</v>
          </cell>
          <cell r="K3119">
            <v>6</v>
          </cell>
          <cell r="L3119">
            <v>0.75</v>
          </cell>
          <cell r="M3119">
            <v>0.43</v>
          </cell>
          <cell r="N3119">
            <v>13.8</v>
          </cell>
          <cell r="O3119" t="str">
            <v>SHELF</v>
          </cell>
          <cell r="P3119">
            <v>289.99</v>
          </cell>
          <cell r="Q3119">
            <v>319.99</v>
          </cell>
          <cell r="R3119">
            <v>319.99</v>
          </cell>
          <cell r="S3119">
            <v>319.99</v>
          </cell>
          <cell r="T3119">
            <v>319.99</v>
          </cell>
          <cell r="U3119">
            <v>319.99</v>
          </cell>
          <cell r="V3119">
            <v>319.99</v>
          </cell>
        </row>
        <row r="3120">
          <cell r="B3120" t="str">
            <v>MICHIGANMacallan SO 18YO.750-6FOB</v>
          </cell>
          <cell r="C3120" t="str">
            <v>Central</v>
          </cell>
          <cell r="D3120" t="str">
            <v>Control</v>
          </cell>
          <cell r="E3120" t="str">
            <v>MI</v>
          </cell>
          <cell r="F3120" t="str">
            <v>MICHIGAN</v>
          </cell>
          <cell r="G3120" t="str">
            <v>4 - Macallan 18YO 0.75L</v>
          </cell>
          <cell r="H3120" t="str">
            <v>4 - Macallan 18YO 0.75L6</v>
          </cell>
          <cell r="I3120" t="str">
            <v>Macallan SO 18YO</v>
          </cell>
          <cell r="J3120" t="str">
            <v>Macallan SO 18YO.750-6</v>
          </cell>
          <cell r="K3120">
            <v>6</v>
          </cell>
          <cell r="L3120">
            <v>0.75</v>
          </cell>
          <cell r="M3120">
            <v>0.43</v>
          </cell>
          <cell r="N3120">
            <v>13.8</v>
          </cell>
          <cell r="O3120" t="str">
            <v>FOB</v>
          </cell>
          <cell r="P3120">
            <v>941.5</v>
          </cell>
          <cell r="Q3120">
            <v>1038.92</v>
          </cell>
          <cell r="R3120">
            <v>1038.92</v>
          </cell>
          <cell r="S3120">
            <v>1038.92</v>
          </cell>
          <cell r="T3120">
            <v>1038.92</v>
          </cell>
          <cell r="U3120">
            <v>1038.92</v>
          </cell>
          <cell r="V3120">
            <v>1038.92</v>
          </cell>
        </row>
        <row r="3121">
          <cell r="B3121" t="str">
            <v>Military - SouthMacallan 18YO.750-6FOB</v>
          </cell>
          <cell r="C3121" t="str">
            <v>South</v>
          </cell>
          <cell r="D3121" t="str">
            <v>Open</v>
          </cell>
          <cell r="E3121" t="str">
            <v>Military - South</v>
          </cell>
          <cell r="F3121" t="str">
            <v>Military - South</v>
          </cell>
          <cell r="G3121" t="str">
            <v>4 - Macallan 18YO 0.75L</v>
          </cell>
          <cell r="H3121" t="str">
            <v>4 - Macallan 18YO 0.75L6</v>
          </cell>
          <cell r="I3121" t="str">
            <v>Macallan 18YO</v>
          </cell>
          <cell r="J3121" t="str">
            <v>Macallan 18YO.750-6</v>
          </cell>
          <cell r="K3121">
            <v>6</v>
          </cell>
          <cell r="L3121">
            <v>0.75</v>
          </cell>
          <cell r="M3121">
            <v>0.43</v>
          </cell>
          <cell r="N3121">
            <v>13.8</v>
          </cell>
          <cell r="O3121" t="str">
            <v>FOB</v>
          </cell>
          <cell r="P3121">
            <v>1117.8</v>
          </cell>
          <cell r="Q3121">
            <v>1117.8</v>
          </cell>
          <cell r="R3121">
            <v>1117.8</v>
          </cell>
          <cell r="S3121">
            <v>1173.5999999999999</v>
          </cell>
          <cell r="T3121">
            <v>1173.5999999999999</v>
          </cell>
          <cell r="U3121">
            <v>1173.5999999999999</v>
          </cell>
          <cell r="V3121">
            <v>1173.5999999999999</v>
          </cell>
        </row>
        <row r="3122">
          <cell r="B3122" t="str">
            <v>MinnesotaMacallan 18YO.750-6FOB</v>
          </cell>
          <cell r="C3122" t="str">
            <v>Central</v>
          </cell>
          <cell r="D3122" t="str">
            <v>Open</v>
          </cell>
          <cell r="E3122" t="str">
            <v>MN</v>
          </cell>
          <cell r="F3122" t="str">
            <v>Minnesota</v>
          </cell>
          <cell r="G3122" t="str">
            <v>4 - Macallan 18YO 0.75L</v>
          </cell>
          <cell r="H3122" t="str">
            <v>4 - Macallan 18YO 0.75L6</v>
          </cell>
          <cell r="I3122" t="str">
            <v>Macallan 18YO</v>
          </cell>
          <cell r="J3122" t="str">
            <v>Macallan 18YO.750-6</v>
          </cell>
          <cell r="K3122">
            <v>6</v>
          </cell>
          <cell r="L3122">
            <v>0.75</v>
          </cell>
          <cell r="M3122">
            <v>0.43</v>
          </cell>
          <cell r="N3122">
            <v>13.8</v>
          </cell>
          <cell r="O3122" t="str">
            <v>FOB</v>
          </cell>
          <cell r="P3122">
            <v>1050.875</v>
          </cell>
          <cell r="Q3122">
            <v>1136.06</v>
          </cell>
          <cell r="R3122">
            <v>1136.06</v>
          </cell>
          <cell r="S3122">
            <v>1136.06</v>
          </cell>
          <cell r="T3122">
            <v>1136.06</v>
          </cell>
          <cell r="U3122">
            <v>1136.06</v>
          </cell>
          <cell r="V3122">
            <v>1136.06</v>
          </cell>
        </row>
        <row r="3123">
          <cell r="B3123" t="str">
            <v>MISSISSIPPIMacallan SO 18YO.750-3SPA</v>
          </cell>
          <cell r="C3123" t="str">
            <v>South</v>
          </cell>
          <cell r="D3123" t="str">
            <v>Control</v>
          </cell>
          <cell r="E3123" t="str">
            <v>MS</v>
          </cell>
          <cell r="F3123" t="str">
            <v>MISSISSIPPI</v>
          </cell>
          <cell r="G3123" t="str">
            <v>4 - Macallan 18YO 0.75L</v>
          </cell>
          <cell r="H3123" t="str">
            <v>4 - Macallan 18YO 0.75L3</v>
          </cell>
          <cell r="I3123" t="str">
            <v>Macallan SO 18YO</v>
          </cell>
          <cell r="J3123" t="str">
            <v>Macallan SO 18YO.750-3</v>
          </cell>
          <cell r="K3123">
            <v>3</v>
          </cell>
          <cell r="L3123">
            <v>0.75</v>
          </cell>
          <cell r="M3123">
            <v>0.43</v>
          </cell>
          <cell r="N3123">
            <v>6.9</v>
          </cell>
          <cell r="O3123" t="str">
            <v>SPA</v>
          </cell>
          <cell r="P3123">
            <v>0</v>
          </cell>
          <cell r="Q3123">
            <v>0</v>
          </cell>
          <cell r="R3123">
            <v>0</v>
          </cell>
          <cell r="S3123">
            <v>0</v>
          </cell>
          <cell r="T3123">
            <v>0</v>
          </cell>
          <cell r="U3123">
            <v>0</v>
          </cell>
          <cell r="V3123">
            <v>0</v>
          </cell>
        </row>
        <row r="3124">
          <cell r="B3124" t="str">
            <v>MISSISSIPPIMacallan SO 18YO.750-3SHELF</v>
          </cell>
          <cell r="C3124" t="str">
            <v>South</v>
          </cell>
          <cell r="D3124" t="str">
            <v>Control</v>
          </cell>
          <cell r="E3124" t="str">
            <v>MS</v>
          </cell>
          <cell r="F3124" t="str">
            <v>MISSISSIPPI</v>
          </cell>
          <cell r="G3124" t="str">
            <v>4 - Macallan 18YO 0.75L</v>
          </cell>
          <cell r="H3124" t="str">
            <v>4 - Macallan 18YO 0.75L3</v>
          </cell>
          <cell r="I3124" t="str">
            <v>Macallan SO 18YO</v>
          </cell>
          <cell r="J3124" t="str">
            <v>Macallan SO 18YO.750-3</v>
          </cell>
          <cell r="K3124">
            <v>3</v>
          </cell>
          <cell r="L3124">
            <v>0.75</v>
          </cell>
          <cell r="M3124">
            <v>0.43</v>
          </cell>
          <cell r="N3124">
            <v>6.9</v>
          </cell>
          <cell r="O3124" t="str">
            <v>SHELF</v>
          </cell>
          <cell r="P3124">
            <v>299.99</v>
          </cell>
          <cell r="Q3124">
            <v>324.99</v>
          </cell>
          <cell r="R3124">
            <v>324.99</v>
          </cell>
          <cell r="S3124">
            <v>324.99</v>
          </cell>
          <cell r="T3124">
            <v>324.99</v>
          </cell>
          <cell r="U3124">
            <v>324.99</v>
          </cell>
          <cell r="V3124">
            <v>324.99</v>
          </cell>
        </row>
        <row r="3125">
          <cell r="B3125" t="str">
            <v>MISSISSIPPIMacallan SO 18YO.750-3FOB</v>
          </cell>
          <cell r="C3125" t="str">
            <v>South</v>
          </cell>
          <cell r="D3125" t="str">
            <v>Control</v>
          </cell>
          <cell r="E3125" t="str">
            <v>MS</v>
          </cell>
          <cell r="F3125" t="str">
            <v>MISSISSIPPI</v>
          </cell>
          <cell r="G3125" t="str">
            <v>4 - Macallan 18YO 0.75L</v>
          </cell>
          <cell r="H3125" t="str">
            <v>4 - Macallan 18YO 0.75L3</v>
          </cell>
          <cell r="I3125" t="str">
            <v>Macallan SO 18YO</v>
          </cell>
          <cell r="J3125" t="str">
            <v>Macallan SO 18YO.750-3</v>
          </cell>
          <cell r="K3125">
            <v>3</v>
          </cell>
          <cell r="L3125">
            <v>0.75</v>
          </cell>
          <cell r="M3125">
            <v>0.43</v>
          </cell>
          <cell r="N3125">
            <v>6.9</v>
          </cell>
          <cell r="O3125" t="str">
            <v>FOB</v>
          </cell>
          <cell r="P3125">
            <v>559.59</v>
          </cell>
          <cell r="Q3125">
            <v>606.65</v>
          </cell>
          <cell r="R3125">
            <v>606.65</v>
          </cell>
          <cell r="S3125">
            <v>606.65</v>
          </cell>
          <cell r="T3125">
            <v>606.65</v>
          </cell>
          <cell r="U3125">
            <v>606.65</v>
          </cell>
          <cell r="V3125">
            <v>606.65</v>
          </cell>
        </row>
        <row r="3126">
          <cell r="B3126" t="str">
            <v>MissouriMacallan 18YO.750-6FOB</v>
          </cell>
          <cell r="C3126" t="str">
            <v>Central</v>
          </cell>
          <cell r="D3126" t="str">
            <v>Open</v>
          </cell>
          <cell r="E3126" t="str">
            <v>MO</v>
          </cell>
          <cell r="F3126" t="str">
            <v>Missouri</v>
          </cell>
          <cell r="G3126" t="str">
            <v>4 - Macallan 18YO 0.75L</v>
          </cell>
          <cell r="H3126" t="str">
            <v>4 - Macallan 18YO 0.75L6</v>
          </cell>
          <cell r="I3126" t="str">
            <v>Macallan 18YO</v>
          </cell>
          <cell r="J3126" t="str">
            <v>Macallan 18YO.750-6</v>
          </cell>
          <cell r="K3126">
            <v>6</v>
          </cell>
          <cell r="L3126">
            <v>0.75</v>
          </cell>
          <cell r="M3126">
            <v>0.43</v>
          </cell>
          <cell r="N3126">
            <v>13.8</v>
          </cell>
          <cell r="O3126" t="str">
            <v>FOB</v>
          </cell>
          <cell r="P3126">
            <v>981.3</v>
          </cell>
          <cell r="Q3126">
            <v>1130.18</v>
          </cell>
          <cell r="R3126">
            <v>1130.18</v>
          </cell>
          <cell r="S3126">
            <v>1130.18</v>
          </cell>
          <cell r="T3126">
            <v>1130.18</v>
          </cell>
          <cell r="U3126">
            <v>1130.18</v>
          </cell>
          <cell r="V3126">
            <v>1130.18</v>
          </cell>
        </row>
        <row r="3127">
          <cell r="B3127" t="str">
            <v>MONTANAMacallan SO 18YO.750-6SPA</v>
          </cell>
          <cell r="C3127" t="str">
            <v>West</v>
          </cell>
          <cell r="D3127" t="str">
            <v>Control</v>
          </cell>
          <cell r="E3127" t="str">
            <v>MT</v>
          </cell>
          <cell r="F3127" t="str">
            <v>MONTANA</v>
          </cell>
          <cell r="G3127" t="str">
            <v>4 - Macallan 18YO 0.75L</v>
          </cell>
          <cell r="H3127" t="str">
            <v>4 - Macallan 18YO 0.75L6</v>
          </cell>
          <cell r="I3127" t="str">
            <v>Macallan SO 18YO</v>
          </cell>
          <cell r="J3127" t="str">
            <v>Macallan SO 18YO.750-6</v>
          </cell>
          <cell r="K3127">
            <v>6</v>
          </cell>
          <cell r="L3127">
            <v>0.75</v>
          </cell>
          <cell r="M3127">
            <v>0.43</v>
          </cell>
          <cell r="N3127">
            <v>13.8</v>
          </cell>
          <cell r="O3127" t="str">
            <v>SPA</v>
          </cell>
          <cell r="P3127">
            <v>0</v>
          </cell>
          <cell r="Q3127">
            <v>0</v>
          </cell>
          <cell r="R3127">
            <v>0</v>
          </cell>
          <cell r="S3127">
            <v>0</v>
          </cell>
          <cell r="T3127">
            <v>0</v>
          </cell>
          <cell r="U3127">
            <v>0</v>
          </cell>
          <cell r="V3127">
            <v>0</v>
          </cell>
        </row>
        <row r="3128">
          <cell r="B3128" t="str">
            <v>MONTANAMacallan SO 18YO.750-6SHELF</v>
          </cell>
          <cell r="C3128" t="str">
            <v>West</v>
          </cell>
          <cell r="D3128" t="str">
            <v>Control</v>
          </cell>
          <cell r="E3128" t="str">
            <v>MT</v>
          </cell>
          <cell r="F3128" t="str">
            <v>MONTANA</v>
          </cell>
          <cell r="G3128" t="str">
            <v>4 - Macallan 18YO 0.75L</v>
          </cell>
          <cell r="H3128" t="str">
            <v>4 - Macallan 18YO 0.75L6</v>
          </cell>
          <cell r="I3128" t="str">
            <v>Macallan SO 18YO</v>
          </cell>
          <cell r="J3128" t="str">
            <v>Macallan SO 18YO.750-6</v>
          </cell>
          <cell r="K3128">
            <v>6</v>
          </cell>
          <cell r="L3128">
            <v>0.75</v>
          </cell>
          <cell r="M3128">
            <v>0.43</v>
          </cell>
          <cell r="N3128">
            <v>13.8</v>
          </cell>
          <cell r="O3128" t="str">
            <v>SHELF</v>
          </cell>
          <cell r="P3128">
            <v>305.95</v>
          </cell>
          <cell r="Q3128">
            <v>305.95</v>
          </cell>
          <cell r="R3128">
            <v>305.95</v>
          </cell>
          <cell r="S3128">
            <v>305.95</v>
          </cell>
          <cell r="T3128">
            <v>305.95</v>
          </cell>
          <cell r="U3128">
            <v>305.95</v>
          </cell>
          <cell r="V3128">
            <v>305.95</v>
          </cell>
        </row>
        <row r="3129">
          <cell r="B3129" t="str">
            <v>MONTANAMacallan SO 18YO.750-6FOB</v>
          </cell>
          <cell r="C3129" t="str">
            <v>West</v>
          </cell>
          <cell r="D3129" t="str">
            <v>Control</v>
          </cell>
          <cell r="E3129" t="str">
            <v>MT</v>
          </cell>
          <cell r="F3129" t="str">
            <v>MONTANA</v>
          </cell>
          <cell r="G3129" t="str">
            <v>4 - Macallan 18YO 0.75L</v>
          </cell>
          <cell r="H3129" t="str">
            <v>4 - Macallan 18YO 0.75L6</v>
          </cell>
          <cell r="I3129" t="str">
            <v>Macallan SO 18YO</v>
          </cell>
          <cell r="J3129" t="str">
            <v>Macallan SO 18YO.750-6</v>
          </cell>
          <cell r="K3129">
            <v>6</v>
          </cell>
          <cell r="L3129">
            <v>0.75</v>
          </cell>
          <cell r="M3129">
            <v>0.43</v>
          </cell>
          <cell r="N3129">
            <v>13.8</v>
          </cell>
          <cell r="O3129" t="str">
            <v>FOB</v>
          </cell>
          <cell r="P3129">
            <v>879.63</v>
          </cell>
          <cell r="Q3129">
            <v>879.63</v>
          </cell>
          <cell r="R3129">
            <v>879.63</v>
          </cell>
          <cell r="S3129">
            <v>879.63</v>
          </cell>
          <cell r="T3129">
            <v>879.63</v>
          </cell>
          <cell r="U3129">
            <v>879.63</v>
          </cell>
          <cell r="V3129">
            <v>879.63</v>
          </cell>
        </row>
        <row r="3130">
          <cell r="B3130" t="str">
            <v>NebraskaMacallan 18YO.750-6FOB</v>
          </cell>
          <cell r="C3130" t="str">
            <v>Central</v>
          </cell>
          <cell r="D3130" t="str">
            <v>Open</v>
          </cell>
          <cell r="E3130" t="str">
            <v>NE</v>
          </cell>
          <cell r="F3130" t="str">
            <v>Nebraska</v>
          </cell>
          <cell r="G3130" t="str">
            <v>4 - Macallan 18YO 0.75L</v>
          </cell>
          <cell r="H3130" t="str">
            <v>4 - Macallan 18YO 0.75L6</v>
          </cell>
          <cell r="I3130" t="str">
            <v>Macallan 18YO</v>
          </cell>
          <cell r="J3130" t="str">
            <v>Macallan 18YO.750-6</v>
          </cell>
          <cell r="K3130">
            <v>6</v>
          </cell>
          <cell r="L3130">
            <v>0.75</v>
          </cell>
          <cell r="M3130">
            <v>0.43</v>
          </cell>
          <cell r="N3130">
            <v>13.8</v>
          </cell>
          <cell r="O3130" t="str">
            <v>FOB</v>
          </cell>
          <cell r="P3130">
            <v>932.5</v>
          </cell>
          <cell r="Q3130">
            <v>1125.71</v>
          </cell>
          <cell r="R3130">
            <v>1125.71</v>
          </cell>
          <cell r="S3130">
            <v>1125.71</v>
          </cell>
          <cell r="T3130">
            <v>1125.71</v>
          </cell>
          <cell r="U3130">
            <v>1125.71</v>
          </cell>
          <cell r="V3130">
            <v>1125.71</v>
          </cell>
        </row>
        <row r="3131">
          <cell r="B3131" t="str">
            <v>NevadaMacallan 18YO.750-6FOB</v>
          </cell>
          <cell r="C3131" t="str">
            <v>West</v>
          </cell>
          <cell r="D3131" t="str">
            <v>Open</v>
          </cell>
          <cell r="E3131" t="str">
            <v>NV</v>
          </cell>
          <cell r="F3131" t="str">
            <v>Nevada</v>
          </cell>
          <cell r="G3131" t="str">
            <v>4 - Macallan 18YO 0.75L</v>
          </cell>
          <cell r="H3131" t="str">
            <v>4 - Macallan 18YO 0.75L6</v>
          </cell>
          <cell r="I3131" t="str">
            <v>Macallan 18YO</v>
          </cell>
          <cell r="J3131" t="str">
            <v>Macallan 18YO.750-6</v>
          </cell>
          <cell r="K3131">
            <v>6</v>
          </cell>
          <cell r="L3131">
            <v>0.75</v>
          </cell>
          <cell r="M3131">
            <v>0.43</v>
          </cell>
          <cell r="N3131">
            <v>13.8</v>
          </cell>
          <cell r="O3131" t="str">
            <v>FOB</v>
          </cell>
          <cell r="P3131">
            <v>1010.8</v>
          </cell>
          <cell r="Q3131">
            <v>1010.8</v>
          </cell>
          <cell r="R3131">
            <v>1010.8</v>
          </cell>
          <cell r="S3131">
            <v>1010.8</v>
          </cell>
          <cell r="T3131">
            <v>1010.8</v>
          </cell>
          <cell r="U3131">
            <v>1010.8</v>
          </cell>
          <cell r="V3131">
            <v>1010.8</v>
          </cell>
        </row>
        <row r="3132">
          <cell r="B3132" t="str">
            <v>NEW HAMPSHIREMacallan SO 18YO.750-6SPA</v>
          </cell>
          <cell r="C3132" t="str">
            <v>Northeast</v>
          </cell>
          <cell r="D3132" t="str">
            <v>Control</v>
          </cell>
          <cell r="E3132" t="str">
            <v>NH</v>
          </cell>
          <cell r="F3132" t="str">
            <v>NEW HAMPSHIRE</v>
          </cell>
          <cell r="G3132" t="str">
            <v>4 - Macallan 18YO 0.75L</v>
          </cell>
          <cell r="H3132" t="str">
            <v>4 - Macallan 18YO 0.75L6</v>
          </cell>
          <cell r="I3132" t="str">
            <v>Macallan SO 18YO</v>
          </cell>
          <cell r="J3132" t="str">
            <v>Macallan SO 18YO.750-6</v>
          </cell>
          <cell r="K3132">
            <v>6</v>
          </cell>
          <cell r="L3132">
            <v>0.75</v>
          </cell>
          <cell r="M3132">
            <v>0.43</v>
          </cell>
          <cell r="N3132">
            <v>13.8</v>
          </cell>
          <cell r="O3132" t="str">
            <v>SPA</v>
          </cell>
          <cell r="P3132">
            <v>0</v>
          </cell>
          <cell r="Q3132">
            <v>0</v>
          </cell>
          <cell r="R3132">
            <v>0</v>
          </cell>
          <cell r="S3132">
            <v>0</v>
          </cell>
          <cell r="T3132">
            <v>0</v>
          </cell>
          <cell r="U3132">
            <v>0</v>
          </cell>
          <cell r="V3132">
            <v>0</v>
          </cell>
        </row>
        <row r="3133">
          <cell r="B3133" t="str">
            <v>NEW HAMPSHIREMacallan SO 18YO.750-6SHELF</v>
          </cell>
          <cell r="C3133" t="str">
            <v>Northeast</v>
          </cell>
          <cell r="D3133" t="str">
            <v>Control</v>
          </cell>
          <cell r="E3133" t="str">
            <v>NH</v>
          </cell>
          <cell r="F3133" t="str">
            <v>NEW HAMPSHIRE</v>
          </cell>
          <cell r="G3133" t="str">
            <v>4 - Macallan 18YO 0.75L</v>
          </cell>
          <cell r="H3133" t="str">
            <v>4 - Macallan 18YO 0.75L6</v>
          </cell>
          <cell r="I3133" t="str">
            <v>Macallan SO 18YO</v>
          </cell>
          <cell r="J3133" t="str">
            <v>Macallan SO 18YO.750-6</v>
          </cell>
          <cell r="K3133">
            <v>6</v>
          </cell>
          <cell r="L3133">
            <v>0.75</v>
          </cell>
          <cell r="M3133">
            <v>0.43</v>
          </cell>
          <cell r="N3133">
            <v>13.8</v>
          </cell>
          <cell r="O3133" t="str">
            <v>SHELF</v>
          </cell>
          <cell r="P3133">
            <v>319.99</v>
          </cell>
          <cell r="Q3133">
            <v>319.99</v>
          </cell>
          <cell r="R3133">
            <v>319.99</v>
          </cell>
          <cell r="S3133">
            <v>319.99</v>
          </cell>
          <cell r="T3133">
            <v>319.99</v>
          </cell>
          <cell r="U3133">
            <v>319.99</v>
          </cell>
          <cell r="V3133">
            <v>319.99</v>
          </cell>
        </row>
        <row r="3134">
          <cell r="B3134" t="str">
            <v>NEW HAMPSHIREMacallan SO 18YO.750-6FOB</v>
          </cell>
          <cell r="C3134" t="str">
            <v>Northeast</v>
          </cell>
          <cell r="D3134" t="str">
            <v>Control</v>
          </cell>
          <cell r="E3134" t="str">
            <v>NH</v>
          </cell>
          <cell r="F3134" t="str">
            <v>NEW HAMPSHIRE</v>
          </cell>
          <cell r="G3134" t="str">
            <v>4 - Macallan 18YO 0.75L</v>
          </cell>
          <cell r="H3134" t="str">
            <v>4 - Macallan 18YO 0.75L6</v>
          </cell>
          <cell r="I3134" t="str">
            <v>Macallan SO 18YO</v>
          </cell>
          <cell r="J3134" t="str">
            <v>Macallan SO 18YO.750-6</v>
          </cell>
          <cell r="K3134">
            <v>6</v>
          </cell>
          <cell r="L3134">
            <v>0.75</v>
          </cell>
          <cell r="M3134">
            <v>0.43</v>
          </cell>
          <cell r="N3134">
            <v>13.8</v>
          </cell>
          <cell r="O3134" t="str">
            <v>FOB</v>
          </cell>
          <cell r="P3134">
            <v>1301.6500000000001</v>
          </cell>
          <cell r="Q3134">
            <v>1301.6500000000001</v>
          </cell>
          <cell r="R3134">
            <v>1301.6500000000001</v>
          </cell>
          <cell r="S3134">
            <v>1301.6500000000001</v>
          </cell>
          <cell r="T3134">
            <v>1301.6500000000001</v>
          </cell>
          <cell r="U3134">
            <v>1301.6500000000001</v>
          </cell>
          <cell r="V3134">
            <v>1301.6500000000001</v>
          </cell>
        </row>
        <row r="3135">
          <cell r="B3135" t="str">
            <v>New JerseyMacallan 18YO.750-6FOB</v>
          </cell>
          <cell r="C3135" t="str">
            <v>Northeast</v>
          </cell>
          <cell r="D3135" t="str">
            <v>Open</v>
          </cell>
          <cell r="E3135" t="str">
            <v>NJ</v>
          </cell>
          <cell r="F3135" t="str">
            <v>New Jersey</v>
          </cell>
          <cell r="G3135" t="str">
            <v>4 - Macallan 18YO 0.75L</v>
          </cell>
          <cell r="H3135" t="str">
            <v>4 - Macallan 18YO 0.75L6</v>
          </cell>
          <cell r="I3135" t="str">
            <v>Macallan 18YO</v>
          </cell>
          <cell r="J3135" t="str">
            <v>Macallan 18YO.750-6</v>
          </cell>
          <cell r="K3135">
            <v>6</v>
          </cell>
          <cell r="L3135">
            <v>0.75</v>
          </cell>
          <cell r="M3135">
            <v>0.43</v>
          </cell>
          <cell r="N3135">
            <v>13.8</v>
          </cell>
          <cell r="O3135" t="str">
            <v>FOB</v>
          </cell>
          <cell r="P3135">
            <v>1152.8</v>
          </cell>
          <cell r="Q3135">
            <v>1152.8</v>
          </cell>
          <cell r="R3135">
            <v>1152.8</v>
          </cell>
          <cell r="S3135">
            <v>1152.8</v>
          </cell>
          <cell r="T3135">
            <v>1152.8</v>
          </cell>
          <cell r="U3135">
            <v>1152.8</v>
          </cell>
          <cell r="V3135">
            <v>1152.8</v>
          </cell>
        </row>
        <row r="3136">
          <cell r="B3136" t="str">
            <v>New MexicoMacallan 18YO.750-6FOB</v>
          </cell>
          <cell r="C3136" t="str">
            <v>West</v>
          </cell>
          <cell r="D3136" t="str">
            <v>Open</v>
          </cell>
          <cell r="E3136" t="str">
            <v>NM</v>
          </cell>
          <cell r="F3136" t="str">
            <v>New Mexico</v>
          </cell>
          <cell r="G3136" t="str">
            <v>4 - Macallan 18YO 0.75L</v>
          </cell>
          <cell r="H3136" t="str">
            <v>4 - Macallan 18YO 0.75L6</v>
          </cell>
          <cell r="I3136" t="str">
            <v>Macallan 18YO</v>
          </cell>
          <cell r="J3136" t="str">
            <v>Macallan 18YO.750-6</v>
          </cell>
          <cell r="K3136">
            <v>6</v>
          </cell>
          <cell r="L3136">
            <v>0.75</v>
          </cell>
          <cell r="M3136">
            <v>0.43</v>
          </cell>
          <cell r="N3136">
            <v>13.8</v>
          </cell>
          <cell r="O3136" t="str">
            <v>FOB</v>
          </cell>
          <cell r="P3136">
            <v>1026.8499999999999</v>
          </cell>
          <cell r="Q3136">
            <v>1026.8499999999999</v>
          </cell>
          <cell r="R3136">
            <v>1026.8499999999999</v>
          </cell>
          <cell r="S3136">
            <v>1026.8499999999999</v>
          </cell>
          <cell r="T3136">
            <v>1026.8499999999999</v>
          </cell>
          <cell r="U3136">
            <v>1026.8499999999999</v>
          </cell>
          <cell r="V3136">
            <v>1026.8499999999999</v>
          </cell>
        </row>
        <row r="3137">
          <cell r="B3137" t="str">
            <v>New York - UpstateMacallan 18YO.750-6FOB</v>
          </cell>
          <cell r="C3137" t="str">
            <v>Northeast</v>
          </cell>
          <cell r="D3137" t="str">
            <v>Open</v>
          </cell>
          <cell r="E3137" t="str">
            <v>NY</v>
          </cell>
          <cell r="F3137" t="str">
            <v>New York - Upstate</v>
          </cell>
          <cell r="G3137" t="str">
            <v>4 - Macallan 18YO 0.75L</v>
          </cell>
          <cell r="H3137" t="str">
            <v>4 - Macallan 18YO 0.75L6</v>
          </cell>
          <cell r="I3137" t="str">
            <v>Macallan 18YO</v>
          </cell>
          <cell r="J3137" t="str">
            <v>Macallan 18YO.750-6</v>
          </cell>
          <cell r="K3137">
            <v>6</v>
          </cell>
          <cell r="L3137">
            <v>0.75</v>
          </cell>
          <cell r="M3137">
            <v>0.43</v>
          </cell>
          <cell r="N3137">
            <v>13.8</v>
          </cell>
          <cell r="O3137" t="str">
            <v>FOB</v>
          </cell>
          <cell r="P3137">
            <v>1150</v>
          </cell>
          <cell r="Q3137">
            <v>1150</v>
          </cell>
          <cell r="R3137">
            <v>1150</v>
          </cell>
          <cell r="S3137">
            <v>1150</v>
          </cell>
          <cell r="T3137">
            <v>1150</v>
          </cell>
          <cell r="U3137">
            <v>1150</v>
          </cell>
          <cell r="V3137">
            <v>1150</v>
          </cell>
        </row>
        <row r="3138">
          <cell r="B3138" t="str">
            <v>NORTH CAROLINAMacallan SO 18YO.750-3SPA</v>
          </cell>
          <cell r="C3138" t="str">
            <v>South</v>
          </cell>
          <cell r="D3138" t="str">
            <v>Control</v>
          </cell>
          <cell r="E3138" t="str">
            <v>NC</v>
          </cell>
          <cell r="F3138" t="str">
            <v>NORTH CAROLINA</v>
          </cell>
          <cell r="G3138" t="str">
            <v>4 - Macallan 18YO 0.75L</v>
          </cell>
          <cell r="H3138" t="str">
            <v>4 - Macallan 18YO 0.75L3</v>
          </cell>
          <cell r="I3138" t="str">
            <v>Macallan SO 18YO</v>
          </cell>
          <cell r="J3138" t="str">
            <v>Macallan SO 18YO.750-3</v>
          </cell>
          <cell r="K3138">
            <v>3</v>
          </cell>
          <cell r="L3138">
            <v>0.75</v>
          </cell>
          <cell r="M3138">
            <v>0.43</v>
          </cell>
          <cell r="N3138">
            <v>6.9</v>
          </cell>
          <cell r="O3138" t="str">
            <v>SPA</v>
          </cell>
          <cell r="P3138">
            <v>0</v>
          </cell>
          <cell r="Q3138">
            <v>0</v>
          </cell>
          <cell r="R3138">
            <v>0</v>
          </cell>
          <cell r="S3138">
            <v>0</v>
          </cell>
          <cell r="T3138">
            <v>0</v>
          </cell>
          <cell r="U3138">
            <v>0</v>
          </cell>
          <cell r="V3138">
            <v>0</v>
          </cell>
        </row>
        <row r="3139">
          <cell r="B3139" t="str">
            <v>NORTH CAROLINAMacallan SO 18YO.750-3SHELF</v>
          </cell>
          <cell r="C3139" t="str">
            <v>South</v>
          </cell>
          <cell r="D3139" t="str">
            <v>Control</v>
          </cell>
          <cell r="E3139" t="str">
            <v>NC</v>
          </cell>
          <cell r="F3139" t="str">
            <v>NORTH CAROLINA</v>
          </cell>
          <cell r="G3139" t="str">
            <v>4 - Macallan 18YO 0.75L</v>
          </cell>
          <cell r="H3139" t="str">
            <v>4 - Macallan 18YO 0.75L3</v>
          </cell>
          <cell r="I3139" t="str">
            <v>Macallan SO 18YO</v>
          </cell>
          <cell r="J3139" t="str">
            <v>Macallan SO 18YO.750-3</v>
          </cell>
          <cell r="K3139">
            <v>3</v>
          </cell>
          <cell r="L3139">
            <v>0.75</v>
          </cell>
          <cell r="M3139">
            <v>0.43</v>
          </cell>
          <cell r="N3139">
            <v>6.9</v>
          </cell>
          <cell r="O3139" t="str">
            <v>SHELF</v>
          </cell>
          <cell r="P3139">
            <v>274.95</v>
          </cell>
          <cell r="Q3139">
            <v>324.95</v>
          </cell>
          <cell r="R3139">
            <v>324.95</v>
          </cell>
          <cell r="S3139">
            <v>324.95</v>
          </cell>
          <cell r="T3139">
            <v>324.95</v>
          </cell>
          <cell r="U3139">
            <v>324.95</v>
          </cell>
          <cell r="V3139">
            <v>324.95</v>
          </cell>
        </row>
        <row r="3140">
          <cell r="B3140" t="str">
            <v>NORTH CAROLINAMacallan SO 18YO.750-3FOB</v>
          </cell>
          <cell r="C3140" t="str">
            <v>South</v>
          </cell>
          <cell r="D3140" t="str">
            <v>Control</v>
          </cell>
          <cell r="E3140" t="str">
            <v>NC</v>
          </cell>
          <cell r="F3140" t="str">
            <v>NORTH CAROLINA</v>
          </cell>
          <cell r="G3140" t="str">
            <v>4 - Macallan 18YO 0.75L</v>
          </cell>
          <cell r="H3140" t="str">
            <v>4 - Macallan 18YO 0.75L3</v>
          </cell>
          <cell r="I3140" t="str">
            <v>Macallan SO 18YO</v>
          </cell>
          <cell r="J3140" t="str">
            <v>Macallan SO 18YO.750-3</v>
          </cell>
          <cell r="K3140">
            <v>3</v>
          </cell>
          <cell r="L3140">
            <v>0.75</v>
          </cell>
          <cell r="M3140">
            <v>0.43</v>
          </cell>
          <cell r="N3140">
            <v>6.9</v>
          </cell>
          <cell r="O3140" t="str">
            <v>FOB</v>
          </cell>
          <cell r="P3140">
            <v>480.57</v>
          </cell>
          <cell r="Q3140">
            <v>520.82000000000005</v>
          </cell>
          <cell r="R3140">
            <v>520.82000000000005</v>
          </cell>
          <cell r="S3140">
            <v>520.82000000000005</v>
          </cell>
          <cell r="T3140">
            <v>520.82000000000005</v>
          </cell>
          <cell r="U3140">
            <v>520.82000000000005</v>
          </cell>
          <cell r="V3140">
            <v>520.82000000000005</v>
          </cell>
        </row>
        <row r="3141">
          <cell r="B3141" t="str">
            <v>North DakotaMacallan 18YO.750-6FOB</v>
          </cell>
          <cell r="C3141" t="str">
            <v>Central</v>
          </cell>
          <cell r="D3141" t="str">
            <v>Open</v>
          </cell>
          <cell r="E3141" t="str">
            <v>ND</v>
          </cell>
          <cell r="F3141" t="str">
            <v>North Dakota</v>
          </cell>
          <cell r="G3141" t="str">
            <v>4 - Macallan 18YO 0.75L</v>
          </cell>
          <cell r="H3141" t="str">
            <v>4 - Macallan 18YO 0.75L6</v>
          </cell>
          <cell r="I3141" t="str">
            <v>Macallan 18YO</v>
          </cell>
          <cell r="J3141" t="str">
            <v>Macallan 18YO.750-6</v>
          </cell>
          <cell r="K3141">
            <v>6</v>
          </cell>
          <cell r="L3141">
            <v>0.75</v>
          </cell>
          <cell r="M3141">
            <v>0.43</v>
          </cell>
          <cell r="N3141">
            <v>13.8</v>
          </cell>
          <cell r="O3141" t="str">
            <v>FOB</v>
          </cell>
          <cell r="P3141">
            <v>994.25</v>
          </cell>
          <cell r="Q3141">
            <v>1132.3800000000001</v>
          </cell>
          <cell r="R3141">
            <v>1132.3800000000001</v>
          </cell>
          <cell r="S3141">
            <v>1132.3800000000001</v>
          </cell>
          <cell r="T3141">
            <v>1132.3800000000001</v>
          </cell>
          <cell r="U3141">
            <v>1132.3800000000001</v>
          </cell>
          <cell r="V3141">
            <v>1132.3800000000001</v>
          </cell>
        </row>
        <row r="3142">
          <cell r="B3142" t="str">
            <v>OHIOMacallan SO 18YO.750-6SHELF</v>
          </cell>
          <cell r="C3142" t="str">
            <v>Central</v>
          </cell>
          <cell r="D3142" t="str">
            <v>Control</v>
          </cell>
          <cell r="E3142" t="str">
            <v>OH</v>
          </cell>
          <cell r="F3142" t="str">
            <v>OHIO</v>
          </cell>
          <cell r="G3142" t="str">
            <v>4 - Macallan 18YO 0.75L</v>
          </cell>
          <cell r="H3142" t="str">
            <v>4 - Macallan 18YO 0.75L6</v>
          </cell>
          <cell r="I3142" t="str">
            <v>Macallan SO 18YO</v>
          </cell>
          <cell r="J3142" t="str">
            <v>Macallan SO 18YO.750-6</v>
          </cell>
          <cell r="K3142">
            <v>6</v>
          </cell>
          <cell r="L3142">
            <v>0.75</v>
          </cell>
          <cell r="M3142">
            <v>0.43</v>
          </cell>
          <cell r="N3142">
            <v>13.8</v>
          </cell>
          <cell r="O3142" t="str">
            <v>SHELF</v>
          </cell>
          <cell r="P3142">
            <v>279.99</v>
          </cell>
          <cell r="Q3142">
            <v>319.99</v>
          </cell>
          <cell r="R3142">
            <v>319.99</v>
          </cell>
          <cell r="S3142">
            <v>319.99</v>
          </cell>
          <cell r="T3142">
            <v>319.99</v>
          </cell>
          <cell r="U3142">
            <v>319.99</v>
          </cell>
          <cell r="V3142">
            <v>319.99</v>
          </cell>
        </row>
        <row r="3143">
          <cell r="B3143" t="str">
            <v>OHIOMacallan SO 18YO.750-6FOB</v>
          </cell>
          <cell r="C3143" t="str">
            <v>Central</v>
          </cell>
          <cell r="D3143" t="str">
            <v>Control</v>
          </cell>
          <cell r="E3143" t="str">
            <v>OH</v>
          </cell>
          <cell r="F3143" t="str">
            <v>OHIO</v>
          </cell>
          <cell r="G3143" t="str">
            <v>4 - Macallan 18YO 0.75L</v>
          </cell>
          <cell r="H3143" t="str">
            <v>4 - Macallan 18YO 0.75L6</v>
          </cell>
          <cell r="I3143" t="str">
            <v>Macallan SO 18YO</v>
          </cell>
          <cell r="J3143" t="str">
            <v>Macallan SO 18YO.750-6</v>
          </cell>
          <cell r="K3143">
            <v>6</v>
          </cell>
          <cell r="L3143">
            <v>0.75</v>
          </cell>
          <cell r="M3143">
            <v>0.43</v>
          </cell>
          <cell r="N3143">
            <v>13.8</v>
          </cell>
          <cell r="O3143" t="str">
            <v>FOB</v>
          </cell>
          <cell r="P3143">
            <v>993.35</v>
          </cell>
          <cell r="Q3143">
            <v>1135.76</v>
          </cell>
          <cell r="R3143">
            <v>1135.76</v>
          </cell>
          <cell r="S3143">
            <v>1135.76</v>
          </cell>
          <cell r="T3143">
            <v>1135.76</v>
          </cell>
          <cell r="U3143">
            <v>1135.76</v>
          </cell>
          <cell r="V3143">
            <v>1135.76</v>
          </cell>
        </row>
        <row r="3144">
          <cell r="B3144" t="str">
            <v>OklahomaMacallan 18YO.750-6FOB</v>
          </cell>
          <cell r="C3144" t="str">
            <v>South</v>
          </cell>
          <cell r="D3144" t="str">
            <v>Open</v>
          </cell>
          <cell r="E3144" t="str">
            <v>OK</v>
          </cell>
          <cell r="F3144" t="str">
            <v>Oklahoma</v>
          </cell>
          <cell r="G3144" t="str">
            <v>4 - Macallan 18YO 0.75L</v>
          </cell>
          <cell r="H3144" t="str">
            <v>4 - Macallan 18YO 0.75L6</v>
          </cell>
          <cell r="I3144" t="str">
            <v>Macallan 18YO</v>
          </cell>
          <cell r="J3144" t="str">
            <v>Macallan 18YO.750-6</v>
          </cell>
          <cell r="K3144">
            <v>6</v>
          </cell>
          <cell r="L3144">
            <v>0.75</v>
          </cell>
          <cell r="M3144">
            <v>0.43</v>
          </cell>
          <cell r="N3144">
            <v>13.8</v>
          </cell>
          <cell r="O3144" t="str">
            <v>FOB</v>
          </cell>
          <cell r="P3144">
            <v>1115.5</v>
          </cell>
          <cell r="Q3144">
            <v>1155.5</v>
          </cell>
          <cell r="R3144">
            <v>1155.5</v>
          </cell>
          <cell r="S3144">
            <v>1155.5</v>
          </cell>
          <cell r="T3144">
            <v>1155.5</v>
          </cell>
          <cell r="U3144">
            <v>1155.5</v>
          </cell>
          <cell r="V3144">
            <v>1155.5</v>
          </cell>
        </row>
        <row r="3145">
          <cell r="B3145" t="str">
            <v>OREGONMacallan SO 18YO.750-6SPA</v>
          </cell>
          <cell r="C3145" t="str">
            <v>West</v>
          </cell>
          <cell r="D3145" t="str">
            <v>Control</v>
          </cell>
          <cell r="E3145" t="str">
            <v>OR</v>
          </cell>
          <cell r="F3145" t="str">
            <v>OREGON</v>
          </cell>
          <cell r="G3145" t="str">
            <v>4 - Macallan 18YO 0.75L</v>
          </cell>
          <cell r="H3145" t="str">
            <v>4 - Macallan 18YO 0.75L6</v>
          </cell>
          <cell r="I3145" t="str">
            <v>Macallan SO 18YO</v>
          </cell>
          <cell r="J3145" t="str">
            <v>Macallan SO 18YO.750-6</v>
          </cell>
          <cell r="K3145">
            <v>6</v>
          </cell>
          <cell r="L3145">
            <v>0.75</v>
          </cell>
          <cell r="M3145">
            <v>0.43</v>
          </cell>
          <cell r="N3145">
            <v>13.8</v>
          </cell>
          <cell r="O3145" t="str">
            <v>SPA</v>
          </cell>
          <cell r="P3145">
            <v>0</v>
          </cell>
          <cell r="Q3145">
            <v>0</v>
          </cell>
          <cell r="R3145">
            <v>0</v>
          </cell>
          <cell r="S3145">
            <v>0</v>
          </cell>
          <cell r="T3145">
            <v>0</v>
          </cell>
          <cell r="U3145">
            <v>0</v>
          </cell>
          <cell r="V3145">
            <v>0</v>
          </cell>
        </row>
        <row r="3146">
          <cell r="B3146" t="str">
            <v>OREGONMacallan SO 18YO.750-6SHELF</v>
          </cell>
          <cell r="C3146" t="str">
            <v>West</v>
          </cell>
          <cell r="D3146" t="str">
            <v>Control</v>
          </cell>
          <cell r="E3146" t="str">
            <v>OR</v>
          </cell>
          <cell r="F3146" t="str">
            <v>OREGON</v>
          </cell>
          <cell r="G3146" t="str">
            <v>4 - Macallan 18YO 0.75L</v>
          </cell>
          <cell r="H3146" t="str">
            <v>4 - Macallan 18YO 0.75L6</v>
          </cell>
          <cell r="I3146" t="str">
            <v>Macallan SO 18YO</v>
          </cell>
          <cell r="J3146" t="str">
            <v>Macallan SO 18YO.750-6</v>
          </cell>
          <cell r="K3146">
            <v>6</v>
          </cell>
          <cell r="L3146">
            <v>0.75</v>
          </cell>
          <cell r="M3146">
            <v>0.43</v>
          </cell>
          <cell r="N3146">
            <v>13.8</v>
          </cell>
          <cell r="O3146" t="str">
            <v>SHELF</v>
          </cell>
          <cell r="P3146">
            <v>259.95</v>
          </cell>
          <cell r="Q3146">
            <v>319.99</v>
          </cell>
          <cell r="R3146">
            <v>319.99</v>
          </cell>
          <cell r="S3146">
            <v>319.99</v>
          </cell>
          <cell r="T3146">
            <v>319.99</v>
          </cell>
          <cell r="U3146">
            <v>319.99</v>
          </cell>
          <cell r="V3146">
            <v>319.99</v>
          </cell>
        </row>
        <row r="3147">
          <cell r="B3147" t="str">
            <v>OREGONMacallan SO 18YO.750-6FOB</v>
          </cell>
          <cell r="C3147" t="str">
            <v>West</v>
          </cell>
          <cell r="D3147" t="str">
            <v>Control</v>
          </cell>
          <cell r="E3147" t="str">
            <v>OR</v>
          </cell>
          <cell r="F3147" t="str">
            <v>OREGON</v>
          </cell>
          <cell r="G3147" t="str">
            <v>4 - Macallan 18YO 0.75L</v>
          </cell>
          <cell r="H3147" t="str">
            <v>4 - Macallan 18YO 0.75L6</v>
          </cell>
          <cell r="I3147" t="str">
            <v>Macallan SO 18YO</v>
          </cell>
          <cell r="J3147" t="str">
            <v>Macallan SO 18YO.750-6</v>
          </cell>
          <cell r="K3147">
            <v>6</v>
          </cell>
          <cell r="L3147">
            <v>0.75</v>
          </cell>
          <cell r="M3147">
            <v>0.43</v>
          </cell>
          <cell r="N3147">
            <v>13.8</v>
          </cell>
          <cell r="O3147" t="str">
            <v>FOB</v>
          </cell>
          <cell r="P3147">
            <v>850.56</v>
          </cell>
          <cell r="Q3147">
            <v>927.23</v>
          </cell>
          <cell r="R3147">
            <v>933.99</v>
          </cell>
          <cell r="S3147">
            <v>933.99</v>
          </cell>
          <cell r="T3147">
            <v>933.99</v>
          </cell>
          <cell r="U3147">
            <v>933.99</v>
          </cell>
          <cell r="V3147">
            <v>933.99</v>
          </cell>
        </row>
        <row r="3148">
          <cell r="B3148" t="str">
            <v>PENNSYLVANIA (PLCB)Macallan SO 18YO.750-6SPA</v>
          </cell>
          <cell r="C3148" t="str">
            <v>Northeast</v>
          </cell>
          <cell r="D3148" t="str">
            <v>Control</v>
          </cell>
          <cell r="E3148" t="str">
            <v>PLCB</v>
          </cell>
          <cell r="F3148" t="str">
            <v>PENNSYLVANIA (PLCB)</v>
          </cell>
          <cell r="G3148" t="str">
            <v>4 - Macallan 18YO 0.75L</v>
          </cell>
          <cell r="H3148" t="str">
            <v>4 - Macallan 18YO 0.75L6</v>
          </cell>
          <cell r="I3148" t="str">
            <v>Macallan SO 18YO</v>
          </cell>
          <cell r="J3148" t="str">
            <v>Macallan SO 18YO.750-6</v>
          </cell>
          <cell r="K3148">
            <v>6</v>
          </cell>
          <cell r="L3148">
            <v>0.75</v>
          </cell>
          <cell r="M3148">
            <v>0.43</v>
          </cell>
          <cell r="N3148">
            <v>13.8</v>
          </cell>
          <cell r="O3148" t="str">
            <v>SPA</v>
          </cell>
          <cell r="P3148">
            <v>0</v>
          </cell>
          <cell r="Q3148">
            <v>0</v>
          </cell>
          <cell r="R3148">
            <v>0</v>
          </cell>
          <cell r="S3148">
            <v>0</v>
          </cell>
          <cell r="T3148">
            <v>0</v>
          </cell>
          <cell r="U3148">
            <v>0</v>
          </cell>
          <cell r="V3148">
            <v>0</v>
          </cell>
        </row>
        <row r="3149">
          <cell r="B3149" t="str">
            <v>PENNSYLVANIA (PLCB)Macallan SO 18YO.750-6SHELF</v>
          </cell>
          <cell r="C3149" t="str">
            <v>Northeast</v>
          </cell>
          <cell r="D3149" t="str">
            <v>Control</v>
          </cell>
          <cell r="E3149" t="str">
            <v>PLCB</v>
          </cell>
          <cell r="F3149" t="str">
            <v>PENNSYLVANIA (PLCB)</v>
          </cell>
          <cell r="G3149" t="str">
            <v>4 - Macallan 18YO 0.75L</v>
          </cell>
          <cell r="H3149" t="str">
            <v>4 - Macallan 18YO 0.75L6</v>
          </cell>
          <cell r="I3149" t="str">
            <v>Macallan SO 18YO</v>
          </cell>
          <cell r="J3149" t="str">
            <v>Macallan SO 18YO.750-6</v>
          </cell>
          <cell r="K3149">
            <v>6</v>
          </cell>
          <cell r="L3149">
            <v>0.75</v>
          </cell>
          <cell r="M3149">
            <v>0.43</v>
          </cell>
          <cell r="N3149">
            <v>13.8</v>
          </cell>
          <cell r="O3149" t="str">
            <v>SHELF</v>
          </cell>
          <cell r="P3149">
            <v>319.99</v>
          </cell>
          <cell r="Q3149">
            <v>319.99</v>
          </cell>
          <cell r="R3149">
            <v>319.99</v>
          </cell>
          <cell r="S3149">
            <v>319.99</v>
          </cell>
          <cell r="T3149">
            <v>319.99</v>
          </cell>
          <cell r="U3149">
            <v>319.99</v>
          </cell>
          <cell r="V3149">
            <v>319.99</v>
          </cell>
        </row>
        <row r="3150">
          <cell r="B3150" t="str">
            <v>PENNSYLVANIA (PLCB)Macallan SO 18YO.750-6FOB</v>
          </cell>
          <cell r="C3150" t="str">
            <v>Northeast</v>
          </cell>
          <cell r="D3150" t="str">
            <v>Control</v>
          </cell>
          <cell r="E3150" t="str">
            <v>PLCB</v>
          </cell>
          <cell r="F3150" t="str">
            <v>PENNSYLVANIA (PLCB)</v>
          </cell>
          <cell r="G3150" t="str">
            <v>4 - Macallan 18YO 0.75L</v>
          </cell>
          <cell r="H3150" t="str">
            <v>4 - Macallan 18YO 0.75L6</v>
          </cell>
          <cell r="I3150" t="str">
            <v>Macallan SO 18YO</v>
          </cell>
          <cell r="J3150" t="str">
            <v>Macallan SO 18YO.750-6</v>
          </cell>
          <cell r="K3150">
            <v>6</v>
          </cell>
          <cell r="L3150">
            <v>0.75</v>
          </cell>
          <cell r="M3150">
            <v>0.43</v>
          </cell>
          <cell r="N3150">
            <v>13.8</v>
          </cell>
          <cell r="O3150" t="str">
            <v>FOB</v>
          </cell>
          <cell r="P3150">
            <v>1287.9000000000001</v>
          </cell>
          <cell r="Q3150">
            <v>1287.9000000000001</v>
          </cell>
          <cell r="R3150">
            <v>1287.9000000000001</v>
          </cell>
          <cell r="S3150">
            <v>1287.9000000000001</v>
          </cell>
          <cell r="T3150">
            <v>1287.9000000000001</v>
          </cell>
          <cell r="U3150">
            <v>1287.9000000000001</v>
          </cell>
          <cell r="V3150">
            <v>1287.9000000000001</v>
          </cell>
        </row>
        <row r="3151">
          <cell r="B3151" t="str">
            <v>Rhode IslandMacallan 18YO.750-6FOB</v>
          </cell>
          <cell r="C3151" t="str">
            <v>Northeast</v>
          </cell>
          <cell r="D3151" t="str">
            <v>Open</v>
          </cell>
          <cell r="E3151" t="str">
            <v>RI</v>
          </cell>
          <cell r="F3151" t="str">
            <v>Rhode Island</v>
          </cell>
          <cell r="G3151" t="str">
            <v>4 - Macallan 18YO 0.75L</v>
          </cell>
          <cell r="H3151" t="str">
            <v>4 - Macallan 18YO 0.75L6</v>
          </cell>
          <cell r="I3151" t="str">
            <v>Macallan 18YO</v>
          </cell>
          <cell r="J3151" t="str">
            <v>Macallan 18YO.750-6</v>
          </cell>
          <cell r="K3151">
            <v>6</v>
          </cell>
          <cell r="L3151">
            <v>0.75</v>
          </cell>
          <cell r="M3151">
            <v>0.43</v>
          </cell>
          <cell r="N3151">
            <v>13.8</v>
          </cell>
          <cell r="O3151" t="str">
            <v>FOB</v>
          </cell>
          <cell r="P3151">
            <v>911.16</v>
          </cell>
          <cell r="Q3151">
            <v>1068.1981191277</v>
          </cell>
          <cell r="R3151">
            <v>1068.1981191277</v>
          </cell>
          <cell r="S3151">
            <v>1068.1981191277</v>
          </cell>
          <cell r="T3151">
            <v>1068.1981191277</v>
          </cell>
          <cell r="U3151">
            <v>1068.1981191277</v>
          </cell>
          <cell r="V3151">
            <v>1068.1981191277</v>
          </cell>
        </row>
        <row r="3152">
          <cell r="B3152" t="str">
            <v>South CarolinaMacallan 18YO.750-6FOB</v>
          </cell>
          <cell r="C3152" t="str">
            <v>Northeast</v>
          </cell>
          <cell r="D3152" t="str">
            <v>Open</v>
          </cell>
          <cell r="E3152" t="str">
            <v>SC</v>
          </cell>
          <cell r="F3152" t="str">
            <v>South Carolina</v>
          </cell>
          <cell r="G3152" t="str">
            <v>4 - Macallan 18YO 0.75L</v>
          </cell>
          <cell r="H3152" t="str">
            <v>4 - Macallan 18YO 0.75L6</v>
          </cell>
          <cell r="I3152" t="str">
            <v>Macallan 18YO</v>
          </cell>
          <cell r="J3152" t="str">
            <v>Macallan 18YO.750-6</v>
          </cell>
          <cell r="K3152">
            <v>6</v>
          </cell>
          <cell r="L3152">
            <v>0.75</v>
          </cell>
          <cell r="M3152">
            <v>0.43</v>
          </cell>
          <cell r="N3152">
            <v>13.8</v>
          </cell>
          <cell r="O3152" t="str">
            <v>FOB</v>
          </cell>
          <cell r="P3152">
            <v>1148</v>
          </cell>
          <cell r="Q3152">
            <v>1148</v>
          </cell>
          <cell r="R3152">
            <v>1148</v>
          </cell>
          <cell r="S3152">
            <v>1148</v>
          </cell>
          <cell r="T3152">
            <v>1148</v>
          </cell>
          <cell r="U3152">
            <v>1148</v>
          </cell>
          <cell r="V3152">
            <v>1148</v>
          </cell>
        </row>
        <row r="3153">
          <cell r="B3153" t="str">
            <v>South DakotaMacallan 18YO.750-6FOB</v>
          </cell>
          <cell r="C3153" t="str">
            <v>Central</v>
          </cell>
          <cell r="D3153" t="str">
            <v>Open</v>
          </cell>
          <cell r="E3153" t="str">
            <v>SD</v>
          </cell>
          <cell r="F3153" t="str">
            <v>South Dakota</v>
          </cell>
          <cell r="G3153" t="str">
            <v>4 - Macallan 18YO 0.75L</v>
          </cell>
          <cell r="H3153" t="str">
            <v>4 - Macallan 18YO 0.75L6</v>
          </cell>
          <cell r="I3153" t="str">
            <v>Macallan 18YO</v>
          </cell>
          <cell r="J3153" t="str">
            <v>Macallan 18YO.750-6</v>
          </cell>
          <cell r="K3153">
            <v>6</v>
          </cell>
          <cell r="L3153">
            <v>0.75</v>
          </cell>
          <cell r="M3153">
            <v>0.43</v>
          </cell>
          <cell r="N3153">
            <v>13.8</v>
          </cell>
          <cell r="O3153" t="str">
            <v>FOB</v>
          </cell>
          <cell r="P3153">
            <v>981</v>
          </cell>
          <cell r="Q3153">
            <v>1116.24</v>
          </cell>
          <cell r="R3153">
            <v>1116.24</v>
          </cell>
          <cell r="S3153">
            <v>1116.24</v>
          </cell>
          <cell r="T3153">
            <v>1116.24</v>
          </cell>
          <cell r="U3153">
            <v>1116.24</v>
          </cell>
          <cell r="V3153">
            <v>1116.24</v>
          </cell>
        </row>
        <row r="3154">
          <cell r="B3154" t="str">
            <v>TennesseeMacallan 18YO.750-6FOB</v>
          </cell>
          <cell r="C3154" t="str">
            <v>South</v>
          </cell>
          <cell r="D3154" t="str">
            <v>Open</v>
          </cell>
          <cell r="E3154" t="str">
            <v>TN</v>
          </cell>
          <cell r="F3154" t="str">
            <v>Tennessee</v>
          </cell>
          <cell r="G3154" t="str">
            <v>4 - Macallan 18YO 0.75L</v>
          </cell>
          <cell r="H3154" t="str">
            <v>4 - Macallan 18YO 0.75L6</v>
          </cell>
          <cell r="I3154" t="str">
            <v>Macallan 18YO</v>
          </cell>
          <cell r="J3154" t="str">
            <v>Macallan 18YO.750-6</v>
          </cell>
          <cell r="K3154">
            <v>6</v>
          </cell>
          <cell r="L3154">
            <v>0.75</v>
          </cell>
          <cell r="M3154">
            <v>0.43</v>
          </cell>
          <cell r="N3154">
            <v>13.8</v>
          </cell>
          <cell r="O3154" t="str">
            <v>FOB</v>
          </cell>
          <cell r="P3154">
            <v>925</v>
          </cell>
          <cell r="Q3154">
            <v>1005</v>
          </cell>
          <cell r="R3154">
            <v>1005</v>
          </cell>
          <cell r="S3154">
            <v>1005</v>
          </cell>
          <cell r="T3154">
            <v>1005</v>
          </cell>
          <cell r="U3154">
            <v>1005</v>
          </cell>
          <cell r="V3154">
            <v>1005</v>
          </cell>
        </row>
        <row r="3155">
          <cell r="B3155" t="str">
            <v>TexasMacallan 18YO.750-6FOB</v>
          </cell>
          <cell r="C3155" t="str">
            <v>South</v>
          </cell>
          <cell r="D3155" t="str">
            <v>Open</v>
          </cell>
          <cell r="E3155" t="str">
            <v>TX</v>
          </cell>
          <cell r="F3155" t="str">
            <v>Texas</v>
          </cell>
          <cell r="G3155" t="str">
            <v>4 - Macallan 18YO 0.75L</v>
          </cell>
          <cell r="H3155" t="str">
            <v>4 - Macallan 18YO 0.75L6</v>
          </cell>
          <cell r="I3155" t="str">
            <v>Macallan 18YO</v>
          </cell>
          <cell r="J3155" t="str">
            <v>Macallan 18YO.750-6</v>
          </cell>
          <cell r="K3155">
            <v>6</v>
          </cell>
          <cell r="L3155">
            <v>0.75</v>
          </cell>
          <cell r="M3155">
            <v>0.43</v>
          </cell>
          <cell r="N3155">
            <v>13.8</v>
          </cell>
          <cell r="O3155" t="str">
            <v>FOB</v>
          </cell>
          <cell r="P3155">
            <v>1062.8</v>
          </cell>
          <cell r="Q3155">
            <v>1062.8</v>
          </cell>
          <cell r="R3155">
            <v>1062.8</v>
          </cell>
          <cell r="S3155">
            <v>1062.8</v>
          </cell>
          <cell r="T3155">
            <v>1062.8</v>
          </cell>
          <cell r="U3155">
            <v>1062.8</v>
          </cell>
          <cell r="V3155">
            <v>1062.8</v>
          </cell>
        </row>
        <row r="3156">
          <cell r="B3156" t="str">
            <v>UTAHMacallan SO 18YO.750-6SPA</v>
          </cell>
          <cell r="C3156" t="str">
            <v>West</v>
          </cell>
          <cell r="D3156" t="str">
            <v>Control</v>
          </cell>
          <cell r="E3156" t="str">
            <v>UT</v>
          </cell>
          <cell r="F3156" t="str">
            <v>UTAH</v>
          </cell>
          <cell r="G3156" t="str">
            <v>4 - Macallan 18YO 0.75L</v>
          </cell>
          <cell r="H3156" t="str">
            <v>4 - Macallan 18YO 0.75L6</v>
          </cell>
          <cell r="I3156" t="str">
            <v>Macallan SO 18YO</v>
          </cell>
          <cell r="J3156" t="str">
            <v>Macallan SO 18YO.750-6</v>
          </cell>
          <cell r="K3156">
            <v>6</v>
          </cell>
          <cell r="L3156">
            <v>0.75</v>
          </cell>
          <cell r="M3156">
            <v>0.43</v>
          </cell>
          <cell r="N3156">
            <v>13.8</v>
          </cell>
          <cell r="O3156" t="str">
            <v>SPA</v>
          </cell>
          <cell r="P3156">
            <v>0</v>
          </cell>
          <cell r="Q3156">
            <v>0</v>
          </cell>
          <cell r="R3156">
            <v>0</v>
          </cell>
          <cell r="S3156">
            <v>0</v>
          </cell>
          <cell r="T3156">
            <v>0</v>
          </cell>
          <cell r="U3156">
            <v>0</v>
          </cell>
          <cell r="V3156">
            <v>0</v>
          </cell>
        </row>
        <row r="3157">
          <cell r="B3157" t="str">
            <v>UTAHMacallan SO 18YO.750-6SHELF</v>
          </cell>
          <cell r="C3157" t="str">
            <v>West</v>
          </cell>
          <cell r="D3157" t="str">
            <v>Control</v>
          </cell>
          <cell r="E3157" t="str">
            <v>UT</v>
          </cell>
          <cell r="F3157" t="str">
            <v>UTAH</v>
          </cell>
          <cell r="G3157" t="str">
            <v>4 - Macallan 18YO 0.75L</v>
          </cell>
          <cell r="H3157" t="str">
            <v>4 - Macallan 18YO 0.75L6</v>
          </cell>
          <cell r="I3157" t="str">
            <v>Macallan SO 18YO</v>
          </cell>
          <cell r="J3157" t="str">
            <v>Macallan SO 18YO.750-6</v>
          </cell>
          <cell r="K3157">
            <v>6</v>
          </cell>
          <cell r="L3157">
            <v>0.75</v>
          </cell>
          <cell r="M3157">
            <v>0.43</v>
          </cell>
          <cell r="N3157">
            <v>13.8</v>
          </cell>
          <cell r="O3157" t="str">
            <v>SHELF</v>
          </cell>
          <cell r="P3157">
            <v>269.99</v>
          </cell>
          <cell r="Q3157">
            <v>269.99</v>
          </cell>
          <cell r="R3157">
            <v>269.99</v>
          </cell>
          <cell r="S3157">
            <v>269.99</v>
          </cell>
          <cell r="T3157">
            <v>269.99</v>
          </cell>
          <cell r="U3157">
            <v>269.99</v>
          </cell>
          <cell r="V3157">
            <v>269.99</v>
          </cell>
        </row>
        <row r="3158">
          <cell r="B3158" t="str">
            <v>UTAHMacallan SO 18YO.750-6FOB</v>
          </cell>
          <cell r="C3158" t="str">
            <v>West</v>
          </cell>
          <cell r="D3158" t="str">
            <v>Control</v>
          </cell>
          <cell r="E3158" t="str">
            <v>UT</v>
          </cell>
          <cell r="F3158" t="str">
            <v>UTAH</v>
          </cell>
          <cell r="G3158" t="str">
            <v>4 - Macallan 18YO 0.75L</v>
          </cell>
          <cell r="H3158" t="str">
            <v>4 - Macallan 18YO 0.75L6</v>
          </cell>
          <cell r="I3158" t="str">
            <v>Macallan SO 18YO</v>
          </cell>
          <cell r="J3158" t="str">
            <v>Macallan SO 18YO.750-6</v>
          </cell>
          <cell r="K3158">
            <v>6</v>
          </cell>
          <cell r="L3158">
            <v>0.75</v>
          </cell>
          <cell r="M3158">
            <v>0.43</v>
          </cell>
          <cell r="N3158">
            <v>13.8</v>
          </cell>
          <cell r="O3158" t="str">
            <v>FOB</v>
          </cell>
          <cell r="P3158">
            <v>860.77</v>
          </cell>
          <cell r="Q3158">
            <v>860.77</v>
          </cell>
          <cell r="R3158">
            <v>860.77</v>
          </cell>
          <cell r="S3158">
            <v>860.77</v>
          </cell>
          <cell r="T3158">
            <v>860.77</v>
          </cell>
          <cell r="U3158">
            <v>860.77</v>
          </cell>
          <cell r="V3158">
            <v>860.77</v>
          </cell>
        </row>
        <row r="3159">
          <cell r="B3159" t="str">
            <v>VERMONTMacallan SO 18YO.750-6SHELF</v>
          </cell>
          <cell r="C3159" t="str">
            <v>Northeast</v>
          </cell>
          <cell r="D3159" t="str">
            <v>Control</v>
          </cell>
          <cell r="E3159" t="str">
            <v>VT</v>
          </cell>
          <cell r="F3159" t="str">
            <v>VERMONT</v>
          </cell>
          <cell r="G3159" t="str">
            <v>4 - Macallan 18YO 0.75L</v>
          </cell>
          <cell r="H3159" t="str">
            <v>4 - Macallan 18YO 0.75L6</v>
          </cell>
          <cell r="I3159" t="str">
            <v>Macallan SO 18YO</v>
          </cell>
          <cell r="J3159" t="str">
            <v>Macallan SO 18YO.750-6</v>
          </cell>
          <cell r="K3159">
            <v>6</v>
          </cell>
          <cell r="L3159">
            <v>0.75</v>
          </cell>
          <cell r="M3159">
            <v>0.43</v>
          </cell>
          <cell r="N3159">
            <v>13.8</v>
          </cell>
          <cell r="O3159" t="str">
            <v>SHELF</v>
          </cell>
          <cell r="P3159">
            <v>284.99</v>
          </cell>
          <cell r="Q3159">
            <v>319.99</v>
          </cell>
          <cell r="R3159">
            <v>319.99</v>
          </cell>
          <cell r="S3159">
            <v>319.99</v>
          </cell>
          <cell r="T3159">
            <v>319.99</v>
          </cell>
          <cell r="U3159">
            <v>319.99</v>
          </cell>
          <cell r="V3159">
            <v>319.99</v>
          </cell>
        </row>
        <row r="3160">
          <cell r="B3160" t="str">
            <v>VERMONTMacallan SO 18YO.750-6FOB</v>
          </cell>
          <cell r="C3160" t="str">
            <v>Northeast</v>
          </cell>
          <cell r="D3160" t="str">
            <v>Control</v>
          </cell>
          <cell r="E3160" t="str">
            <v>VT</v>
          </cell>
          <cell r="F3160" t="str">
            <v>VERMONT</v>
          </cell>
          <cell r="G3160" t="str">
            <v>4 - Macallan 18YO 0.75L</v>
          </cell>
          <cell r="H3160" t="str">
            <v>4 - Macallan 18YO 0.75L6</v>
          </cell>
          <cell r="I3160" t="str">
            <v>Macallan SO 18YO</v>
          </cell>
          <cell r="J3160" t="str">
            <v>Macallan SO 18YO.750-6</v>
          </cell>
          <cell r="K3160">
            <v>6</v>
          </cell>
          <cell r="L3160">
            <v>0.75</v>
          </cell>
          <cell r="M3160">
            <v>0.43</v>
          </cell>
          <cell r="N3160">
            <v>13.8</v>
          </cell>
          <cell r="O3160" t="str">
            <v>FOB</v>
          </cell>
          <cell r="P3160">
            <v>1028.76</v>
          </cell>
          <cell r="Q3160">
            <v>1156.02</v>
          </cell>
          <cell r="R3160">
            <v>1156.02</v>
          </cell>
          <cell r="S3160">
            <v>1156.02</v>
          </cell>
          <cell r="T3160">
            <v>1156.02</v>
          </cell>
          <cell r="U3160">
            <v>1156.02</v>
          </cell>
          <cell r="V3160">
            <v>1156.02</v>
          </cell>
        </row>
        <row r="3161">
          <cell r="B3161" t="str">
            <v>VERMONTMacallan SO 18YO.750-6DA</v>
          </cell>
          <cell r="C3161" t="str">
            <v>Northeast</v>
          </cell>
          <cell r="D3161" t="str">
            <v>Control</v>
          </cell>
          <cell r="E3161" t="str">
            <v>VT</v>
          </cell>
          <cell r="F3161" t="str">
            <v>VERMONT</v>
          </cell>
          <cell r="G3161" t="str">
            <v>4 - Macallan 18YO 0.75L</v>
          </cell>
          <cell r="H3161" t="str">
            <v>4 - Macallan 18YO 0.75L6</v>
          </cell>
          <cell r="I3161" t="str">
            <v>Macallan SO 18YO</v>
          </cell>
          <cell r="J3161" t="str">
            <v>Macallan SO 18YO.750-6</v>
          </cell>
          <cell r="K3161">
            <v>6</v>
          </cell>
          <cell r="L3161">
            <v>0.75</v>
          </cell>
          <cell r="M3161">
            <v>0.43</v>
          </cell>
          <cell r="N3161">
            <v>13.8</v>
          </cell>
          <cell r="O3161" t="str">
            <v>DA</v>
          </cell>
          <cell r="P3161">
            <v>0</v>
          </cell>
          <cell r="Q3161">
            <v>0</v>
          </cell>
          <cell r="R3161">
            <v>0</v>
          </cell>
          <cell r="S3161">
            <v>0</v>
          </cell>
          <cell r="T3161">
            <v>0</v>
          </cell>
          <cell r="U3161">
            <v>0</v>
          </cell>
          <cell r="V3161">
            <v>0</v>
          </cell>
        </row>
        <row r="3162">
          <cell r="B3162" t="str">
            <v>VIRGINIAMacallan SO 18YO.750-3SHELF</v>
          </cell>
          <cell r="C3162" t="str">
            <v>South</v>
          </cell>
          <cell r="D3162" t="str">
            <v>Control</v>
          </cell>
          <cell r="E3162" t="str">
            <v>VA</v>
          </cell>
          <cell r="F3162" t="str">
            <v>VIRGINIA</v>
          </cell>
          <cell r="G3162" t="str">
            <v>4 - Macallan 18YO 0.75L</v>
          </cell>
          <cell r="H3162" t="str">
            <v>4 - Macallan 18YO 0.75L3</v>
          </cell>
          <cell r="I3162" t="str">
            <v>Macallan SO 18YO</v>
          </cell>
          <cell r="J3162" t="str">
            <v>Macallan SO 18YO.750-3</v>
          </cell>
          <cell r="K3162">
            <v>3</v>
          </cell>
          <cell r="L3162">
            <v>0.75</v>
          </cell>
          <cell r="M3162">
            <v>0.43</v>
          </cell>
          <cell r="N3162">
            <v>6.9</v>
          </cell>
          <cell r="O3162" t="str">
            <v>SHELF</v>
          </cell>
          <cell r="P3162">
            <v>299.99</v>
          </cell>
          <cell r="Q3162">
            <v>299.99</v>
          </cell>
          <cell r="R3162">
            <v>299.99</v>
          </cell>
          <cell r="S3162">
            <v>324.99</v>
          </cell>
          <cell r="T3162">
            <v>324.99</v>
          </cell>
          <cell r="U3162">
            <v>324.99</v>
          </cell>
          <cell r="V3162">
            <v>324.99</v>
          </cell>
        </row>
        <row r="3163">
          <cell r="B3163" t="str">
            <v>VIRGINIAMacallan SO 18YO.750-3FOB</v>
          </cell>
          <cell r="C3163" t="str">
            <v>South</v>
          </cell>
          <cell r="D3163" t="str">
            <v>Control</v>
          </cell>
          <cell r="E3163" t="str">
            <v>VA</v>
          </cell>
          <cell r="F3163" t="str">
            <v>VIRGINIA</v>
          </cell>
          <cell r="G3163" t="str">
            <v>4 - Macallan 18YO 0.75L</v>
          </cell>
          <cell r="H3163" t="str">
            <v>4 - Macallan 18YO 0.75L3</v>
          </cell>
          <cell r="I3163" t="str">
            <v>Macallan SO 18YO</v>
          </cell>
          <cell r="J3163" t="str">
            <v>Macallan SO 18YO.750-3</v>
          </cell>
          <cell r="K3163">
            <v>3</v>
          </cell>
          <cell r="L3163">
            <v>0.75</v>
          </cell>
          <cell r="M3163">
            <v>0.43</v>
          </cell>
          <cell r="N3163">
            <v>6.9</v>
          </cell>
          <cell r="O3163" t="str">
            <v>FOB</v>
          </cell>
          <cell r="P3163">
            <v>441.69</v>
          </cell>
          <cell r="Q3163">
            <v>441.69</v>
          </cell>
          <cell r="R3163">
            <v>441.69</v>
          </cell>
          <cell r="S3163">
            <v>478.71</v>
          </cell>
          <cell r="T3163">
            <v>478.71</v>
          </cell>
          <cell r="U3163">
            <v>478.71</v>
          </cell>
          <cell r="V3163">
            <v>478.71</v>
          </cell>
        </row>
        <row r="3164">
          <cell r="B3164" t="str">
            <v>VIRGINIAMacallan SO 18YO.750-3DA</v>
          </cell>
          <cell r="C3164" t="str">
            <v>South</v>
          </cell>
          <cell r="D3164" t="str">
            <v>Control</v>
          </cell>
          <cell r="E3164" t="str">
            <v>VA</v>
          </cell>
          <cell r="F3164" t="str">
            <v>VIRGINIA</v>
          </cell>
          <cell r="G3164" t="str">
            <v>4 - Macallan 18YO 0.75L</v>
          </cell>
          <cell r="H3164" t="str">
            <v>4 - Macallan 18YO 0.75L3</v>
          </cell>
          <cell r="I3164" t="str">
            <v>Macallan SO 18YO</v>
          </cell>
          <cell r="J3164" t="str">
            <v>Macallan SO 18YO.750-3</v>
          </cell>
          <cell r="K3164">
            <v>3</v>
          </cell>
          <cell r="L3164">
            <v>0.75</v>
          </cell>
          <cell r="M3164">
            <v>0.43</v>
          </cell>
          <cell r="N3164">
            <v>6.9</v>
          </cell>
          <cell r="O3164" t="str">
            <v>DA</v>
          </cell>
          <cell r="P3164">
            <v>0</v>
          </cell>
          <cell r="Q3164">
            <v>0</v>
          </cell>
          <cell r="R3164">
            <v>0</v>
          </cell>
          <cell r="S3164">
            <v>0</v>
          </cell>
          <cell r="T3164">
            <v>0</v>
          </cell>
          <cell r="U3164">
            <v>0</v>
          </cell>
          <cell r="V3164">
            <v>0</v>
          </cell>
        </row>
        <row r="3165">
          <cell r="B3165" t="str">
            <v>WashingtonMacallan 18YO.750-6FOB</v>
          </cell>
          <cell r="C3165" t="str">
            <v>West</v>
          </cell>
          <cell r="D3165" t="str">
            <v>Open</v>
          </cell>
          <cell r="E3165" t="str">
            <v>WA</v>
          </cell>
          <cell r="F3165" t="str">
            <v>Washington</v>
          </cell>
          <cell r="G3165" t="str">
            <v>4 - Macallan 18YO 0.75L</v>
          </cell>
          <cell r="H3165" t="str">
            <v>4 - Macallan 18YO 0.75L6</v>
          </cell>
          <cell r="I3165" t="str">
            <v>Macallan 18YO</v>
          </cell>
          <cell r="J3165" t="str">
            <v>Macallan 18YO.750-6</v>
          </cell>
          <cell r="K3165">
            <v>6</v>
          </cell>
          <cell r="L3165">
            <v>0.75</v>
          </cell>
          <cell r="M3165">
            <v>0.43</v>
          </cell>
          <cell r="N3165">
            <v>13.8</v>
          </cell>
          <cell r="O3165" t="str">
            <v>FOB</v>
          </cell>
          <cell r="P3165">
            <v>747.7</v>
          </cell>
          <cell r="Q3165">
            <v>747.7</v>
          </cell>
          <cell r="R3165">
            <v>747.7</v>
          </cell>
          <cell r="S3165">
            <v>747.7</v>
          </cell>
          <cell r="T3165">
            <v>747.7</v>
          </cell>
          <cell r="U3165">
            <v>747.7</v>
          </cell>
          <cell r="V3165">
            <v>747.7</v>
          </cell>
        </row>
        <row r="3166">
          <cell r="B3166" t="str">
            <v>WEST VIRGINIAMacallan SO 18YO.750-3SHELF</v>
          </cell>
          <cell r="C3166" t="str">
            <v>Central</v>
          </cell>
          <cell r="D3166" t="str">
            <v>Control</v>
          </cell>
          <cell r="E3166" t="str">
            <v>WV</v>
          </cell>
          <cell r="F3166" t="str">
            <v>WEST VIRGINIA</v>
          </cell>
          <cell r="G3166" t="str">
            <v>4 - Macallan 18YO 0.75L</v>
          </cell>
          <cell r="H3166" t="str">
            <v>4 - Macallan 18YO 0.75L3</v>
          </cell>
          <cell r="I3166" t="str">
            <v>Macallan SO 18YO</v>
          </cell>
          <cell r="J3166" t="str">
            <v>Macallan SO 18YO.750-3</v>
          </cell>
          <cell r="K3166">
            <v>3</v>
          </cell>
          <cell r="L3166">
            <v>0.75</v>
          </cell>
          <cell r="M3166">
            <v>0.43</v>
          </cell>
          <cell r="N3166">
            <v>6.9</v>
          </cell>
          <cell r="O3166" t="str">
            <v>SHELF</v>
          </cell>
          <cell r="P3166">
            <v>279.99</v>
          </cell>
          <cell r="Q3166">
            <v>319.99</v>
          </cell>
          <cell r="R3166">
            <v>319.99</v>
          </cell>
          <cell r="S3166">
            <v>319.99</v>
          </cell>
          <cell r="T3166">
            <v>319.99</v>
          </cell>
          <cell r="U3166">
            <v>319.99</v>
          </cell>
          <cell r="V3166">
            <v>319.99</v>
          </cell>
        </row>
        <row r="3167">
          <cell r="B3167" t="str">
            <v>WEST VIRGINIAMacallan SO 18YO.750-3FOB</v>
          </cell>
          <cell r="C3167" t="str">
            <v>Central</v>
          </cell>
          <cell r="D3167" t="str">
            <v>Control</v>
          </cell>
          <cell r="E3167" t="str">
            <v>WV</v>
          </cell>
          <cell r="F3167" t="str">
            <v>WEST VIRGINIA</v>
          </cell>
          <cell r="G3167" t="str">
            <v>4 - Macallan 18YO 0.75L</v>
          </cell>
          <cell r="H3167" t="str">
            <v>4 - Macallan 18YO 0.75L3</v>
          </cell>
          <cell r="I3167" t="str">
            <v>Macallan SO 18YO</v>
          </cell>
          <cell r="J3167" t="str">
            <v>Macallan SO 18YO.750-3</v>
          </cell>
          <cell r="K3167">
            <v>3</v>
          </cell>
          <cell r="L3167">
            <v>0.75</v>
          </cell>
          <cell r="M3167">
            <v>0.43</v>
          </cell>
          <cell r="N3167">
            <v>6.9</v>
          </cell>
          <cell r="O3167" t="str">
            <v>FOB</v>
          </cell>
          <cell r="P3167">
            <v>480.33</v>
          </cell>
          <cell r="Q3167">
            <v>549.20000000000005</v>
          </cell>
          <cell r="R3167">
            <v>549.20000000000005</v>
          </cell>
          <cell r="S3167">
            <v>549.20000000000005</v>
          </cell>
          <cell r="T3167">
            <v>549.20000000000005</v>
          </cell>
          <cell r="U3167">
            <v>549.20000000000005</v>
          </cell>
          <cell r="V3167">
            <v>549.20000000000005</v>
          </cell>
        </row>
        <row r="3168">
          <cell r="B3168" t="str">
            <v>WisconsinMacallan 18YO.750-6FOB</v>
          </cell>
          <cell r="C3168" t="str">
            <v>Central</v>
          </cell>
          <cell r="D3168" t="str">
            <v>Open</v>
          </cell>
          <cell r="E3168" t="str">
            <v>WI</v>
          </cell>
          <cell r="F3168" t="str">
            <v>Wisconsin</v>
          </cell>
          <cell r="G3168" t="str">
            <v>4 - Macallan 18YO 0.75L</v>
          </cell>
          <cell r="H3168" t="str">
            <v>4 - Macallan 18YO 0.75L6</v>
          </cell>
          <cell r="I3168" t="str">
            <v>Macallan 18YO</v>
          </cell>
          <cell r="J3168" t="str">
            <v>Macallan 18YO.750-6</v>
          </cell>
          <cell r="K3168">
            <v>6</v>
          </cell>
          <cell r="L3168">
            <v>0.75</v>
          </cell>
          <cell r="M3168">
            <v>0.43</v>
          </cell>
          <cell r="N3168">
            <v>13.8</v>
          </cell>
          <cell r="O3168" t="str">
            <v>FOB</v>
          </cell>
          <cell r="P3168">
            <v>963.8</v>
          </cell>
          <cell r="Q3168">
            <v>1140</v>
          </cell>
          <cell r="R3168">
            <v>1140</v>
          </cell>
          <cell r="S3168">
            <v>1140</v>
          </cell>
          <cell r="T3168">
            <v>1140</v>
          </cell>
          <cell r="U3168">
            <v>1140</v>
          </cell>
          <cell r="V3168">
            <v>1140</v>
          </cell>
        </row>
        <row r="3169">
          <cell r="B3169" t="str">
            <v>WYOMINGMacallan SO 18YO.750-3SHELF</v>
          </cell>
          <cell r="C3169" t="str">
            <v>West</v>
          </cell>
          <cell r="D3169" t="str">
            <v>Control</v>
          </cell>
          <cell r="E3169" t="str">
            <v>WY</v>
          </cell>
          <cell r="F3169" t="str">
            <v>WYOMING</v>
          </cell>
          <cell r="G3169" t="str">
            <v>4 - Macallan 18YO 0.75L</v>
          </cell>
          <cell r="H3169" t="str">
            <v>4 - Macallan 18YO 0.75L3</v>
          </cell>
          <cell r="I3169" t="str">
            <v>Macallan SO 18YO</v>
          </cell>
          <cell r="J3169" t="str">
            <v>Macallan SO 18YO.750-3</v>
          </cell>
          <cell r="K3169">
            <v>3</v>
          </cell>
          <cell r="L3169">
            <v>0.75</v>
          </cell>
          <cell r="M3169">
            <v>0.43</v>
          </cell>
          <cell r="N3169">
            <v>6.9</v>
          </cell>
          <cell r="O3169" t="str">
            <v>SHELF</v>
          </cell>
          <cell r="P3169">
            <v>259.99</v>
          </cell>
          <cell r="Q3169">
            <v>269.99</v>
          </cell>
          <cell r="R3169">
            <v>269.99</v>
          </cell>
          <cell r="S3169">
            <v>269.99</v>
          </cell>
          <cell r="T3169">
            <v>269.99</v>
          </cell>
          <cell r="U3169">
            <v>269.99</v>
          </cell>
          <cell r="V3169">
            <v>269.99</v>
          </cell>
        </row>
        <row r="3170">
          <cell r="B3170" t="str">
            <v>WYOMINGMacallan SO 18YO.750-3FOB</v>
          </cell>
          <cell r="C3170" t="str">
            <v>West</v>
          </cell>
          <cell r="D3170" t="str">
            <v>Control</v>
          </cell>
          <cell r="E3170" t="str">
            <v>WY</v>
          </cell>
          <cell r="F3170" t="str">
            <v>WYOMING</v>
          </cell>
          <cell r="G3170" t="str">
            <v>4 - Macallan 18YO 0.75L</v>
          </cell>
          <cell r="H3170" t="str">
            <v>4 - Macallan 18YO 0.75L3</v>
          </cell>
          <cell r="I3170" t="str">
            <v>Macallan SO 18YO</v>
          </cell>
          <cell r="J3170" t="str">
            <v>Macallan SO 18YO.750-3</v>
          </cell>
          <cell r="K3170">
            <v>3</v>
          </cell>
          <cell r="L3170">
            <v>0.75</v>
          </cell>
          <cell r="M3170">
            <v>0.43</v>
          </cell>
          <cell r="N3170">
            <v>6.9</v>
          </cell>
          <cell r="O3170" t="str">
            <v>FOB</v>
          </cell>
          <cell r="P3170">
            <v>448.98</v>
          </cell>
          <cell r="Q3170">
            <v>466.84</v>
          </cell>
          <cell r="R3170">
            <v>466.84</v>
          </cell>
          <cell r="S3170">
            <v>466.84</v>
          </cell>
          <cell r="T3170">
            <v>466.84</v>
          </cell>
          <cell r="U3170">
            <v>466.84</v>
          </cell>
          <cell r="V3170">
            <v>466.84</v>
          </cell>
        </row>
        <row r="3171">
          <cell r="B3171" t="str">
            <v>WYOMINGMacallan SO 18YO.750-3DA</v>
          </cell>
          <cell r="C3171" t="str">
            <v>West</v>
          </cell>
          <cell r="D3171" t="str">
            <v>Control</v>
          </cell>
          <cell r="E3171" t="str">
            <v>WY</v>
          </cell>
          <cell r="F3171" t="str">
            <v>WYOMING</v>
          </cell>
          <cell r="G3171" t="str">
            <v>4 - Macallan 18YO 0.75L</v>
          </cell>
          <cell r="H3171" t="str">
            <v>4 - Macallan 18YO 0.75L3</v>
          </cell>
          <cell r="I3171" t="str">
            <v>Macallan SO 18YO</v>
          </cell>
          <cell r="J3171" t="str">
            <v>Macallan SO 18YO.750-3</v>
          </cell>
          <cell r="K3171">
            <v>3</v>
          </cell>
          <cell r="L3171">
            <v>0.75</v>
          </cell>
          <cell r="M3171">
            <v>0.43</v>
          </cell>
          <cell r="N3171">
            <v>6.9</v>
          </cell>
          <cell r="O3171" t="str">
            <v>DA</v>
          </cell>
          <cell r="P3171">
            <v>0</v>
          </cell>
          <cell r="Q3171">
            <v>0</v>
          </cell>
          <cell r="R3171">
            <v>0</v>
          </cell>
          <cell r="S3171">
            <v>0</v>
          </cell>
          <cell r="T3171">
            <v>0</v>
          </cell>
          <cell r="U3171">
            <v>0</v>
          </cell>
          <cell r="V3171">
            <v>0</v>
          </cell>
        </row>
        <row r="3172">
          <cell r="B3172" t="str">
            <v>ALABAMAMacallan SO 25YO.750-1SHELF</v>
          </cell>
          <cell r="C3172" t="str">
            <v>South</v>
          </cell>
          <cell r="D3172" t="str">
            <v>Control</v>
          </cell>
          <cell r="E3172" t="str">
            <v>AL</v>
          </cell>
          <cell r="F3172" t="str">
            <v>ALABAMA</v>
          </cell>
          <cell r="G3172" t="str">
            <v>4 - Macallan 25YO 0.75L</v>
          </cell>
          <cell r="H3172" t="str">
            <v>4 - Macallan 25YO 0.75L1</v>
          </cell>
          <cell r="I3172" t="str">
            <v>Macallan SO 25YO</v>
          </cell>
          <cell r="J3172" t="str">
            <v>Macallan SO 25YO.750-1</v>
          </cell>
          <cell r="K3172">
            <v>1</v>
          </cell>
          <cell r="L3172">
            <v>0.75</v>
          </cell>
          <cell r="M3172">
            <v>0.43</v>
          </cell>
          <cell r="N3172">
            <v>2.2999999999999998</v>
          </cell>
          <cell r="O3172" t="str">
            <v>SHELF</v>
          </cell>
          <cell r="P3172">
            <v>1599.99</v>
          </cell>
          <cell r="Q3172">
            <v>1999.99</v>
          </cell>
          <cell r="R3172">
            <v>1999.99</v>
          </cell>
          <cell r="S3172">
            <v>1999.99</v>
          </cell>
          <cell r="T3172">
            <v>1999.99</v>
          </cell>
          <cell r="U3172">
            <v>1999.99</v>
          </cell>
          <cell r="V3172">
            <v>1999.99</v>
          </cell>
        </row>
        <row r="3173">
          <cell r="B3173" t="str">
            <v>ALABAMAMacallan SO 25YO.750-1FOB</v>
          </cell>
          <cell r="C3173" t="str">
            <v>South</v>
          </cell>
          <cell r="D3173" t="str">
            <v>Control</v>
          </cell>
          <cell r="E3173" t="str">
            <v>AL</v>
          </cell>
          <cell r="F3173" t="str">
            <v>ALABAMA</v>
          </cell>
          <cell r="G3173" t="str">
            <v>4 - Macallan 25YO 0.75L</v>
          </cell>
          <cell r="H3173" t="str">
            <v>4 - Macallan 25YO 0.75L1</v>
          </cell>
          <cell r="I3173" t="str">
            <v>Macallan SO 25YO</v>
          </cell>
          <cell r="J3173" t="str">
            <v>Macallan SO 25YO.750-1</v>
          </cell>
          <cell r="K3173">
            <v>1</v>
          </cell>
          <cell r="L3173">
            <v>0.75</v>
          </cell>
          <cell r="M3173">
            <v>0.43</v>
          </cell>
          <cell r="N3173">
            <v>2.2999999999999998</v>
          </cell>
          <cell r="O3173" t="str">
            <v>FOB</v>
          </cell>
          <cell r="P3173">
            <v>758.83</v>
          </cell>
          <cell r="Q3173">
            <v>948.76</v>
          </cell>
          <cell r="R3173">
            <v>948.76</v>
          </cell>
          <cell r="S3173">
            <v>948.76</v>
          </cell>
          <cell r="T3173">
            <v>948.76</v>
          </cell>
          <cell r="U3173">
            <v>948.76</v>
          </cell>
          <cell r="V3173">
            <v>948.76</v>
          </cell>
        </row>
        <row r="3174">
          <cell r="B3174" t="str">
            <v>ALABAMAMacallan SO 25YO.750-1DA</v>
          </cell>
          <cell r="C3174" t="str">
            <v>South</v>
          </cell>
          <cell r="D3174" t="str">
            <v>Control</v>
          </cell>
          <cell r="E3174" t="str">
            <v>AL</v>
          </cell>
          <cell r="F3174" t="str">
            <v>ALABAMA</v>
          </cell>
          <cell r="G3174" t="str">
            <v>4 - Macallan 25YO 0.75L</v>
          </cell>
          <cell r="H3174" t="str">
            <v>4 - Macallan 25YO 0.75L1</v>
          </cell>
          <cell r="I3174" t="str">
            <v>Macallan SO 25YO</v>
          </cell>
          <cell r="J3174" t="str">
            <v>Macallan SO 25YO.750-1</v>
          </cell>
          <cell r="K3174">
            <v>1</v>
          </cell>
          <cell r="L3174">
            <v>0.75</v>
          </cell>
          <cell r="M3174">
            <v>0.43</v>
          </cell>
          <cell r="N3174">
            <v>2.2999999999999998</v>
          </cell>
          <cell r="O3174" t="str">
            <v>DA</v>
          </cell>
          <cell r="P3174">
            <v>0</v>
          </cell>
          <cell r="Q3174">
            <v>0</v>
          </cell>
          <cell r="R3174">
            <v>0</v>
          </cell>
          <cell r="S3174">
            <v>0</v>
          </cell>
          <cell r="T3174">
            <v>0</v>
          </cell>
          <cell r="U3174">
            <v>0</v>
          </cell>
          <cell r="V3174">
            <v>0</v>
          </cell>
        </row>
        <row r="3175">
          <cell r="B3175" t="str">
            <v>AlaskaMacallan SO 25YO.750-3FOB</v>
          </cell>
          <cell r="C3175" t="str">
            <v>West</v>
          </cell>
          <cell r="D3175" t="str">
            <v>Open</v>
          </cell>
          <cell r="E3175" t="str">
            <v>AK</v>
          </cell>
          <cell r="F3175" t="str">
            <v>Alaska</v>
          </cell>
          <cell r="G3175" t="str">
            <v>4 - Macallan 25YO 0.75L</v>
          </cell>
          <cell r="H3175" t="str">
            <v>4 - Macallan 25YO 0.75L3</v>
          </cell>
          <cell r="I3175" t="str">
            <v>Macallan SO 25YO</v>
          </cell>
          <cell r="J3175" t="str">
            <v>Macallan SO 25YO.750-3</v>
          </cell>
          <cell r="K3175">
            <v>3</v>
          </cell>
          <cell r="L3175">
            <v>0.75</v>
          </cell>
          <cell r="M3175">
            <v>0.43</v>
          </cell>
          <cell r="N3175">
            <v>6.9</v>
          </cell>
          <cell r="O3175" t="str">
            <v>FOB</v>
          </cell>
          <cell r="P3175">
            <v>2949.99999999996</v>
          </cell>
          <cell r="Q3175">
            <v>2949.99999999996</v>
          </cell>
          <cell r="R3175">
            <v>3008.93</v>
          </cell>
          <cell r="S3175">
            <v>3008.93</v>
          </cell>
          <cell r="T3175">
            <v>3008.93</v>
          </cell>
          <cell r="U3175">
            <v>3008.93</v>
          </cell>
          <cell r="V3175">
            <v>3008.93</v>
          </cell>
        </row>
        <row r="3176">
          <cell r="B3176" t="str">
            <v>ArizonaMacallan SO 25YO.750-3FOB</v>
          </cell>
          <cell r="C3176" t="str">
            <v>West</v>
          </cell>
          <cell r="D3176" t="str">
            <v>Open</v>
          </cell>
          <cell r="E3176" t="str">
            <v>AZ</v>
          </cell>
          <cell r="F3176" t="str">
            <v>Arizona</v>
          </cell>
          <cell r="G3176" t="str">
            <v>4 - Macallan 25YO 0.75L</v>
          </cell>
          <cell r="H3176" t="str">
            <v>4 - Macallan 25YO 0.75L3</v>
          </cell>
          <cell r="I3176" t="str">
            <v>Macallan SO 25YO</v>
          </cell>
          <cell r="J3176" t="str">
            <v>Macallan SO 25YO.750-3</v>
          </cell>
          <cell r="K3176">
            <v>3</v>
          </cell>
          <cell r="L3176">
            <v>0.75</v>
          </cell>
          <cell r="M3176">
            <v>0.43</v>
          </cell>
          <cell r="N3176">
            <v>6.9</v>
          </cell>
          <cell r="O3176" t="str">
            <v>FOB</v>
          </cell>
          <cell r="P3176">
            <v>3350</v>
          </cell>
          <cell r="Q3176">
            <v>3350</v>
          </cell>
          <cell r="R3176">
            <v>3669</v>
          </cell>
          <cell r="S3176">
            <v>3669</v>
          </cell>
          <cell r="T3176">
            <v>3669</v>
          </cell>
          <cell r="U3176">
            <v>3669</v>
          </cell>
          <cell r="V3176">
            <v>3669</v>
          </cell>
        </row>
        <row r="3177">
          <cell r="B3177" t="str">
            <v>ArkansasMacallan SO 25YO.750-3FOB</v>
          </cell>
          <cell r="C3177" t="str">
            <v>South</v>
          </cell>
          <cell r="D3177" t="str">
            <v>Open</v>
          </cell>
          <cell r="E3177" t="str">
            <v>AR</v>
          </cell>
          <cell r="F3177" t="str">
            <v>Arkansas</v>
          </cell>
          <cell r="G3177" t="str">
            <v>4 - Macallan 25YO 0.75L</v>
          </cell>
          <cell r="H3177" t="str">
            <v>4 - Macallan 25YO 0.75L3</v>
          </cell>
          <cell r="I3177" t="str">
            <v>Macallan SO 25YO</v>
          </cell>
          <cell r="J3177" t="str">
            <v>Macallan SO 25YO.750-3</v>
          </cell>
          <cell r="K3177">
            <v>3</v>
          </cell>
          <cell r="L3177">
            <v>0.75</v>
          </cell>
          <cell r="M3177">
            <v>0.43</v>
          </cell>
          <cell r="N3177">
            <v>6.9</v>
          </cell>
          <cell r="O3177" t="str">
            <v>FOB</v>
          </cell>
          <cell r="P3177">
            <v>2925</v>
          </cell>
          <cell r="Q3177">
            <v>3405</v>
          </cell>
          <cell r="R3177">
            <v>3405</v>
          </cell>
          <cell r="S3177">
            <v>3405</v>
          </cell>
          <cell r="T3177">
            <v>3405</v>
          </cell>
          <cell r="U3177">
            <v>3405</v>
          </cell>
          <cell r="V3177">
            <v>3405</v>
          </cell>
        </row>
        <row r="3178">
          <cell r="B3178" t="str">
            <v>CaliforniaMacallan SO 25YO.750-3FOB</v>
          </cell>
          <cell r="C3178" t="str">
            <v>West</v>
          </cell>
          <cell r="D3178" t="str">
            <v>Open</v>
          </cell>
          <cell r="E3178" t="str">
            <v>CA</v>
          </cell>
          <cell r="F3178" t="str">
            <v>California</v>
          </cell>
          <cell r="G3178" t="str">
            <v>4 - Macallan 25YO 0.75L</v>
          </cell>
          <cell r="H3178" t="str">
            <v>4 - Macallan 25YO 0.75L3</v>
          </cell>
          <cell r="I3178" t="str">
            <v>Macallan SO 25YO</v>
          </cell>
          <cell r="J3178" t="str">
            <v>Macallan SO 25YO.750-3</v>
          </cell>
          <cell r="K3178">
            <v>3</v>
          </cell>
          <cell r="L3178">
            <v>0.75</v>
          </cell>
          <cell r="M3178">
            <v>0.43</v>
          </cell>
          <cell r="N3178">
            <v>6.9</v>
          </cell>
          <cell r="O3178" t="str">
            <v>FOB</v>
          </cell>
          <cell r="P3178">
            <v>3350</v>
          </cell>
          <cell r="Q3178">
            <v>3350</v>
          </cell>
          <cell r="R3178">
            <v>3675</v>
          </cell>
          <cell r="S3178">
            <v>3675</v>
          </cell>
          <cell r="T3178">
            <v>3675</v>
          </cell>
          <cell r="U3178">
            <v>3675</v>
          </cell>
          <cell r="V3178">
            <v>3675</v>
          </cell>
        </row>
        <row r="3179">
          <cell r="B3179" t="str">
            <v>ColoradoMacallan SO 25YO.750-3FOB</v>
          </cell>
          <cell r="C3179" t="str">
            <v>West</v>
          </cell>
          <cell r="D3179" t="str">
            <v>Open</v>
          </cell>
          <cell r="E3179" t="str">
            <v>CO</v>
          </cell>
          <cell r="F3179" t="str">
            <v>Colorado</v>
          </cell>
          <cell r="G3179" t="str">
            <v>4 - Macallan 25YO 0.75L</v>
          </cell>
          <cell r="H3179" t="str">
            <v>4 - Macallan 25YO 0.75L3</v>
          </cell>
          <cell r="I3179" t="str">
            <v>Macallan SO 25YO</v>
          </cell>
          <cell r="J3179" t="str">
            <v>Macallan SO 25YO.750-3</v>
          </cell>
          <cell r="K3179">
            <v>3</v>
          </cell>
          <cell r="L3179">
            <v>0.75</v>
          </cell>
          <cell r="M3179">
            <v>0.43</v>
          </cell>
          <cell r="N3179">
            <v>6.9</v>
          </cell>
          <cell r="O3179" t="str">
            <v>FOB</v>
          </cell>
          <cell r="P3179">
            <v>2950</v>
          </cell>
          <cell r="Q3179">
            <v>2950</v>
          </cell>
          <cell r="R3179">
            <v>3485</v>
          </cell>
          <cell r="S3179">
            <v>3485</v>
          </cell>
          <cell r="T3179">
            <v>3485</v>
          </cell>
          <cell r="U3179">
            <v>3485</v>
          </cell>
          <cell r="V3179">
            <v>3485</v>
          </cell>
        </row>
        <row r="3180">
          <cell r="B3180" t="str">
            <v>ConnecticutMacallan SO 25YO.750-3FOB</v>
          </cell>
          <cell r="C3180" t="str">
            <v>Northeast</v>
          </cell>
          <cell r="D3180" t="str">
            <v>Open</v>
          </cell>
          <cell r="E3180" t="str">
            <v>CT</v>
          </cell>
          <cell r="F3180" t="str">
            <v>Connecticut</v>
          </cell>
          <cell r="G3180" t="str">
            <v>4 - Macallan 25YO 0.75L</v>
          </cell>
          <cell r="H3180" t="str">
            <v>4 - Macallan 25YO 0.75L3</v>
          </cell>
          <cell r="I3180" t="str">
            <v>Macallan SO 25YO</v>
          </cell>
          <cell r="J3180" t="str">
            <v>Macallan SO 25YO.750-3</v>
          </cell>
          <cell r="K3180">
            <v>3</v>
          </cell>
          <cell r="L3180">
            <v>0.75</v>
          </cell>
          <cell r="M3180">
            <v>0.43</v>
          </cell>
          <cell r="N3180">
            <v>6.9</v>
          </cell>
          <cell r="O3180" t="str">
            <v>FOB</v>
          </cell>
          <cell r="P3180">
            <v>3371</v>
          </cell>
          <cell r="Q3180">
            <v>3371</v>
          </cell>
          <cell r="R3180">
            <v>3371</v>
          </cell>
          <cell r="S3180">
            <v>3371</v>
          </cell>
          <cell r="T3180">
            <v>3371</v>
          </cell>
          <cell r="U3180">
            <v>3371</v>
          </cell>
          <cell r="V3180">
            <v>3371</v>
          </cell>
        </row>
        <row r="3181">
          <cell r="B3181" t="str">
            <v>DCMacallan SO 25YO.750-3FOB</v>
          </cell>
          <cell r="C3181" t="str">
            <v>Northeast</v>
          </cell>
          <cell r="D3181" t="str">
            <v>Open</v>
          </cell>
          <cell r="E3181" t="str">
            <v>DC</v>
          </cell>
          <cell r="F3181" t="str">
            <v>DC</v>
          </cell>
          <cell r="G3181" t="str">
            <v>4 - Macallan 25YO 0.75L</v>
          </cell>
          <cell r="H3181" t="str">
            <v>4 - Macallan 25YO 0.75L3</v>
          </cell>
          <cell r="I3181" t="str">
            <v>Macallan SO 25YO</v>
          </cell>
          <cell r="J3181" t="str">
            <v>Macallan SO 25YO.750-3</v>
          </cell>
          <cell r="K3181">
            <v>3</v>
          </cell>
          <cell r="L3181">
            <v>0.75</v>
          </cell>
          <cell r="M3181">
            <v>0.43</v>
          </cell>
          <cell r="N3181">
            <v>6.9</v>
          </cell>
          <cell r="O3181" t="str">
            <v>FOB</v>
          </cell>
          <cell r="P3181">
            <v>3499.97</v>
          </cell>
          <cell r="Q3181">
            <v>3499.97</v>
          </cell>
          <cell r="R3181">
            <v>3499.97</v>
          </cell>
          <cell r="S3181">
            <v>3499.97</v>
          </cell>
          <cell r="T3181">
            <v>3499.97</v>
          </cell>
          <cell r="U3181">
            <v>3499.97</v>
          </cell>
          <cell r="V3181">
            <v>3499.97</v>
          </cell>
        </row>
        <row r="3182">
          <cell r="B3182" t="str">
            <v>DelawareMacallan SO 25YO.750-3FOB</v>
          </cell>
          <cell r="C3182" t="str">
            <v>Northeast</v>
          </cell>
          <cell r="D3182" t="str">
            <v>Open</v>
          </cell>
          <cell r="E3182" t="str">
            <v>DE</v>
          </cell>
          <cell r="F3182" t="str">
            <v>Delaware</v>
          </cell>
          <cell r="G3182" t="str">
            <v>4 - Macallan 25YO 0.75L</v>
          </cell>
          <cell r="H3182" t="str">
            <v>4 - Macallan 25YO 0.75L3</v>
          </cell>
          <cell r="I3182" t="str">
            <v>Macallan SO 25YO</v>
          </cell>
          <cell r="J3182" t="str">
            <v>Macallan SO 25YO.750-3</v>
          </cell>
          <cell r="K3182">
            <v>3</v>
          </cell>
          <cell r="L3182">
            <v>0.75</v>
          </cell>
          <cell r="M3182">
            <v>0.43</v>
          </cell>
          <cell r="N3182">
            <v>6.9</v>
          </cell>
          <cell r="O3182" t="str">
            <v>FOB</v>
          </cell>
          <cell r="P3182">
            <v>2950</v>
          </cell>
          <cell r="Q3182">
            <v>2950</v>
          </cell>
          <cell r="R3182">
            <v>2950</v>
          </cell>
          <cell r="S3182">
            <v>3499.97</v>
          </cell>
          <cell r="T3182">
            <v>3499.97</v>
          </cell>
          <cell r="U3182">
            <v>3499.97</v>
          </cell>
          <cell r="V3182">
            <v>3499.97</v>
          </cell>
        </row>
        <row r="3183">
          <cell r="B3183" t="str">
            <v>FloridaMacallan SO 25YO.750-3FOB</v>
          </cell>
          <cell r="C3183" t="str">
            <v>South</v>
          </cell>
          <cell r="D3183" t="str">
            <v>Open</v>
          </cell>
          <cell r="E3183" t="str">
            <v>FL</v>
          </cell>
          <cell r="F3183" t="str">
            <v>Florida</v>
          </cell>
          <cell r="G3183" t="str">
            <v>4 - Macallan 25YO 0.75L</v>
          </cell>
          <cell r="H3183" t="str">
            <v>4 - Macallan 25YO 0.75L3</v>
          </cell>
          <cell r="I3183" t="str">
            <v>Macallan SO 25YO</v>
          </cell>
          <cell r="J3183" t="str">
            <v>Macallan SO 25YO.750-3</v>
          </cell>
          <cell r="K3183">
            <v>3</v>
          </cell>
          <cell r="L3183">
            <v>0.75</v>
          </cell>
          <cell r="M3183">
            <v>0.43</v>
          </cell>
          <cell r="N3183">
            <v>6.9</v>
          </cell>
          <cell r="O3183" t="str">
            <v>FOB</v>
          </cell>
          <cell r="P3183">
            <v>3402</v>
          </cell>
          <cell r="Q3183">
            <v>3402</v>
          </cell>
          <cell r="R3183">
            <v>3402</v>
          </cell>
          <cell r="S3183">
            <v>3402</v>
          </cell>
          <cell r="T3183">
            <v>3402</v>
          </cell>
          <cell r="U3183">
            <v>3402</v>
          </cell>
          <cell r="V3183">
            <v>3402</v>
          </cell>
        </row>
        <row r="3184">
          <cell r="B3184" t="str">
            <v>GeorgiaMacallan SO 25YO.750-3FOB</v>
          </cell>
          <cell r="C3184" t="str">
            <v>South</v>
          </cell>
          <cell r="D3184" t="str">
            <v>Open</v>
          </cell>
          <cell r="E3184" t="str">
            <v>GA</v>
          </cell>
          <cell r="F3184" t="str">
            <v>Georgia</v>
          </cell>
          <cell r="G3184" t="str">
            <v>4 - Macallan 25YO 0.75L</v>
          </cell>
          <cell r="H3184" t="str">
            <v>4 - Macallan 25YO 0.75L3</v>
          </cell>
          <cell r="I3184" t="str">
            <v>Macallan SO 25YO</v>
          </cell>
          <cell r="J3184" t="str">
            <v>Macallan SO 25YO.750-3</v>
          </cell>
          <cell r="K3184">
            <v>3</v>
          </cell>
          <cell r="L3184">
            <v>0.75</v>
          </cell>
          <cell r="M3184">
            <v>0.43</v>
          </cell>
          <cell r="N3184">
            <v>6.9</v>
          </cell>
          <cell r="O3184" t="str">
            <v>FOB</v>
          </cell>
          <cell r="P3184">
            <v>3205</v>
          </cell>
          <cell r="Q3184">
            <v>3288</v>
          </cell>
          <cell r="R3184">
            <v>3288</v>
          </cell>
          <cell r="S3184">
            <v>3288</v>
          </cell>
          <cell r="T3184">
            <v>3288</v>
          </cell>
          <cell r="U3184">
            <v>3288</v>
          </cell>
          <cell r="V3184">
            <v>3288</v>
          </cell>
        </row>
        <row r="3185">
          <cell r="B3185" t="str">
            <v>HawaiiMacallan SO 25YO.750-3FOB</v>
          </cell>
          <cell r="C3185" t="str">
            <v>West</v>
          </cell>
          <cell r="D3185" t="str">
            <v>Open</v>
          </cell>
          <cell r="E3185" t="str">
            <v>HI</v>
          </cell>
          <cell r="F3185" t="str">
            <v>Hawaii</v>
          </cell>
          <cell r="G3185" t="str">
            <v>4 - Macallan 25YO 0.75L</v>
          </cell>
          <cell r="H3185" t="str">
            <v>4 - Macallan 25YO 0.75L3</v>
          </cell>
          <cell r="I3185" t="str">
            <v>Macallan SO 25YO</v>
          </cell>
          <cell r="J3185" t="str">
            <v>Macallan SO 25YO.750-3</v>
          </cell>
          <cell r="K3185">
            <v>3</v>
          </cell>
          <cell r="L3185">
            <v>0.75</v>
          </cell>
          <cell r="M3185">
            <v>0.43</v>
          </cell>
          <cell r="N3185">
            <v>6.9</v>
          </cell>
          <cell r="O3185" t="str">
            <v>FOB</v>
          </cell>
          <cell r="P3185">
            <v>2950</v>
          </cell>
          <cell r="Q3185">
            <v>2950</v>
          </cell>
          <cell r="R3185">
            <v>3100</v>
          </cell>
          <cell r="S3185">
            <v>3100</v>
          </cell>
          <cell r="T3185">
            <v>3100</v>
          </cell>
          <cell r="U3185">
            <v>3100</v>
          </cell>
          <cell r="V3185">
            <v>3100</v>
          </cell>
        </row>
        <row r="3186">
          <cell r="B3186" t="str">
            <v>IDAHOMacallan SO 25YO.750-3SPA</v>
          </cell>
          <cell r="C3186" t="str">
            <v>West</v>
          </cell>
          <cell r="D3186" t="str">
            <v>Control</v>
          </cell>
          <cell r="E3186" t="str">
            <v>ID</v>
          </cell>
          <cell r="F3186" t="str">
            <v>IDAHO</v>
          </cell>
          <cell r="G3186" t="str">
            <v>4 - Macallan 25YO 0.75L</v>
          </cell>
          <cell r="H3186" t="str">
            <v>4 - Macallan 25YO 0.75L3</v>
          </cell>
          <cell r="I3186" t="str">
            <v>Macallan SO 25YO</v>
          </cell>
          <cell r="J3186" t="str">
            <v>Macallan SO 25YO.750-3</v>
          </cell>
          <cell r="K3186">
            <v>3</v>
          </cell>
          <cell r="L3186">
            <v>0.75</v>
          </cell>
          <cell r="M3186">
            <v>0.43</v>
          </cell>
          <cell r="N3186">
            <v>6.9</v>
          </cell>
          <cell r="O3186" t="str">
            <v>SPA</v>
          </cell>
          <cell r="P3186">
            <v>0</v>
          </cell>
          <cell r="Q3186">
            <v>0</v>
          </cell>
          <cell r="R3186">
            <v>0</v>
          </cell>
          <cell r="S3186">
            <v>0</v>
          </cell>
          <cell r="T3186">
            <v>0</v>
          </cell>
          <cell r="U3186">
            <v>0</v>
          </cell>
          <cell r="V3186">
            <v>0</v>
          </cell>
        </row>
        <row r="3187">
          <cell r="B3187" t="str">
            <v>IDAHOMacallan SO 25YO.750-3SHELF</v>
          </cell>
          <cell r="C3187" t="str">
            <v>West</v>
          </cell>
          <cell r="D3187" t="str">
            <v>Control</v>
          </cell>
          <cell r="E3187" t="str">
            <v>ID</v>
          </cell>
          <cell r="F3187" t="str">
            <v>IDAHO</v>
          </cell>
          <cell r="G3187" t="str">
            <v>4 - Macallan 25YO 0.75L</v>
          </cell>
          <cell r="H3187" t="str">
            <v>4 - Macallan 25YO 0.75L3</v>
          </cell>
          <cell r="I3187" t="str">
            <v>Macallan SO 25YO</v>
          </cell>
          <cell r="J3187" t="str">
            <v>Macallan SO 25YO.750-3</v>
          </cell>
          <cell r="K3187">
            <v>3</v>
          </cell>
          <cell r="L3187">
            <v>0.75</v>
          </cell>
          <cell r="M3187">
            <v>0.43</v>
          </cell>
          <cell r="N3187">
            <v>6.9</v>
          </cell>
          <cell r="O3187" t="str">
            <v>SHELF</v>
          </cell>
          <cell r="P3187">
            <v>1499.95</v>
          </cell>
          <cell r="Q3187">
            <v>1999.95</v>
          </cell>
          <cell r="R3187">
            <v>1999.95</v>
          </cell>
          <cell r="S3187">
            <v>1999.95</v>
          </cell>
          <cell r="T3187">
            <v>1999.95</v>
          </cell>
          <cell r="U3187">
            <v>1999.95</v>
          </cell>
          <cell r="V3187">
            <v>1999.95</v>
          </cell>
        </row>
        <row r="3188">
          <cell r="B3188" t="str">
            <v>IDAHOMacallan SO 25YO.750-3FOB</v>
          </cell>
          <cell r="C3188" t="str">
            <v>West</v>
          </cell>
          <cell r="D3188" t="str">
            <v>Control</v>
          </cell>
          <cell r="E3188" t="str">
            <v>ID</v>
          </cell>
          <cell r="F3188" t="str">
            <v>IDAHO</v>
          </cell>
          <cell r="G3188" t="str">
            <v>4 - Macallan 25YO 0.75L</v>
          </cell>
          <cell r="H3188" t="str">
            <v>4 - Macallan 25YO 0.75L3</v>
          </cell>
          <cell r="I3188" t="str">
            <v>Macallan SO 25YO</v>
          </cell>
          <cell r="J3188" t="str">
            <v>Macallan SO 25YO.750-3</v>
          </cell>
          <cell r="K3188">
            <v>3</v>
          </cell>
          <cell r="L3188">
            <v>0.75</v>
          </cell>
          <cell r="M3188">
            <v>0.43</v>
          </cell>
          <cell r="N3188">
            <v>6.9</v>
          </cell>
          <cell r="O3188" t="str">
            <v>FOB</v>
          </cell>
          <cell r="P3188">
            <v>2547.2199999999998</v>
          </cell>
          <cell r="Q3188">
            <v>3397.27</v>
          </cell>
          <cell r="R3188">
            <v>3397.27</v>
          </cell>
          <cell r="S3188">
            <v>3397.27</v>
          </cell>
          <cell r="T3188">
            <v>3397.27</v>
          </cell>
          <cell r="U3188">
            <v>3397.27</v>
          </cell>
          <cell r="V3188">
            <v>3397.27</v>
          </cell>
        </row>
        <row r="3189">
          <cell r="B3189" t="str">
            <v>IllinoisMacallan SO 25YO.750-3FOB</v>
          </cell>
          <cell r="C3189" t="str">
            <v>Central</v>
          </cell>
          <cell r="D3189" t="str">
            <v>Open</v>
          </cell>
          <cell r="E3189" t="str">
            <v>IL</v>
          </cell>
          <cell r="F3189" t="str">
            <v>Illinois</v>
          </cell>
          <cell r="G3189" t="str">
            <v>4 - Macallan 25YO 0.75L</v>
          </cell>
          <cell r="H3189" t="str">
            <v>4 - Macallan 25YO 0.75L3</v>
          </cell>
          <cell r="I3189" t="str">
            <v>Macallan SO 25YO</v>
          </cell>
          <cell r="J3189" t="str">
            <v>Macallan SO 25YO.750-3</v>
          </cell>
          <cell r="K3189">
            <v>3</v>
          </cell>
          <cell r="L3189">
            <v>0.75</v>
          </cell>
          <cell r="M3189">
            <v>0.43</v>
          </cell>
          <cell r="N3189">
            <v>6.9</v>
          </cell>
          <cell r="O3189" t="str">
            <v>FOB</v>
          </cell>
          <cell r="P3189">
            <v>2958.5</v>
          </cell>
          <cell r="Q3189">
            <v>3592.12</v>
          </cell>
          <cell r="R3189">
            <v>3592.12</v>
          </cell>
          <cell r="S3189">
            <v>3592.12</v>
          </cell>
          <cell r="T3189">
            <v>3592.12</v>
          </cell>
          <cell r="U3189">
            <v>3592.12</v>
          </cell>
          <cell r="V3189">
            <v>3592.12</v>
          </cell>
        </row>
        <row r="3190">
          <cell r="B3190" t="str">
            <v>IndianaMacallan SO 25YO.750-3FOB</v>
          </cell>
          <cell r="C3190" t="str">
            <v>Central</v>
          </cell>
          <cell r="D3190" t="str">
            <v>Open</v>
          </cell>
          <cell r="E3190" t="str">
            <v>IN</v>
          </cell>
          <cell r="F3190" t="str">
            <v>Indiana</v>
          </cell>
          <cell r="G3190" t="str">
            <v>4 - Macallan 25YO 0.75L</v>
          </cell>
          <cell r="H3190" t="str">
            <v>4 - Macallan 25YO 0.75L3</v>
          </cell>
          <cell r="I3190" t="str">
            <v>Macallan SO 25YO</v>
          </cell>
          <cell r="J3190" t="str">
            <v>Macallan SO 25YO.750-3</v>
          </cell>
          <cell r="K3190">
            <v>3</v>
          </cell>
          <cell r="L3190">
            <v>0.75</v>
          </cell>
          <cell r="M3190">
            <v>0.43</v>
          </cell>
          <cell r="N3190">
            <v>6.9</v>
          </cell>
          <cell r="O3190" t="str">
            <v>FOB</v>
          </cell>
          <cell r="P3190">
            <v>3023.5</v>
          </cell>
          <cell r="Q3190">
            <v>3497.75</v>
          </cell>
          <cell r="R3190">
            <v>3497.75</v>
          </cell>
          <cell r="S3190">
            <v>3497.75</v>
          </cell>
          <cell r="T3190">
            <v>3497.75</v>
          </cell>
          <cell r="U3190">
            <v>3497.75</v>
          </cell>
          <cell r="V3190">
            <v>3497.75</v>
          </cell>
        </row>
        <row r="3191">
          <cell r="B3191" t="str">
            <v>IOWAMacallan SO 25YO.750-1SHELF</v>
          </cell>
          <cell r="C3191" t="str">
            <v>Central</v>
          </cell>
          <cell r="D3191" t="str">
            <v>Control</v>
          </cell>
          <cell r="E3191" t="str">
            <v>IA</v>
          </cell>
          <cell r="F3191" t="str">
            <v>IOWA</v>
          </cell>
          <cell r="G3191" t="str">
            <v>4 - Macallan 25YO 0.75L</v>
          </cell>
          <cell r="H3191" t="str">
            <v>4 - Macallan 25YO 0.75L1</v>
          </cell>
          <cell r="I3191" t="str">
            <v>Macallan SO 25YO</v>
          </cell>
          <cell r="J3191" t="str">
            <v>Macallan SO 25YO.750-1</v>
          </cell>
          <cell r="K3191">
            <v>1</v>
          </cell>
          <cell r="L3191">
            <v>0.75</v>
          </cell>
          <cell r="M3191">
            <v>0.43</v>
          </cell>
          <cell r="N3191">
            <v>2.2999999999999998</v>
          </cell>
          <cell r="O3191" t="str">
            <v>SHELF</v>
          </cell>
          <cell r="P3191">
            <v>1799.96</v>
          </cell>
          <cell r="Q3191">
            <v>1999.99</v>
          </cell>
          <cell r="R3191">
            <v>1999.99</v>
          </cell>
          <cell r="S3191">
            <v>1999.99</v>
          </cell>
          <cell r="T3191">
            <v>1999.99</v>
          </cell>
          <cell r="U3191">
            <v>1999.99</v>
          </cell>
          <cell r="V3191">
            <v>1999.99</v>
          </cell>
        </row>
        <row r="3192">
          <cell r="B3192" t="str">
            <v>IOWAMacallan SO 25YO.750-1FOB</v>
          </cell>
          <cell r="C3192" t="str">
            <v>Central</v>
          </cell>
          <cell r="D3192" t="str">
            <v>Control</v>
          </cell>
          <cell r="E3192" t="str">
            <v>IA</v>
          </cell>
          <cell r="F3192" t="str">
            <v>IOWA</v>
          </cell>
          <cell r="G3192" t="str">
            <v>4 - Macallan 25YO 0.75L</v>
          </cell>
          <cell r="H3192" t="str">
            <v>4 - Macallan 25YO 0.75L1</v>
          </cell>
          <cell r="I3192" t="str">
            <v>Macallan SO 25YO</v>
          </cell>
          <cell r="J3192" t="str">
            <v>Macallan SO 25YO.750-1</v>
          </cell>
          <cell r="K3192">
            <v>1</v>
          </cell>
          <cell r="L3192">
            <v>0.75</v>
          </cell>
          <cell r="M3192">
            <v>0.43</v>
          </cell>
          <cell r="N3192">
            <v>2.2999999999999998</v>
          </cell>
          <cell r="O3192" t="str">
            <v>FOB</v>
          </cell>
          <cell r="P3192">
            <v>901.25</v>
          </cell>
          <cell r="Q3192">
            <v>1001.5</v>
          </cell>
          <cell r="R3192">
            <v>1001.5</v>
          </cell>
          <cell r="S3192">
            <v>1001.5</v>
          </cell>
          <cell r="T3192">
            <v>1001.5</v>
          </cell>
          <cell r="U3192">
            <v>1001.5</v>
          </cell>
          <cell r="V3192">
            <v>1001.5</v>
          </cell>
        </row>
        <row r="3193">
          <cell r="B3193" t="str">
            <v>KansasMacallan SO 25YO.750-3FOB</v>
          </cell>
          <cell r="C3193" t="str">
            <v>Central</v>
          </cell>
          <cell r="D3193" t="str">
            <v>Open</v>
          </cell>
          <cell r="E3193" t="str">
            <v>KS</v>
          </cell>
          <cell r="F3193" t="str">
            <v>Kansas</v>
          </cell>
          <cell r="G3193" t="str">
            <v>4 - Macallan 25YO 0.75L</v>
          </cell>
          <cell r="H3193" t="str">
            <v>4 - Macallan 25YO 0.75L3</v>
          </cell>
          <cell r="I3193" t="str">
            <v>Macallan SO 25YO</v>
          </cell>
          <cell r="J3193" t="str">
            <v>Macallan SO 25YO.750-3</v>
          </cell>
          <cell r="K3193">
            <v>3</v>
          </cell>
          <cell r="L3193">
            <v>0.75</v>
          </cell>
          <cell r="M3193">
            <v>0.43</v>
          </cell>
          <cell r="N3193">
            <v>6.9</v>
          </cell>
          <cell r="O3193" t="str">
            <v>FOB</v>
          </cell>
          <cell r="P3193">
            <v>3300</v>
          </cell>
          <cell r="Q3193">
            <v>3300</v>
          </cell>
          <cell r="R3193">
            <v>3300</v>
          </cell>
          <cell r="S3193">
            <v>3300</v>
          </cell>
          <cell r="T3193">
            <v>3300</v>
          </cell>
          <cell r="U3193">
            <v>3300</v>
          </cell>
          <cell r="V3193">
            <v>3300</v>
          </cell>
        </row>
        <row r="3194">
          <cell r="B3194" t="str">
            <v>KentuckyMacallan SO 25YO.750-3FOB</v>
          </cell>
          <cell r="C3194" t="str">
            <v>Central</v>
          </cell>
          <cell r="D3194" t="str">
            <v>Open</v>
          </cell>
          <cell r="E3194" t="str">
            <v>KY</v>
          </cell>
          <cell r="F3194" t="str">
            <v>Kentucky</v>
          </cell>
          <cell r="G3194" t="str">
            <v>4 - Macallan 25YO 0.75L</v>
          </cell>
          <cell r="H3194" t="str">
            <v>4 - Macallan 25YO 0.75L3</v>
          </cell>
          <cell r="I3194" t="str">
            <v>Macallan SO 25YO</v>
          </cell>
          <cell r="J3194" t="str">
            <v>Macallan SO 25YO.750-3</v>
          </cell>
          <cell r="K3194">
            <v>3</v>
          </cell>
          <cell r="L3194">
            <v>0.75</v>
          </cell>
          <cell r="M3194">
            <v>0.43</v>
          </cell>
          <cell r="N3194">
            <v>6.9</v>
          </cell>
          <cell r="O3194" t="str">
            <v>FOB</v>
          </cell>
          <cell r="P3194">
            <v>2950</v>
          </cell>
          <cell r="Q3194">
            <v>2950</v>
          </cell>
          <cell r="R3194">
            <v>2950</v>
          </cell>
          <cell r="S3194">
            <v>2950</v>
          </cell>
          <cell r="T3194">
            <v>2950</v>
          </cell>
          <cell r="U3194">
            <v>2950</v>
          </cell>
          <cell r="V3194">
            <v>2950</v>
          </cell>
        </row>
        <row r="3195">
          <cell r="B3195" t="str">
            <v>LouisianaMacallan SO 25YO.750-3FOB</v>
          </cell>
          <cell r="C3195" t="str">
            <v>South</v>
          </cell>
          <cell r="D3195" t="str">
            <v>Open</v>
          </cell>
          <cell r="E3195" t="str">
            <v>LA</v>
          </cell>
          <cell r="F3195" t="str">
            <v>Louisiana</v>
          </cell>
          <cell r="G3195" t="str">
            <v>4 - Macallan 25YO 0.75L</v>
          </cell>
          <cell r="H3195" t="str">
            <v>4 - Macallan 25YO 0.75L3</v>
          </cell>
          <cell r="I3195" t="str">
            <v>Macallan SO 25YO</v>
          </cell>
          <cell r="J3195" t="str">
            <v>Macallan SO 25YO.750-3</v>
          </cell>
          <cell r="K3195">
            <v>3</v>
          </cell>
          <cell r="L3195">
            <v>0.75</v>
          </cell>
          <cell r="M3195">
            <v>0.43</v>
          </cell>
          <cell r="N3195">
            <v>6.9</v>
          </cell>
          <cell r="O3195" t="str">
            <v>FOB</v>
          </cell>
          <cell r="P3195">
            <v>3013.9</v>
          </cell>
          <cell r="Q3195">
            <v>3563.9</v>
          </cell>
          <cell r="R3195">
            <v>3563.9</v>
          </cell>
          <cell r="S3195">
            <v>3563.9</v>
          </cell>
          <cell r="T3195">
            <v>3563.9</v>
          </cell>
          <cell r="U3195">
            <v>3563.9</v>
          </cell>
          <cell r="V3195">
            <v>3563.9</v>
          </cell>
        </row>
        <row r="3196">
          <cell r="B3196" t="str">
            <v>MAINEMacallan SO 25YO.750-1SPA</v>
          </cell>
          <cell r="C3196" t="str">
            <v>Northeast</v>
          </cell>
          <cell r="D3196" t="str">
            <v>Control</v>
          </cell>
          <cell r="E3196" t="str">
            <v>ME</v>
          </cell>
          <cell r="F3196" t="str">
            <v>MAINE</v>
          </cell>
          <cell r="G3196" t="str">
            <v>4 - Macallan 25YO 0.75L</v>
          </cell>
          <cell r="H3196" t="str">
            <v>4 - Macallan 25YO 0.75L1</v>
          </cell>
          <cell r="I3196" t="str">
            <v>Macallan SO 25YO</v>
          </cell>
          <cell r="J3196" t="str">
            <v>Macallan SO 25YO.750-1</v>
          </cell>
          <cell r="K3196">
            <v>1</v>
          </cell>
          <cell r="L3196">
            <v>0.75</v>
          </cell>
          <cell r="M3196">
            <v>0.43</v>
          </cell>
          <cell r="N3196">
            <v>2.2999999999999998</v>
          </cell>
          <cell r="O3196" t="str">
            <v>SPA</v>
          </cell>
          <cell r="P3196">
            <v>0</v>
          </cell>
          <cell r="Q3196">
            <v>0</v>
          </cell>
          <cell r="R3196">
            <v>0</v>
          </cell>
          <cell r="S3196">
            <v>0</v>
          </cell>
          <cell r="T3196">
            <v>0</v>
          </cell>
          <cell r="U3196">
            <v>0</v>
          </cell>
          <cell r="V3196">
            <v>0</v>
          </cell>
        </row>
        <row r="3197">
          <cell r="B3197" t="str">
            <v>MAINEMacallan SO 25YO.750-1SHELF (LUX)</v>
          </cell>
          <cell r="C3197" t="str">
            <v>Northeast</v>
          </cell>
          <cell r="D3197" t="str">
            <v>Control</v>
          </cell>
          <cell r="E3197" t="str">
            <v>ME</v>
          </cell>
          <cell r="F3197" t="str">
            <v>MAINE</v>
          </cell>
          <cell r="G3197" t="str">
            <v>4 - Macallan 25YO 0.75L</v>
          </cell>
          <cell r="H3197" t="str">
            <v>4 - Macallan 25YO 0.75L1</v>
          </cell>
          <cell r="I3197" t="str">
            <v>Macallan SO 25YO</v>
          </cell>
          <cell r="J3197" t="str">
            <v>Macallan SO 25YO.750-1</v>
          </cell>
          <cell r="K3197">
            <v>1</v>
          </cell>
          <cell r="L3197">
            <v>0.75</v>
          </cell>
          <cell r="M3197">
            <v>0.43</v>
          </cell>
          <cell r="N3197">
            <v>2.2999999999999998</v>
          </cell>
          <cell r="O3197" t="str">
            <v>SHELF (LUX)</v>
          </cell>
          <cell r="P3197">
            <v>1699.99</v>
          </cell>
          <cell r="Q3197">
            <v>1699.99</v>
          </cell>
          <cell r="R3197">
            <v>1699.99</v>
          </cell>
          <cell r="S3197">
            <v>1699.99</v>
          </cell>
          <cell r="T3197">
            <v>1699.99</v>
          </cell>
          <cell r="U3197">
            <v>1699.99</v>
          </cell>
          <cell r="V3197">
            <v>1699.99</v>
          </cell>
        </row>
        <row r="3198">
          <cell r="B3198" t="str">
            <v>MAINEMacallan SO 25YO.750-1SHELF</v>
          </cell>
          <cell r="C3198" t="str">
            <v>Northeast</v>
          </cell>
          <cell r="D3198" t="str">
            <v>Control</v>
          </cell>
          <cell r="E3198" t="str">
            <v>ME</v>
          </cell>
          <cell r="F3198" t="str">
            <v>MAINE</v>
          </cell>
          <cell r="G3198" t="str">
            <v>4 - Macallan 25YO 0.75L</v>
          </cell>
          <cell r="H3198" t="str">
            <v>4 - Macallan 25YO 0.75L1</v>
          </cell>
          <cell r="I3198" t="str">
            <v>Macallan SO 25YO</v>
          </cell>
          <cell r="J3198" t="str">
            <v>Macallan SO 25YO.750-1</v>
          </cell>
          <cell r="K3198">
            <v>1</v>
          </cell>
          <cell r="L3198">
            <v>0.75</v>
          </cell>
          <cell r="M3198">
            <v>0.43</v>
          </cell>
          <cell r="N3198">
            <v>2.2999999999999998</v>
          </cell>
          <cell r="O3198" t="str">
            <v>SHELF</v>
          </cell>
          <cell r="P3198">
            <v>1999.99</v>
          </cell>
          <cell r="Q3198">
            <v>1999.99</v>
          </cell>
          <cell r="R3198">
            <v>1999.99</v>
          </cell>
          <cell r="S3198">
            <v>1999.99</v>
          </cell>
          <cell r="T3198">
            <v>1999.99</v>
          </cell>
          <cell r="U3198">
            <v>1999.99</v>
          </cell>
          <cell r="V3198">
            <v>1999.99</v>
          </cell>
        </row>
        <row r="3199">
          <cell r="B3199" t="str">
            <v>MAINEMacallan SO 25YO.750-1FOB</v>
          </cell>
          <cell r="C3199" t="str">
            <v>Northeast</v>
          </cell>
          <cell r="D3199" t="str">
            <v>Control</v>
          </cell>
          <cell r="E3199" t="str">
            <v>ME</v>
          </cell>
          <cell r="F3199" t="str">
            <v>MAINE</v>
          </cell>
          <cell r="G3199" t="str">
            <v>4 - Macallan 25YO 0.75L</v>
          </cell>
          <cell r="H3199" t="str">
            <v>4 - Macallan 25YO 0.75L1</v>
          </cell>
          <cell r="I3199" t="str">
            <v>Macallan SO 25YO</v>
          </cell>
          <cell r="J3199" t="str">
            <v>Macallan SO 25YO.750-1</v>
          </cell>
          <cell r="K3199">
            <v>1</v>
          </cell>
          <cell r="L3199">
            <v>0.75</v>
          </cell>
          <cell r="M3199">
            <v>0.43</v>
          </cell>
          <cell r="N3199">
            <v>2.2999999999999998</v>
          </cell>
          <cell r="O3199" t="str">
            <v>FOB</v>
          </cell>
          <cell r="P3199">
            <v>1136.24</v>
          </cell>
          <cell r="Q3199">
            <v>1136.24</v>
          </cell>
          <cell r="R3199">
            <v>1136.24</v>
          </cell>
          <cell r="S3199">
            <v>1136.24</v>
          </cell>
          <cell r="T3199">
            <v>1136.24</v>
          </cell>
          <cell r="U3199">
            <v>1136.24</v>
          </cell>
          <cell r="V3199">
            <v>1136.24</v>
          </cell>
        </row>
        <row r="3200">
          <cell r="B3200" t="str">
            <v>Maryland (Open)Macallan SO 25YO.750-3FOB</v>
          </cell>
          <cell r="C3200" t="str">
            <v>Northeast</v>
          </cell>
          <cell r="D3200" t="str">
            <v>Open</v>
          </cell>
          <cell r="E3200" t="str">
            <v>MD</v>
          </cell>
          <cell r="F3200" t="str">
            <v>Maryland (Open)</v>
          </cell>
          <cell r="G3200" t="str">
            <v>4 - Macallan 25YO 0.75L</v>
          </cell>
          <cell r="H3200" t="str">
            <v>4 - Macallan 25YO 0.75L3</v>
          </cell>
          <cell r="I3200" t="str">
            <v>Macallan SO 25YO</v>
          </cell>
          <cell r="J3200" t="str">
            <v>Macallan SO 25YO.750-3</v>
          </cell>
          <cell r="K3200">
            <v>3</v>
          </cell>
          <cell r="L3200">
            <v>0.75</v>
          </cell>
          <cell r="M3200">
            <v>0.43</v>
          </cell>
          <cell r="N3200">
            <v>6.9</v>
          </cell>
          <cell r="O3200" t="str">
            <v>FOB</v>
          </cell>
          <cell r="P3200">
            <v>2950</v>
          </cell>
          <cell r="Q3200">
            <v>2950</v>
          </cell>
          <cell r="R3200">
            <v>2950</v>
          </cell>
          <cell r="S3200">
            <v>3499.97</v>
          </cell>
          <cell r="T3200">
            <v>3499.97</v>
          </cell>
          <cell r="U3200">
            <v>3499.97</v>
          </cell>
          <cell r="V3200">
            <v>3499.97</v>
          </cell>
        </row>
        <row r="3201">
          <cell r="B3201" t="str">
            <v>MassachusettsMacallan SO 25YO.750-3FOB</v>
          </cell>
          <cell r="C3201" t="str">
            <v>Northeast</v>
          </cell>
          <cell r="D3201" t="str">
            <v>Open</v>
          </cell>
          <cell r="E3201" t="str">
            <v>MA</v>
          </cell>
          <cell r="F3201" t="str">
            <v>Massachusetts</v>
          </cell>
          <cell r="G3201" t="str">
            <v>4 - Macallan 25YO 0.75L</v>
          </cell>
          <cell r="H3201" t="str">
            <v>4 - Macallan 25YO 0.75L3</v>
          </cell>
          <cell r="I3201" t="str">
            <v>Macallan SO 25YO</v>
          </cell>
          <cell r="J3201" t="str">
            <v>Macallan SO 25YO.750-3</v>
          </cell>
          <cell r="K3201">
            <v>3</v>
          </cell>
          <cell r="L3201">
            <v>0.75</v>
          </cell>
          <cell r="M3201">
            <v>0.43</v>
          </cell>
          <cell r="N3201">
            <v>6.9</v>
          </cell>
          <cell r="O3201" t="str">
            <v>FOB</v>
          </cell>
          <cell r="P3201">
            <v>3474</v>
          </cell>
          <cell r="Q3201">
            <v>3474</v>
          </cell>
          <cell r="R3201">
            <v>3474</v>
          </cell>
          <cell r="S3201">
            <v>3474</v>
          </cell>
          <cell r="T3201">
            <v>3474</v>
          </cell>
          <cell r="U3201">
            <v>3474</v>
          </cell>
          <cell r="V3201">
            <v>3474</v>
          </cell>
        </row>
        <row r="3202">
          <cell r="B3202" t="str">
            <v>MICHIGANMacallan SO 25YO.750-3SHELF</v>
          </cell>
          <cell r="C3202" t="str">
            <v>Central</v>
          </cell>
          <cell r="D3202" t="str">
            <v>Control</v>
          </cell>
          <cell r="E3202" t="str">
            <v>MI</v>
          </cell>
          <cell r="F3202" t="str">
            <v>MICHIGAN</v>
          </cell>
          <cell r="G3202" t="str">
            <v>4 - Macallan 25YO 0.75L</v>
          </cell>
          <cell r="H3202" t="str">
            <v>4 - Macallan 25YO 0.75L3</v>
          </cell>
          <cell r="I3202" t="str">
            <v>Macallan SO 25YO</v>
          </cell>
          <cell r="J3202" t="str">
            <v>Macallan SO 25YO.750-3</v>
          </cell>
          <cell r="K3202">
            <v>3</v>
          </cell>
          <cell r="L3202">
            <v>0.75</v>
          </cell>
          <cell r="M3202">
            <v>0.43</v>
          </cell>
          <cell r="N3202">
            <v>6.9</v>
          </cell>
          <cell r="O3202" t="str">
            <v>SHELF</v>
          </cell>
          <cell r="P3202">
            <v>1749.99</v>
          </cell>
          <cell r="Q3202">
            <v>1999.99</v>
          </cell>
          <cell r="R3202">
            <v>1999.99</v>
          </cell>
          <cell r="S3202">
            <v>1999.99</v>
          </cell>
          <cell r="T3202">
            <v>1999.99</v>
          </cell>
          <cell r="U3202">
            <v>1999.99</v>
          </cell>
          <cell r="V3202">
            <v>1999.99</v>
          </cell>
        </row>
        <row r="3203">
          <cell r="B3203" t="str">
            <v>MICHIGANMacallan SO 25YO.750-3FOB</v>
          </cell>
          <cell r="C3203" t="str">
            <v>Central</v>
          </cell>
          <cell r="D3203" t="str">
            <v>Control</v>
          </cell>
          <cell r="E3203" t="str">
            <v>MI</v>
          </cell>
          <cell r="F3203" t="str">
            <v>MICHIGAN</v>
          </cell>
          <cell r="G3203" t="str">
            <v>4 - Macallan 25YO 0.75L</v>
          </cell>
          <cell r="H3203" t="str">
            <v>4 - Macallan 25YO 0.75L3</v>
          </cell>
          <cell r="I3203" t="str">
            <v>Macallan SO 25YO</v>
          </cell>
          <cell r="J3203" t="str">
            <v>Macallan SO 25YO.750-3</v>
          </cell>
          <cell r="K3203">
            <v>3</v>
          </cell>
          <cell r="L3203">
            <v>0.75</v>
          </cell>
          <cell r="M3203">
            <v>0.43</v>
          </cell>
          <cell r="N3203">
            <v>6.9</v>
          </cell>
          <cell r="O3203" t="str">
            <v>FOB</v>
          </cell>
          <cell r="P3203">
            <v>2840.89</v>
          </cell>
          <cell r="Q3203">
            <v>3246.73</v>
          </cell>
          <cell r="R3203">
            <v>3246.73</v>
          </cell>
          <cell r="S3203">
            <v>3246.73</v>
          </cell>
          <cell r="T3203">
            <v>3246.73</v>
          </cell>
          <cell r="U3203">
            <v>3246.73</v>
          </cell>
          <cell r="V3203">
            <v>3246.73</v>
          </cell>
        </row>
        <row r="3204">
          <cell r="B3204" t="str">
            <v>MinnesotaMacallan SO 25YO.750-3FOB</v>
          </cell>
          <cell r="C3204" t="str">
            <v>Central</v>
          </cell>
          <cell r="D3204" t="str">
            <v>Open</v>
          </cell>
          <cell r="E3204" t="str">
            <v>MN</v>
          </cell>
          <cell r="F3204" t="str">
            <v>Minnesota</v>
          </cell>
          <cell r="G3204" t="str">
            <v>4 - Macallan 25YO 0.75L</v>
          </cell>
          <cell r="H3204" t="str">
            <v>4 - Macallan 25YO 0.75L3</v>
          </cell>
          <cell r="I3204" t="str">
            <v>Macallan SO 25YO</v>
          </cell>
          <cell r="J3204" t="str">
            <v>Macallan SO 25YO.750-3</v>
          </cell>
          <cell r="K3204">
            <v>3</v>
          </cell>
          <cell r="L3204">
            <v>0.75</v>
          </cell>
          <cell r="M3204">
            <v>0.43</v>
          </cell>
          <cell r="N3204">
            <v>6.9</v>
          </cell>
          <cell r="O3204" t="str">
            <v>FOB</v>
          </cell>
          <cell r="P3204">
            <v>3096</v>
          </cell>
          <cell r="Q3204">
            <v>3686</v>
          </cell>
          <cell r="R3204">
            <v>3686</v>
          </cell>
          <cell r="S3204">
            <v>3686</v>
          </cell>
          <cell r="T3204">
            <v>3686</v>
          </cell>
          <cell r="U3204">
            <v>3686</v>
          </cell>
          <cell r="V3204">
            <v>3686</v>
          </cell>
        </row>
        <row r="3205">
          <cell r="B3205" t="str">
            <v>MISSISSIPPIMacallan SO 25YO.750-1SPA</v>
          </cell>
          <cell r="C3205" t="str">
            <v>South</v>
          </cell>
          <cell r="D3205" t="str">
            <v>Control</v>
          </cell>
          <cell r="E3205" t="str">
            <v>MS</v>
          </cell>
          <cell r="F3205" t="str">
            <v>MISSISSIPPI</v>
          </cell>
          <cell r="G3205" t="str">
            <v>4 - Macallan 25YO 0.75L</v>
          </cell>
          <cell r="H3205" t="str">
            <v>4 - Macallan 25YO 0.75L1</v>
          </cell>
          <cell r="I3205" t="str">
            <v>Macallan SO 25YO</v>
          </cell>
          <cell r="J3205" t="str">
            <v>Macallan SO 25YO.750-1</v>
          </cell>
          <cell r="K3205">
            <v>1</v>
          </cell>
          <cell r="L3205">
            <v>0.75</v>
          </cell>
          <cell r="M3205">
            <v>0.43</v>
          </cell>
          <cell r="N3205">
            <v>2.2999999999999998</v>
          </cell>
          <cell r="O3205" t="str">
            <v>SPA</v>
          </cell>
          <cell r="P3205">
            <v>0</v>
          </cell>
          <cell r="Q3205">
            <v>0</v>
          </cell>
          <cell r="R3205">
            <v>0</v>
          </cell>
          <cell r="S3205">
            <v>0</v>
          </cell>
          <cell r="T3205">
            <v>0</v>
          </cell>
          <cell r="U3205">
            <v>0</v>
          </cell>
          <cell r="V3205">
            <v>0</v>
          </cell>
        </row>
        <row r="3206">
          <cell r="B3206" t="str">
            <v>MISSISSIPPIMacallan SO 25YO.750-1SHELF</v>
          </cell>
          <cell r="C3206" t="str">
            <v>South</v>
          </cell>
          <cell r="D3206" t="str">
            <v>Control</v>
          </cell>
          <cell r="E3206" t="str">
            <v>MS</v>
          </cell>
          <cell r="F3206" t="str">
            <v>MISSISSIPPI</v>
          </cell>
          <cell r="G3206" t="str">
            <v>4 - Macallan 25YO 0.75L</v>
          </cell>
          <cell r="H3206" t="str">
            <v>4 - Macallan 25YO 0.75L1</v>
          </cell>
          <cell r="I3206" t="str">
            <v>Macallan SO 25YO</v>
          </cell>
          <cell r="J3206" t="str">
            <v>Macallan SO 25YO.750-1</v>
          </cell>
          <cell r="K3206">
            <v>1</v>
          </cell>
          <cell r="L3206">
            <v>0.75</v>
          </cell>
          <cell r="M3206">
            <v>0.43</v>
          </cell>
          <cell r="N3206">
            <v>2.2999999999999998</v>
          </cell>
          <cell r="O3206" t="str">
            <v>SHELF</v>
          </cell>
          <cell r="P3206">
            <v>1699.99</v>
          </cell>
          <cell r="Q3206">
            <v>1999.99</v>
          </cell>
          <cell r="R3206">
            <v>1999.99</v>
          </cell>
          <cell r="S3206">
            <v>1999.99</v>
          </cell>
          <cell r="T3206">
            <v>1999.99</v>
          </cell>
          <cell r="U3206">
            <v>1999.99</v>
          </cell>
          <cell r="V3206">
            <v>1999.99</v>
          </cell>
        </row>
        <row r="3207">
          <cell r="B3207" t="str">
            <v>MISSISSIPPIMacallan SO 25YO.750-1FOB</v>
          </cell>
          <cell r="C3207" t="str">
            <v>South</v>
          </cell>
          <cell r="D3207" t="str">
            <v>Control</v>
          </cell>
          <cell r="E3207" t="str">
            <v>MS</v>
          </cell>
          <cell r="F3207" t="str">
            <v>MISSISSIPPI</v>
          </cell>
          <cell r="G3207" t="str">
            <v>4 - Macallan 25YO 0.75L</v>
          </cell>
          <cell r="H3207" t="str">
            <v>4 - Macallan 25YO 0.75L1</v>
          </cell>
          <cell r="I3207" t="str">
            <v>Macallan SO 25YO</v>
          </cell>
          <cell r="J3207" t="str">
            <v>Macallan SO 25YO.750-1</v>
          </cell>
          <cell r="K3207">
            <v>1</v>
          </cell>
          <cell r="L3207">
            <v>0.75</v>
          </cell>
          <cell r="M3207">
            <v>0.43</v>
          </cell>
          <cell r="N3207">
            <v>2.2999999999999998</v>
          </cell>
          <cell r="O3207" t="str">
            <v>FOB</v>
          </cell>
          <cell r="P3207">
            <v>1062.3499999999999</v>
          </cell>
          <cell r="Q3207">
            <v>1250.58</v>
          </cell>
          <cell r="R3207">
            <v>1250.58</v>
          </cell>
          <cell r="S3207">
            <v>1250.58</v>
          </cell>
          <cell r="T3207">
            <v>1250.58</v>
          </cell>
          <cell r="U3207">
            <v>1250.58</v>
          </cell>
          <cell r="V3207">
            <v>1250.58</v>
          </cell>
        </row>
        <row r="3208">
          <cell r="B3208" t="str">
            <v>MissouriMacallan SO 25YO.750-3FOB</v>
          </cell>
          <cell r="C3208" t="str">
            <v>Central</v>
          </cell>
          <cell r="D3208" t="str">
            <v>Open</v>
          </cell>
          <cell r="E3208" t="str">
            <v>MO</v>
          </cell>
          <cell r="F3208" t="str">
            <v>Missouri</v>
          </cell>
          <cell r="G3208" t="str">
            <v>4 - Macallan 25YO 0.75L</v>
          </cell>
          <cell r="H3208" t="str">
            <v>4 - Macallan 25YO 0.75L3</v>
          </cell>
          <cell r="I3208" t="str">
            <v>Macallan SO 25YO</v>
          </cell>
          <cell r="J3208" t="str">
            <v>Macallan SO 25YO.750-3</v>
          </cell>
          <cell r="K3208">
            <v>3</v>
          </cell>
          <cell r="L3208">
            <v>0.75</v>
          </cell>
          <cell r="M3208">
            <v>0.43</v>
          </cell>
          <cell r="N3208">
            <v>6.9</v>
          </cell>
          <cell r="O3208" t="str">
            <v>FOB</v>
          </cell>
          <cell r="P3208">
            <v>3549</v>
          </cell>
          <cell r="Q3208">
            <v>3549</v>
          </cell>
          <cell r="R3208">
            <v>3549</v>
          </cell>
          <cell r="S3208">
            <v>3549</v>
          </cell>
          <cell r="T3208">
            <v>3549</v>
          </cell>
          <cell r="U3208">
            <v>3549</v>
          </cell>
          <cell r="V3208">
            <v>3549</v>
          </cell>
        </row>
        <row r="3209">
          <cell r="B3209" t="str">
            <v>MONTANAMacallan SO 25YO.750-3SPA</v>
          </cell>
          <cell r="C3209" t="str">
            <v>West</v>
          </cell>
          <cell r="D3209" t="str">
            <v>Control</v>
          </cell>
          <cell r="E3209" t="str">
            <v>MT</v>
          </cell>
          <cell r="F3209" t="str">
            <v>MONTANA</v>
          </cell>
          <cell r="G3209" t="str">
            <v>4 - Macallan 25YO 0.75L</v>
          </cell>
          <cell r="H3209" t="str">
            <v>4 - Macallan 25YO 0.75L3</v>
          </cell>
          <cell r="I3209" t="str">
            <v>Macallan SO 25YO</v>
          </cell>
          <cell r="J3209" t="str">
            <v>Macallan SO 25YO.750-3</v>
          </cell>
          <cell r="K3209">
            <v>3</v>
          </cell>
          <cell r="L3209">
            <v>0.75</v>
          </cell>
          <cell r="M3209">
            <v>0.43</v>
          </cell>
          <cell r="N3209">
            <v>6.9</v>
          </cell>
          <cell r="O3209" t="str">
            <v>SPA</v>
          </cell>
          <cell r="P3209">
            <v>0</v>
          </cell>
          <cell r="Q3209">
            <v>0</v>
          </cell>
          <cell r="R3209">
            <v>0</v>
          </cell>
          <cell r="S3209">
            <v>0</v>
          </cell>
          <cell r="T3209">
            <v>0</v>
          </cell>
          <cell r="U3209">
            <v>0</v>
          </cell>
          <cell r="V3209">
            <v>0</v>
          </cell>
        </row>
        <row r="3210">
          <cell r="B3210" t="str">
            <v>MONTANAMacallan SO 25YO.750-3SHELF</v>
          </cell>
          <cell r="C3210" t="str">
            <v>West</v>
          </cell>
          <cell r="D3210" t="str">
            <v>Control</v>
          </cell>
          <cell r="E3210" t="str">
            <v>MT</v>
          </cell>
          <cell r="F3210" t="str">
            <v>MONTANA</v>
          </cell>
          <cell r="G3210" t="str">
            <v>4 - Macallan 25YO 0.75L</v>
          </cell>
          <cell r="H3210" t="str">
            <v>4 - Macallan 25YO 0.75L3</v>
          </cell>
          <cell r="I3210" t="str">
            <v>Macallan SO 25YO</v>
          </cell>
          <cell r="J3210" t="str">
            <v>Macallan SO 25YO.750-3</v>
          </cell>
          <cell r="K3210">
            <v>3</v>
          </cell>
          <cell r="L3210">
            <v>0.75</v>
          </cell>
          <cell r="M3210">
            <v>0.43</v>
          </cell>
          <cell r="N3210">
            <v>6.9</v>
          </cell>
          <cell r="O3210" t="str">
            <v>SHELF</v>
          </cell>
          <cell r="P3210">
            <v>1999.95</v>
          </cell>
          <cell r="Q3210">
            <v>1999.95</v>
          </cell>
          <cell r="R3210">
            <v>1999.95</v>
          </cell>
          <cell r="S3210">
            <v>1999.95</v>
          </cell>
          <cell r="T3210">
            <v>1999.95</v>
          </cell>
          <cell r="U3210">
            <v>1999.95</v>
          </cell>
          <cell r="V3210">
            <v>1999.95</v>
          </cell>
        </row>
        <row r="3211">
          <cell r="B3211" t="str">
            <v>MONTANAMacallan SO 25YO.750-3FOB</v>
          </cell>
          <cell r="C3211" t="str">
            <v>West</v>
          </cell>
          <cell r="D3211" t="str">
            <v>Control</v>
          </cell>
          <cell r="E3211" t="str">
            <v>MT</v>
          </cell>
          <cell r="F3211" t="str">
            <v>MONTANA</v>
          </cell>
          <cell r="G3211" t="str">
            <v>4 - Macallan 25YO 0.75L</v>
          </cell>
          <cell r="H3211" t="str">
            <v>4 - Macallan 25YO 0.75L3</v>
          </cell>
          <cell r="I3211" t="str">
            <v>Macallan SO 25YO</v>
          </cell>
          <cell r="J3211" t="str">
            <v>Macallan SO 25YO.750-3</v>
          </cell>
          <cell r="K3211">
            <v>3</v>
          </cell>
          <cell r="L3211">
            <v>0.75</v>
          </cell>
          <cell r="M3211">
            <v>0.43</v>
          </cell>
          <cell r="N3211">
            <v>6.9</v>
          </cell>
          <cell r="O3211" t="str">
            <v>FOB</v>
          </cell>
          <cell r="P3211">
            <v>3048.83</v>
          </cell>
          <cell r="Q3211">
            <v>3048.83</v>
          </cell>
          <cell r="R3211">
            <v>3048.83</v>
          </cell>
          <cell r="S3211">
            <v>3048.83</v>
          </cell>
          <cell r="T3211">
            <v>3048.83</v>
          </cell>
          <cell r="U3211">
            <v>3048.83</v>
          </cell>
          <cell r="V3211">
            <v>3048.83</v>
          </cell>
        </row>
        <row r="3212">
          <cell r="B3212" t="str">
            <v>NebraskaMacallan SO 25YO.750-3FOB</v>
          </cell>
          <cell r="C3212" t="str">
            <v>Central</v>
          </cell>
          <cell r="D3212" t="str">
            <v>Open</v>
          </cell>
          <cell r="E3212" t="str">
            <v>NE</v>
          </cell>
          <cell r="F3212" t="str">
            <v>Nebraska</v>
          </cell>
          <cell r="G3212" t="str">
            <v>4 - Macallan 25YO 0.75L</v>
          </cell>
          <cell r="H3212" t="str">
            <v>4 - Macallan 25YO 0.75L3</v>
          </cell>
          <cell r="I3212" t="str">
            <v>Macallan SO 25YO</v>
          </cell>
          <cell r="J3212" t="str">
            <v>Macallan SO 25YO.750-3</v>
          </cell>
          <cell r="K3212">
            <v>3</v>
          </cell>
          <cell r="L3212">
            <v>0.75</v>
          </cell>
          <cell r="M3212">
            <v>0.43</v>
          </cell>
          <cell r="N3212">
            <v>6.9</v>
          </cell>
          <cell r="O3212" t="str">
            <v>FOB</v>
          </cell>
          <cell r="P3212">
            <v>3022.5</v>
          </cell>
          <cell r="Q3212">
            <v>3685.45</v>
          </cell>
          <cell r="R3212">
            <v>3685.45</v>
          </cell>
          <cell r="S3212">
            <v>3685.45</v>
          </cell>
          <cell r="T3212">
            <v>3685.45</v>
          </cell>
          <cell r="U3212">
            <v>3685.45</v>
          </cell>
          <cell r="V3212">
            <v>3685.45</v>
          </cell>
        </row>
        <row r="3213">
          <cell r="B3213" t="str">
            <v>NevadaMacallan SO 25YO.750-3FOB</v>
          </cell>
          <cell r="C3213" t="str">
            <v>West</v>
          </cell>
          <cell r="D3213" t="str">
            <v>Open</v>
          </cell>
          <cell r="E3213" t="str">
            <v>NV</v>
          </cell>
          <cell r="F3213" t="str">
            <v>Nevada</v>
          </cell>
          <cell r="G3213" t="str">
            <v>4 - Macallan 25YO 0.75L</v>
          </cell>
          <cell r="H3213" t="str">
            <v>4 - Macallan 25YO 0.75L3</v>
          </cell>
          <cell r="I3213" t="str">
            <v>Macallan SO 25YO</v>
          </cell>
          <cell r="J3213" t="str">
            <v>Macallan SO 25YO.750-3</v>
          </cell>
          <cell r="K3213">
            <v>3</v>
          </cell>
          <cell r="L3213">
            <v>0.75</v>
          </cell>
          <cell r="M3213">
            <v>0.43</v>
          </cell>
          <cell r="N3213">
            <v>6.9</v>
          </cell>
          <cell r="O3213" t="str">
            <v>FOB</v>
          </cell>
          <cell r="P3213">
            <v>2950</v>
          </cell>
          <cell r="Q3213">
            <v>2950</v>
          </cell>
          <cell r="R3213">
            <v>3370</v>
          </cell>
          <cell r="S3213">
            <v>3370</v>
          </cell>
          <cell r="T3213">
            <v>3370</v>
          </cell>
          <cell r="U3213">
            <v>3370</v>
          </cell>
          <cell r="V3213">
            <v>3370</v>
          </cell>
        </row>
        <row r="3214">
          <cell r="B3214" t="str">
            <v>NEW HAMPSHIREMacallan SO 25YO.750-1SPA</v>
          </cell>
          <cell r="C3214" t="str">
            <v>Northeast</v>
          </cell>
          <cell r="D3214" t="str">
            <v>Control</v>
          </cell>
          <cell r="E3214" t="str">
            <v>NH</v>
          </cell>
          <cell r="F3214" t="str">
            <v>NEW HAMPSHIRE</v>
          </cell>
          <cell r="G3214" t="str">
            <v>4 - Macallan 25YO 0.75L</v>
          </cell>
          <cell r="H3214" t="str">
            <v>4 - Macallan 25YO 0.75L1</v>
          </cell>
          <cell r="I3214" t="str">
            <v>Macallan SO 25YO</v>
          </cell>
          <cell r="J3214" t="str">
            <v>Macallan SO 25YO.750-1</v>
          </cell>
          <cell r="K3214">
            <v>1</v>
          </cell>
          <cell r="L3214">
            <v>0.75</v>
          </cell>
          <cell r="M3214">
            <v>0.43</v>
          </cell>
          <cell r="N3214">
            <v>2.2999999999999998</v>
          </cell>
          <cell r="O3214" t="str">
            <v>SPA</v>
          </cell>
          <cell r="P3214">
            <v>0</v>
          </cell>
          <cell r="Q3214">
            <v>0</v>
          </cell>
          <cell r="R3214">
            <v>0</v>
          </cell>
          <cell r="S3214">
            <v>0</v>
          </cell>
          <cell r="T3214">
            <v>0</v>
          </cell>
          <cell r="U3214">
            <v>0</v>
          </cell>
          <cell r="V3214">
            <v>0</v>
          </cell>
        </row>
        <row r="3215">
          <cell r="B3215" t="str">
            <v>NEW HAMPSHIREMacallan SO 25YO.750-1SHELF</v>
          </cell>
          <cell r="C3215" t="str">
            <v>Northeast</v>
          </cell>
          <cell r="D3215" t="str">
            <v>Control</v>
          </cell>
          <cell r="E3215" t="str">
            <v>NH</v>
          </cell>
          <cell r="F3215" t="str">
            <v>NEW HAMPSHIRE</v>
          </cell>
          <cell r="G3215" t="str">
            <v>4 - Macallan 25YO 0.75L</v>
          </cell>
          <cell r="H3215" t="str">
            <v>4 - Macallan 25YO 0.75L1</v>
          </cell>
          <cell r="I3215" t="str">
            <v>Macallan SO 25YO</v>
          </cell>
          <cell r="J3215" t="str">
            <v>Macallan SO 25YO.750-1</v>
          </cell>
          <cell r="K3215">
            <v>1</v>
          </cell>
          <cell r="L3215">
            <v>0.75</v>
          </cell>
          <cell r="M3215">
            <v>0.43</v>
          </cell>
          <cell r="N3215">
            <v>2.2999999999999998</v>
          </cell>
          <cell r="O3215" t="str">
            <v>SHELF</v>
          </cell>
          <cell r="P3215">
            <v>1999.99</v>
          </cell>
          <cell r="Q3215">
            <v>1999.99</v>
          </cell>
          <cell r="R3215">
            <v>1999.99</v>
          </cell>
          <cell r="S3215">
            <v>1999.99</v>
          </cell>
          <cell r="T3215">
            <v>1999.99</v>
          </cell>
          <cell r="U3215">
            <v>1999.99</v>
          </cell>
          <cell r="V3215">
            <v>1999.99</v>
          </cell>
        </row>
        <row r="3216">
          <cell r="B3216" t="str">
            <v>NEW HAMPSHIREMacallan SO 25YO.750-1FOB</v>
          </cell>
          <cell r="C3216" t="str">
            <v>Northeast</v>
          </cell>
          <cell r="D3216" t="str">
            <v>Control</v>
          </cell>
          <cell r="E3216" t="str">
            <v>NH</v>
          </cell>
          <cell r="F3216" t="str">
            <v>NEW HAMPSHIRE</v>
          </cell>
          <cell r="G3216" t="str">
            <v>4 - Macallan 25YO 0.75L</v>
          </cell>
          <cell r="H3216" t="str">
            <v>4 - Macallan 25YO 0.75L1</v>
          </cell>
          <cell r="I3216" t="str">
            <v>Macallan SO 25YO</v>
          </cell>
          <cell r="J3216" t="str">
            <v>Macallan SO 25YO.750-1</v>
          </cell>
          <cell r="K3216">
            <v>1</v>
          </cell>
          <cell r="L3216">
            <v>0.75</v>
          </cell>
          <cell r="M3216">
            <v>0.43</v>
          </cell>
          <cell r="N3216">
            <v>2.2999999999999998</v>
          </cell>
          <cell r="O3216" t="str">
            <v>FOB</v>
          </cell>
          <cell r="P3216">
            <v>1057.6199999999999</v>
          </cell>
          <cell r="Q3216">
            <v>1057.6199999999999</v>
          </cell>
          <cell r="R3216">
            <v>1057.6199999999999</v>
          </cell>
          <cell r="S3216">
            <v>1057.6199999999999</v>
          </cell>
          <cell r="T3216">
            <v>1057.6199999999999</v>
          </cell>
          <cell r="U3216">
            <v>1057.6199999999999</v>
          </cell>
          <cell r="V3216">
            <v>1057.6199999999999</v>
          </cell>
        </row>
        <row r="3217">
          <cell r="B3217" t="str">
            <v>New JerseyMacallan SO 25YO.750-3FOB</v>
          </cell>
          <cell r="C3217" t="str">
            <v>Northeast</v>
          </cell>
          <cell r="D3217" t="str">
            <v>Open</v>
          </cell>
          <cell r="E3217" t="str">
            <v>NJ</v>
          </cell>
          <cell r="F3217" t="str">
            <v>New Jersey</v>
          </cell>
          <cell r="G3217" t="str">
            <v>4 - Macallan 25YO 0.75L</v>
          </cell>
          <cell r="H3217" t="str">
            <v>4 - Macallan 25YO 0.75L3</v>
          </cell>
          <cell r="I3217" t="str">
            <v>Macallan SO 25YO</v>
          </cell>
          <cell r="J3217" t="str">
            <v>Macallan SO 25YO.750-3</v>
          </cell>
          <cell r="K3217">
            <v>3</v>
          </cell>
          <cell r="L3217">
            <v>0.75</v>
          </cell>
          <cell r="M3217">
            <v>0.43</v>
          </cell>
          <cell r="N3217">
            <v>6.9</v>
          </cell>
          <cell r="O3217" t="str">
            <v>FOB</v>
          </cell>
          <cell r="P3217">
            <v>3500</v>
          </cell>
          <cell r="Q3217">
            <v>3500</v>
          </cell>
          <cell r="R3217">
            <v>3500</v>
          </cell>
          <cell r="S3217">
            <v>3500</v>
          </cell>
          <cell r="T3217">
            <v>3500</v>
          </cell>
          <cell r="U3217">
            <v>3500</v>
          </cell>
          <cell r="V3217">
            <v>3500</v>
          </cell>
        </row>
        <row r="3218">
          <cell r="B3218" t="str">
            <v>New MexicoMacallan SO 25YO.750-3FOB</v>
          </cell>
          <cell r="C3218" t="str">
            <v>West</v>
          </cell>
          <cell r="D3218" t="str">
            <v>Open</v>
          </cell>
          <cell r="E3218" t="str">
            <v>NM</v>
          </cell>
          <cell r="F3218" t="str">
            <v>New Mexico</v>
          </cell>
          <cell r="G3218" t="str">
            <v>4 - Macallan 25YO 0.75L</v>
          </cell>
          <cell r="H3218" t="str">
            <v>4 - Macallan 25YO 0.75L3</v>
          </cell>
          <cell r="I3218" t="str">
            <v>Macallan SO 25YO</v>
          </cell>
          <cell r="J3218" t="str">
            <v>Macallan SO 25YO.750-3</v>
          </cell>
          <cell r="K3218">
            <v>3</v>
          </cell>
          <cell r="L3218">
            <v>0.75</v>
          </cell>
          <cell r="M3218">
            <v>0.43</v>
          </cell>
          <cell r="N3218">
            <v>6.9</v>
          </cell>
          <cell r="O3218" t="str">
            <v>FOB</v>
          </cell>
          <cell r="P3218">
            <v>2950</v>
          </cell>
          <cell r="Q3218">
            <v>2950</v>
          </cell>
          <cell r="R3218">
            <v>3450</v>
          </cell>
          <cell r="S3218">
            <v>3450</v>
          </cell>
          <cell r="T3218">
            <v>3450</v>
          </cell>
          <cell r="U3218">
            <v>3450</v>
          </cell>
          <cell r="V3218">
            <v>3450</v>
          </cell>
        </row>
        <row r="3219">
          <cell r="B3219" t="str">
            <v>NORTH CAROLINAMacallan SO 25YO.750-1SPA</v>
          </cell>
          <cell r="C3219" t="str">
            <v>South</v>
          </cell>
          <cell r="D3219" t="str">
            <v>Control</v>
          </cell>
          <cell r="E3219" t="str">
            <v>NC</v>
          </cell>
          <cell r="F3219" t="str">
            <v>NORTH CAROLINA</v>
          </cell>
          <cell r="G3219" t="str">
            <v>4 - Macallan 25YO 0.75L</v>
          </cell>
          <cell r="H3219" t="str">
            <v>4 - Macallan 25YO 0.75L1</v>
          </cell>
          <cell r="I3219" t="str">
            <v>Macallan SO 25YO</v>
          </cell>
          <cell r="J3219" t="str">
            <v>Macallan SO 25YO.750-1</v>
          </cell>
          <cell r="K3219">
            <v>1</v>
          </cell>
          <cell r="L3219">
            <v>0.75</v>
          </cell>
          <cell r="M3219">
            <v>0.43</v>
          </cell>
          <cell r="N3219">
            <v>2.2999999999999998</v>
          </cell>
          <cell r="O3219" t="str">
            <v>SPA</v>
          </cell>
          <cell r="P3219">
            <v>0</v>
          </cell>
          <cell r="Q3219">
            <v>0</v>
          </cell>
          <cell r="R3219">
            <v>0</v>
          </cell>
          <cell r="S3219">
            <v>0</v>
          </cell>
          <cell r="T3219">
            <v>0</v>
          </cell>
          <cell r="U3219">
            <v>0</v>
          </cell>
          <cell r="V3219">
            <v>0</v>
          </cell>
        </row>
        <row r="3220">
          <cell r="B3220" t="str">
            <v>NORTH CAROLINAMacallan SO 25YO.750-1SHELF</v>
          </cell>
          <cell r="C3220" t="str">
            <v>South</v>
          </cell>
          <cell r="D3220" t="str">
            <v>Control</v>
          </cell>
          <cell r="E3220" t="str">
            <v>NC</v>
          </cell>
          <cell r="F3220" t="str">
            <v>NORTH CAROLINA</v>
          </cell>
          <cell r="G3220" t="str">
            <v>4 - Macallan 25YO 0.75L</v>
          </cell>
          <cell r="H3220" t="str">
            <v>4 - Macallan 25YO 0.75L1</v>
          </cell>
          <cell r="I3220" t="str">
            <v>Macallan SO 25YO</v>
          </cell>
          <cell r="J3220" t="str">
            <v>Macallan SO 25YO.750-1</v>
          </cell>
          <cell r="K3220">
            <v>1</v>
          </cell>
          <cell r="L3220">
            <v>0.75</v>
          </cell>
          <cell r="M3220">
            <v>0.43</v>
          </cell>
          <cell r="N3220">
            <v>2.2999999999999998</v>
          </cell>
          <cell r="O3220" t="str">
            <v>SHELF</v>
          </cell>
          <cell r="P3220">
            <v>1699.95</v>
          </cell>
          <cell r="Q3220">
            <v>1999.95</v>
          </cell>
          <cell r="R3220">
            <v>1999.95</v>
          </cell>
          <cell r="S3220">
            <v>1999.95</v>
          </cell>
          <cell r="T3220">
            <v>1999.95</v>
          </cell>
          <cell r="U3220">
            <v>1999.95</v>
          </cell>
          <cell r="V3220">
            <v>1999.95</v>
          </cell>
        </row>
        <row r="3221">
          <cell r="B3221" t="str">
            <v>NORTH CAROLINAMacallan SO 25YO.750-1FOB</v>
          </cell>
          <cell r="C3221" t="str">
            <v>South</v>
          </cell>
          <cell r="D3221" t="str">
            <v>Control</v>
          </cell>
          <cell r="E3221" t="str">
            <v>NC</v>
          </cell>
          <cell r="F3221" t="str">
            <v>NORTH CAROLINA</v>
          </cell>
          <cell r="G3221" t="str">
            <v>4 - Macallan 25YO 0.75L</v>
          </cell>
          <cell r="H3221" t="str">
            <v>4 - Macallan 25YO 0.75L1</v>
          </cell>
          <cell r="I3221" t="str">
            <v>Macallan SO 25YO</v>
          </cell>
          <cell r="J3221" t="str">
            <v>Macallan SO 25YO.750-1</v>
          </cell>
          <cell r="K3221">
            <v>1</v>
          </cell>
          <cell r="L3221">
            <v>0.75</v>
          </cell>
          <cell r="M3221">
            <v>0.43</v>
          </cell>
          <cell r="N3221">
            <v>2.2999999999999998</v>
          </cell>
          <cell r="O3221" t="str">
            <v>FOB</v>
          </cell>
          <cell r="P3221">
            <v>909.99</v>
          </cell>
          <cell r="Q3221">
            <v>1070.96</v>
          </cell>
          <cell r="R3221">
            <v>1070.96</v>
          </cell>
          <cell r="S3221">
            <v>1070.96</v>
          </cell>
          <cell r="T3221">
            <v>1070.96</v>
          </cell>
          <cell r="U3221">
            <v>1070.96</v>
          </cell>
          <cell r="V3221">
            <v>1070.96</v>
          </cell>
        </row>
        <row r="3222">
          <cell r="B3222" t="str">
            <v>North DakotaMacallan SO 25YO.750-3FOB</v>
          </cell>
          <cell r="C3222" t="str">
            <v>Central</v>
          </cell>
          <cell r="D3222" t="str">
            <v>Open</v>
          </cell>
          <cell r="E3222" t="str">
            <v>ND</v>
          </cell>
          <cell r="F3222" t="str">
            <v>North Dakota</v>
          </cell>
          <cell r="G3222" t="str">
            <v>4 - Macallan 25YO 0.75L</v>
          </cell>
          <cell r="H3222" t="str">
            <v>4 - Macallan 25YO 0.75L3</v>
          </cell>
          <cell r="I3222" t="str">
            <v>Macallan SO 25YO</v>
          </cell>
          <cell r="J3222" t="str">
            <v>Macallan SO 25YO.750-3</v>
          </cell>
          <cell r="K3222">
            <v>3</v>
          </cell>
          <cell r="L3222">
            <v>0.75</v>
          </cell>
          <cell r="M3222">
            <v>0.43</v>
          </cell>
          <cell r="N3222">
            <v>6.9</v>
          </cell>
          <cell r="O3222" t="str">
            <v>FOB</v>
          </cell>
          <cell r="P3222">
            <v>2966.5</v>
          </cell>
          <cell r="Q3222">
            <v>3685.86</v>
          </cell>
          <cell r="R3222">
            <v>3685.86</v>
          </cell>
          <cell r="S3222">
            <v>3685.86</v>
          </cell>
          <cell r="T3222">
            <v>3685.86</v>
          </cell>
          <cell r="U3222">
            <v>3685.86</v>
          </cell>
          <cell r="V3222">
            <v>3685.86</v>
          </cell>
        </row>
        <row r="3223">
          <cell r="B3223" t="str">
            <v>OHIOMacallan SO 25YO.750-1SHELF</v>
          </cell>
          <cell r="C3223" t="str">
            <v>Central</v>
          </cell>
          <cell r="D3223" t="str">
            <v>Control</v>
          </cell>
          <cell r="E3223" t="str">
            <v>OH</v>
          </cell>
          <cell r="F3223" t="str">
            <v>OHIO</v>
          </cell>
          <cell r="G3223" t="str">
            <v>4 - Macallan 25YO 0.75L</v>
          </cell>
          <cell r="H3223" t="str">
            <v>4 - Macallan 25YO 0.75L1</v>
          </cell>
          <cell r="I3223" t="str">
            <v>Macallan SO 25YO</v>
          </cell>
          <cell r="J3223" t="str">
            <v>Macallan SO 25YO.750-1</v>
          </cell>
          <cell r="K3223">
            <v>1</v>
          </cell>
          <cell r="L3223">
            <v>0.75</v>
          </cell>
          <cell r="M3223">
            <v>0.43</v>
          </cell>
          <cell r="N3223">
            <v>2.2999999999999998</v>
          </cell>
          <cell r="O3223" t="str">
            <v>SHELF</v>
          </cell>
          <cell r="P3223">
            <v>1799.99</v>
          </cell>
          <cell r="Q3223">
            <v>1999.99</v>
          </cell>
          <cell r="R3223">
            <v>1999.99</v>
          </cell>
          <cell r="S3223">
            <v>1999.99</v>
          </cell>
          <cell r="T3223">
            <v>1999.99</v>
          </cell>
          <cell r="U3223">
            <v>1999.99</v>
          </cell>
          <cell r="V3223">
            <v>1999.99</v>
          </cell>
        </row>
        <row r="3224">
          <cell r="B3224" t="str">
            <v>OHIOMacallan SO 25YO.750-1FOB</v>
          </cell>
          <cell r="C3224" t="str">
            <v>Central</v>
          </cell>
          <cell r="D3224" t="str">
            <v>Control</v>
          </cell>
          <cell r="E3224" t="str">
            <v>OH</v>
          </cell>
          <cell r="F3224" t="str">
            <v>OHIO</v>
          </cell>
          <cell r="G3224" t="str">
            <v>4 - Macallan 25YO 0.75L</v>
          </cell>
          <cell r="H3224" t="str">
            <v>4 - Macallan 25YO 0.75L1</v>
          </cell>
          <cell r="I3224" t="str">
            <v>Macallan SO 25YO</v>
          </cell>
          <cell r="J3224" t="str">
            <v>Macallan SO 25YO.750-1</v>
          </cell>
          <cell r="K3224">
            <v>1</v>
          </cell>
          <cell r="L3224">
            <v>0.75</v>
          </cell>
          <cell r="M3224">
            <v>0.43</v>
          </cell>
          <cell r="N3224">
            <v>2.2999999999999998</v>
          </cell>
          <cell r="O3224" t="str">
            <v>FOB</v>
          </cell>
          <cell r="P3224">
            <v>1066.68</v>
          </cell>
          <cell r="Q3224">
            <v>1185.3499999999999</v>
          </cell>
          <cell r="R3224">
            <v>1185.3499999999999</v>
          </cell>
          <cell r="S3224">
            <v>1185.3499999999999</v>
          </cell>
          <cell r="T3224">
            <v>1185.3499999999999</v>
          </cell>
          <cell r="U3224">
            <v>1185.3499999999999</v>
          </cell>
          <cell r="V3224">
            <v>1185.3499999999999</v>
          </cell>
        </row>
        <row r="3225">
          <cell r="B3225" t="str">
            <v>OklahomaMacallan SO 25YO.750-3FOB</v>
          </cell>
          <cell r="C3225" t="str">
            <v>South</v>
          </cell>
          <cell r="D3225" t="str">
            <v>Open</v>
          </cell>
          <cell r="E3225" t="str">
            <v>OK</v>
          </cell>
          <cell r="F3225" t="str">
            <v>Oklahoma</v>
          </cell>
          <cell r="G3225" t="str">
            <v>4 - Macallan 25YO 0.75L</v>
          </cell>
          <cell r="H3225" t="str">
            <v>4 - Macallan 25YO 0.75L3</v>
          </cell>
          <cell r="I3225" t="str">
            <v>Macallan SO 25YO</v>
          </cell>
          <cell r="J3225" t="str">
            <v>Macallan SO 25YO.750-3</v>
          </cell>
          <cell r="K3225">
            <v>3</v>
          </cell>
          <cell r="L3225">
            <v>0.75</v>
          </cell>
          <cell r="M3225">
            <v>0.43</v>
          </cell>
          <cell r="N3225">
            <v>6.9</v>
          </cell>
          <cell r="O3225" t="str">
            <v>FOB</v>
          </cell>
          <cell r="P3225">
            <v>2950</v>
          </cell>
          <cell r="Q3225">
            <v>3300</v>
          </cell>
          <cell r="R3225">
            <v>3300</v>
          </cell>
          <cell r="S3225">
            <v>3300</v>
          </cell>
          <cell r="T3225">
            <v>3300</v>
          </cell>
          <cell r="U3225">
            <v>3300</v>
          </cell>
          <cell r="V3225">
            <v>3300</v>
          </cell>
        </row>
        <row r="3226">
          <cell r="B3226" t="str">
            <v>OREGONMacallan SO 25YO.750-3SPA</v>
          </cell>
          <cell r="C3226" t="str">
            <v>West</v>
          </cell>
          <cell r="D3226" t="str">
            <v>Control</v>
          </cell>
          <cell r="E3226" t="str">
            <v>OR</v>
          </cell>
          <cell r="F3226" t="str">
            <v>OREGON</v>
          </cell>
          <cell r="G3226" t="str">
            <v>4 - Macallan 25YO 0.75L</v>
          </cell>
          <cell r="H3226" t="str">
            <v>4 - Macallan 25YO 0.75L3</v>
          </cell>
          <cell r="I3226" t="str">
            <v>Macallan SO 25YO</v>
          </cell>
          <cell r="J3226" t="str">
            <v>Macallan SO 25YO.750-3</v>
          </cell>
          <cell r="K3226">
            <v>3</v>
          </cell>
          <cell r="L3226">
            <v>0.75</v>
          </cell>
          <cell r="M3226">
            <v>0.43</v>
          </cell>
          <cell r="N3226">
            <v>6.9</v>
          </cell>
          <cell r="O3226" t="str">
            <v>SPA</v>
          </cell>
          <cell r="P3226">
            <v>0</v>
          </cell>
          <cell r="Q3226">
            <v>0</v>
          </cell>
          <cell r="R3226">
            <v>0</v>
          </cell>
          <cell r="S3226">
            <v>0</v>
          </cell>
          <cell r="T3226">
            <v>0</v>
          </cell>
          <cell r="U3226">
            <v>0</v>
          </cell>
          <cell r="V3226">
            <v>0</v>
          </cell>
        </row>
        <row r="3227">
          <cell r="B3227" t="str">
            <v>OREGONMacallan SO 25YO.750-3SHELF</v>
          </cell>
          <cell r="C3227" t="str">
            <v>West</v>
          </cell>
          <cell r="D3227" t="str">
            <v>Control</v>
          </cell>
          <cell r="E3227" t="str">
            <v>OR</v>
          </cell>
          <cell r="F3227" t="str">
            <v>OREGON</v>
          </cell>
          <cell r="G3227" t="str">
            <v>4 - Macallan 25YO 0.75L</v>
          </cell>
          <cell r="H3227" t="str">
            <v>4 - Macallan 25YO 0.75L3</v>
          </cell>
          <cell r="I3227" t="str">
            <v>Macallan SO 25YO</v>
          </cell>
          <cell r="J3227" t="str">
            <v>Macallan SO 25YO.750-3</v>
          </cell>
          <cell r="K3227">
            <v>3</v>
          </cell>
          <cell r="L3227">
            <v>0.75</v>
          </cell>
          <cell r="M3227">
            <v>0.43</v>
          </cell>
          <cell r="N3227">
            <v>6.9</v>
          </cell>
          <cell r="O3227" t="str">
            <v>SHELF</v>
          </cell>
          <cell r="P3227">
            <v>1779.95</v>
          </cell>
          <cell r="Q3227">
            <v>1999.95</v>
          </cell>
          <cell r="R3227">
            <v>1999.95</v>
          </cell>
          <cell r="S3227">
            <v>1999.95</v>
          </cell>
          <cell r="T3227">
            <v>1999.95</v>
          </cell>
          <cell r="U3227">
            <v>1999.95</v>
          </cell>
          <cell r="V3227">
            <v>1999.95</v>
          </cell>
        </row>
        <row r="3228">
          <cell r="B3228" t="str">
            <v>OREGONMacallan SO 25YO.750-3FOB</v>
          </cell>
          <cell r="C3228" t="str">
            <v>West</v>
          </cell>
          <cell r="D3228" t="str">
            <v>Control</v>
          </cell>
          <cell r="E3228" t="str">
            <v>OR</v>
          </cell>
          <cell r="F3228" t="str">
            <v>OREGON</v>
          </cell>
          <cell r="G3228" t="str">
            <v>4 - Macallan 25YO 0.75L</v>
          </cell>
          <cell r="H3228" t="str">
            <v>4 - Macallan 25YO 0.75L3</v>
          </cell>
          <cell r="I3228" t="str">
            <v>Macallan SO 25YO</v>
          </cell>
          <cell r="J3228" t="str">
            <v>Macallan SO 25YO.750-3</v>
          </cell>
          <cell r="K3228">
            <v>3</v>
          </cell>
          <cell r="L3228">
            <v>0.75</v>
          </cell>
          <cell r="M3228">
            <v>0.43</v>
          </cell>
          <cell r="N3228">
            <v>6.9</v>
          </cell>
          <cell r="O3228" t="str">
            <v>FOB</v>
          </cell>
          <cell r="P3228">
            <v>2947.06</v>
          </cell>
          <cell r="Q3228">
            <v>3314.13</v>
          </cell>
          <cell r="R3228">
            <v>3314.13</v>
          </cell>
          <cell r="S3228">
            <v>3314.13</v>
          </cell>
          <cell r="T3228">
            <v>3314.13</v>
          </cell>
          <cell r="U3228">
            <v>3314.13</v>
          </cell>
          <cell r="V3228">
            <v>3314.13</v>
          </cell>
        </row>
        <row r="3229">
          <cell r="B3229" t="str">
            <v>PENNSYLVANIA (Breakthru)Macallan SO 25YO.750-3SPA</v>
          </cell>
          <cell r="C3229" t="str">
            <v>Northeast</v>
          </cell>
          <cell r="D3229" t="str">
            <v>Control</v>
          </cell>
          <cell r="E3229" t="str">
            <v>BB PA</v>
          </cell>
          <cell r="F3229" t="str">
            <v>PENNSYLVANIA (Breakthru)</v>
          </cell>
          <cell r="G3229" t="str">
            <v>4 - Macallan 25YO 0.75L</v>
          </cell>
          <cell r="H3229" t="str">
            <v>4 - Macallan 25YO 0.75L3</v>
          </cell>
          <cell r="I3229" t="str">
            <v>Macallan SO 25YO</v>
          </cell>
          <cell r="J3229" t="str">
            <v>Macallan SO 25YO.750-3</v>
          </cell>
          <cell r="K3229">
            <v>3</v>
          </cell>
          <cell r="L3229">
            <v>0.75</v>
          </cell>
          <cell r="M3229">
            <v>0.43</v>
          </cell>
          <cell r="N3229">
            <v>6.9</v>
          </cell>
          <cell r="O3229" t="str">
            <v>SPA</v>
          </cell>
          <cell r="P3229">
            <v>0</v>
          </cell>
          <cell r="Q3229">
            <v>0</v>
          </cell>
          <cell r="R3229">
            <v>0</v>
          </cell>
          <cell r="S3229">
            <v>0</v>
          </cell>
          <cell r="T3229">
            <v>0</v>
          </cell>
          <cell r="U3229">
            <v>0</v>
          </cell>
          <cell r="V3229">
            <v>0</v>
          </cell>
        </row>
        <row r="3230">
          <cell r="B3230" t="str">
            <v>PENNSYLVANIA (Breakthru)Macallan SO 25YO.750-3SHELF</v>
          </cell>
          <cell r="C3230" t="str">
            <v>Northeast</v>
          </cell>
          <cell r="D3230" t="str">
            <v>Control</v>
          </cell>
          <cell r="E3230" t="str">
            <v>BB PA</v>
          </cell>
          <cell r="F3230" t="str">
            <v>PENNSYLVANIA (Breakthru)</v>
          </cell>
          <cell r="G3230" t="str">
            <v>4 - Macallan 25YO 0.75L</v>
          </cell>
          <cell r="H3230" t="str">
            <v>4 - Macallan 25YO 0.75L3</v>
          </cell>
          <cell r="I3230" t="str">
            <v>Macallan SO 25YO</v>
          </cell>
          <cell r="J3230" t="str">
            <v>Macallan SO 25YO.750-3</v>
          </cell>
          <cell r="K3230">
            <v>3</v>
          </cell>
          <cell r="L3230">
            <v>0.75</v>
          </cell>
          <cell r="M3230">
            <v>0.43</v>
          </cell>
          <cell r="N3230">
            <v>6.9</v>
          </cell>
          <cell r="O3230" t="str">
            <v>SHELF</v>
          </cell>
          <cell r="P3230">
            <v>2000</v>
          </cell>
          <cell r="Q3230">
            <v>2000</v>
          </cell>
          <cell r="R3230">
            <v>2000</v>
          </cell>
          <cell r="S3230">
            <v>2000</v>
          </cell>
          <cell r="T3230">
            <v>2000</v>
          </cell>
          <cell r="U3230">
            <v>2000</v>
          </cell>
          <cell r="V3230">
            <v>2000</v>
          </cell>
        </row>
        <row r="3231">
          <cell r="B3231" t="str">
            <v>PENNSYLVANIA (Breakthru)Macallan SO 25YO.750-3FOB</v>
          </cell>
          <cell r="C3231" t="str">
            <v>Northeast</v>
          </cell>
          <cell r="D3231" t="str">
            <v>Control</v>
          </cell>
          <cell r="E3231" t="str">
            <v>BB PA</v>
          </cell>
          <cell r="F3231" t="str">
            <v>PENNSYLVANIA (Breakthru)</v>
          </cell>
          <cell r="G3231" t="str">
            <v>4 - Macallan 25YO 0.75L</v>
          </cell>
          <cell r="H3231" t="str">
            <v>4 - Macallan 25YO 0.75L3</v>
          </cell>
          <cell r="I3231" t="str">
            <v>Macallan SO 25YO</v>
          </cell>
          <cell r="J3231" t="str">
            <v>Macallan SO 25YO.750-3</v>
          </cell>
          <cell r="K3231">
            <v>3</v>
          </cell>
          <cell r="L3231">
            <v>0.75</v>
          </cell>
          <cell r="M3231">
            <v>0.43</v>
          </cell>
          <cell r="N3231">
            <v>6.9</v>
          </cell>
          <cell r="O3231" t="str">
            <v>FOB</v>
          </cell>
          <cell r="P3231">
            <v>3408</v>
          </cell>
          <cell r="Q3231">
            <v>3408</v>
          </cell>
          <cell r="R3231">
            <v>3408</v>
          </cell>
          <cell r="S3231">
            <v>3408</v>
          </cell>
          <cell r="T3231">
            <v>3408</v>
          </cell>
          <cell r="U3231">
            <v>3408</v>
          </cell>
          <cell r="V3231">
            <v>3408</v>
          </cell>
        </row>
        <row r="3232">
          <cell r="B3232" t="str">
            <v>PENNSYLVANIA (PLCB)Macallan SO 25YO.750-3SPA</v>
          </cell>
          <cell r="C3232" t="str">
            <v>Northeast</v>
          </cell>
          <cell r="D3232" t="str">
            <v>Control</v>
          </cell>
          <cell r="E3232" t="str">
            <v>PLCB</v>
          </cell>
          <cell r="F3232" t="str">
            <v>PENNSYLVANIA (PLCB)</v>
          </cell>
          <cell r="G3232" t="str">
            <v>4 - Macallan 25YO 0.75L</v>
          </cell>
          <cell r="H3232" t="str">
            <v>4 - Macallan 25YO 0.75L3</v>
          </cell>
          <cell r="I3232" t="str">
            <v>Macallan SO 25YO</v>
          </cell>
          <cell r="J3232" t="str">
            <v>Macallan SO 25YO.750-3</v>
          </cell>
          <cell r="K3232">
            <v>3</v>
          </cell>
          <cell r="L3232">
            <v>0.75</v>
          </cell>
          <cell r="M3232">
            <v>0.43</v>
          </cell>
          <cell r="N3232">
            <v>6.9</v>
          </cell>
          <cell r="O3232" t="str">
            <v>SPA</v>
          </cell>
          <cell r="P3232">
            <v>0</v>
          </cell>
          <cell r="Q3232">
            <v>0</v>
          </cell>
          <cell r="R3232">
            <v>0</v>
          </cell>
          <cell r="S3232">
            <v>0</v>
          </cell>
          <cell r="T3232">
            <v>0</v>
          </cell>
          <cell r="U3232">
            <v>0</v>
          </cell>
          <cell r="V3232">
            <v>0</v>
          </cell>
        </row>
        <row r="3233">
          <cell r="B3233" t="str">
            <v>PENNSYLVANIA (PLCB)Macallan SO 25YO.750-3SHELF</v>
          </cell>
          <cell r="C3233" t="str">
            <v>Northeast</v>
          </cell>
          <cell r="D3233" t="str">
            <v>Control</v>
          </cell>
          <cell r="E3233" t="str">
            <v>PLCB</v>
          </cell>
          <cell r="F3233" t="str">
            <v>PENNSYLVANIA (PLCB)</v>
          </cell>
          <cell r="G3233" t="str">
            <v>4 - Macallan 25YO 0.75L</v>
          </cell>
          <cell r="H3233" t="str">
            <v>4 - Macallan 25YO 0.75L3</v>
          </cell>
          <cell r="I3233" t="str">
            <v>Macallan SO 25YO</v>
          </cell>
          <cell r="J3233" t="str">
            <v>Macallan SO 25YO.750-3</v>
          </cell>
          <cell r="K3233">
            <v>3</v>
          </cell>
          <cell r="L3233">
            <v>0.75</v>
          </cell>
          <cell r="M3233">
            <v>0.43</v>
          </cell>
          <cell r="N3233">
            <v>6.9</v>
          </cell>
          <cell r="O3233" t="str">
            <v>SHELF</v>
          </cell>
          <cell r="P3233">
            <v>2000</v>
          </cell>
          <cell r="Q3233">
            <v>2000</v>
          </cell>
          <cell r="R3233">
            <v>2000</v>
          </cell>
          <cell r="S3233">
            <v>2000</v>
          </cell>
          <cell r="T3233">
            <v>2000</v>
          </cell>
          <cell r="U3233">
            <v>2000</v>
          </cell>
          <cell r="V3233">
            <v>2000</v>
          </cell>
        </row>
        <row r="3234">
          <cell r="B3234" t="str">
            <v>PENNSYLVANIA (PLCB)Macallan SO 25YO.750-3FOB</v>
          </cell>
          <cell r="C3234" t="str">
            <v>Northeast</v>
          </cell>
          <cell r="D3234" t="str">
            <v>Control</v>
          </cell>
          <cell r="E3234" t="str">
            <v>PLCB</v>
          </cell>
          <cell r="F3234" t="str">
            <v>PENNSYLVANIA (PLCB)</v>
          </cell>
          <cell r="G3234" t="str">
            <v>4 - Macallan 25YO 0.75L</v>
          </cell>
          <cell r="H3234" t="str">
            <v>4 - Macallan 25YO 0.75L3</v>
          </cell>
          <cell r="I3234" t="str">
            <v>Macallan SO 25YO</v>
          </cell>
          <cell r="J3234" t="str">
            <v>Macallan SO 25YO.750-3</v>
          </cell>
          <cell r="K3234">
            <v>3</v>
          </cell>
          <cell r="L3234">
            <v>0.75</v>
          </cell>
          <cell r="M3234">
            <v>0.43</v>
          </cell>
          <cell r="N3234">
            <v>6.9</v>
          </cell>
          <cell r="O3234" t="str">
            <v>FOB</v>
          </cell>
          <cell r="P3234">
            <v>3408</v>
          </cell>
          <cell r="Q3234">
            <v>3408</v>
          </cell>
          <cell r="R3234">
            <v>3408</v>
          </cell>
          <cell r="S3234">
            <v>3408</v>
          </cell>
          <cell r="T3234">
            <v>3408</v>
          </cell>
          <cell r="U3234">
            <v>3408</v>
          </cell>
          <cell r="V3234">
            <v>3408</v>
          </cell>
        </row>
        <row r="3235">
          <cell r="B3235" t="str">
            <v>Rhode IslandMacallan SO 25YO.750-3FOB</v>
          </cell>
          <cell r="C3235" t="str">
            <v>Northeast</v>
          </cell>
          <cell r="D3235" t="str">
            <v>Open</v>
          </cell>
          <cell r="E3235" t="str">
            <v>RI</v>
          </cell>
          <cell r="F3235" t="str">
            <v>Rhode Island</v>
          </cell>
          <cell r="G3235" t="str">
            <v>4 - Macallan 25YO 0.75L</v>
          </cell>
          <cell r="H3235" t="str">
            <v>4 - Macallan 25YO 0.75L3</v>
          </cell>
          <cell r="I3235" t="str">
            <v>Macallan SO 25YO</v>
          </cell>
          <cell r="J3235" t="str">
            <v>Macallan SO 25YO.750-3</v>
          </cell>
          <cell r="K3235">
            <v>3</v>
          </cell>
          <cell r="L3235">
            <v>0.75</v>
          </cell>
          <cell r="M3235">
            <v>0.43</v>
          </cell>
          <cell r="N3235">
            <v>6.9</v>
          </cell>
          <cell r="O3235" t="str">
            <v>FOB</v>
          </cell>
          <cell r="P3235">
            <v>2949.99999999998</v>
          </cell>
          <cell r="Q3235">
            <v>3380.95</v>
          </cell>
          <cell r="R3235">
            <v>3380.95</v>
          </cell>
          <cell r="S3235">
            <v>3380.95</v>
          </cell>
          <cell r="T3235">
            <v>3380.95</v>
          </cell>
          <cell r="U3235">
            <v>3380.95</v>
          </cell>
          <cell r="V3235">
            <v>3380.95</v>
          </cell>
        </row>
        <row r="3236">
          <cell r="B3236" t="str">
            <v>South CarolinaMacallan SO 25YO.750-3FOB</v>
          </cell>
          <cell r="C3236" t="str">
            <v>Northeast</v>
          </cell>
          <cell r="D3236" t="str">
            <v>Open</v>
          </cell>
          <cell r="E3236" t="str">
            <v>SC</v>
          </cell>
          <cell r="F3236" t="str">
            <v>South Carolina</v>
          </cell>
          <cell r="G3236" t="str">
            <v>4 - Macallan 25YO 0.75L</v>
          </cell>
          <cell r="H3236" t="str">
            <v>4 - Macallan 25YO 0.75L3</v>
          </cell>
          <cell r="I3236" t="str">
            <v>Macallan SO 25YO</v>
          </cell>
          <cell r="J3236" t="str">
            <v>Macallan SO 25YO.750-3</v>
          </cell>
          <cell r="K3236">
            <v>3</v>
          </cell>
          <cell r="L3236">
            <v>0.75</v>
          </cell>
          <cell r="M3236">
            <v>0.43</v>
          </cell>
          <cell r="N3236">
            <v>6.9</v>
          </cell>
          <cell r="O3236" t="str">
            <v>FOB</v>
          </cell>
          <cell r="P3236">
            <v>3681.76</v>
          </cell>
          <cell r="Q3236">
            <v>3681.76</v>
          </cell>
          <cell r="R3236">
            <v>3681.76</v>
          </cell>
          <cell r="S3236">
            <v>3681.76</v>
          </cell>
          <cell r="T3236">
            <v>3681.76</v>
          </cell>
          <cell r="U3236">
            <v>3681.76</v>
          </cell>
          <cell r="V3236">
            <v>3681.76</v>
          </cell>
        </row>
        <row r="3237">
          <cell r="B3237" t="str">
            <v>South DakotaMacallan SO 25YO.750-3FOB</v>
          </cell>
          <cell r="C3237" t="str">
            <v>Central</v>
          </cell>
          <cell r="D3237" t="str">
            <v>Open</v>
          </cell>
          <cell r="E3237" t="str">
            <v>SD</v>
          </cell>
          <cell r="F3237" t="str">
            <v>South Dakota</v>
          </cell>
          <cell r="G3237" t="str">
            <v>4 - Macallan 25YO 0.75L</v>
          </cell>
          <cell r="H3237" t="str">
            <v>4 - Macallan 25YO 0.75L3</v>
          </cell>
          <cell r="I3237" t="str">
            <v>Macallan SO 25YO</v>
          </cell>
          <cell r="J3237" t="str">
            <v>Macallan SO 25YO.750-3</v>
          </cell>
          <cell r="K3237">
            <v>3</v>
          </cell>
          <cell r="L3237">
            <v>0.75</v>
          </cell>
          <cell r="M3237">
            <v>0.43</v>
          </cell>
          <cell r="N3237">
            <v>6.9</v>
          </cell>
          <cell r="O3237" t="str">
            <v>FOB</v>
          </cell>
          <cell r="P3237">
            <v>2972.5</v>
          </cell>
          <cell r="Q3237">
            <v>3614.08</v>
          </cell>
          <cell r="R3237">
            <v>3614.08</v>
          </cell>
          <cell r="S3237">
            <v>3614.08</v>
          </cell>
          <cell r="T3237">
            <v>3614.08</v>
          </cell>
          <cell r="U3237">
            <v>3614.08</v>
          </cell>
          <cell r="V3237">
            <v>3614.08</v>
          </cell>
        </row>
        <row r="3238">
          <cell r="B3238" t="str">
            <v>TennesseeMacallan SO 25YO.750-3FOB</v>
          </cell>
          <cell r="C3238" t="str">
            <v>South</v>
          </cell>
          <cell r="D3238" t="str">
            <v>Open</v>
          </cell>
          <cell r="E3238" t="str">
            <v>TN</v>
          </cell>
          <cell r="F3238" t="str">
            <v>Tennessee</v>
          </cell>
          <cell r="G3238" t="str">
            <v>4 - Macallan 25YO 0.75L</v>
          </cell>
          <cell r="H3238" t="str">
            <v>4 - Macallan 25YO 0.75L3</v>
          </cell>
          <cell r="I3238" t="str">
            <v>Macallan SO 25YO</v>
          </cell>
          <cell r="J3238" t="str">
            <v>Macallan SO 25YO.750-3</v>
          </cell>
          <cell r="K3238">
            <v>3</v>
          </cell>
          <cell r="L3238">
            <v>0.75</v>
          </cell>
          <cell r="M3238">
            <v>0.43</v>
          </cell>
          <cell r="N3238">
            <v>6.9</v>
          </cell>
          <cell r="O3238" t="str">
            <v>FOB</v>
          </cell>
          <cell r="P3238">
            <v>2500</v>
          </cell>
          <cell r="Q3238">
            <v>2925</v>
          </cell>
          <cell r="R3238">
            <v>2925</v>
          </cell>
          <cell r="S3238">
            <v>2925</v>
          </cell>
          <cell r="T3238">
            <v>2925</v>
          </cell>
          <cell r="U3238">
            <v>2925</v>
          </cell>
          <cell r="V3238">
            <v>2925</v>
          </cell>
        </row>
        <row r="3239">
          <cell r="B3239" t="str">
            <v>UTAHMacallan SO 25YO.750-3SPA</v>
          </cell>
          <cell r="C3239" t="str">
            <v>West</v>
          </cell>
          <cell r="D3239" t="str">
            <v>Control</v>
          </cell>
          <cell r="E3239" t="str">
            <v>UT</v>
          </cell>
          <cell r="F3239" t="str">
            <v>UTAH</v>
          </cell>
          <cell r="G3239" t="str">
            <v>4 - Macallan 25YO 0.75L</v>
          </cell>
          <cell r="H3239" t="str">
            <v>4 - Macallan 25YO 0.75L3</v>
          </cell>
          <cell r="I3239" t="str">
            <v>Macallan SO 25YO</v>
          </cell>
          <cell r="J3239" t="str">
            <v>Macallan SO 25YO.750-3</v>
          </cell>
          <cell r="K3239">
            <v>3</v>
          </cell>
          <cell r="L3239">
            <v>0.75</v>
          </cell>
          <cell r="M3239">
            <v>0.43</v>
          </cell>
          <cell r="N3239">
            <v>6.9</v>
          </cell>
          <cell r="O3239" t="str">
            <v>SPA</v>
          </cell>
          <cell r="P3239">
            <v>0</v>
          </cell>
          <cell r="Q3239">
            <v>0</v>
          </cell>
          <cell r="R3239">
            <v>0</v>
          </cell>
          <cell r="S3239">
            <v>0</v>
          </cell>
          <cell r="T3239">
            <v>0</v>
          </cell>
          <cell r="U3239">
            <v>0</v>
          </cell>
          <cell r="V3239">
            <v>0</v>
          </cell>
        </row>
        <row r="3240">
          <cell r="B3240" t="str">
            <v>UTAHMacallan SO 25YO.750-3SHELF</v>
          </cell>
          <cell r="C3240" t="str">
            <v>West</v>
          </cell>
          <cell r="D3240" t="str">
            <v>Control</v>
          </cell>
          <cell r="E3240" t="str">
            <v>UT</v>
          </cell>
          <cell r="F3240" t="str">
            <v>UTAH</v>
          </cell>
          <cell r="G3240" t="str">
            <v>4 - Macallan 25YO 0.75L</v>
          </cell>
          <cell r="H3240" t="str">
            <v>4 - Macallan 25YO 0.75L3</v>
          </cell>
          <cell r="I3240" t="str">
            <v>Macallan SO 25YO</v>
          </cell>
          <cell r="J3240" t="str">
            <v>Macallan SO 25YO.750-3</v>
          </cell>
          <cell r="K3240">
            <v>3</v>
          </cell>
          <cell r="L3240">
            <v>0.75</v>
          </cell>
          <cell r="M3240">
            <v>0.43</v>
          </cell>
          <cell r="N3240">
            <v>6.9</v>
          </cell>
          <cell r="O3240" t="str">
            <v>SHELF</v>
          </cell>
          <cell r="P3240">
            <v>1849.99</v>
          </cell>
          <cell r="Q3240">
            <v>1999.99</v>
          </cell>
          <cell r="R3240">
            <v>1999.99</v>
          </cell>
          <cell r="S3240">
            <v>1999.99</v>
          </cell>
          <cell r="T3240">
            <v>1999.99</v>
          </cell>
          <cell r="U3240">
            <v>1999.99</v>
          </cell>
          <cell r="V3240">
            <v>1999.99</v>
          </cell>
        </row>
        <row r="3241">
          <cell r="B3241" t="str">
            <v>UTAHMacallan SO 25YO.750-3FOB</v>
          </cell>
          <cell r="C3241" t="str">
            <v>West</v>
          </cell>
          <cell r="D3241" t="str">
            <v>Control</v>
          </cell>
          <cell r="E3241" t="str">
            <v>UT</v>
          </cell>
          <cell r="F3241" t="str">
            <v>UTAH</v>
          </cell>
          <cell r="G3241" t="str">
            <v>4 - Macallan 25YO 0.75L</v>
          </cell>
          <cell r="H3241" t="str">
            <v>4 - Macallan 25YO 0.75L3</v>
          </cell>
          <cell r="I3241" t="str">
            <v>Macallan SO 25YO</v>
          </cell>
          <cell r="J3241" t="str">
            <v>Macallan SO 25YO.750-3</v>
          </cell>
          <cell r="K3241">
            <v>3</v>
          </cell>
          <cell r="L3241">
            <v>0.75</v>
          </cell>
          <cell r="M3241">
            <v>0.43</v>
          </cell>
          <cell r="N3241">
            <v>6.9</v>
          </cell>
          <cell r="O3241" t="str">
            <v>FOB</v>
          </cell>
          <cell r="P3241">
            <v>2951.21</v>
          </cell>
          <cell r="Q3241">
            <v>3190.57</v>
          </cell>
          <cell r="R3241">
            <v>3190.57</v>
          </cell>
          <cell r="S3241">
            <v>3190.57</v>
          </cell>
          <cell r="T3241">
            <v>3190.57</v>
          </cell>
          <cell r="U3241">
            <v>3190.57</v>
          </cell>
          <cell r="V3241">
            <v>3190.57</v>
          </cell>
        </row>
        <row r="3242">
          <cell r="B3242" t="str">
            <v>VERMONTMacallan SO 25YO.750-3SHELF</v>
          </cell>
          <cell r="C3242" t="str">
            <v>Northeast</v>
          </cell>
          <cell r="D3242" t="str">
            <v>Control</v>
          </cell>
          <cell r="E3242" t="str">
            <v>VT</v>
          </cell>
          <cell r="F3242" t="str">
            <v>VERMONT</v>
          </cell>
          <cell r="G3242" t="str">
            <v>4 - Macallan 25YO 0.75L</v>
          </cell>
          <cell r="H3242" t="str">
            <v>4 - Macallan 25YO 0.75L3</v>
          </cell>
          <cell r="I3242" t="str">
            <v>Macallan SO 25YO</v>
          </cell>
          <cell r="J3242" t="str">
            <v>Macallan SO 25YO.750-3</v>
          </cell>
          <cell r="K3242">
            <v>3</v>
          </cell>
          <cell r="L3242">
            <v>0.75</v>
          </cell>
          <cell r="M3242">
            <v>0.43</v>
          </cell>
          <cell r="N3242">
            <v>6.9</v>
          </cell>
          <cell r="O3242" t="str">
            <v>SHELF</v>
          </cell>
          <cell r="P3242">
            <v>1749.99</v>
          </cell>
          <cell r="Q3242">
            <v>1999.99</v>
          </cell>
          <cell r="R3242">
            <v>1999.99</v>
          </cell>
          <cell r="S3242">
            <v>1999.99</v>
          </cell>
          <cell r="T3242">
            <v>1999.99</v>
          </cell>
          <cell r="U3242">
            <v>1999.99</v>
          </cell>
          <cell r="V3242">
            <v>1999.99</v>
          </cell>
        </row>
        <row r="3243">
          <cell r="B3243" t="str">
            <v>VERMONTMacallan SO 25YO.750-3FOB</v>
          </cell>
          <cell r="C3243" t="str">
            <v>Northeast</v>
          </cell>
          <cell r="D3243" t="str">
            <v>Control</v>
          </cell>
          <cell r="E3243" t="str">
            <v>VT</v>
          </cell>
          <cell r="F3243" t="str">
            <v>VERMONT</v>
          </cell>
          <cell r="G3243" t="str">
            <v>4 - Macallan 25YO 0.75L</v>
          </cell>
          <cell r="H3243" t="str">
            <v>4 - Macallan 25YO 0.75L3</v>
          </cell>
          <cell r="I3243" t="str">
            <v>Macallan SO 25YO</v>
          </cell>
          <cell r="J3243" t="str">
            <v>Macallan SO 25YO.750-3</v>
          </cell>
          <cell r="K3243">
            <v>3</v>
          </cell>
          <cell r="L3243">
            <v>0.75</v>
          </cell>
          <cell r="M3243">
            <v>0.43</v>
          </cell>
          <cell r="N3243">
            <v>6.9</v>
          </cell>
          <cell r="O3243" t="str">
            <v>FOB</v>
          </cell>
          <cell r="P3243">
            <v>3178.01</v>
          </cell>
          <cell r="Q3243">
            <v>3632.55</v>
          </cell>
          <cell r="R3243">
            <v>3632.55</v>
          </cell>
          <cell r="S3243">
            <v>3632.55</v>
          </cell>
          <cell r="T3243">
            <v>3632.55</v>
          </cell>
          <cell r="U3243">
            <v>3632.55</v>
          </cell>
          <cell r="V3243">
            <v>3632.55</v>
          </cell>
        </row>
        <row r="3244">
          <cell r="B3244" t="str">
            <v>VERMONTMacallan SO 25YO.750-3DA</v>
          </cell>
          <cell r="C3244" t="str">
            <v>Northeast</v>
          </cell>
          <cell r="D3244" t="str">
            <v>Control</v>
          </cell>
          <cell r="E3244" t="str">
            <v>VT</v>
          </cell>
          <cell r="F3244" t="str">
            <v>VERMONT</v>
          </cell>
          <cell r="G3244" t="str">
            <v>4 - Macallan 25YO 0.75L</v>
          </cell>
          <cell r="H3244" t="str">
            <v>4 - Macallan 25YO 0.75L3</v>
          </cell>
          <cell r="I3244" t="str">
            <v>Macallan SO 25YO</v>
          </cell>
          <cell r="J3244" t="str">
            <v>Macallan SO 25YO.750-3</v>
          </cell>
          <cell r="K3244">
            <v>3</v>
          </cell>
          <cell r="L3244">
            <v>0.75</v>
          </cell>
          <cell r="M3244">
            <v>0.43</v>
          </cell>
          <cell r="N3244">
            <v>6.9</v>
          </cell>
          <cell r="O3244" t="str">
            <v>DA</v>
          </cell>
          <cell r="P3244">
            <v>0</v>
          </cell>
          <cell r="Q3244">
            <v>0</v>
          </cell>
          <cell r="R3244">
            <v>0</v>
          </cell>
          <cell r="S3244">
            <v>0</v>
          </cell>
          <cell r="T3244">
            <v>0</v>
          </cell>
          <cell r="U3244">
            <v>0</v>
          </cell>
          <cell r="V3244">
            <v>0</v>
          </cell>
        </row>
        <row r="3245">
          <cell r="B3245" t="str">
            <v>VIRGINIAMacallan SO 25YO.750-1SHELF</v>
          </cell>
          <cell r="C3245" t="str">
            <v>South</v>
          </cell>
          <cell r="D3245" t="str">
            <v>Control</v>
          </cell>
          <cell r="E3245" t="str">
            <v>VA</v>
          </cell>
          <cell r="F3245" t="str">
            <v>VIRGINIA</v>
          </cell>
          <cell r="G3245" t="str">
            <v>4 - Macallan 25YO 0.75L</v>
          </cell>
          <cell r="H3245" t="str">
            <v>4 - Macallan 25YO 0.75L1</v>
          </cell>
          <cell r="I3245" t="str">
            <v>Macallan SO 25YO</v>
          </cell>
          <cell r="J3245" t="str">
            <v>Macallan SO 25YO.750-1</v>
          </cell>
          <cell r="K3245">
            <v>1</v>
          </cell>
          <cell r="L3245">
            <v>0.75</v>
          </cell>
          <cell r="M3245">
            <v>0.43</v>
          </cell>
          <cell r="N3245">
            <v>2.2999999999999998</v>
          </cell>
          <cell r="O3245" t="str">
            <v>SHELF</v>
          </cell>
          <cell r="P3245">
            <v>1699.99</v>
          </cell>
          <cell r="Q3245">
            <v>1699.99</v>
          </cell>
          <cell r="R3245">
            <v>1699.99</v>
          </cell>
          <cell r="S3245">
            <v>1999.99</v>
          </cell>
          <cell r="T3245">
            <v>1999.99</v>
          </cell>
          <cell r="U3245">
            <v>1999.99</v>
          </cell>
          <cell r="V3245">
            <v>1999.99</v>
          </cell>
        </row>
        <row r="3246">
          <cell r="B3246" t="str">
            <v>VIRGINIAMacallan SO 25YO.750-1FOB</v>
          </cell>
          <cell r="C3246" t="str">
            <v>South</v>
          </cell>
          <cell r="D3246" t="str">
            <v>Control</v>
          </cell>
          <cell r="E3246" t="str">
            <v>VA</v>
          </cell>
          <cell r="F3246" t="str">
            <v>VIRGINIA</v>
          </cell>
          <cell r="G3246" t="str">
            <v>4 - Macallan 25YO 0.75L</v>
          </cell>
          <cell r="H3246" t="str">
            <v>4 - Macallan 25YO 0.75L1</v>
          </cell>
          <cell r="I3246" t="str">
            <v>Macallan SO 25YO</v>
          </cell>
          <cell r="J3246" t="str">
            <v>Macallan SO 25YO.750-1</v>
          </cell>
          <cell r="K3246">
            <v>1</v>
          </cell>
          <cell r="L3246">
            <v>0.75</v>
          </cell>
          <cell r="M3246">
            <v>0.43</v>
          </cell>
          <cell r="N3246">
            <v>2.2999999999999998</v>
          </cell>
          <cell r="O3246" t="str">
            <v>FOB</v>
          </cell>
          <cell r="P3246">
            <v>836.25</v>
          </cell>
          <cell r="Q3246">
            <v>836.25</v>
          </cell>
          <cell r="R3246">
            <v>836.25</v>
          </cell>
          <cell r="S3246">
            <v>984.18</v>
          </cell>
          <cell r="T3246">
            <v>984.18</v>
          </cell>
          <cell r="U3246">
            <v>984.18</v>
          </cell>
          <cell r="V3246">
            <v>984.18</v>
          </cell>
        </row>
        <row r="3247">
          <cell r="B3247" t="str">
            <v>VIRGINIAMacallan SO 25YO.750-1DA</v>
          </cell>
          <cell r="C3247" t="str">
            <v>South</v>
          </cell>
          <cell r="D3247" t="str">
            <v>Control</v>
          </cell>
          <cell r="E3247" t="str">
            <v>VA</v>
          </cell>
          <cell r="F3247" t="str">
            <v>VIRGINIA</v>
          </cell>
          <cell r="G3247" t="str">
            <v>4 - Macallan 25YO 0.75L</v>
          </cell>
          <cell r="H3247" t="str">
            <v>4 - Macallan 25YO 0.75L1</v>
          </cell>
          <cell r="I3247" t="str">
            <v>Macallan SO 25YO</v>
          </cell>
          <cell r="J3247" t="str">
            <v>Macallan SO 25YO.750-1</v>
          </cell>
          <cell r="K3247">
            <v>1</v>
          </cell>
          <cell r="L3247">
            <v>0.75</v>
          </cell>
          <cell r="M3247">
            <v>0.43</v>
          </cell>
          <cell r="N3247">
            <v>2.2999999999999998</v>
          </cell>
          <cell r="O3247" t="str">
            <v>DA</v>
          </cell>
          <cell r="P3247">
            <v>0</v>
          </cell>
          <cell r="Q3247">
            <v>0</v>
          </cell>
          <cell r="R3247">
            <v>0</v>
          </cell>
          <cell r="S3247">
            <v>0</v>
          </cell>
          <cell r="T3247">
            <v>0</v>
          </cell>
          <cell r="U3247">
            <v>0</v>
          </cell>
          <cell r="V3247">
            <v>0</v>
          </cell>
        </row>
        <row r="3248">
          <cell r="B3248" t="str">
            <v>WashingtonMacallan SO 25YO.750-3FOB</v>
          </cell>
          <cell r="C3248" t="str">
            <v>West</v>
          </cell>
          <cell r="D3248" t="str">
            <v>Open</v>
          </cell>
          <cell r="E3248" t="str">
            <v>WA</v>
          </cell>
          <cell r="F3248" t="str">
            <v>Washington</v>
          </cell>
          <cell r="G3248" t="str">
            <v>4 - Macallan 25YO 0.75L</v>
          </cell>
          <cell r="H3248" t="str">
            <v>4 - Macallan 25YO 0.75L3</v>
          </cell>
          <cell r="I3248" t="str">
            <v>Macallan SO 25YO</v>
          </cell>
          <cell r="J3248" t="str">
            <v>Macallan SO 25YO.750-3</v>
          </cell>
          <cell r="K3248">
            <v>3</v>
          </cell>
          <cell r="L3248">
            <v>0.75</v>
          </cell>
          <cell r="M3248">
            <v>0.43</v>
          </cell>
          <cell r="N3248">
            <v>6.9</v>
          </cell>
          <cell r="O3248" t="str">
            <v>FOB</v>
          </cell>
          <cell r="P3248">
            <v>2955.75</v>
          </cell>
          <cell r="Q3248">
            <v>2955.75</v>
          </cell>
          <cell r="R3248">
            <v>2978.1</v>
          </cell>
          <cell r="S3248">
            <v>2978.1</v>
          </cell>
          <cell r="T3248">
            <v>2978.1</v>
          </cell>
          <cell r="U3248">
            <v>2978.1</v>
          </cell>
          <cell r="V3248">
            <v>2978.1</v>
          </cell>
        </row>
        <row r="3249">
          <cell r="B3249" t="str">
            <v>WEST VIRGINIAMacallan SO 25YO.750-1SHELF</v>
          </cell>
          <cell r="C3249" t="str">
            <v>Central</v>
          </cell>
          <cell r="D3249" t="str">
            <v>Control</v>
          </cell>
          <cell r="E3249" t="str">
            <v>WV</v>
          </cell>
          <cell r="F3249" t="str">
            <v>WEST VIRGINIA</v>
          </cell>
          <cell r="G3249" t="str">
            <v>4 - Macallan 25YO 0.75L</v>
          </cell>
          <cell r="H3249" t="str">
            <v>4 - Macallan 25YO 0.75L1</v>
          </cell>
          <cell r="I3249" t="str">
            <v>Macallan SO 25YO</v>
          </cell>
          <cell r="J3249" t="str">
            <v>Macallan SO 25YO.750-1</v>
          </cell>
          <cell r="K3249">
            <v>1</v>
          </cell>
          <cell r="L3249">
            <v>0.75</v>
          </cell>
          <cell r="M3249">
            <v>0.43</v>
          </cell>
          <cell r="N3249">
            <v>2.2999999999999998</v>
          </cell>
          <cell r="O3249" t="str">
            <v>SHELF</v>
          </cell>
          <cell r="P3249">
            <v>1499.99</v>
          </cell>
          <cell r="Q3249">
            <v>1999.99</v>
          </cell>
          <cell r="R3249">
            <v>1999.99</v>
          </cell>
          <cell r="S3249">
            <v>1999.99</v>
          </cell>
          <cell r="T3249">
            <v>1999.99</v>
          </cell>
          <cell r="U3249">
            <v>1999.99</v>
          </cell>
          <cell r="V3249">
            <v>1999.99</v>
          </cell>
        </row>
        <row r="3250">
          <cell r="B3250" t="str">
            <v>WEST VIRGINIAMacallan SO 25YO.750-1FOB</v>
          </cell>
          <cell r="C3250" t="str">
            <v>Central</v>
          </cell>
          <cell r="D3250" t="str">
            <v>Control</v>
          </cell>
          <cell r="E3250" t="str">
            <v>WV</v>
          </cell>
          <cell r="F3250" t="str">
            <v>WEST VIRGINIA</v>
          </cell>
          <cell r="G3250" t="str">
            <v>4 - Macallan 25YO 0.75L</v>
          </cell>
          <cell r="H3250" t="str">
            <v>4 - Macallan 25YO 0.75L1</v>
          </cell>
          <cell r="I3250" t="str">
            <v>Macallan SO 25YO</v>
          </cell>
          <cell r="J3250" t="str">
            <v>Macallan SO 25YO.750-1</v>
          </cell>
          <cell r="K3250">
            <v>1</v>
          </cell>
          <cell r="L3250">
            <v>0.75</v>
          </cell>
          <cell r="M3250">
            <v>0.43</v>
          </cell>
          <cell r="N3250">
            <v>2.2999999999999998</v>
          </cell>
          <cell r="O3250" t="str">
            <v>FOB</v>
          </cell>
          <cell r="P3250">
            <v>859.13</v>
          </cell>
          <cell r="Q3250">
            <v>1146.0899999999999</v>
          </cell>
          <cell r="R3250">
            <v>1146.0899999999999</v>
          </cell>
          <cell r="S3250">
            <v>1146.0899999999999</v>
          </cell>
          <cell r="T3250">
            <v>1146.0899999999999</v>
          </cell>
          <cell r="U3250">
            <v>1146.0899999999999</v>
          </cell>
          <cell r="V3250">
            <v>1146.0899999999999</v>
          </cell>
        </row>
        <row r="3251">
          <cell r="B3251" t="str">
            <v>WisconsinMacallan SO 25YO.750-3FOB</v>
          </cell>
          <cell r="C3251" t="str">
            <v>Central</v>
          </cell>
          <cell r="D3251" t="str">
            <v>Open</v>
          </cell>
          <cell r="E3251" t="str">
            <v>WI</v>
          </cell>
          <cell r="F3251" t="str">
            <v>Wisconsin</v>
          </cell>
          <cell r="G3251" t="str">
            <v>4 - Macallan 25YO 0.75L</v>
          </cell>
          <cell r="H3251" t="str">
            <v>4 - Macallan 25YO 0.75L3</v>
          </cell>
          <cell r="I3251" t="str">
            <v>Macallan SO 25YO</v>
          </cell>
          <cell r="J3251" t="str">
            <v>Macallan SO 25YO.750-3</v>
          </cell>
          <cell r="K3251">
            <v>3</v>
          </cell>
          <cell r="L3251">
            <v>0.75</v>
          </cell>
          <cell r="M3251">
            <v>0.43</v>
          </cell>
          <cell r="N3251">
            <v>6.9</v>
          </cell>
          <cell r="O3251" t="str">
            <v>FOB</v>
          </cell>
          <cell r="P3251">
            <v>3000</v>
          </cell>
          <cell r="Q3251">
            <v>3550</v>
          </cell>
          <cell r="R3251">
            <v>3550</v>
          </cell>
          <cell r="S3251">
            <v>3550</v>
          </cell>
          <cell r="T3251">
            <v>3550</v>
          </cell>
          <cell r="U3251">
            <v>3550</v>
          </cell>
          <cell r="V3251">
            <v>3550</v>
          </cell>
        </row>
        <row r="3252">
          <cell r="B3252" t="str">
            <v>WYOMINGMacallan SO 25YO.750-1SHELF</v>
          </cell>
          <cell r="C3252" t="str">
            <v>West</v>
          </cell>
          <cell r="D3252" t="str">
            <v>Control</v>
          </cell>
          <cell r="E3252" t="str">
            <v>WY</v>
          </cell>
          <cell r="F3252" t="str">
            <v>WYOMING</v>
          </cell>
          <cell r="G3252" t="str">
            <v>4 - Macallan 25YO 0.75L</v>
          </cell>
          <cell r="H3252" t="str">
            <v>4 - Macallan 25YO 0.75L1</v>
          </cell>
          <cell r="I3252" t="str">
            <v>Macallan SO 25YO</v>
          </cell>
          <cell r="J3252" t="str">
            <v>Macallan SO 25YO.750-1</v>
          </cell>
          <cell r="K3252">
            <v>1</v>
          </cell>
          <cell r="L3252">
            <v>0.75</v>
          </cell>
          <cell r="M3252">
            <v>0.43</v>
          </cell>
          <cell r="N3252">
            <v>2.2999999999999998</v>
          </cell>
          <cell r="O3252" t="str">
            <v>SHELF</v>
          </cell>
          <cell r="P3252">
            <v>1699.99</v>
          </cell>
          <cell r="Q3252">
            <v>1999.99</v>
          </cell>
          <cell r="R3252">
            <v>1999.99</v>
          </cell>
          <cell r="S3252">
            <v>1999.99</v>
          </cell>
          <cell r="T3252">
            <v>1999.99</v>
          </cell>
          <cell r="U3252">
            <v>1999.99</v>
          </cell>
          <cell r="V3252">
            <v>1999.99</v>
          </cell>
        </row>
        <row r="3253">
          <cell r="B3253" t="str">
            <v>WYOMINGMacallan SO 25YO.750-1FOB</v>
          </cell>
          <cell r="C3253" t="str">
            <v>West</v>
          </cell>
          <cell r="D3253" t="str">
            <v>Control</v>
          </cell>
          <cell r="E3253" t="str">
            <v>WY</v>
          </cell>
          <cell r="F3253" t="str">
            <v>WYOMING</v>
          </cell>
          <cell r="G3253" t="str">
            <v>4 - Macallan 25YO 0.75L</v>
          </cell>
          <cell r="H3253" t="str">
            <v>4 - Macallan 25YO 0.75L1</v>
          </cell>
          <cell r="I3253" t="str">
            <v>Macallan SO 25YO</v>
          </cell>
          <cell r="J3253" t="str">
            <v>Macallan SO 25YO.750-1</v>
          </cell>
          <cell r="K3253">
            <v>1</v>
          </cell>
          <cell r="L3253">
            <v>0.75</v>
          </cell>
          <cell r="M3253">
            <v>0.43</v>
          </cell>
          <cell r="N3253">
            <v>2.2999999999999998</v>
          </cell>
          <cell r="O3253" t="str">
            <v>FOB</v>
          </cell>
          <cell r="P3253">
            <v>996.92</v>
          </cell>
          <cell r="Q3253">
            <v>1175.49</v>
          </cell>
          <cell r="R3253">
            <v>1175.49</v>
          </cell>
          <cell r="S3253">
            <v>1175.49</v>
          </cell>
          <cell r="T3253">
            <v>1175.49</v>
          </cell>
          <cell r="U3253">
            <v>1175.49</v>
          </cell>
          <cell r="V3253">
            <v>1175.49</v>
          </cell>
        </row>
        <row r="3254">
          <cell r="B3254" t="str">
            <v>WYOMINGMacallan SO 25YO.750-1DA</v>
          </cell>
          <cell r="C3254" t="str">
            <v>West</v>
          </cell>
          <cell r="D3254" t="str">
            <v>Control</v>
          </cell>
          <cell r="E3254" t="str">
            <v>WY</v>
          </cell>
          <cell r="F3254" t="str">
            <v>WYOMING</v>
          </cell>
          <cell r="G3254" t="str">
            <v>4 - Macallan 25YO 0.75L</v>
          </cell>
          <cell r="H3254" t="str">
            <v>4 - Macallan 25YO 0.75L1</v>
          </cell>
          <cell r="I3254" t="str">
            <v>Macallan SO 25YO</v>
          </cell>
          <cell r="J3254" t="str">
            <v>Macallan SO 25YO.750-1</v>
          </cell>
          <cell r="K3254">
            <v>1</v>
          </cell>
          <cell r="L3254">
            <v>0.75</v>
          </cell>
          <cell r="M3254">
            <v>0.43</v>
          </cell>
          <cell r="N3254">
            <v>2.2999999999999998</v>
          </cell>
          <cell r="O3254" t="str">
            <v>DA</v>
          </cell>
          <cell r="P3254">
            <v>0</v>
          </cell>
          <cell r="Q3254">
            <v>0</v>
          </cell>
          <cell r="R3254">
            <v>0</v>
          </cell>
          <cell r="S3254">
            <v>0</v>
          </cell>
          <cell r="T3254">
            <v>0</v>
          </cell>
          <cell r="U3254">
            <v>0</v>
          </cell>
          <cell r="V3254">
            <v>0</v>
          </cell>
        </row>
        <row r="3255">
          <cell r="B3255" t="str">
            <v>ALABAMAMacallan SO 30YO.750-1SHELF</v>
          </cell>
          <cell r="C3255" t="str">
            <v>South</v>
          </cell>
          <cell r="D3255" t="str">
            <v>Control</v>
          </cell>
          <cell r="E3255" t="str">
            <v>AL</v>
          </cell>
          <cell r="F3255" t="str">
            <v>ALABAMA</v>
          </cell>
          <cell r="G3255" t="str">
            <v>4 - Macallan 30YO 0.75L</v>
          </cell>
          <cell r="H3255" t="str">
            <v>4 - Macallan 30YO 0.75L1</v>
          </cell>
          <cell r="I3255" t="str">
            <v>Macallan SO 30YO</v>
          </cell>
          <cell r="J3255" t="str">
            <v>Macallan SO 30YO.750-1</v>
          </cell>
          <cell r="K3255">
            <v>1</v>
          </cell>
          <cell r="L3255">
            <v>0.75</v>
          </cell>
          <cell r="M3255">
            <v>0.43</v>
          </cell>
          <cell r="N3255">
            <v>2.2999999999999998</v>
          </cell>
          <cell r="O3255" t="str">
            <v>SHELF</v>
          </cell>
          <cell r="P3255">
            <v>3299.99</v>
          </cell>
          <cell r="Q3255">
            <v>3499.99</v>
          </cell>
          <cell r="R3255">
            <v>3499.99</v>
          </cell>
          <cell r="S3255">
            <v>3499.99</v>
          </cell>
          <cell r="T3255">
            <v>3499.99</v>
          </cell>
          <cell r="U3255">
            <v>3499.99</v>
          </cell>
          <cell r="V3255">
            <v>3499.99</v>
          </cell>
        </row>
        <row r="3256">
          <cell r="B3256" t="str">
            <v>ALABAMAMacallan SO 30YO.750-1FOB</v>
          </cell>
          <cell r="C3256" t="str">
            <v>South</v>
          </cell>
          <cell r="D3256" t="str">
            <v>Control</v>
          </cell>
          <cell r="E3256" t="str">
            <v>AL</v>
          </cell>
          <cell r="F3256" t="str">
            <v>ALABAMA</v>
          </cell>
          <cell r="G3256" t="str">
            <v>4 - Macallan 30YO 0.75L</v>
          </cell>
          <cell r="H3256" t="str">
            <v>4 - Macallan 30YO 0.75L1</v>
          </cell>
          <cell r="I3256" t="str">
            <v>Macallan SO 30YO</v>
          </cell>
          <cell r="J3256" t="str">
            <v>Macallan SO 30YO.750-1</v>
          </cell>
          <cell r="K3256">
            <v>1</v>
          </cell>
          <cell r="L3256">
            <v>0.75</v>
          </cell>
          <cell r="M3256">
            <v>0.43</v>
          </cell>
          <cell r="N3256">
            <v>2.2999999999999998</v>
          </cell>
          <cell r="O3256" t="str">
            <v>FOB</v>
          </cell>
          <cell r="P3256">
            <v>1566.05</v>
          </cell>
          <cell r="Q3256">
            <v>1661.01</v>
          </cell>
          <cell r="R3256">
            <v>1661.01</v>
          </cell>
          <cell r="S3256">
            <v>1661.01</v>
          </cell>
          <cell r="T3256">
            <v>1661.01</v>
          </cell>
          <cell r="U3256">
            <v>1661.01</v>
          </cell>
          <cell r="V3256">
            <v>1661.01</v>
          </cell>
        </row>
        <row r="3257">
          <cell r="B3257" t="str">
            <v>ALABAMAMacallan SO 30YO.750-1DA</v>
          </cell>
          <cell r="C3257" t="str">
            <v>South</v>
          </cell>
          <cell r="D3257" t="str">
            <v>Control</v>
          </cell>
          <cell r="E3257" t="str">
            <v>AL</v>
          </cell>
          <cell r="F3257" t="str">
            <v>ALABAMA</v>
          </cell>
          <cell r="G3257" t="str">
            <v>4 - Macallan 30YO 0.75L</v>
          </cell>
          <cell r="H3257" t="str">
            <v>4 - Macallan 30YO 0.75L1</v>
          </cell>
          <cell r="I3257" t="str">
            <v>Macallan SO 30YO</v>
          </cell>
          <cell r="J3257" t="str">
            <v>Macallan SO 30YO.750-1</v>
          </cell>
          <cell r="K3257">
            <v>1</v>
          </cell>
          <cell r="L3257">
            <v>0.75</v>
          </cell>
          <cell r="M3257">
            <v>0.43</v>
          </cell>
          <cell r="N3257">
            <v>2.2999999999999998</v>
          </cell>
          <cell r="O3257" t="str">
            <v>DA</v>
          </cell>
          <cell r="P3257">
            <v>0</v>
          </cell>
          <cell r="Q3257">
            <v>0</v>
          </cell>
          <cell r="R3257">
            <v>0</v>
          </cell>
          <cell r="S3257">
            <v>0</v>
          </cell>
          <cell r="T3257">
            <v>0</v>
          </cell>
          <cell r="U3257">
            <v>0</v>
          </cell>
          <cell r="V3257">
            <v>0</v>
          </cell>
        </row>
        <row r="3258">
          <cell r="B3258" t="str">
            <v>ArizonaMacallan SO 30YO.750-3FOB</v>
          </cell>
          <cell r="C3258" t="str">
            <v>West</v>
          </cell>
          <cell r="D3258" t="str">
            <v>Open</v>
          </cell>
          <cell r="E3258" t="str">
            <v>AZ</v>
          </cell>
          <cell r="F3258" t="str">
            <v>Arizona</v>
          </cell>
          <cell r="G3258" t="str">
            <v>4 - Macallan 30YO 0.75L</v>
          </cell>
          <cell r="H3258" t="str">
            <v>4 - Macallan 30YO 0.75L3</v>
          </cell>
          <cell r="I3258" t="str">
            <v>Macallan SO 30YO</v>
          </cell>
          <cell r="J3258" t="str">
            <v>Macallan SO 30YO.750-3</v>
          </cell>
          <cell r="K3258">
            <v>3</v>
          </cell>
          <cell r="L3258">
            <v>0.75</v>
          </cell>
          <cell r="M3258">
            <v>0.43</v>
          </cell>
          <cell r="N3258">
            <v>6.9</v>
          </cell>
          <cell r="O3258" t="str">
            <v>FOB</v>
          </cell>
          <cell r="P3258">
            <v>5275</v>
          </cell>
          <cell r="Q3258">
            <v>5275</v>
          </cell>
          <cell r="R3258">
            <v>5275</v>
          </cell>
          <cell r="S3258">
            <v>5275</v>
          </cell>
          <cell r="T3258">
            <v>5275</v>
          </cell>
          <cell r="U3258">
            <v>6025</v>
          </cell>
          <cell r="V3258">
            <v>6025</v>
          </cell>
        </row>
        <row r="3259">
          <cell r="B3259" t="str">
            <v>ArkansasMacallan SO 30YO.750-3FOB</v>
          </cell>
          <cell r="C3259" t="str">
            <v>South</v>
          </cell>
          <cell r="D3259" t="str">
            <v>Open</v>
          </cell>
          <cell r="E3259" t="str">
            <v>AR</v>
          </cell>
          <cell r="F3259" t="str">
            <v>Arkansas</v>
          </cell>
          <cell r="G3259" t="str">
            <v>4 - Macallan 30YO 0.75L</v>
          </cell>
          <cell r="H3259" t="str">
            <v>4 - Macallan 30YO 0.75L3</v>
          </cell>
          <cell r="I3259" t="str">
            <v>Macallan SO 30YO</v>
          </cell>
          <cell r="J3259" t="str">
            <v>Macallan SO 30YO.750-3</v>
          </cell>
          <cell r="K3259">
            <v>3</v>
          </cell>
          <cell r="L3259">
            <v>0.75</v>
          </cell>
          <cell r="M3259">
            <v>0.43</v>
          </cell>
          <cell r="N3259">
            <v>6.9</v>
          </cell>
          <cell r="O3259" t="str">
            <v>FOB</v>
          </cell>
          <cell r="P3259">
            <v>4900</v>
          </cell>
          <cell r="Q3259">
            <v>5466</v>
          </cell>
          <cell r="R3259">
            <v>5466</v>
          </cell>
          <cell r="S3259">
            <v>5466</v>
          </cell>
          <cell r="T3259">
            <v>5466</v>
          </cell>
          <cell r="U3259">
            <v>5466</v>
          </cell>
          <cell r="V3259">
            <v>5466</v>
          </cell>
        </row>
        <row r="3260">
          <cell r="B3260" t="str">
            <v>CaliforniaMacallan SO 30YO.750-3FOB</v>
          </cell>
          <cell r="C3260" t="str">
            <v>West</v>
          </cell>
          <cell r="D3260" t="str">
            <v>Open</v>
          </cell>
          <cell r="E3260" t="str">
            <v>CA</v>
          </cell>
          <cell r="F3260" t="str">
            <v>California</v>
          </cell>
          <cell r="G3260" t="str">
            <v>4 - Macallan 30YO 0.75L</v>
          </cell>
          <cell r="H3260" t="str">
            <v>4 - Macallan 30YO 0.75L3</v>
          </cell>
          <cell r="I3260" t="str">
            <v>Macallan SO 30YO</v>
          </cell>
          <cell r="J3260" t="str">
            <v>Macallan SO 30YO.750-3</v>
          </cell>
          <cell r="K3260">
            <v>3</v>
          </cell>
          <cell r="L3260">
            <v>0.75</v>
          </cell>
          <cell r="M3260">
            <v>0.43</v>
          </cell>
          <cell r="N3260">
            <v>6.9</v>
          </cell>
          <cell r="O3260" t="str">
            <v>FOB</v>
          </cell>
          <cell r="P3260">
            <v>7225</v>
          </cell>
          <cell r="Q3260">
            <v>7225</v>
          </cell>
          <cell r="R3260">
            <v>7225</v>
          </cell>
          <cell r="S3260">
            <v>7225</v>
          </cell>
          <cell r="T3260">
            <v>7225</v>
          </cell>
          <cell r="U3260">
            <v>7225</v>
          </cell>
          <cell r="V3260">
            <v>7225</v>
          </cell>
        </row>
        <row r="3261">
          <cell r="B3261" t="str">
            <v>ColoradoMacallan SO 30YO.750-3FOB</v>
          </cell>
          <cell r="C3261" t="str">
            <v>West</v>
          </cell>
          <cell r="D3261" t="str">
            <v>Open</v>
          </cell>
          <cell r="E3261" t="str">
            <v>CO</v>
          </cell>
          <cell r="F3261" t="str">
            <v>Colorado</v>
          </cell>
          <cell r="G3261" t="str">
            <v>4 - Macallan 30YO 0.75L</v>
          </cell>
          <cell r="H3261" t="str">
            <v>4 - Macallan 30YO 0.75L3</v>
          </cell>
          <cell r="I3261" t="str">
            <v>Macallan SO 30YO</v>
          </cell>
          <cell r="J3261" t="str">
            <v>Macallan SO 30YO.750-3</v>
          </cell>
          <cell r="K3261">
            <v>3</v>
          </cell>
          <cell r="L3261">
            <v>0.75</v>
          </cell>
          <cell r="M3261">
            <v>0.43</v>
          </cell>
          <cell r="N3261">
            <v>6.9</v>
          </cell>
          <cell r="O3261" t="str">
            <v>FOB</v>
          </cell>
          <cell r="P3261">
            <v>5325</v>
          </cell>
          <cell r="Q3261">
            <v>5325</v>
          </cell>
          <cell r="R3261">
            <v>5325</v>
          </cell>
          <cell r="S3261">
            <v>5325</v>
          </cell>
          <cell r="T3261">
            <v>5325</v>
          </cell>
          <cell r="U3261">
            <v>5325</v>
          </cell>
          <cell r="V3261">
            <v>5325</v>
          </cell>
        </row>
        <row r="3262">
          <cell r="B3262" t="str">
            <v>ConnecticutMacallan SO 30YO.750-3FOB</v>
          </cell>
          <cell r="C3262" t="str">
            <v>Northeast</v>
          </cell>
          <cell r="D3262" t="str">
            <v>Open</v>
          </cell>
          <cell r="E3262" t="str">
            <v>CT</v>
          </cell>
          <cell r="F3262" t="str">
            <v>Connecticut</v>
          </cell>
          <cell r="G3262" t="str">
            <v>4 - Macallan 30YO 0.75L</v>
          </cell>
          <cell r="H3262" t="str">
            <v>4 - Macallan 30YO 0.75L3</v>
          </cell>
          <cell r="I3262" t="str">
            <v>Macallan SO 30YO</v>
          </cell>
          <cell r="J3262" t="str">
            <v>Macallan SO 30YO.750-3</v>
          </cell>
          <cell r="K3262">
            <v>3</v>
          </cell>
          <cell r="L3262">
            <v>0.75</v>
          </cell>
          <cell r="M3262">
            <v>0.43</v>
          </cell>
          <cell r="N3262">
            <v>6.9</v>
          </cell>
          <cell r="O3262" t="str">
            <v>FOB</v>
          </cell>
          <cell r="P3262">
            <v>6050</v>
          </cell>
          <cell r="Q3262">
            <v>6050</v>
          </cell>
          <cell r="R3262">
            <v>6050</v>
          </cell>
          <cell r="S3262">
            <v>6050</v>
          </cell>
          <cell r="T3262">
            <v>6050</v>
          </cell>
          <cell r="U3262">
            <v>6050</v>
          </cell>
          <cell r="V3262">
            <v>6050</v>
          </cell>
        </row>
        <row r="3263">
          <cell r="B3263" t="str">
            <v>GeorgiaMacallan SO 30YO.750-3FOB</v>
          </cell>
          <cell r="C3263" t="str">
            <v>South</v>
          </cell>
          <cell r="D3263" t="str">
            <v>Open</v>
          </cell>
          <cell r="E3263" t="str">
            <v>GA</v>
          </cell>
          <cell r="F3263" t="str">
            <v>Georgia</v>
          </cell>
          <cell r="G3263" t="str">
            <v>4 - Macallan 30YO 0.75L</v>
          </cell>
          <cell r="H3263" t="str">
            <v>4 - Macallan 30YO 0.75L3</v>
          </cell>
          <cell r="I3263" t="str">
            <v>Macallan SO 30YO</v>
          </cell>
          <cell r="J3263" t="str">
            <v>Macallan SO 30YO.750-3</v>
          </cell>
          <cell r="K3263">
            <v>3</v>
          </cell>
          <cell r="L3263">
            <v>0.75</v>
          </cell>
          <cell r="M3263">
            <v>0.43</v>
          </cell>
          <cell r="N3263">
            <v>6.9</v>
          </cell>
          <cell r="O3263" t="str">
            <v>FOB</v>
          </cell>
          <cell r="P3263">
            <v>5875.5</v>
          </cell>
          <cell r="Q3263">
            <v>5875.5</v>
          </cell>
          <cell r="R3263">
            <v>5875.5</v>
          </cell>
          <cell r="S3263">
            <v>5875.5</v>
          </cell>
          <cell r="T3263">
            <v>5875.5</v>
          </cell>
          <cell r="U3263">
            <v>5875.5</v>
          </cell>
          <cell r="V3263">
            <v>5875.5</v>
          </cell>
        </row>
        <row r="3264">
          <cell r="B3264" t="str">
            <v>HawaiiMacallan SO 30YO.750-3FOB</v>
          </cell>
          <cell r="C3264" t="str">
            <v>West</v>
          </cell>
          <cell r="D3264" t="str">
            <v>Open</v>
          </cell>
          <cell r="E3264" t="str">
            <v>HI</v>
          </cell>
          <cell r="F3264" t="str">
            <v>Hawaii</v>
          </cell>
          <cell r="G3264" t="str">
            <v>4 - Macallan 30YO 0.75L</v>
          </cell>
          <cell r="H3264" t="str">
            <v>4 - Macallan 30YO 0.75L3</v>
          </cell>
          <cell r="I3264" t="str">
            <v>Macallan SO 30YO</v>
          </cell>
          <cell r="J3264" t="str">
            <v>Macallan SO 30YO.750-3</v>
          </cell>
          <cell r="K3264">
            <v>3</v>
          </cell>
          <cell r="L3264">
            <v>0.75</v>
          </cell>
          <cell r="M3264">
            <v>0.43</v>
          </cell>
          <cell r="N3264">
            <v>6.9</v>
          </cell>
          <cell r="O3264" t="str">
            <v>FOB</v>
          </cell>
          <cell r="P3264">
            <v>6775</v>
          </cell>
          <cell r="Q3264">
            <v>6775</v>
          </cell>
          <cell r="R3264">
            <v>6775</v>
          </cell>
          <cell r="S3264">
            <v>6775</v>
          </cell>
          <cell r="T3264">
            <v>6775</v>
          </cell>
          <cell r="U3264">
            <v>6775</v>
          </cell>
          <cell r="V3264">
            <v>6775</v>
          </cell>
        </row>
        <row r="3265">
          <cell r="B3265" t="str">
            <v>IDAHOMacallan SO 30YO.750-3SPA</v>
          </cell>
          <cell r="C3265" t="str">
            <v>West</v>
          </cell>
          <cell r="D3265" t="str">
            <v>Control</v>
          </cell>
          <cell r="E3265" t="str">
            <v>ID</v>
          </cell>
          <cell r="F3265" t="str">
            <v>IDAHO</v>
          </cell>
          <cell r="G3265" t="str">
            <v>4 - Macallan 30YO 0.75L</v>
          </cell>
          <cell r="H3265" t="str">
            <v>4 - Macallan 30YO 0.75L3</v>
          </cell>
          <cell r="I3265" t="str">
            <v>Macallan SO 30YO</v>
          </cell>
          <cell r="J3265" t="str">
            <v>Macallan SO 30YO.750-3</v>
          </cell>
          <cell r="K3265">
            <v>3</v>
          </cell>
          <cell r="L3265">
            <v>0.75</v>
          </cell>
          <cell r="M3265">
            <v>0.43</v>
          </cell>
          <cell r="N3265">
            <v>6.9</v>
          </cell>
          <cell r="O3265" t="str">
            <v>SPA</v>
          </cell>
          <cell r="P3265">
            <v>0</v>
          </cell>
          <cell r="Q3265">
            <v>0</v>
          </cell>
          <cell r="R3265">
            <v>0</v>
          </cell>
          <cell r="S3265">
            <v>0</v>
          </cell>
          <cell r="T3265">
            <v>0</v>
          </cell>
          <cell r="U3265">
            <v>0</v>
          </cell>
          <cell r="V3265">
            <v>0</v>
          </cell>
        </row>
        <row r="3266">
          <cell r="B3266" t="str">
            <v>IDAHOMacallan SO 30YO.750-3SHELF</v>
          </cell>
          <cell r="C3266" t="str">
            <v>West</v>
          </cell>
          <cell r="D3266" t="str">
            <v>Control</v>
          </cell>
          <cell r="E3266" t="str">
            <v>ID</v>
          </cell>
          <cell r="F3266" t="str">
            <v>IDAHO</v>
          </cell>
          <cell r="G3266" t="str">
            <v>4 - Macallan 30YO 0.75L</v>
          </cell>
          <cell r="H3266" t="str">
            <v>4 - Macallan 30YO 0.75L3</v>
          </cell>
          <cell r="I3266" t="str">
            <v>Macallan SO 30YO</v>
          </cell>
          <cell r="J3266" t="str">
            <v>Macallan SO 30YO.750-3</v>
          </cell>
          <cell r="K3266">
            <v>3</v>
          </cell>
          <cell r="L3266">
            <v>0.75</v>
          </cell>
          <cell r="M3266">
            <v>0.43</v>
          </cell>
          <cell r="N3266">
            <v>6.9</v>
          </cell>
          <cell r="O3266" t="str">
            <v>SHELF</v>
          </cell>
          <cell r="P3266">
            <v>3499.95</v>
          </cell>
          <cell r="Q3266">
            <v>4499.95</v>
          </cell>
          <cell r="R3266">
            <v>4499.95</v>
          </cell>
          <cell r="S3266">
            <v>4499.95</v>
          </cell>
          <cell r="T3266">
            <v>4499.95</v>
          </cell>
          <cell r="U3266">
            <v>4499.95</v>
          </cell>
          <cell r="V3266">
            <v>4499.95</v>
          </cell>
        </row>
        <row r="3267">
          <cell r="B3267" t="str">
            <v>IDAHOMacallan SO 30YO.750-3FOB</v>
          </cell>
          <cell r="C3267" t="str">
            <v>West</v>
          </cell>
          <cell r="D3267" t="str">
            <v>Control</v>
          </cell>
          <cell r="E3267" t="str">
            <v>ID</v>
          </cell>
          <cell r="F3267" t="str">
            <v>IDAHO</v>
          </cell>
          <cell r="G3267" t="str">
            <v>4 - Macallan 30YO 0.75L</v>
          </cell>
          <cell r="H3267" t="str">
            <v>4 - Macallan 30YO 0.75L3</v>
          </cell>
          <cell r="I3267" t="str">
            <v>Macallan SO 30YO</v>
          </cell>
          <cell r="J3267" t="str">
            <v>Macallan SO 30YO.750-3</v>
          </cell>
          <cell r="K3267">
            <v>3</v>
          </cell>
          <cell r="L3267">
            <v>0.75</v>
          </cell>
          <cell r="M3267">
            <v>0.43</v>
          </cell>
          <cell r="N3267">
            <v>6.9</v>
          </cell>
          <cell r="O3267" t="str">
            <v>FOB</v>
          </cell>
          <cell r="P3267">
            <v>5947.42</v>
          </cell>
          <cell r="Q3267">
            <v>7647.52</v>
          </cell>
          <cell r="R3267">
            <v>7647.52</v>
          </cell>
          <cell r="S3267">
            <v>7647.52</v>
          </cell>
          <cell r="T3267">
            <v>7647.52</v>
          </cell>
          <cell r="U3267">
            <v>7647.52</v>
          </cell>
          <cell r="V3267">
            <v>7647.52</v>
          </cell>
        </row>
        <row r="3268">
          <cell r="B3268" t="str">
            <v>IllinoisMacallan SO 30YO.750-3FOB</v>
          </cell>
          <cell r="C3268" t="str">
            <v>Central</v>
          </cell>
          <cell r="D3268" t="str">
            <v>Open</v>
          </cell>
          <cell r="E3268" t="str">
            <v>IL</v>
          </cell>
          <cell r="F3268" t="str">
            <v>Illinois</v>
          </cell>
          <cell r="G3268" t="str">
            <v>4 - Macallan 30YO 0.75L</v>
          </cell>
          <cell r="H3268" t="str">
            <v>4 - Macallan 30YO 0.75L3</v>
          </cell>
          <cell r="I3268" t="str">
            <v>Macallan SO 30YO</v>
          </cell>
          <cell r="J3268" t="str">
            <v>Macallan SO 30YO.750-3</v>
          </cell>
          <cell r="K3268">
            <v>3</v>
          </cell>
          <cell r="L3268">
            <v>0.75</v>
          </cell>
          <cell r="M3268">
            <v>0.43</v>
          </cell>
          <cell r="N3268">
            <v>6.9</v>
          </cell>
          <cell r="O3268" t="str">
            <v>FOB</v>
          </cell>
          <cell r="P3268">
            <v>5933.65</v>
          </cell>
          <cell r="Q3268">
            <v>5933.65</v>
          </cell>
          <cell r="R3268">
            <v>5933.65</v>
          </cell>
          <cell r="S3268">
            <v>5933.65</v>
          </cell>
          <cell r="T3268">
            <v>5933.65</v>
          </cell>
          <cell r="U3268">
            <v>5933.65</v>
          </cell>
          <cell r="V3268">
            <v>5933.65</v>
          </cell>
        </row>
        <row r="3269">
          <cell r="B3269" t="str">
            <v>IndianaMacallan SO 30YO.750-3FOB</v>
          </cell>
          <cell r="C3269" t="str">
            <v>Central</v>
          </cell>
          <cell r="D3269" t="str">
            <v>Open</v>
          </cell>
          <cell r="E3269" t="str">
            <v>IN</v>
          </cell>
          <cell r="F3269" t="str">
            <v>Indiana</v>
          </cell>
          <cell r="G3269" t="str">
            <v>4 - Macallan 30YO 0.75L</v>
          </cell>
          <cell r="H3269" t="str">
            <v>4 - Macallan 30YO 0.75L3</v>
          </cell>
          <cell r="I3269" t="str">
            <v>Macallan SO 30YO</v>
          </cell>
          <cell r="J3269" t="str">
            <v>Macallan SO 30YO.750-3</v>
          </cell>
          <cell r="K3269">
            <v>3</v>
          </cell>
          <cell r="L3269">
            <v>0.75</v>
          </cell>
          <cell r="M3269">
            <v>0.43</v>
          </cell>
          <cell r="N3269">
            <v>6.9</v>
          </cell>
          <cell r="O3269" t="str">
            <v>FOB</v>
          </cell>
          <cell r="P3269">
            <v>5035</v>
          </cell>
          <cell r="Q3269">
            <v>5773.76</v>
          </cell>
          <cell r="R3269">
            <v>5773.76</v>
          </cell>
          <cell r="S3269">
            <v>5773.76</v>
          </cell>
          <cell r="T3269">
            <v>5773.76</v>
          </cell>
          <cell r="U3269">
            <v>5773.76</v>
          </cell>
          <cell r="V3269">
            <v>5773.76</v>
          </cell>
        </row>
        <row r="3270">
          <cell r="B3270" t="str">
            <v>KentuckyMacallan SO 30YO.750-3FOB</v>
          </cell>
          <cell r="C3270" t="str">
            <v>Central</v>
          </cell>
          <cell r="D3270" t="str">
            <v>Open</v>
          </cell>
          <cell r="E3270" t="str">
            <v>KY</v>
          </cell>
          <cell r="F3270" t="str">
            <v>Kentucky</v>
          </cell>
          <cell r="G3270" t="str">
            <v>4 - Macallan 30YO 0.75L</v>
          </cell>
          <cell r="H3270" t="str">
            <v>4 - Macallan 30YO 0.75L3</v>
          </cell>
          <cell r="I3270" t="str">
            <v>Macallan SO 30YO</v>
          </cell>
          <cell r="J3270" t="str">
            <v>Macallan SO 30YO.750-3</v>
          </cell>
          <cell r="K3270">
            <v>3</v>
          </cell>
          <cell r="L3270">
            <v>0.75</v>
          </cell>
          <cell r="M3270">
            <v>0.43</v>
          </cell>
          <cell r="N3270">
            <v>6.9</v>
          </cell>
          <cell r="O3270" t="str">
            <v>FOB</v>
          </cell>
          <cell r="P3270">
            <v>4860</v>
          </cell>
          <cell r="Q3270">
            <v>5279.8</v>
          </cell>
          <cell r="R3270">
            <v>5279.8</v>
          </cell>
          <cell r="S3270">
            <v>5279.8</v>
          </cell>
          <cell r="T3270">
            <v>5279.8</v>
          </cell>
          <cell r="U3270">
            <v>5279.8</v>
          </cell>
          <cell r="V3270">
            <v>5279.8</v>
          </cell>
        </row>
        <row r="3271">
          <cell r="B3271" t="str">
            <v>LouisianaMacallan SO 30YO.750-3FOB</v>
          </cell>
          <cell r="C3271" t="str">
            <v>South</v>
          </cell>
          <cell r="D3271" t="str">
            <v>Open</v>
          </cell>
          <cell r="E3271" t="str">
            <v>LA</v>
          </cell>
          <cell r="F3271" t="str">
            <v>Louisiana</v>
          </cell>
          <cell r="G3271" t="str">
            <v>4 - Macallan 30YO 0.75L</v>
          </cell>
          <cell r="H3271" t="str">
            <v>4 - Macallan 30YO 0.75L3</v>
          </cell>
          <cell r="I3271" t="str">
            <v>Macallan SO 30YO</v>
          </cell>
          <cell r="J3271" t="str">
            <v>Macallan SO 30YO.750-3</v>
          </cell>
          <cell r="K3271">
            <v>3</v>
          </cell>
          <cell r="L3271">
            <v>0.75</v>
          </cell>
          <cell r="M3271">
            <v>0.43</v>
          </cell>
          <cell r="N3271">
            <v>6.9</v>
          </cell>
          <cell r="O3271" t="str">
            <v>FOB</v>
          </cell>
          <cell r="P3271">
            <v>5613.9</v>
          </cell>
          <cell r="Q3271">
            <v>5613.9</v>
          </cell>
          <cell r="R3271">
            <v>5613.9</v>
          </cell>
          <cell r="S3271">
            <v>5613.9</v>
          </cell>
          <cell r="T3271">
            <v>5613.9</v>
          </cell>
          <cell r="U3271">
            <v>5613.9</v>
          </cell>
          <cell r="V3271">
            <v>5613.9</v>
          </cell>
        </row>
        <row r="3272">
          <cell r="B3272" t="str">
            <v>Maryland (Open)Macallan SO 30YO.750-3FOB</v>
          </cell>
          <cell r="C3272" t="str">
            <v>Northeast</v>
          </cell>
          <cell r="D3272" t="str">
            <v>Open</v>
          </cell>
          <cell r="E3272" t="str">
            <v>MD</v>
          </cell>
          <cell r="F3272" t="str">
            <v>Maryland (Open)</v>
          </cell>
          <cell r="G3272" t="str">
            <v>4 - Macallan 30YO 0.75L</v>
          </cell>
          <cell r="H3272" t="str">
            <v>4 - Macallan 30YO 0.75L3</v>
          </cell>
          <cell r="I3272" t="str">
            <v>Macallan SO 30YO</v>
          </cell>
          <cell r="J3272" t="str">
            <v>Macallan SO 30YO.750-3</v>
          </cell>
          <cell r="K3272">
            <v>3</v>
          </cell>
          <cell r="L3272">
            <v>0.75</v>
          </cell>
          <cell r="M3272">
            <v>0.43</v>
          </cell>
          <cell r="N3272">
            <v>6.9</v>
          </cell>
          <cell r="O3272" t="str">
            <v>FOB</v>
          </cell>
          <cell r="P3272">
            <v>5887.19</v>
          </cell>
          <cell r="Q3272">
            <v>5887.19</v>
          </cell>
          <cell r="R3272">
            <v>5887.19</v>
          </cell>
          <cell r="S3272">
            <v>5887.19</v>
          </cell>
          <cell r="T3272">
            <v>5887.19</v>
          </cell>
          <cell r="U3272">
            <v>5887.19</v>
          </cell>
          <cell r="V3272">
            <v>5887.19</v>
          </cell>
        </row>
        <row r="3273">
          <cell r="B3273" t="str">
            <v>MassachusettsMacallan SO 30YO.750-3FOB</v>
          </cell>
          <cell r="C3273" t="str">
            <v>Northeast</v>
          </cell>
          <cell r="D3273" t="str">
            <v>Open</v>
          </cell>
          <cell r="E3273" t="str">
            <v>MA</v>
          </cell>
          <cell r="F3273" t="str">
            <v>Massachusetts</v>
          </cell>
          <cell r="G3273" t="str">
            <v>4 - Macallan 30YO 0.75L</v>
          </cell>
          <cell r="H3273" t="str">
            <v>4 - Macallan 30YO 0.75L3</v>
          </cell>
          <cell r="I3273" t="str">
            <v>Macallan SO 30YO</v>
          </cell>
          <cell r="J3273" t="str">
            <v>Macallan SO 30YO.750-3</v>
          </cell>
          <cell r="K3273">
            <v>3</v>
          </cell>
          <cell r="L3273">
            <v>0.75</v>
          </cell>
          <cell r="M3273">
            <v>0.43</v>
          </cell>
          <cell r="N3273">
            <v>6.9</v>
          </cell>
          <cell r="O3273" t="str">
            <v>FOB</v>
          </cell>
          <cell r="P3273">
            <v>5553</v>
          </cell>
          <cell r="Q3273">
            <v>5553</v>
          </cell>
          <cell r="R3273">
            <v>5553</v>
          </cell>
          <cell r="S3273">
            <v>5553</v>
          </cell>
          <cell r="T3273">
            <v>5553</v>
          </cell>
          <cell r="U3273">
            <v>5553</v>
          </cell>
          <cell r="V3273">
            <v>5553</v>
          </cell>
        </row>
        <row r="3274">
          <cell r="B3274" t="str">
            <v>MICHIGANMacallan SO 30YO.750-3SHELF</v>
          </cell>
          <cell r="C3274" t="str">
            <v>Central</v>
          </cell>
          <cell r="D3274" t="str">
            <v>Control</v>
          </cell>
          <cell r="E3274" t="str">
            <v>MI</v>
          </cell>
          <cell r="F3274" t="str">
            <v>MICHIGAN</v>
          </cell>
          <cell r="G3274" t="str">
            <v>4 - Macallan 30YO 0.75L</v>
          </cell>
          <cell r="H3274" t="str">
            <v>4 - Macallan 30YO 0.75L3</v>
          </cell>
          <cell r="I3274" t="str">
            <v>Macallan SO 30YO</v>
          </cell>
          <cell r="J3274" t="str">
            <v>Macallan SO 30YO.750-3</v>
          </cell>
          <cell r="K3274">
            <v>3</v>
          </cell>
          <cell r="L3274">
            <v>0.75</v>
          </cell>
          <cell r="M3274">
            <v>0.43</v>
          </cell>
          <cell r="N3274">
            <v>6.9</v>
          </cell>
          <cell r="O3274" t="str">
            <v>SHELF</v>
          </cell>
          <cell r="P3274">
            <v>2999.99</v>
          </cell>
          <cell r="Q3274">
            <v>3299.99</v>
          </cell>
          <cell r="R3274">
            <v>3299.99</v>
          </cell>
          <cell r="S3274">
            <v>3299.99</v>
          </cell>
          <cell r="T3274">
            <v>3299.99</v>
          </cell>
          <cell r="U3274">
            <v>3299.99</v>
          </cell>
          <cell r="V3274">
            <v>3299.99</v>
          </cell>
        </row>
        <row r="3275">
          <cell r="B3275" t="str">
            <v>MICHIGANMacallan SO 30YO.750-3FOB</v>
          </cell>
          <cell r="C3275" t="str">
            <v>Central</v>
          </cell>
          <cell r="D3275" t="str">
            <v>Control</v>
          </cell>
          <cell r="E3275" t="str">
            <v>MI</v>
          </cell>
          <cell r="F3275" t="str">
            <v>MICHIGAN</v>
          </cell>
          <cell r="G3275" t="str">
            <v>4 - Macallan 30YO 0.75L</v>
          </cell>
          <cell r="H3275" t="str">
            <v>4 - Macallan 30YO 0.75L3</v>
          </cell>
          <cell r="I3275" t="str">
            <v>Macallan SO 30YO</v>
          </cell>
          <cell r="J3275" t="str">
            <v>Macallan SO 30YO.750-3</v>
          </cell>
          <cell r="K3275">
            <v>3</v>
          </cell>
          <cell r="L3275">
            <v>0.75</v>
          </cell>
          <cell r="M3275">
            <v>0.43</v>
          </cell>
          <cell r="N3275">
            <v>6.9</v>
          </cell>
          <cell r="O3275" t="str">
            <v>FOB</v>
          </cell>
          <cell r="P3275">
            <v>4870.13</v>
          </cell>
          <cell r="Q3275">
            <v>5357.11</v>
          </cell>
          <cell r="R3275">
            <v>5357.11</v>
          </cell>
          <cell r="S3275">
            <v>5357.11</v>
          </cell>
          <cell r="T3275">
            <v>5357.11</v>
          </cell>
          <cell r="U3275">
            <v>5357.11</v>
          </cell>
          <cell r="V3275">
            <v>5357.11</v>
          </cell>
        </row>
        <row r="3276">
          <cell r="B3276" t="str">
            <v>MinnesotaMacallan SO 30YO.750-3FOB</v>
          </cell>
          <cell r="C3276" t="str">
            <v>Central</v>
          </cell>
          <cell r="D3276" t="str">
            <v>Open</v>
          </cell>
          <cell r="E3276" t="str">
            <v>MN</v>
          </cell>
          <cell r="F3276" t="str">
            <v>Minnesota</v>
          </cell>
          <cell r="G3276" t="str">
            <v>4 - Macallan 30YO 0.75L</v>
          </cell>
          <cell r="H3276" t="str">
            <v>4 - Macallan 30YO 0.75L3</v>
          </cell>
          <cell r="I3276" t="str">
            <v>Macallan SO 30YO</v>
          </cell>
          <cell r="J3276" t="str">
            <v>Macallan SO 30YO.750-3</v>
          </cell>
          <cell r="K3276">
            <v>3</v>
          </cell>
          <cell r="L3276">
            <v>0.75</v>
          </cell>
          <cell r="M3276">
            <v>0.43</v>
          </cell>
          <cell r="N3276">
            <v>6.9</v>
          </cell>
          <cell r="O3276" t="str">
            <v>FOB</v>
          </cell>
          <cell r="P3276">
            <v>5530</v>
          </cell>
          <cell r="Q3276">
            <v>6084.75</v>
          </cell>
          <cell r="R3276">
            <v>6084.75</v>
          </cell>
          <cell r="S3276">
            <v>6084.75</v>
          </cell>
          <cell r="T3276">
            <v>6084.75</v>
          </cell>
          <cell r="U3276">
            <v>6084.75</v>
          </cell>
          <cell r="V3276">
            <v>6084.75</v>
          </cell>
        </row>
        <row r="3277">
          <cell r="B3277" t="str">
            <v>MISSISSIPPIMacallan SO 30YO.750-1SPA</v>
          </cell>
          <cell r="C3277" t="str">
            <v>South</v>
          </cell>
          <cell r="D3277" t="str">
            <v>Control</v>
          </cell>
          <cell r="E3277" t="str">
            <v>MS</v>
          </cell>
          <cell r="F3277" t="str">
            <v>MISSISSIPPI</v>
          </cell>
          <cell r="G3277" t="str">
            <v>4 - Macallan 30YO 0.75L</v>
          </cell>
          <cell r="H3277" t="str">
            <v>4 - Macallan 30YO 0.75L1</v>
          </cell>
          <cell r="I3277" t="str">
            <v>Macallan SO 30YO</v>
          </cell>
          <cell r="J3277" t="str">
            <v>Macallan SO 30YO.750-1</v>
          </cell>
          <cell r="K3277">
            <v>1</v>
          </cell>
          <cell r="L3277">
            <v>0.75</v>
          </cell>
          <cell r="M3277">
            <v>0.43</v>
          </cell>
          <cell r="N3277">
            <v>2.2999999999999998</v>
          </cell>
          <cell r="O3277" t="str">
            <v>SPA</v>
          </cell>
          <cell r="P3277">
            <v>0</v>
          </cell>
          <cell r="Q3277">
            <v>0</v>
          </cell>
          <cell r="R3277">
            <v>0</v>
          </cell>
          <cell r="S3277">
            <v>0</v>
          </cell>
          <cell r="T3277">
            <v>0</v>
          </cell>
          <cell r="U3277">
            <v>0</v>
          </cell>
          <cell r="V3277">
            <v>0</v>
          </cell>
        </row>
        <row r="3278">
          <cell r="B3278" t="str">
            <v>MISSISSIPPIMacallan SO 30YO.750-1SHELF</v>
          </cell>
          <cell r="C3278" t="str">
            <v>South</v>
          </cell>
          <cell r="D3278" t="str">
            <v>Control</v>
          </cell>
          <cell r="E3278" t="str">
            <v>MS</v>
          </cell>
          <cell r="F3278" t="str">
            <v>MISSISSIPPI</v>
          </cell>
          <cell r="G3278" t="str">
            <v>4 - Macallan 30YO 0.75L</v>
          </cell>
          <cell r="H3278" t="str">
            <v>4 - Macallan 30YO 0.75L1</v>
          </cell>
          <cell r="I3278" t="str">
            <v>Macallan SO 30YO</v>
          </cell>
          <cell r="J3278" t="str">
            <v>Macallan SO 30YO.750-1</v>
          </cell>
          <cell r="K3278">
            <v>1</v>
          </cell>
          <cell r="L3278">
            <v>0.75</v>
          </cell>
          <cell r="M3278">
            <v>0.43</v>
          </cell>
          <cell r="N3278">
            <v>2.2999999999999998</v>
          </cell>
          <cell r="O3278" t="str">
            <v>SHELF</v>
          </cell>
          <cell r="P3278">
            <v>3199.99</v>
          </cell>
          <cell r="Q3278">
            <v>3499.99</v>
          </cell>
          <cell r="R3278">
            <v>3499.99</v>
          </cell>
          <cell r="S3278">
            <v>3499.99</v>
          </cell>
          <cell r="T3278">
            <v>3499.99</v>
          </cell>
          <cell r="U3278">
            <v>3499.99</v>
          </cell>
          <cell r="V3278">
            <v>3499.99</v>
          </cell>
        </row>
        <row r="3279">
          <cell r="B3279" t="str">
            <v>MISSISSIPPIMacallan SO 30YO.750-1FOB</v>
          </cell>
          <cell r="C3279" t="str">
            <v>South</v>
          </cell>
          <cell r="D3279" t="str">
            <v>Control</v>
          </cell>
          <cell r="E3279" t="str">
            <v>MS</v>
          </cell>
          <cell r="F3279" t="str">
            <v>MISSISSIPPI</v>
          </cell>
          <cell r="G3279" t="str">
            <v>4 - Macallan 30YO 0.75L</v>
          </cell>
          <cell r="H3279" t="str">
            <v>4 - Macallan 30YO 0.75L1</v>
          </cell>
          <cell r="I3279" t="str">
            <v>Macallan SO 30YO</v>
          </cell>
          <cell r="J3279" t="str">
            <v>Macallan SO 30YO.750-1</v>
          </cell>
          <cell r="K3279">
            <v>1</v>
          </cell>
          <cell r="L3279">
            <v>0.75</v>
          </cell>
          <cell r="M3279">
            <v>0.43</v>
          </cell>
          <cell r="N3279">
            <v>2.2999999999999998</v>
          </cell>
          <cell r="O3279" t="str">
            <v>FOB</v>
          </cell>
          <cell r="P3279">
            <v>2003.52</v>
          </cell>
          <cell r="Q3279">
            <v>2191.7600000000002</v>
          </cell>
          <cell r="R3279">
            <v>2191.7600000000002</v>
          </cell>
          <cell r="S3279">
            <v>2191.7600000000002</v>
          </cell>
          <cell r="T3279">
            <v>2191.7600000000002</v>
          </cell>
          <cell r="U3279">
            <v>2191.7600000000002</v>
          </cell>
          <cell r="V3279">
            <v>2191.7600000000002</v>
          </cell>
        </row>
        <row r="3280">
          <cell r="B3280" t="str">
            <v>MissouriMacallan SO 30YO.750-3FOB</v>
          </cell>
          <cell r="C3280" t="str">
            <v>Central</v>
          </cell>
          <cell r="D3280" t="str">
            <v>Open</v>
          </cell>
          <cell r="E3280" t="str">
            <v>MO</v>
          </cell>
          <cell r="F3280" t="str">
            <v>Missouri</v>
          </cell>
          <cell r="G3280" t="str">
            <v>4 - Macallan 30YO 0.75L</v>
          </cell>
          <cell r="H3280" t="str">
            <v>4 - Macallan 30YO 0.75L3</v>
          </cell>
          <cell r="I3280" t="str">
            <v>Macallan SO 30YO</v>
          </cell>
          <cell r="J3280" t="str">
            <v>Macallan SO 30YO.750-3</v>
          </cell>
          <cell r="K3280">
            <v>3</v>
          </cell>
          <cell r="L3280">
            <v>0.75</v>
          </cell>
          <cell r="M3280">
            <v>0.43</v>
          </cell>
          <cell r="N3280">
            <v>6.9</v>
          </cell>
          <cell r="O3280" t="str">
            <v>FOB</v>
          </cell>
          <cell r="P3280">
            <v>5000</v>
          </cell>
          <cell r="Q3280">
            <v>5681.81</v>
          </cell>
          <cell r="R3280">
            <v>5681.81</v>
          </cell>
          <cell r="S3280">
            <v>5681.81</v>
          </cell>
          <cell r="T3280">
            <v>5681.81</v>
          </cell>
          <cell r="U3280">
            <v>5681.81</v>
          </cell>
          <cell r="V3280">
            <v>5681.81</v>
          </cell>
        </row>
        <row r="3281">
          <cell r="B3281" t="str">
            <v>MONTANAMacallan SO 30YO.750-1SPA</v>
          </cell>
          <cell r="C3281" t="str">
            <v>West</v>
          </cell>
          <cell r="D3281" t="str">
            <v>Control</v>
          </cell>
          <cell r="E3281" t="str">
            <v>MT</v>
          </cell>
          <cell r="F3281" t="str">
            <v>MONTANA</v>
          </cell>
          <cell r="G3281" t="str">
            <v>4 - Macallan 30YO 0.75L</v>
          </cell>
          <cell r="H3281" t="str">
            <v>4 - Macallan 30YO 0.75L1</v>
          </cell>
          <cell r="I3281" t="str">
            <v>Macallan SO 30YO</v>
          </cell>
          <cell r="J3281" t="str">
            <v>Macallan SO 30YO.750-1</v>
          </cell>
          <cell r="K3281">
            <v>1</v>
          </cell>
          <cell r="L3281">
            <v>0.75</v>
          </cell>
          <cell r="M3281">
            <v>0.43</v>
          </cell>
          <cell r="N3281">
            <v>2.2999999999999998</v>
          </cell>
          <cell r="O3281" t="str">
            <v>SPA</v>
          </cell>
          <cell r="P3281">
            <v>0</v>
          </cell>
          <cell r="Q3281">
            <v>0</v>
          </cell>
          <cell r="R3281">
            <v>0</v>
          </cell>
          <cell r="S3281">
            <v>0</v>
          </cell>
          <cell r="T3281">
            <v>0</v>
          </cell>
          <cell r="U3281">
            <v>0</v>
          </cell>
          <cell r="V3281">
            <v>0</v>
          </cell>
        </row>
        <row r="3282">
          <cell r="B3282" t="str">
            <v>MONTANAMacallan SO 30YO.750-1SHELF</v>
          </cell>
          <cell r="C3282" t="str">
            <v>West</v>
          </cell>
          <cell r="D3282" t="str">
            <v>Control</v>
          </cell>
          <cell r="E3282" t="str">
            <v>MT</v>
          </cell>
          <cell r="F3282" t="str">
            <v>MONTANA</v>
          </cell>
          <cell r="G3282" t="str">
            <v>4 - Macallan 30YO 0.75L</v>
          </cell>
          <cell r="H3282" t="str">
            <v>4 - Macallan 30YO 0.75L1</v>
          </cell>
          <cell r="I3282" t="str">
            <v>Macallan SO 30YO</v>
          </cell>
          <cell r="J3282" t="str">
            <v>Macallan SO 30YO.750-1</v>
          </cell>
          <cell r="K3282">
            <v>1</v>
          </cell>
          <cell r="L3282">
            <v>0.75</v>
          </cell>
          <cell r="M3282">
            <v>0.43</v>
          </cell>
          <cell r="N3282">
            <v>2.2999999999999998</v>
          </cell>
          <cell r="O3282" t="str">
            <v>SHELF</v>
          </cell>
          <cell r="P3282">
            <v>4499.95</v>
          </cell>
          <cell r="Q3282">
            <v>4499.95</v>
          </cell>
          <cell r="R3282">
            <v>4499.95</v>
          </cell>
          <cell r="S3282">
            <v>4499.95</v>
          </cell>
          <cell r="T3282">
            <v>4499.95</v>
          </cell>
          <cell r="U3282">
            <v>4499.95</v>
          </cell>
          <cell r="V3282">
            <v>4499.95</v>
          </cell>
        </row>
        <row r="3283">
          <cell r="B3283" t="str">
            <v>MONTANAMacallan SO 30YO.750-1FOB</v>
          </cell>
          <cell r="C3283" t="str">
            <v>West</v>
          </cell>
          <cell r="D3283" t="str">
            <v>Control</v>
          </cell>
          <cell r="E3283" t="str">
            <v>MT</v>
          </cell>
          <cell r="F3283" t="str">
            <v>MONTANA</v>
          </cell>
          <cell r="G3283" t="str">
            <v>4 - Macallan 30YO 0.75L</v>
          </cell>
          <cell r="H3283" t="str">
            <v>4 - Macallan 30YO 0.75L1</v>
          </cell>
          <cell r="I3283" t="str">
            <v>Macallan SO 30YO</v>
          </cell>
          <cell r="J3283" t="str">
            <v>Macallan SO 30YO.750-1</v>
          </cell>
          <cell r="K3283">
            <v>1</v>
          </cell>
          <cell r="L3283">
            <v>0.75</v>
          </cell>
          <cell r="M3283">
            <v>0.43</v>
          </cell>
          <cell r="N3283">
            <v>2.2999999999999998</v>
          </cell>
          <cell r="O3283" t="str">
            <v>FOB</v>
          </cell>
          <cell r="P3283">
            <v>2032.1</v>
          </cell>
          <cell r="Q3283">
            <v>2032.1</v>
          </cell>
          <cell r="R3283">
            <v>2032.1</v>
          </cell>
          <cell r="S3283">
            <v>2032.1</v>
          </cell>
          <cell r="T3283">
            <v>2032.1</v>
          </cell>
          <cell r="U3283">
            <v>2032.1</v>
          </cell>
          <cell r="V3283">
            <v>2032.1</v>
          </cell>
        </row>
        <row r="3284">
          <cell r="B3284" t="str">
            <v>NebraskaMacallan SO 30YO.750-3FOB</v>
          </cell>
          <cell r="C3284" t="str">
            <v>Central</v>
          </cell>
          <cell r="D3284" t="str">
            <v>Open</v>
          </cell>
          <cell r="E3284" t="str">
            <v>NE</v>
          </cell>
          <cell r="F3284" t="str">
            <v>Nebraska</v>
          </cell>
          <cell r="G3284" t="str">
            <v>4 - Macallan 30YO 0.75L</v>
          </cell>
          <cell r="H3284" t="str">
            <v>4 - Macallan 30YO 0.75L3</v>
          </cell>
          <cell r="I3284" t="str">
            <v>Macallan SO 30YO</v>
          </cell>
          <cell r="J3284" t="str">
            <v>Macallan SO 30YO.750-3</v>
          </cell>
          <cell r="K3284">
            <v>3</v>
          </cell>
          <cell r="L3284">
            <v>0.75</v>
          </cell>
          <cell r="M3284">
            <v>0.43</v>
          </cell>
          <cell r="N3284">
            <v>6.9</v>
          </cell>
          <cell r="O3284" t="str">
            <v>FOB</v>
          </cell>
          <cell r="P3284">
            <v>5542.5</v>
          </cell>
          <cell r="Q3284">
            <v>6083.56</v>
          </cell>
          <cell r="R3284">
            <v>6083.56</v>
          </cell>
          <cell r="S3284">
            <v>6083.56</v>
          </cell>
          <cell r="T3284">
            <v>6083.56</v>
          </cell>
          <cell r="U3284">
            <v>6083.56</v>
          </cell>
          <cell r="V3284">
            <v>6083.56</v>
          </cell>
        </row>
        <row r="3285">
          <cell r="B3285" t="str">
            <v>NevadaMacallan SO 30YO.750-3FOB</v>
          </cell>
          <cell r="C3285" t="str">
            <v>West</v>
          </cell>
          <cell r="D3285" t="str">
            <v>Open</v>
          </cell>
          <cell r="E3285" t="str">
            <v>NV</v>
          </cell>
          <cell r="F3285" t="str">
            <v>Nevada</v>
          </cell>
          <cell r="G3285" t="str">
            <v>4 - Macallan 30YO 0.75L</v>
          </cell>
          <cell r="H3285" t="str">
            <v>4 - Macallan 30YO 0.75L3</v>
          </cell>
          <cell r="I3285" t="str">
            <v>Macallan SO 30YO</v>
          </cell>
          <cell r="J3285" t="str">
            <v>Macallan SO 30YO.750-3</v>
          </cell>
          <cell r="K3285">
            <v>3</v>
          </cell>
          <cell r="L3285">
            <v>0.75</v>
          </cell>
          <cell r="M3285">
            <v>0.43</v>
          </cell>
          <cell r="N3285">
            <v>6.9</v>
          </cell>
          <cell r="O3285" t="str">
            <v>FOB</v>
          </cell>
          <cell r="P3285">
            <v>4950</v>
          </cell>
          <cell r="Q3285">
            <v>4950</v>
          </cell>
          <cell r="R3285">
            <v>4950</v>
          </cell>
          <cell r="S3285">
            <v>4950</v>
          </cell>
          <cell r="T3285">
            <v>4950</v>
          </cell>
          <cell r="U3285">
            <v>5185</v>
          </cell>
          <cell r="V3285">
            <v>5185</v>
          </cell>
        </row>
        <row r="3286">
          <cell r="B3286" t="str">
            <v>New JerseyMacallan SO 30YO.750-3FOB</v>
          </cell>
          <cell r="C3286" t="str">
            <v>Northeast</v>
          </cell>
          <cell r="D3286" t="str">
            <v>Open</v>
          </cell>
          <cell r="E3286" t="str">
            <v>NJ</v>
          </cell>
          <cell r="F3286" t="str">
            <v>New Jersey</v>
          </cell>
          <cell r="G3286" t="str">
            <v>4 - Macallan 30YO 0.75L</v>
          </cell>
          <cell r="H3286" t="str">
            <v>4 - Macallan 30YO 0.75L3</v>
          </cell>
          <cell r="I3286" t="str">
            <v>Macallan SO 30YO</v>
          </cell>
          <cell r="J3286" t="str">
            <v>Macallan SO 30YO.750-3</v>
          </cell>
          <cell r="K3286">
            <v>3</v>
          </cell>
          <cell r="L3286">
            <v>0.75</v>
          </cell>
          <cell r="M3286">
            <v>0.43</v>
          </cell>
          <cell r="N3286">
            <v>6.9</v>
          </cell>
          <cell r="O3286" t="str">
            <v>FOB</v>
          </cell>
          <cell r="P3286">
            <v>5629.68</v>
          </cell>
          <cell r="Q3286">
            <v>5629.68</v>
          </cell>
          <cell r="R3286">
            <v>5629.68</v>
          </cell>
          <cell r="S3286">
            <v>5629.68</v>
          </cell>
          <cell r="T3286">
            <v>5629.68</v>
          </cell>
          <cell r="U3286">
            <v>5629.68</v>
          </cell>
          <cell r="V3286">
            <v>5629.68</v>
          </cell>
        </row>
        <row r="3287">
          <cell r="B3287" t="str">
            <v>New MexicoMacallan SO 30YO.750-3FOB</v>
          </cell>
          <cell r="C3287" t="str">
            <v>West</v>
          </cell>
          <cell r="D3287" t="str">
            <v>Open</v>
          </cell>
          <cell r="E3287" t="str">
            <v>NM</v>
          </cell>
          <cell r="F3287" t="str">
            <v>New Mexico</v>
          </cell>
          <cell r="G3287" t="str">
            <v>4 - Macallan 30YO 0.75L</v>
          </cell>
          <cell r="H3287" t="str">
            <v>4 - Macallan 30YO 0.75L3</v>
          </cell>
          <cell r="I3287" t="str">
            <v>Macallan SO 30YO</v>
          </cell>
          <cell r="J3287" t="str">
            <v>Macallan SO 30YO.750-3</v>
          </cell>
          <cell r="K3287">
            <v>3</v>
          </cell>
          <cell r="L3287">
            <v>0.75</v>
          </cell>
          <cell r="M3287">
            <v>0.43</v>
          </cell>
          <cell r="N3287">
            <v>6.9</v>
          </cell>
          <cell r="O3287" t="str">
            <v>FOB</v>
          </cell>
          <cell r="P3287">
            <v>4950</v>
          </cell>
          <cell r="Q3287">
            <v>4950</v>
          </cell>
          <cell r="R3287">
            <v>4950</v>
          </cell>
          <cell r="S3287">
            <v>4950</v>
          </cell>
          <cell r="T3287">
            <v>4950</v>
          </cell>
          <cell r="U3287">
            <v>5325</v>
          </cell>
          <cell r="V3287">
            <v>5325</v>
          </cell>
        </row>
        <row r="3288">
          <cell r="B3288" t="str">
            <v>NORTH CAROLINAMacallan SO 30YO.750-1SPA</v>
          </cell>
          <cell r="C3288" t="str">
            <v>South</v>
          </cell>
          <cell r="D3288" t="str">
            <v>Control</v>
          </cell>
          <cell r="E3288" t="str">
            <v>NC</v>
          </cell>
          <cell r="F3288" t="str">
            <v>NORTH CAROLINA</v>
          </cell>
          <cell r="G3288" t="str">
            <v>4 - Macallan 30YO 0.75L</v>
          </cell>
          <cell r="H3288" t="str">
            <v>4 - Macallan 30YO 0.75L1</v>
          </cell>
          <cell r="I3288" t="str">
            <v>Macallan SO 30YO</v>
          </cell>
          <cell r="J3288" t="str">
            <v>Macallan SO 30YO.750-1</v>
          </cell>
          <cell r="K3288">
            <v>1</v>
          </cell>
          <cell r="L3288">
            <v>0.75</v>
          </cell>
          <cell r="M3288">
            <v>0.43</v>
          </cell>
          <cell r="N3288">
            <v>2.2999999999999998</v>
          </cell>
          <cell r="O3288" t="str">
            <v>SPA</v>
          </cell>
          <cell r="P3288">
            <v>0</v>
          </cell>
          <cell r="Q3288">
            <v>0</v>
          </cell>
          <cell r="R3288">
            <v>0</v>
          </cell>
          <cell r="S3288">
            <v>0</v>
          </cell>
          <cell r="T3288">
            <v>0</v>
          </cell>
          <cell r="U3288">
            <v>0</v>
          </cell>
          <cell r="V3288">
            <v>0</v>
          </cell>
        </row>
        <row r="3289">
          <cell r="B3289" t="str">
            <v>NORTH CAROLINAMacallan SO 30YO.750-1SHELF</v>
          </cell>
          <cell r="C3289" t="str">
            <v>South</v>
          </cell>
          <cell r="D3289" t="str">
            <v>Control</v>
          </cell>
          <cell r="E3289" t="str">
            <v>NC</v>
          </cell>
          <cell r="F3289" t="str">
            <v>NORTH CAROLINA</v>
          </cell>
          <cell r="G3289" t="str">
            <v>4 - Macallan 30YO 0.75L</v>
          </cell>
          <cell r="H3289" t="str">
            <v>4 - Macallan 30YO 0.75L1</v>
          </cell>
          <cell r="I3289" t="str">
            <v>Macallan SO 30YO</v>
          </cell>
          <cell r="J3289" t="str">
            <v>Macallan SO 30YO.750-1</v>
          </cell>
          <cell r="K3289">
            <v>1</v>
          </cell>
          <cell r="L3289">
            <v>0.75</v>
          </cell>
          <cell r="M3289">
            <v>0.43</v>
          </cell>
          <cell r="N3289">
            <v>2.2999999999999998</v>
          </cell>
          <cell r="O3289" t="str">
            <v>SHELF</v>
          </cell>
          <cell r="P3289">
            <v>3199.95</v>
          </cell>
          <cell r="Q3289">
            <v>3499.95</v>
          </cell>
          <cell r="R3289">
            <v>3499.95</v>
          </cell>
          <cell r="S3289">
            <v>3499.95</v>
          </cell>
          <cell r="T3289">
            <v>3499.95</v>
          </cell>
          <cell r="U3289">
            <v>3499.95</v>
          </cell>
          <cell r="V3289">
            <v>3499.95</v>
          </cell>
        </row>
        <row r="3290">
          <cell r="B3290" t="str">
            <v>NORTH CAROLINAMacallan SO 30YO.750-1FOB</v>
          </cell>
          <cell r="C3290" t="str">
            <v>South</v>
          </cell>
          <cell r="D3290" t="str">
            <v>Control</v>
          </cell>
          <cell r="E3290" t="str">
            <v>NC</v>
          </cell>
          <cell r="F3290" t="str">
            <v>NORTH CAROLINA</v>
          </cell>
          <cell r="G3290" t="str">
            <v>4 - Macallan 30YO 0.75L</v>
          </cell>
          <cell r="H3290" t="str">
            <v>4 - Macallan 30YO 0.75L1</v>
          </cell>
          <cell r="I3290" t="str">
            <v>Macallan SO 30YO</v>
          </cell>
          <cell r="J3290" t="str">
            <v>Macallan SO 30YO.750-1</v>
          </cell>
          <cell r="K3290">
            <v>1</v>
          </cell>
          <cell r="L3290">
            <v>0.75</v>
          </cell>
          <cell r="M3290">
            <v>0.43</v>
          </cell>
          <cell r="N3290">
            <v>2.2999999999999998</v>
          </cell>
          <cell r="O3290" t="str">
            <v>FOB</v>
          </cell>
          <cell r="P3290">
            <v>1714.85</v>
          </cell>
          <cell r="Q3290">
            <v>1875.83</v>
          </cell>
          <cell r="R3290">
            <v>1875.83</v>
          </cell>
          <cell r="S3290">
            <v>1875.83</v>
          </cell>
          <cell r="T3290">
            <v>1875.83</v>
          </cell>
          <cell r="U3290">
            <v>1875.83</v>
          </cell>
          <cell r="V3290">
            <v>1875.83</v>
          </cell>
        </row>
        <row r="3291">
          <cell r="B3291" t="str">
            <v>North DakotaMacallan SO 30YO.750-3FOB</v>
          </cell>
          <cell r="C3291" t="str">
            <v>Central</v>
          </cell>
          <cell r="D3291" t="str">
            <v>Open</v>
          </cell>
          <cell r="E3291" t="str">
            <v>ND</v>
          </cell>
          <cell r="F3291" t="str">
            <v>North Dakota</v>
          </cell>
          <cell r="G3291" t="str">
            <v>4 - Macallan 30YO 0.75L</v>
          </cell>
          <cell r="H3291" t="str">
            <v>4 - Macallan 30YO 0.75L3</v>
          </cell>
          <cell r="I3291" t="str">
            <v>Macallan SO 30YO</v>
          </cell>
          <cell r="J3291" t="str">
            <v>Macallan SO 30YO.750-3</v>
          </cell>
          <cell r="K3291">
            <v>3</v>
          </cell>
          <cell r="L3291">
            <v>0.75</v>
          </cell>
          <cell r="M3291">
            <v>0.43</v>
          </cell>
          <cell r="N3291">
            <v>6.9</v>
          </cell>
          <cell r="O3291" t="str">
            <v>FOB</v>
          </cell>
          <cell r="P3291">
            <v>5372.5</v>
          </cell>
          <cell r="Q3291">
            <v>6084.36</v>
          </cell>
          <cell r="R3291">
            <v>6084.36</v>
          </cell>
          <cell r="S3291">
            <v>6084.36</v>
          </cell>
          <cell r="T3291">
            <v>6084.36</v>
          </cell>
          <cell r="U3291">
            <v>6084.36</v>
          </cell>
          <cell r="V3291">
            <v>6084.36</v>
          </cell>
        </row>
        <row r="3292">
          <cell r="B3292" t="str">
            <v>OHIOMacallan SO 30YO.750-1SHELF</v>
          </cell>
          <cell r="C3292" t="str">
            <v>Central</v>
          </cell>
          <cell r="D3292" t="str">
            <v>Control</v>
          </cell>
          <cell r="E3292" t="str">
            <v>OH</v>
          </cell>
          <cell r="F3292" t="str">
            <v>OHIO</v>
          </cell>
          <cell r="G3292" t="str">
            <v>4 - Macallan 30YO 0.75L</v>
          </cell>
          <cell r="H3292" t="str">
            <v>4 - Macallan 30YO 0.75L1</v>
          </cell>
          <cell r="I3292" t="str">
            <v>Macallan SO 30YO</v>
          </cell>
          <cell r="J3292" t="str">
            <v>Macallan SO 30YO.750-1</v>
          </cell>
          <cell r="K3292">
            <v>1</v>
          </cell>
          <cell r="L3292">
            <v>0.75</v>
          </cell>
          <cell r="M3292">
            <v>0.43</v>
          </cell>
          <cell r="N3292">
            <v>2.2999999999999998</v>
          </cell>
          <cell r="O3292" t="str">
            <v>SHELF</v>
          </cell>
          <cell r="P3292">
            <v>2999.99</v>
          </cell>
          <cell r="Q3292">
            <v>3299.98</v>
          </cell>
          <cell r="R3292">
            <v>3299.98</v>
          </cell>
          <cell r="S3292">
            <v>3299.98</v>
          </cell>
          <cell r="T3292">
            <v>3299.98</v>
          </cell>
          <cell r="U3292">
            <v>3299.98</v>
          </cell>
          <cell r="V3292">
            <v>3299.98</v>
          </cell>
        </row>
        <row r="3293">
          <cell r="B3293" t="str">
            <v>OHIOMacallan SO 30YO.750-1FOB</v>
          </cell>
          <cell r="C3293" t="str">
            <v>Central</v>
          </cell>
          <cell r="D3293" t="str">
            <v>Control</v>
          </cell>
          <cell r="E3293" t="str">
            <v>OH</v>
          </cell>
          <cell r="F3293" t="str">
            <v>OHIO</v>
          </cell>
          <cell r="G3293" t="str">
            <v>4 - Macallan 30YO 0.75L</v>
          </cell>
          <cell r="H3293" t="str">
            <v>4 - Macallan 30YO 0.75L1</v>
          </cell>
          <cell r="I3293" t="str">
            <v>Macallan SO 30YO</v>
          </cell>
          <cell r="J3293" t="str">
            <v>Macallan SO 30YO.750-1</v>
          </cell>
          <cell r="K3293">
            <v>1</v>
          </cell>
          <cell r="L3293">
            <v>0.75</v>
          </cell>
          <cell r="M3293">
            <v>0.43</v>
          </cell>
          <cell r="N3293">
            <v>2.2999999999999998</v>
          </cell>
          <cell r="O3293" t="str">
            <v>FOB</v>
          </cell>
          <cell r="P3293">
            <v>1778.43</v>
          </cell>
          <cell r="Q3293">
            <v>1956.75</v>
          </cell>
          <cell r="R3293">
            <v>1956.75</v>
          </cell>
          <cell r="S3293">
            <v>1956.75</v>
          </cell>
          <cell r="T3293">
            <v>1956.75</v>
          </cell>
          <cell r="U3293">
            <v>1956.75</v>
          </cell>
          <cell r="V3293">
            <v>1956.75</v>
          </cell>
        </row>
        <row r="3294">
          <cell r="B3294" t="str">
            <v>OklahomaMacallan SO 30YO.750-3FOB</v>
          </cell>
          <cell r="C3294" t="str">
            <v>South</v>
          </cell>
          <cell r="D3294" t="str">
            <v>Open</v>
          </cell>
          <cell r="E3294" t="str">
            <v>OK</v>
          </cell>
          <cell r="F3294" t="str">
            <v>Oklahoma</v>
          </cell>
          <cell r="G3294" t="str">
            <v>4 - Macallan 30YO 0.75L</v>
          </cell>
          <cell r="H3294" t="str">
            <v>4 - Macallan 30YO 0.75L3</v>
          </cell>
          <cell r="I3294" t="str">
            <v>Macallan SO 30YO</v>
          </cell>
          <cell r="J3294" t="str">
            <v>Macallan SO 30YO.750-3</v>
          </cell>
          <cell r="K3294">
            <v>3</v>
          </cell>
          <cell r="L3294">
            <v>0.75</v>
          </cell>
          <cell r="M3294">
            <v>0.43</v>
          </cell>
          <cell r="N3294">
            <v>6.9</v>
          </cell>
          <cell r="O3294" t="str">
            <v>FOB</v>
          </cell>
          <cell r="P3294">
            <v>6250</v>
          </cell>
          <cell r="Q3294">
            <v>6250</v>
          </cell>
          <cell r="R3294">
            <v>6250</v>
          </cell>
          <cell r="S3294">
            <v>6250</v>
          </cell>
          <cell r="T3294">
            <v>6250</v>
          </cell>
          <cell r="U3294">
            <v>6250</v>
          </cell>
          <cell r="V3294">
            <v>6250</v>
          </cell>
        </row>
        <row r="3295">
          <cell r="B3295" t="str">
            <v>OREGONMacallan SO 30YO.750-3SPA</v>
          </cell>
          <cell r="C3295" t="str">
            <v>West</v>
          </cell>
          <cell r="D3295" t="str">
            <v>Control</v>
          </cell>
          <cell r="E3295" t="str">
            <v>OR</v>
          </cell>
          <cell r="F3295" t="str">
            <v>OREGON</v>
          </cell>
          <cell r="G3295" t="str">
            <v>4 - Macallan 30YO 0.75L</v>
          </cell>
          <cell r="H3295" t="str">
            <v>4 - Macallan 30YO 0.75L3</v>
          </cell>
          <cell r="I3295" t="str">
            <v>Macallan SO 30YO</v>
          </cell>
          <cell r="J3295" t="str">
            <v>Macallan SO 30YO.750-3</v>
          </cell>
          <cell r="K3295">
            <v>3</v>
          </cell>
          <cell r="L3295">
            <v>0.75</v>
          </cell>
          <cell r="M3295">
            <v>0.43</v>
          </cell>
          <cell r="N3295">
            <v>6.9</v>
          </cell>
          <cell r="O3295" t="str">
            <v>SPA</v>
          </cell>
          <cell r="P3295">
            <v>0</v>
          </cell>
          <cell r="Q3295">
            <v>0</v>
          </cell>
          <cell r="R3295">
            <v>0</v>
          </cell>
          <cell r="S3295">
            <v>0</v>
          </cell>
          <cell r="T3295">
            <v>0</v>
          </cell>
          <cell r="U3295">
            <v>0</v>
          </cell>
          <cell r="V3295">
            <v>0</v>
          </cell>
        </row>
        <row r="3296">
          <cell r="B3296" t="str">
            <v>OREGONMacallan SO 30YO.750-3SHELF</v>
          </cell>
          <cell r="C3296" t="str">
            <v>West</v>
          </cell>
          <cell r="D3296" t="str">
            <v>Control</v>
          </cell>
          <cell r="E3296" t="str">
            <v>OR</v>
          </cell>
          <cell r="F3296" t="str">
            <v>OREGON</v>
          </cell>
          <cell r="G3296" t="str">
            <v>4 - Macallan 30YO 0.75L</v>
          </cell>
          <cell r="H3296" t="str">
            <v>4 - Macallan 30YO 0.75L3</v>
          </cell>
          <cell r="I3296" t="str">
            <v>Macallan SO 30YO</v>
          </cell>
          <cell r="J3296" t="str">
            <v>Macallan SO 30YO.750-3</v>
          </cell>
          <cell r="K3296">
            <v>3</v>
          </cell>
          <cell r="L3296">
            <v>0.75</v>
          </cell>
          <cell r="M3296">
            <v>0.43</v>
          </cell>
          <cell r="N3296">
            <v>6.9</v>
          </cell>
          <cell r="O3296" t="str">
            <v>SHELF</v>
          </cell>
          <cell r="P3296">
            <v>3499.95</v>
          </cell>
          <cell r="Q3296">
            <v>4499.95</v>
          </cell>
          <cell r="R3296">
            <v>4499.95</v>
          </cell>
          <cell r="S3296">
            <v>4499.95</v>
          </cell>
          <cell r="T3296">
            <v>4499.95</v>
          </cell>
          <cell r="U3296">
            <v>4499.95</v>
          </cell>
          <cell r="V3296">
            <v>4499.95</v>
          </cell>
        </row>
        <row r="3297">
          <cell r="B3297" t="str">
            <v>OREGONMacallan SO 30YO.750-3FOB</v>
          </cell>
          <cell r="C3297" t="str">
            <v>West</v>
          </cell>
          <cell r="D3297" t="str">
            <v>Control</v>
          </cell>
          <cell r="E3297" t="str">
            <v>OR</v>
          </cell>
          <cell r="F3297" t="str">
            <v>OREGON</v>
          </cell>
          <cell r="G3297" t="str">
            <v>4 - Macallan 30YO 0.75L</v>
          </cell>
          <cell r="H3297" t="str">
            <v>4 - Macallan 30YO 0.75L3</v>
          </cell>
          <cell r="I3297" t="str">
            <v>Macallan SO 30YO</v>
          </cell>
          <cell r="J3297" t="str">
            <v>Macallan SO 30YO.750-3</v>
          </cell>
          <cell r="K3297">
            <v>3</v>
          </cell>
          <cell r="L3297">
            <v>0.75</v>
          </cell>
          <cell r="M3297">
            <v>0.43</v>
          </cell>
          <cell r="N3297">
            <v>6.9</v>
          </cell>
          <cell r="O3297" t="str">
            <v>FOB</v>
          </cell>
          <cell r="P3297">
            <v>5816.91</v>
          </cell>
          <cell r="Q3297">
            <v>7485.43</v>
          </cell>
          <cell r="R3297">
            <v>7485.43</v>
          </cell>
          <cell r="S3297">
            <v>7485.43</v>
          </cell>
          <cell r="T3297">
            <v>7485.43</v>
          </cell>
          <cell r="U3297">
            <v>7485.43</v>
          </cell>
          <cell r="V3297">
            <v>7485.43</v>
          </cell>
        </row>
        <row r="3298">
          <cell r="B3298" t="str">
            <v>PENNSYLVANIA (PLCB)Macallan SO 30YO.750-1SPA</v>
          </cell>
          <cell r="C3298" t="str">
            <v>Northeast</v>
          </cell>
          <cell r="D3298" t="str">
            <v>Control</v>
          </cell>
          <cell r="E3298" t="str">
            <v>PLCB</v>
          </cell>
          <cell r="F3298" t="str">
            <v>PENNSYLVANIA (PLCB)</v>
          </cell>
          <cell r="G3298" t="str">
            <v>4 - Macallan 30YO 0.75L</v>
          </cell>
          <cell r="H3298" t="str">
            <v>4 - Macallan 30YO 0.75L1</v>
          </cell>
          <cell r="I3298" t="str">
            <v>Macallan SO 30YO</v>
          </cell>
          <cell r="J3298" t="str">
            <v>Macallan SO 30YO.750-1</v>
          </cell>
          <cell r="K3298">
            <v>1</v>
          </cell>
          <cell r="L3298">
            <v>0.75</v>
          </cell>
          <cell r="M3298">
            <v>0.43</v>
          </cell>
          <cell r="N3298">
            <v>2.2999999999999998</v>
          </cell>
          <cell r="O3298" t="str">
            <v>SPA</v>
          </cell>
          <cell r="P3298">
            <v>0</v>
          </cell>
          <cell r="Q3298">
            <v>0</v>
          </cell>
          <cell r="R3298">
            <v>0</v>
          </cell>
          <cell r="S3298">
            <v>0</v>
          </cell>
          <cell r="T3298">
            <v>0</v>
          </cell>
          <cell r="U3298">
            <v>0</v>
          </cell>
          <cell r="V3298">
            <v>0</v>
          </cell>
        </row>
        <row r="3299">
          <cell r="B3299" t="str">
            <v>PENNSYLVANIA (PLCB)Macallan SO 30YO.750-1SHELF</v>
          </cell>
          <cell r="C3299" t="str">
            <v>Northeast</v>
          </cell>
          <cell r="D3299" t="str">
            <v>Control</v>
          </cell>
          <cell r="E3299" t="str">
            <v>PLCB</v>
          </cell>
          <cell r="F3299" t="str">
            <v>PENNSYLVANIA (PLCB)</v>
          </cell>
          <cell r="G3299" t="str">
            <v>4 - Macallan 30YO 0.75L</v>
          </cell>
          <cell r="H3299" t="str">
            <v>4 - Macallan 30YO 0.75L1</v>
          </cell>
          <cell r="I3299" t="str">
            <v>Macallan SO 30YO</v>
          </cell>
          <cell r="J3299" t="str">
            <v>Macallan SO 30YO.750-1</v>
          </cell>
          <cell r="K3299">
            <v>1</v>
          </cell>
          <cell r="L3299">
            <v>0.75</v>
          </cell>
          <cell r="M3299">
            <v>0.43</v>
          </cell>
          <cell r="N3299">
            <v>2.2999999999999998</v>
          </cell>
          <cell r="O3299" t="str">
            <v>SHELF</v>
          </cell>
          <cell r="P3299">
            <v>3300</v>
          </cell>
          <cell r="Q3299">
            <v>3300</v>
          </cell>
          <cell r="R3299">
            <v>3300</v>
          </cell>
          <cell r="S3299">
            <v>3300</v>
          </cell>
          <cell r="T3299">
            <v>3300</v>
          </cell>
          <cell r="U3299">
            <v>3300</v>
          </cell>
          <cell r="V3299">
            <v>3300</v>
          </cell>
        </row>
        <row r="3300">
          <cell r="B3300" t="str">
            <v>Rhode IslandMacallan SO 30YO.750-3FOB</v>
          </cell>
          <cell r="C3300" t="str">
            <v>Northeast</v>
          </cell>
          <cell r="D3300" t="str">
            <v>Open</v>
          </cell>
          <cell r="E3300" t="str">
            <v>RI</v>
          </cell>
          <cell r="F3300" t="str">
            <v>Rhode Island</v>
          </cell>
          <cell r="G3300" t="str">
            <v>4 - Macallan 30YO 0.75L</v>
          </cell>
          <cell r="H3300" t="str">
            <v>4 - Macallan 30YO 0.75L3</v>
          </cell>
          <cell r="I3300" t="str">
            <v>Macallan SO 30YO</v>
          </cell>
          <cell r="J3300" t="str">
            <v>Macallan SO 30YO.750-3</v>
          </cell>
          <cell r="K3300">
            <v>3</v>
          </cell>
          <cell r="L3300">
            <v>0.75</v>
          </cell>
          <cell r="M3300">
            <v>0.43</v>
          </cell>
          <cell r="N3300">
            <v>6.9</v>
          </cell>
          <cell r="O3300" t="str">
            <v>FOB</v>
          </cell>
          <cell r="P3300">
            <v>5299.99999999995</v>
          </cell>
          <cell r="Q3300">
            <v>5630</v>
          </cell>
          <cell r="R3300">
            <v>5630</v>
          </cell>
          <cell r="S3300">
            <v>5630</v>
          </cell>
          <cell r="T3300">
            <v>5630</v>
          </cell>
          <cell r="U3300">
            <v>5630</v>
          </cell>
          <cell r="V3300">
            <v>5630</v>
          </cell>
        </row>
        <row r="3301">
          <cell r="B3301" t="str">
            <v>South CarolinaMacallan SO 30YO.750-3FOB</v>
          </cell>
          <cell r="C3301" t="str">
            <v>Northeast</v>
          </cell>
          <cell r="D3301" t="str">
            <v>Open</v>
          </cell>
          <cell r="E3301" t="str">
            <v>SC</v>
          </cell>
          <cell r="F3301" t="str">
            <v>South Carolina</v>
          </cell>
          <cell r="G3301" t="str">
            <v>4 - Macallan 30YO 0.75L</v>
          </cell>
          <cell r="H3301" t="str">
            <v>4 - Macallan 30YO 0.75L3</v>
          </cell>
          <cell r="I3301" t="str">
            <v>Macallan SO 30YO</v>
          </cell>
          <cell r="J3301" t="str">
            <v>Macallan SO 30YO.750-3</v>
          </cell>
          <cell r="K3301">
            <v>3</v>
          </cell>
          <cell r="L3301">
            <v>0.75</v>
          </cell>
          <cell r="M3301">
            <v>0.43</v>
          </cell>
          <cell r="N3301">
            <v>6.9</v>
          </cell>
          <cell r="O3301" t="str">
            <v>FOB</v>
          </cell>
          <cell r="P3301">
            <v>5718</v>
          </cell>
          <cell r="Q3301">
            <v>5718</v>
          </cell>
          <cell r="R3301">
            <v>5718</v>
          </cell>
          <cell r="S3301">
            <v>5718</v>
          </cell>
          <cell r="T3301">
            <v>5718</v>
          </cell>
          <cell r="U3301">
            <v>5718</v>
          </cell>
          <cell r="V3301">
            <v>5718</v>
          </cell>
        </row>
        <row r="3302">
          <cell r="B3302" t="str">
            <v>South DakotaMacallan SO 30YO.750-3FOB</v>
          </cell>
          <cell r="C3302" t="str">
            <v>Central</v>
          </cell>
          <cell r="D3302" t="str">
            <v>Open</v>
          </cell>
          <cell r="E3302" t="str">
            <v>SD</v>
          </cell>
          <cell r="F3302" t="str">
            <v>South Dakota</v>
          </cell>
          <cell r="G3302" t="str">
            <v>4 - Macallan 30YO 0.75L</v>
          </cell>
          <cell r="H3302" t="str">
            <v>4 - Macallan 30YO 0.75L3</v>
          </cell>
          <cell r="I3302" t="str">
            <v>Macallan SO 30YO</v>
          </cell>
          <cell r="J3302" t="str">
            <v>Macallan SO 30YO.750-3</v>
          </cell>
          <cell r="K3302">
            <v>3</v>
          </cell>
          <cell r="L3302">
            <v>0.75</v>
          </cell>
          <cell r="M3302">
            <v>0.43</v>
          </cell>
          <cell r="N3302">
            <v>6.9</v>
          </cell>
          <cell r="O3302" t="str">
            <v>FOB</v>
          </cell>
          <cell r="P3302">
            <v>5237.33</v>
          </cell>
          <cell r="Q3302">
            <v>5965.55</v>
          </cell>
          <cell r="R3302">
            <v>5965.55</v>
          </cell>
          <cell r="S3302">
            <v>5965.55</v>
          </cell>
          <cell r="T3302">
            <v>5965.55</v>
          </cell>
          <cell r="U3302">
            <v>5965.55</v>
          </cell>
          <cell r="V3302">
            <v>5965.55</v>
          </cell>
        </row>
        <row r="3303">
          <cell r="B3303" t="str">
            <v>TennesseeMacallan SO 30YO.750-3FOB</v>
          </cell>
          <cell r="C3303" t="str">
            <v>South</v>
          </cell>
          <cell r="D3303" t="str">
            <v>Open</v>
          </cell>
          <cell r="E3303" t="str">
            <v>TN</v>
          </cell>
          <cell r="F3303" t="str">
            <v>Tennessee</v>
          </cell>
          <cell r="G3303" t="str">
            <v>4 - Macallan 30YO 0.75L</v>
          </cell>
          <cell r="H3303" t="str">
            <v>4 - Macallan 30YO 0.75L3</v>
          </cell>
          <cell r="I3303" t="str">
            <v>Macallan SO 30YO</v>
          </cell>
          <cell r="J3303" t="str">
            <v>Macallan SO 30YO.750-3</v>
          </cell>
          <cell r="K3303">
            <v>3</v>
          </cell>
          <cell r="L3303">
            <v>0.75</v>
          </cell>
          <cell r="M3303">
            <v>0.43</v>
          </cell>
          <cell r="N3303">
            <v>6.9</v>
          </cell>
          <cell r="O3303" t="str">
            <v>FOB</v>
          </cell>
          <cell r="P3303">
            <v>4675</v>
          </cell>
          <cell r="Q3303">
            <v>4675</v>
          </cell>
          <cell r="R3303">
            <v>5125</v>
          </cell>
          <cell r="S3303">
            <v>5125</v>
          </cell>
          <cell r="T3303">
            <v>5125</v>
          </cell>
          <cell r="U3303">
            <v>5125</v>
          </cell>
          <cell r="V3303">
            <v>5125</v>
          </cell>
        </row>
        <row r="3304">
          <cell r="B3304" t="str">
            <v>TexasMacallan SO 30YO.750-3FOB</v>
          </cell>
          <cell r="C3304" t="str">
            <v>South</v>
          </cell>
          <cell r="D3304" t="str">
            <v>Open</v>
          </cell>
          <cell r="E3304" t="str">
            <v>TX</v>
          </cell>
          <cell r="F3304" t="str">
            <v>Texas</v>
          </cell>
          <cell r="G3304" t="str">
            <v>4 - Macallan 30YO 0.75L</v>
          </cell>
          <cell r="H3304" t="str">
            <v>4 - Macallan 30YO 0.75L3</v>
          </cell>
          <cell r="I3304" t="str">
            <v>Macallan SO 30YO</v>
          </cell>
          <cell r="J3304" t="str">
            <v>Macallan SO 30YO.750-3</v>
          </cell>
          <cell r="K3304">
            <v>3</v>
          </cell>
          <cell r="L3304">
            <v>0.75</v>
          </cell>
          <cell r="M3304">
            <v>0.43</v>
          </cell>
          <cell r="N3304">
            <v>6.9</v>
          </cell>
          <cell r="O3304" t="str">
            <v>FOB</v>
          </cell>
          <cell r="P3304">
            <v>6259.5</v>
          </cell>
          <cell r="Q3304">
            <v>6259.5</v>
          </cell>
          <cell r="R3304">
            <v>6259.5</v>
          </cell>
          <cell r="S3304">
            <v>6259.5</v>
          </cell>
          <cell r="T3304">
            <v>6259.5</v>
          </cell>
          <cell r="U3304">
            <v>6259.5</v>
          </cell>
          <cell r="V3304">
            <v>6259.5</v>
          </cell>
        </row>
        <row r="3305">
          <cell r="B3305" t="str">
            <v>UTAHMacallan SO 30YO.750-3SPA</v>
          </cell>
          <cell r="C3305" t="str">
            <v>West</v>
          </cell>
          <cell r="D3305" t="str">
            <v>Control</v>
          </cell>
          <cell r="E3305" t="str">
            <v>UT</v>
          </cell>
          <cell r="F3305" t="str">
            <v>UTAH</v>
          </cell>
          <cell r="G3305" t="str">
            <v>4 - Macallan 30YO 0.75L</v>
          </cell>
          <cell r="H3305" t="str">
            <v>4 - Macallan 30YO 0.75L3</v>
          </cell>
          <cell r="I3305" t="str">
            <v>Macallan SO 30YO</v>
          </cell>
          <cell r="J3305" t="str">
            <v>Macallan SO 30YO.750-3</v>
          </cell>
          <cell r="K3305">
            <v>3</v>
          </cell>
          <cell r="L3305">
            <v>0.75</v>
          </cell>
          <cell r="M3305">
            <v>0.43</v>
          </cell>
          <cell r="N3305">
            <v>6.9</v>
          </cell>
          <cell r="O3305" t="str">
            <v>SPA</v>
          </cell>
          <cell r="P3305">
            <v>0</v>
          </cell>
          <cell r="Q3305">
            <v>0</v>
          </cell>
          <cell r="R3305">
            <v>0</v>
          </cell>
          <cell r="S3305">
            <v>0</v>
          </cell>
          <cell r="T3305">
            <v>0</v>
          </cell>
          <cell r="U3305">
            <v>0</v>
          </cell>
          <cell r="V3305">
            <v>0</v>
          </cell>
        </row>
        <row r="3306">
          <cell r="B3306" t="str">
            <v>UTAHMacallan SO 30YO.750-3SHELF</v>
          </cell>
          <cell r="C3306" t="str">
            <v>West</v>
          </cell>
          <cell r="D3306" t="str">
            <v>Control</v>
          </cell>
          <cell r="E3306" t="str">
            <v>UT</v>
          </cell>
          <cell r="F3306" t="str">
            <v>UTAH</v>
          </cell>
          <cell r="G3306" t="str">
            <v>4 - Macallan 30YO 0.75L</v>
          </cell>
          <cell r="H3306" t="str">
            <v>4 - Macallan 30YO 0.75L3</v>
          </cell>
          <cell r="I3306" t="str">
            <v>Macallan SO 30YO</v>
          </cell>
          <cell r="J3306" t="str">
            <v>Macallan SO 30YO.750-3</v>
          </cell>
          <cell r="K3306">
            <v>3</v>
          </cell>
          <cell r="L3306">
            <v>0.75</v>
          </cell>
          <cell r="M3306">
            <v>0.43</v>
          </cell>
          <cell r="N3306">
            <v>6.9</v>
          </cell>
          <cell r="O3306" t="str">
            <v>SHELF</v>
          </cell>
          <cell r="P3306">
            <v>3549.99</v>
          </cell>
          <cell r="Q3306">
            <v>4499.99</v>
          </cell>
          <cell r="R3306">
            <v>4499.99</v>
          </cell>
          <cell r="S3306">
            <v>4499.99</v>
          </cell>
          <cell r="T3306">
            <v>4499.99</v>
          </cell>
          <cell r="U3306">
            <v>4499.99</v>
          </cell>
          <cell r="V3306">
            <v>4499.99</v>
          </cell>
        </row>
        <row r="3307">
          <cell r="B3307" t="str">
            <v>UTAHMacallan SO 30YO.750-3FOB</v>
          </cell>
          <cell r="C3307" t="str">
            <v>West</v>
          </cell>
          <cell r="D3307" t="str">
            <v>Control</v>
          </cell>
          <cell r="E3307" t="str">
            <v>UT</v>
          </cell>
          <cell r="F3307" t="str">
            <v>UTAH</v>
          </cell>
          <cell r="G3307" t="str">
            <v>4 - Macallan 30YO 0.75L</v>
          </cell>
          <cell r="H3307" t="str">
            <v>4 - Macallan 30YO 0.75L3</v>
          </cell>
          <cell r="I3307" t="str">
            <v>Macallan SO 30YO</v>
          </cell>
          <cell r="J3307" t="str">
            <v>Macallan SO 30YO.750-3</v>
          </cell>
          <cell r="K3307">
            <v>3</v>
          </cell>
          <cell r="L3307">
            <v>0.75</v>
          </cell>
          <cell r="M3307">
            <v>0.43</v>
          </cell>
          <cell r="N3307">
            <v>6.9</v>
          </cell>
          <cell r="O3307" t="str">
            <v>FOB</v>
          </cell>
          <cell r="P3307">
            <v>5663.97</v>
          </cell>
          <cell r="Q3307">
            <v>7179.93</v>
          </cell>
          <cell r="R3307">
            <v>7179.93</v>
          </cell>
          <cell r="S3307">
            <v>7179.93</v>
          </cell>
          <cell r="T3307">
            <v>7179.93</v>
          </cell>
          <cell r="U3307">
            <v>7179.93</v>
          </cell>
          <cell r="V3307">
            <v>7179.93</v>
          </cell>
        </row>
        <row r="3308">
          <cell r="B3308" t="str">
            <v>VIRGINIAMacallan SO 30YO.750-1SHELF</v>
          </cell>
          <cell r="C3308" t="str">
            <v>South</v>
          </cell>
          <cell r="D3308" t="str">
            <v>Control</v>
          </cell>
          <cell r="E3308" t="str">
            <v>VA</v>
          </cell>
          <cell r="F3308" t="str">
            <v>VIRGINIA</v>
          </cell>
          <cell r="G3308" t="str">
            <v>4 - Macallan 30YO 0.75L</v>
          </cell>
          <cell r="H3308" t="str">
            <v>4 - Macallan 30YO 0.75L1</v>
          </cell>
          <cell r="I3308" t="str">
            <v>Macallan SO 30YO</v>
          </cell>
          <cell r="J3308" t="str">
            <v>Macallan SO 30YO.750-1</v>
          </cell>
          <cell r="K3308">
            <v>1</v>
          </cell>
          <cell r="L3308">
            <v>0.75</v>
          </cell>
          <cell r="M3308">
            <v>0.43</v>
          </cell>
          <cell r="N3308">
            <v>2.2999999999999998</v>
          </cell>
          <cell r="O3308" t="str">
            <v>SHELF</v>
          </cell>
          <cell r="P3308">
            <v>3199.99</v>
          </cell>
          <cell r="Q3308">
            <v>3199.99</v>
          </cell>
          <cell r="R3308">
            <v>3199.99</v>
          </cell>
          <cell r="S3308">
            <v>3499.99</v>
          </cell>
          <cell r="T3308">
            <v>3499.99</v>
          </cell>
          <cell r="U3308">
            <v>3499.99</v>
          </cell>
          <cell r="V3308">
            <v>3499.99</v>
          </cell>
        </row>
        <row r="3309">
          <cell r="B3309" t="str">
            <v>VIRGINIAMacallan SO 30YO.750-1FOB</v>
          </cell>
          <cell r="C3309" t="str">
            <v>South</v>
          </cell>
          <cell r="D3309" t="str">
            <v>Control</v>
          </cell>
          <cell r="E3309" t="str">
            <v>VA</v>
          </cell>
          <cell r="F3309" t="str">
            <v>VIRGINIA</v>
          </cell>
          <cell r="G3309" t="str">
            <v>4 - Macallan 30YO 0.75L</v>
          </cell>
          <cell r="H3309" t="str">
            <v>4 - Macallan 30YO 0.75L1</v>
          </cell>
          <cell r="I3309" t="str">
            <v>Macallan SO 30YO</v>
          </cell>
          <cell r="J3309" t="str">
            <v>Macallan SO 30YO.750-1</v>
          </cell>
          <cell r="K3309">
            <v>1</v>
          </cell>
          <cell r="L3309">
            <v>0.75</v>
          </cell>
          <cell r="M3309">
            <v>0.43</v>
          </cell>
          <cell r="N3309">
            <v>2.2999999999999998</v>
          </cell>
          <cell r="O3309" t="str">
            <v>FOB</v>
          </cell>
          <cell r="P3309">
            <v>1575.89</v>
          </cell>
          <cell r="Q3309">
            <v>1575.89</v>
          </cell>
          <cell r="R3309">
            <v>1575.89</v>
          </cell>
          <cell r="S3309">
            <v>1723.82</v>
          </cell>
          <cell r="T3309">
            <v>1723.82</v>
          </cell>
          <cell r="U3309">
            <v>1723.82</v>
          </cell>
          <cell r="V3309">
            <v>1723.82</v>
          </cell>
        </row>
        <row r="3310">
          <cell r="B3310" t="str">
            <v>VIRGINIAMacallan SO 30YO.750-1DA</v>
          </cell>
          <cell r="C3310" t="str">
            <v>South</v>
          </cell>
          <cell r="D3310" t="str">
            <v>Control</v>
          </cell>
          <cell r="E3310" t="str">
            <v>VA</v>
          </cell>
          <cell r="F3310" t="str">
            <v>VIRGINIA</v>
          </cell>
          <cell r="G3310" t="str">
            <v>4 - Macallan 30YO 0.75L</v>
          </cell>
          <cell r="H3310" t="str">
            <v>4 - Macallan 30YO 0.75L1</v>
          </cell>
          <cell r="I3310" t="str">
            <v>Macallan SO 30YO</v>
          </cell>
          <cell r="J3310" t="str">
            <v>Macallan SO 30YO.750-1</v>
          </cell>
          <cell r="K3310">
            <v>1</v>
          </cell>
          <cell r="L3310">
            <v>0.75</v>
          </cell>
          <cell r="M3310">
            <v>0.43</v>
          </cell>
          <cell r="N3310">
            <v>2.2999999999999998</v>
          </cell>
          <cell r="O3310" t="str">
            <v>DA</v>
          </cell>
          <cell r="P3310">
            <v>0</v>
          </cell>
          <cell r="Q3310">
            <v>0</v>
          </cell>
          <cell r="R3310">
            <v>0</v>
          </cell>
          <cell r="S3310">
            <v>0</v>
          </cell>
          <cell r="T3310">
            <v>0</v>
          </cell>
          <cell r="U3310">
            <v>0</v>
          </cell>
          <cell r="V3310">
            <v>0</v>
          </cell>
        </row>
        <row r="3311">
          <cell r="B3311" t="str">
            <v>WashingtonMacallan SO 30YO.750-3FOB</v>
          </cell>
          <cell r="C3311" t="str">
            <v>West</v>
          </cell>
          <cell r="D3311" t="str">
            <v>Open</v>
          </cell>
          <cell r="E3311" t="str">
            <v>WA</v>
          </cell>
          <cell r="F3311" t="str">
            <v>Washington</v>
          </cell>
          <cell r="G3311" t="str">
            <v>4 - Macallan 30YO 0.75L</v>
          </cell>
          <cell r="H3311" t="str">
            <v>4 - Macallan 30YO 0.75L3</v>
          </cell>
          <cell r="I3311" t="str">
            <v>Macallan SO 30YO</v>
          </cell>
          <cell r="J3311" t="str">
            <v>Macallan SO 30YO.750-3</v>
          </cell>
          <cell r="K3311">
            <v>3</v>
          </cell>
          <cell r="L3311">
            <v>0.75</v>
          </cell>
          <cell r="M3311">
            <v>0.43</v>
          </cell>
          <cell r="N3311">
            <v>6.9</v>
          </cell>
          <cell r="O3311" t="str">
            <v>FOB</v>
          </cell>
          <cell r="P3311">
            <v>5045</v>
          </cell>
          <cell r="Q3311">
            <v>5045</v>
          </cell>
          <cell r="R3311">
            <v>5045</v>
          </cell>
          <cell r="S3311">
            <v>5045</v>
          </cell>
          <cell r="T3311">
            <v>5045</v>
          </cell>
          <cell r="U3311">
            <v>5045</v>
          </cell>
          <cell r="V3311">
            <v>5045</v>
          </cell>
        </row>
        <row r="3312">
          <cell r="B3312" t="str">
            <v>WEST VIRGINIAMacallan SO 30YO.750-1SHELF</v>
          </cell>
          <cell r="C3312" t="str">
            <v>Central</v>
          </cell>
          <cell r="D3312" t="str">
            <v>Control</v>
          </cell>
          <cell r="E3312" t="str">
            <v>WV</v>
          </cell>
          <cell r="F3312" t="str">
            <v>WEST VIRGINIA</v>
          </cell>
          <cell r="G3312" t="str">
            <v>4 - Macallan 30YO 0.75L</v>
          </cell>
          <cell r="H3312" t="str">
            <v>4 - Macallan 30YO 0.75L1</v>
          </cell>
          <cell r="I3312" t="str">
            <v>Macallan SO 30YO</v>
          </cell>
          <cell r="J3312" t="str">
            <v>Macallan SO 30YO.750-1</v>
          </cell>
          <cell r="K3312">
            <v>1</v>
          </cell>
          <cell r="L3312">
            <v>0.75</v>
          </cell>
          <cell r="M3312">
            <v>0.43</v>
          </cell>
          <cell r="N3312">
            <v>2.2999999999999998</v>
          </cell>
          <cell r="O3312" t="str">
            <v>SHELF</v>
          </cell>
          <cell r="P3312">
            <v>2999.99</v>
          </cell>
          <cell r="Q3312">
            <v>3299.99</v>
          </cell>
          <cell r="R3312">
            <v>3299.99</v>
          </cell>
          <cell r="S3312">
            <v>3299.99</v>
          </cell>
          <cell r="T3312">
            <v>3299.99</v>
          </cell>
          <cell r="U3312">
            <v>3299.99</v>
          </cell>
          <cell r="V3312">
            <v>3299.99</v>
          </cell>
        </row>
        <row r="3313">
          <cell r="B3313" t="str">
            <v>WEST VIRGINIAMacallan SO 30YO.750-1FOB</v>
          </cell>
          <cell r="C3313" t="str">
            <v>Central</v>
          </cell>
          <cell r="D3313" t="str">
            <v>Control</v>
          </cell>
          <cell r="E3313" t="str">
            <v>WV</v>
          </cell>
          <cell r="F3313" t="str">
            <v>WEST VIRGINIA</v>
          </cell>
          <cell r="G3313" t="str">
            <v>4 - Macallan 30YO 0.75L</v>
          </cell>
          <cell r="H3313" t="str">
            <v>4 - Macallan 30YO 0.75L1</v>
          </cell>
          <cell r="I3313" t="str">
            <v>Macallan SO 30YO</v>
          </cell>
          <cell r="J3313" t="str">
            <v>Macallan SO 30YO.750-1</v>
          </cell>
          <cell r="K3313">
            <v>1</v>
          </cell>
          <cell r="L3313">
            <v>0.75</v>
          </cell>
          <cell r="M3313">
            <v>0.43</v>
          </cell>
          <cell r="N3313">
            <v>2.2999999999999998</v>
          </cell>
          <cell r="O3313" t="str">
            <v>FOB</v>
          </cell>
          <cell r="P3313">
            <v>1720.01</v>
          </cell>
          <cell r="Q3313">
            <v>1892.19</v>
          </cell>
          <cell r="R3313">
            <v>1892.19</v>
          </cell>
          <cell r="S3313">
            <v>1892.19</v>
          </cell>
          <cell r="T3313">
            <v>1892.19</v>
          </cell>
          <cell r="U3313">
            <v>1892.19</v>
          </cell>
          <cell r="V3313">
            <v>1892.19</v>
          </cell>
        </row>
        <row r="3314">
          <cell r="B3314" t="str">
            <v>WisconsinMacallan SO 30YO.750-3FOB</v>
          </cell>
          <cell r="C3314" t="str">
            <v>Central</v>
          </cell>
          <cell r="D3314" t="str">
            <v>Open</v>
          </cell>
          <cell r="E3314" t="str">
            <v>WI</v>
          </cell>
          <cell r="F3314" t="str">
            <v>Wisconsin</v>
          </cell>
          <cell r="G3314" t="str">
            <v>4 - Macallan 30YO 0.75L</v>
          </cell>
          <cell r="H3314" t="str">
            <v>4 - Macallan 30YO 0.75L3</v>
          </cell>
          <cell r="I3314" t="str">
            <v>Macallan SO 30YO</v>
          </cell>
          <cell r="J3314" t="str">
            <v>Macallan SO 30YO.750-3</v>
          </cell>
          <cell r="K3314">
            <v>3</v>
          </cell>
          <cell r="L3314">
            <v>0.75</v>
          </cell>
          <cell r="M3314">
            <v>0.43</v>
          </cell>
          <cell r="N3314">
            <v>6.9</v>
          </cell>
          <cell r="O3314" t="str">
            <v>FOB</v>
          </cell>
          <cell r="P3314">
            <v>5000</v>
          </cell>
          <cell r="Q3314">
            <v>5860</v>
          </cell>
          <cell r="R3314">
            <v>5860</v>
          </cell>
          <cell r="S3314">
            <v>5860</v>
          </cell>
          <cell r="T3314">
            <v>5860</v>
          </cell>
          <cell r="U3314">
            <v>5860</v>
          </cell>
          <cell r="V3314">
            <v>5860</v>
          </cell>
        </row>
        <row r="3315">
          <cell r="B3315" t="str">
            <v>WYOMINGMacallan SO 30YO.750-1SHELF</v>
          </cell>
          <cell r="C3315" t="str">
            <v>West</v>
          </cell>
          <cell r="D3315" t="str">
            <v>Control</v>
          </cell>
          <cell r="E3315" t="str">
            <v>WY</v>
          </cell>
          <cell r="F3315" t="str">
            <v>WYOMING</v>
          </cell>
          <cell r="G3315" t="str">
            <v>4 - Macallan 30YO 0.75L</v>
          </cell>
          <cell r="H3315" t="str">
            <v>4 - Macallan 30YO 0.75L1</v>
          </cell>
          <cell r="I3315" t="str">
            <v>Macallan SO 30YO</v>
          </cell>
          <cell r="J3315" t="str">
            <v>Macallan SO 30YO.750-1</v>
          </cell>
          <cell r="K3315">
            <v>1</v>
          </cell>
          <cell r="L3315">
            <v>0.75</v>
          </cell>
          <cell r="M3315">
            <v>0.43</v>
          </cell>
          <cell r="N3315">
            <v>2.2999999999999998</v>
          </cell>
          <cell r="O3315" t="str">
            <v>SHELF</v>
          </cell>
          <cell r="P3315">
            <v>3499.99</v>
          </cell>
          <cell r="Q3315">
            <v>4499.99</v>
          </cell>
          <cell r="R3315">
            <v>4499.99</v>
          </cell>
          <cell r="S3315">
            <v>4499.99</v>
          </cell>
          <cell r="T3315">
            <v>4499.99</v>
          </cell>
          <cell r="U3315">
            <v>4499.99</v>
          </cell>
          <cell r="V3315">
            <v>4499.99</v>
          </cell>
        </row>
        <row r="3316">
          <cell r="B3316" t="str">
            <v>WYOMINGMacallan SO 30YO.750-1FOB</v>
          </cell>
          <cell r="C3316" t="str">
            <v>West</v>
          </cell>
          <cell r="D3316" t="str">
            <v>Control</v>
          </cell>
          <cell r="E3316" t="str">
            <v>WY</v>
          </cell>
          <cell r="F3316" t="str">
            <v>WYOMING</v>
          </cell>
          <cell r="G3316" t="str">
            <v>4 - Macallan 30YO 0.75L</v>
          </cell>
          <cell r="H3316" t="str">
            <v>4 - Macallan 30YO 0.75L1</v>
          </cell>
          <cell r="I3316" t="str">
            <v>Macallan SO 30YO</v>
          </cell>
          <cell r="J3316" t="str">
            <v>Macallan SO 30YO.750-1</v>
          </cell>
          <cell r="K3316">
            <v>1</v>
          </cell>
          <cell r="L3316">
            <v>0.75</v>
          </cell>
          <cell r="M3316">
            <v>0.43</v>
          </cell>
          <cell r="N3316">
            <v>2.2999999999999998</v>
          </cell>
          <cell r="O3316" t="str">
            <v>FOB</v>
          </cell>
          <cell r="P3316">
            <v>2068.33</v>
          </cell>
          <cell r="Q3316">
            <v>2663.57</v>
          </cell>
          <cell r="R3316">
            <v>2663.57</v>
          </cell>
          <cell r="S3316">
            <v>2663.57</v>
          </cell>
          <cell r="T3316">
            <v>2663.57</v>
          </cell>
          <cell r="U3316">
            <v>2663.57</v>
          </cell>
          <cell r="V3316">
            <v>2663.57</v>
          </cell>
        </row>
        <row r="3317">
          <cell r="B3317" t="str">
            <v>WYOMINGMacallan SO 30YO.750-1DA</v>
          </cell>
          <cell r="C3317" t="str">
            <v>West</v>
          </cell>
          <cell r="D3317" t="str">
            <v>Control</v>
          </cell>
          <cell r="E3317" t="str">
            <v>WY</v>
          </cell>
          <cell r="F3317" t="str">
            <v>WYOMING</v>
          </cell>
          <cell r="G3317" t="str">
            <v>4 - Macallan 30YO 0.75L</v>
          </cell>
          <cell r="H3317" t="str">
            <v>4 - Macallan 30YO 0.75L1</v>
          </cell>
          <cell r="I3317" t="str">
            <v>Macallan SO 30YO</v>
          </cell>
          <cell r="J3317" t="str">
            <v>Macallan SO 30YO.750-1</v>
          </cell>
          <cell r="K3317">
            <v>1</v>
          </cell>
          <cell r="L3317">
            <v>0.75</v>
          </cell>
          <cell r="M3317">
            <v>0.43</v>
          </cell>
          <cell r="N3317">
            <v>2.2999999999999998</v>
          </cell>
          <cell r="O3317" t="str">
            <v>DA</v>
          </cell>
          <cell r="P3317">
            <v>0</v>
          </cell>
          <cell r="Q3317">
            <v>0</v>
          </cell>
          <cell r="R3317">
            <v>0</v>
          </cell>
          <cell r="S3317">
            <v>0</v>
          </cell>
          <cell r="T3317">
            <v>0</v>
          </cell>
          <cell r="U3317">
            <v>0</v>
          </cell>
          <cell r="V3317">
            <v>0</v>
          </cell>
        </row>
        <row r="3318">
          <cell r="B3318" t="str">
            <v>ArizonaMacallan SO 40YO.750-1FOB</v>
          </cell>
          <cell r="C3318" t="str">
            <v>West</v>
          </cell>
          <cell r="D3318" t="str">
            <v>Open</v>
          </cell>
          <cell r="E3318" t="str">
            <v>AZ</v>
          </cell>
          <cell r="F3318" t="str">
            <v>Arizona</v>
          </cell>
          <cell r="G3318" t="str">
            <v>4 - Macallan 40YO 0.75L</v>
          </cell>
          <cell r="H3318" t="str">
            <v>4 - Macallan 40YO 0.75L1</v>
          </cell>
          <cell r="I3318" t="str">
            <v>Macallan SO 40YO</v>
          </cell>
          <cell r="J3318" t="str">
            <v>Macallan SO 40YO.750-1</v>
          </cell>
          <cell r="K3318">
            <v>1</v>
          </cell>
          <cell r="L3318">
            <v>0.75</v>
          </cell>
          <cell r="M3318">
            <v>0.45</v>
          </cell>
          <cell r="N3318">
            <v>2.41</v>
          </cell>
          <cell r="O3318" t="str">
            <v>FOB</v>
          </cell>
          <cell r="P3318">
            <v>4900</v>
          </cell>
          <cell r="Q3318">
            <v>4900</v>
          </cell>
          <cell r="R3318">
            <v>4900</v>
          </cell>
          <cell r="S3318">
            <v>4900</v>
          </cell>
          <cell r="T3318">
            <v>4900</v>
          </cell>
          <cell r="U3318">
            <v>4900</v>
          </cell>
          <cell r="V3318">
            <v>4900</v>
          </cell>
        </row>
        <row r="3319">
          <cell r="B3319" t="str">
            <v>CaliforniaMacallan SO 40YO.750-1FOB</v>
          </cell>
          <cell r="C3319" t="str">
            <v>West</v>
          </cell>
          <cell r="D3319" t="str">
            <v>Open</v>
          </cell>
          <cell r="E3319" t="str">
            <v>CA</v>
          </cell>
          <cell r="F3319" t="str">
            <v>California</v>
          </cell>
          <cell r="G3319" t="str">
            <v>4 - Macallan 40YO 0.75L</v>
          </cell>
          <cell r="H3319" t="str">
            <v>4 - Macallan 40YO 0.75L1</v>
          </cell>
          <cell r="I3319" t="str">
            <v>Macallan SO 40YO</v>
          </cell>
          <cell r="J3319" t="str">
            <v>Macallan SO 40YO.750-1</v>
          </cell>
          <cell r="K3319">
            <v>1</v>
          </cell>
          <cell r="L3319">
            <v>0.75</v>
          </cell>
          <cell r="M3319">
            <v>0.45</v>
          </cell>
          <cell r="N3319">
            <v>2.41</v>
          </cell>
          <cell r="O3319" t="str">
            <v>FOB</v>
          </cell>
          <cell r="P3319">
            <v>4985</v>
          </cell>
          <cell r="Q3319">
            <v>4985</v>
          </cell>
          <cell r="R3319">
            <v>4985</v>
          </cell>
          <cell r="S3319">
            <v>4985</v>
          </cell>
          <cell r="T3319">
            <v>4985</v>
          </cell>
          <cell r="U3319">
            <v>4985</v>
          </cell>
          <cell r="V3319">
            <v>4985</v>
          </cell>
        </row>
        <row r="3320">
          <cell r="B3320" t="str">
            <v>ColoradoMacallan SO 40YO.750-1FOB</v>
          </cell>
          <cell r="C3320" t="str">
            <v>West</v>
          </cell>
          <cell r="D3320" t="str">
            <v>Open</v>
          </cell>
          <cell r="E3320" t="str">
            <v>CO</v>
          </cell>
          <cell r="F3320" t="str">
            <v>Colorado</v>
          </cell>
          <cell r="G3320" t="str">
            <v>4 - Macallan 40YO 0.75L</v>
          </cell>
          <cell r="H3320" t="str">
            <v>4 - Macallan 40YO 0.75L1</v>
          </cell>
          <cell r="I3320" t="str">
            <v>Macallan SO 40YO</v>
          </cell>
          <cell r="J3320" t="str">
            <v>Macallan SO 40YO.750-1</v>
          </cell>
          <cell r="K3320">
            <v>1</v>
          </cell>
          <cell r="L3320">
            <v>0.75</v>
          </cell>
          <cell r="M3320">
            <v>0.45</v>
          </cell>
          <cell r="N3320">
            <v>2.41</v>
          </cell>
          <cell r="O3320" t="str">
            <v>FOB</v>
          </cell>
          <cell r="P3320">
            <v>4858</v>
          </cell>
          <cell r="Q3320">
            <v>4858</v>
          </cell>
          <cell r="R3320">
            <v>4858</v>
          </cell>
          <cell r="S3320">
            <v>4858</v>
          </cell>
          <cell r="T3320">
            <v>4858</v>
          </cell>
          <cell r="U3320">
            <v>4858</v>
          </cell>
          <cell r="V3320">
            <v>4858</v>
          </cell>
        </row>
        <row r="3321">
          <cell r="B3321" t="str">
            <v>ConnecticutMacallan SO 40YO.750-1FOB</v>
          </cell>
          <cell r="C3321" t="str">
            <v>Northeast</v>
          </cell>
          <cell r="D3321" t="str">
            <v>Open</v>
          </cell>
          <cell r="E3321" t="str">
            <v>CT</v>
          </cell>
          <cell r="F3321" t="str">
            <v>Connecticut</v>
          </cell>
          <cell r="G3321" t="str">
            <v>4 - Macallan 40YO 0.75L</v>
          </cell>
          <cell r="H3321" t="str">
            <v>4 - Macallan 40YO 0.75L1</v>
          </cell>
          <cell r="I3321" t="str">
            <v>Macallan SO 40YO</v>
          </cell>
          <cell r="J3321" t="str">
            <v>Macallan SO 40YO.750-1</v>
          </cell>
          <cell r="K3321">
            <v>1</v>
          </cell>
          <cell r="L3321">
            <v>0.75</v>
          </cell>
          <cell r="M3321">
            <v>0.45</v>
          </cell>
          <cell r="N3321">
            <v>2.41</v>
          </cell>
          <cell r="O3321" t="str">
            <v>FOB</v>
          </cell>
          <cell r="P3321">
            <v>4900</v>
          </cell>
          <cell r="Q3321">
            <v>4900</v>
          </cell>
          <cell r="R3321">
            <v>4900</v>
          </cell>
          <cell r="S3321">
            <v>4900</v>
          </cell>
          <cell r="T3321">
            <v>4900</v>
          </cell>
          <cell r="U3321">
            <v>4900</v>
          </cell>
          <cell r="V3321">
            <v>4900</v>
          </cell>
        </row>
        <row r="3322">
          <cell r="B3322" t="str">
            <v>DCMacallan SO 40YO.750-1FOB</v>
          </cell>
          <cell r="C3322" t="str">
            <v>Northeast</v>
          </cell>
          <cell r="D3322" t="str">
            <v>Open</v>
          </cell>
          <cell r="E3322" t="str">
            <v>DC</v>
          </cell>
          <cell r="F3322" t="str">
            <v>DC</v>
          </cell>
          <cell r="G3322" t="str">
            <v>4 - Macallan 40YO 0.75L</v>
          </cell>
          <cell r="H3322" t="str">
            <v>4 - Macallan 40YO 0.75L1</v>
          </cell>
          <cell r="I3322" t="str">
            <v>Macallan SO 40YO</v>
          </cell>
          <cell r="J3322" t="str">
            <v>Macallan SO 40YO.750-1</v>
          </cell>
          <cell r="K3322">
            <v>1</v>
          </cell>
          <cell r="L3322">
            <v>0.75</v>
          </cell>
          <cell r="M3322">
            <v>0.45</v>
          </cell>
          <cell r="N3322">
            <v>2.41</v>
          </cell>
          <cell r="O3322" t="str">
            <v>FOB</v>
          </cell>
          <cell r="P3322">
            <v>5093.37</v>
          </cell>
          <cell r="Q3322">
            <v>5093.37</v>
          </cell>
          <cell r="R3322">
            <v>5093.37</v>
          </cell>
          <cell r="S3322">
            <v>5093.37</v>
          </cell>
          <cell r="T3322">
            <v>5093.37</v>
          </cell>
          <cell r="U3322">
            <v>5093.37</v>
          </cell>
          <cell r="V3322">
            <v>5093.37</v>
          </cell>
        </row>
        <row r="3323">
          <cell r="B3323" t="str">
            <v>FloridaMacallan SO 40YO.750-1FOB</v>
          </cell>
          <cell r="C3323" t="str">
            <v>South</v>
          </cell>
          <cell r="D3323" t="str">
            <v>Open</v>
          </cell>
          <cell r="E3323" t="str">
            <v>FL</v>
          </cell>
          <cell r="F3323" t="str">
            <v>Florida</v>
          </cell>
          <cell r="G3323" t="str">
            <v>4 - Macallan 40YO 0.75L</v>
          </cell>
          <cell r="H3323" t="str">
            <v>4 - Macallan 40YO 0.75L1</v>
          </cell>
          <cell r="I3323" t="str">
            <v>Macallan SO 40YO</v>
          </cell>
          <cell r="J3323" t="str">
            <v>Macallan SO 40YO.750-1</v>
          </cell>
          <cell r="K3323">
            <v>1</v>
          </cell>
          <cell r="L3323">
            <v>0.75</v>
          </cell>
          <cell r="M3323">
            <v>0.45</v>
          </cell>
          <cell r="N3323">
            <v>2.41</v>
          </cell>
          <cell r="O3323" t="str">
            <v>FOB</v>
          </cell>
          <cell r="P3323">
            <v>5000</v>
          </cell>
          <cell r="Q3323">
            <v>5000</v>
          </cell>
          <cell r="R3323">
            <v>5000</v>
          </cell>
          <cell r="S3323">
            <v>5000</v>
          </cell>
          <cell r="T3323">
            <v>5000</v>
          </cell>
          <cell r="U3323">
            <v>5000</v>
          </cell>
          <cell r="V3323">
            <v>5000</v>
          </cell>
        </row>
        <row r="3324">
          <cell r="B3324" t="str">
            <v>GeorgiaMacallan SO 40YO.750-1FOB</v>
          </cell>
          <cell r="C3324" t="str">
            <v>South</v>
          </cell>
          <cell r="D3324" t="str">
            <v>Open</v>
          </cell>
          <cell r="E3324" t="str">
            <v>GA</v>
          </cell>
          <cell r="F3324" t="str">
            <v>Georgia</v>
          </cell>
          <cell r="G3324" t="str">
            <v>4 - Macallan 40YO 0.75L</v>
          </cell>
          <cell r="H3324" t="str">
            <v>4 - Macallan 40YO 0.75L1</v>
          </cell>
          <cell r="I3324" t="str">
            <v>Macallan SO 40YO</v>
          </cell>
          <cell r="J3324" t="str">
            <v>Macallan SO 40YO.750-1</v>
          </cell>
          <cell r="K3324">
            <v>1</v>
          </cell>
          <cell r="L3324">
            <v>0.75</v>
          </cell>
          <cell r="M3324">
            <v>0.45</v>
          </cell>
          <cell r="N3324">
            <v>2.41</v>
          </cell>
          <cell r="O3324" t="str">
            <v>FOB</v>
          </cell>
          <cell r="P3324">
            <v>5225</v>
          </cell>
          <cell r="Q3324">
            <v>5225</v>
          </cell>
          <cell r="R3324">
            <v>5225</v>
          </cell>
          <cell r="S3324">
            <v>5225</v>
          </cell>
          <cell r="T3324">
            <v>5225</v>
          </cell>
          <cell r="U3324">
            <v>5225</v>
          </cell>
          <cell r="V3324">
            <v>5225</v>
          </cell>
        </row>
        <row r="3325">
          <cell r="B3325" t="str">
            <v>HawaiiMacallan SO 40YO.750-1FOB</v>
          </cell>
          <cell r="C3325" t="str">
            <v>West</v>
          </cell>
          <cell r="D3325" t="str">
            <v>Open</v>
          </cell>
          <cell r="E3325" t="str">
            <v>HI</v>
          </cell>
          <cell r="F3325" t="str">
            <v>Hawaii</v>
          </cell>
          <cell r="G3325" t="str">
            <v>4 - Macallan 40YO 0.75L</v>
          </cell>
          <cell r="H3325" t="str">
            <v>4 - Macallan 40YO 0.75L1</v>
          </cell>
          <cell r="I3325" t="str">
            <v>Macallan SO 40YO</v>
          </cell>
          <cell r="J3325" t="str">
            <v>Macallan SO 40YO.750-1</v>
          </cell>
          <cell r="K3325">
            <v>1</v>
          </cell>
          <cell r="L3325">
            <v>0.75</v>
          </cell>
          <cell r="M3325">
            <v>0.45</v>
          </cell>
          <cell r="N3325">
            <v>2.41</v>
          </cell>
          <cell r="O3325" t="str">
            <v>FOB</v>
          </cell>
          <cell r="P3325">
            <v>4783.2299999999996</v>
          </cell>
          <cell r="Q3325">
            <v>4783.2299999999996</v>
          </cell>
          <cell r="R3325">
            <v>4783.2299999999996</v>
          </cell>
          <cell r="S3325">
            <v>4783.2299999999996</v>
          </cell>
          <cell r="T3325">
            <v>4783.2299999999996</v>
          </cell>
          <cell r="U3325">
            <v>4783.2299999999996</v>
          </cell>
          <cell r="V3325">
            <v>4783.2299999999996</v>
          </cell>
        </row>
        <row r="3326">
          <cell r="B3326" t="str">
            <v>IllinoisMacallan SO 40YO.750-1FOB</v>
          </cell>
          <cell r="C3326" t="str">
            <v>Central</v>
          </cell>
          <cell r="D3326" t="str">
            <v>Open</v>
          </cell>
          <cell r="E3326" t="str">
            <v>IL</v>
          </cell>
          <cell r="F3326" t="str">
            <v>Illinois</v>
          </cell>
          <cell r="G3326" t="str">
            <v>4 - Macallan 40YO 0.75L</v>
          </cell>
          <cell r="H3326" t="str">
            <v>4 - Macallan 40YO 0.75L1</v>
          </cell>
          <cell r="I3326" t="str">
            <v>Macallan SO 40YO</v>
          </cell>
          <cell r="J3326" t="str">
            <v>Macallan SO 40YO.750-1</v>
          </cell>
          <cell r="K3326">
            <v>1</v>
          </cell>
          <cell r="L3326">
            <v>0.75</v>
          </cell>
          <cell r="M3326">
            <v>0.45</v>
          </cell>
          <cell r="N3326">
            <v>2.41</v>
          </cell>
          <cell r="O3326" t="str">
            <v>FOB</v>
          </cell>
          <cell r="P3326">
            <v>5350</v>
          </cell>
          <cell r="Q3326">
            <v>5350</v>
          </cell>
          <cell r="R3326">
            <v>5350</v>
          </cell>
          <cell r="S3326">
            <v>5350</v>
          </cell>
          <cell r="T3326">
            <v>5350</v>
          </cell>
          <cell r="U3326">
            <v>5350</v>
          </cell>
          <cell r="V3326">
            <v>5350</v>
          </cell>
        </row>
        <row r="3327">
          <cell r="B3327" t="str">
            <v>IndianaMacallan SO 40YO.750-1FOB</v>
          </cell>
          <cell r="C3327" t="str">
            <v>Central</v>
          </cell>
          <cell r="D3327" t="str">
            <v>Open</v>
          </cell>
          <cell r="E3327" t="str">
            <v>IN</v>
          </cell>
          <cell r="F3327" t="str">
            <v>Indiana</v>
          </cell>
          <cell r="G3327" t="str">
            <v>4 - Macallan 40YO 0.75L</v>
          </cell>
          <cell r="H3327" t="str">
            <v>4 - Macallan 40YO 0.75L1</v>
          </cell>
          <cell r="I3327" t="str">
            <v>Macallan SO 40YO</v>
          </cell>
          <cell r="J3327" t="str">
            <v>Macallan SO 40YO.750-1</v>
          </cell>
          <cell r="K3327">
            <v>1</v>
          </cell>
          <cell r="L3327">
            <v>0.75</v>
          </cell>
          <cell r="M3327">
            <v>0.45</v>
          </cell>
          <cell r="N3327">
            <v>2.41</v>
          </cell>
          <cell r="O3327" t="str">
            <v>FOB</v>
          </cell>
          <cell r="P3327">
            <v>4918.46</v>
          </cell>
          <cell r="Q3327">
            <v>4918.46</v>
          </cell>
          <cell r="R3327">
            <v>4918.46</v>
          </cell>
          <cell r="S3327">
            <v>4918.46</v>
          </cell>
          <cell r="T3327">
            <v>4918.46</v>
          </cell>
          <cell r="U3327">
            <v>4918.46</v>
          </cell>
          <cell r="V3327">
            <v>4918.46</v>
          </cell>
        </row>
        <row r="3328">
          <cell r="B3328" t="str">
            <v>KansasMacallan SO 40YO.750-1FOB</v>
          </cell>
          <cell r="C3328" t="str">
            <v>Central</v>
          </cell>
          <cell r="D3328" t="str">
            <v>Open</v>
          </cell>
          <cell r="E3328" t="str">
            <v>KS</v>
          </cell>
          <cell r="F3328" t="str">
            <v>Kansas</v>
          </cell>
          <cell r="G3328" t="str">
            <v>4 - Macallan 40YO 0.75L</v>
          </cell>
          <cell r="H3328" t="str">
            <v>4 - Macallan 40YO 0.75L1</v>
          </cell>
          <cell r="I3328" t="str">
            <v>Macallan SO 40YO</v>
          </cell>
          <cell r="J3328" t="str">
            <v>Macallan SO 40YO.750-1</v>
          </cell>
          <cell r="K3328">
            <v>1</v>
          </cell>
          <cell r="L3328">
            <v>0.75</v>
          </cell>
          <cell r="M3328">
            <v>0.45</v>
          </cell>
          <cell r="N3328">
            <v>2.41</v>
          </cell>
          <cell r="O3328" t="str">
            <v>FOB</v>
          </cell>
          <cell r="P3328">
            <v>4888</v>
          </cell>
          <cell r="Q3328">
            <v>4888</v>
          </cell>
          <cell r="R3328">
            <v>4888</v>
          </cell>
          <cell r="S3328">
            <v>4888</v>
          </cell>
          <cell r="T3328">
            <v>4888</v>
          </cell>
          <cell r="U3328">
            <v>4888</v>
          </cell>
          <cell r="V3328">
            <v>4888</v>
          </cell>
        </row>
        <row r="3329">
          <cell r="B3329" t="str">
            <v>KentuckyMacallan SO 40YO.750-1FOB</v>
          </cell>
          <cell r="C3329" t="str">
            <v>Central</v>
          </cell>
          <cell r="D3329" t="str">
            <v>Open</v>
          </cell>
          <cell r="E3329" t="str">
            <v>KY</v>
          </cell>
          <cell r="F3329" t="str">
            <v>Kentucky</v>
          </cell>
          <cell r="G3329" t="str">
            <v>4 - Macallan 40YO 0.75L</v>
          </cell>
          <cell r="H3329" t="str">
            <v>4 - Macallan 40YO 0.75L1</v>
          </cell>
          <cell r="I3329" t="str">
            <v>Macallan SO 40YO</v>
          </cell>
          <cell r="J3329" t="str">
            <v>Macallan SO 40YO.750-1</v>
          </cell>
          <cell r="K3329">
            <v>1</v>
          </cell>
          <cell r="L3329">
            <v>0.75</v>
          </cell>
          <cell r="M3329">
            <v>0.45</v>
          </cell>
          <cell r="N3329">
            <v>2.41</v>
          </cell>
          <cell r="O3329" t="str">
            <v>FOB</v>
          </cell>
          <cell r="P3329">
            <v>4322.29</v>
          </cell>
          <cell r="Q3329">
            <v>4322.29</v>
          </cell>
          <cell r="R3329">
            <v>4322.29</v>
          </cell>
          <cell r="S3329">
            <v>4322.29</v>
          </cell>
          <cell r="T3329">
            <v>4322.29</v>
          </cell>
          <cell r="U3329">
            <v>4322.29</v>
          </cell>
          <cell r="V3329">
            <v>4322.29</v>
          </cell>
        </row>
        <row r="3330">
          <cell r="B3330" t="str">
            <v>MassachusettsMacallan SO 40YO.750-1FOB</v>
          </cell>
          <cell r="C3330" t="str">
            <v>Northeast</v>
          </cell>
          <cell r="D3330" t="str">
            <v>Open</v>
          </cell>
          <cell r="E3330" t="str">
            <v>MA</v>
          </cell>
          <cell r="F3330" t="str">
            <v>Massachusetts</v>
          </cell>
          <cell r="G3330" t="str">
            <v>4 - Macallan 40YO 0.75L</v>
          </cell>
          <cell r="H3330" t="str">
            <v>4 - Macallan 40YO 0.75L1</v>
          </cell>
          <cell r="I3330" t="str">
            <v>Macallan SO 40YO</v>
          </cell>
          <cell r="J3330" t="str">
            <v>Macallan SO 40YO.750-1</v>
          </cell>
          <cell r="K3330">
            <v>1</v>
          </cell>
          <cell r="L3330">
            <v>0.75</v>
          </cell>
          <cell r="M3330">
            <v>0.45</v>
          </cell>
          <cell r="N3330">
            <v>2.41</v>
          </cell>
          <cell r="O3330" t="str">
            <v>FOB</v>
          </cell>
          <cell r="P3330">
            <v>5086.42</v>
          </cell>
          <cell r="Q3330">
            <v>5086.42</v>
          </cell>
          <cell r="R3330">
            <v>5086.42</v>
          </cell>
          <cell r="S3330">
            <v>5086.42</v>
          </cell>
          <cell r="T3330">
            <v>5086.42</v>
          </cell>
          <cell r="U3330">
            <v>5086.42</v>
          </cell>
          <cell r="V3330">
            <v>5086.42</v>
          </cell>
        </row>
        <row r="3331">
          <cell r="B3331" t="str">
            <v>MinnesotaMacallan SO 40YO.750-1FOB</v>
          </cell>
          <cell r="C3331" t="str">
            <v>Central</v>
          </cell>
          <cell r="D3331" t="str">
            <v>Open</v>
          </cell>
          <cell r="E3331" t="str">
            <v>MN</v>
          </cell>
          <cell r="F3331" t="str">
            <v>Minnesota</v>
          </cell>
          <cell r="G3331" t="str">
            <v>4 - Macallan 40YO 0.75L</v>
          </cell>
          <cell r="H3331" t="str">
            <v>4 - Macallan 40YO 0.75L1</v>
          </cell>
          <cell r="I3331" t="str">
            <v>Macallan SO 40YO</v>
          </cell>
          <cell r="J3331" t="str">
            <v>Macallan SO 40YO.750-1</v>
          </cell>
          <cell r="K3331">
            <v>1</v>
          </cell>
          <cell r="L3331">
            <v>0.75</v>
          </cell>
          <cell r="M3331">
            <v>0.45</v>
          </cell>
          <cell r="N3331">
            <v>2.41</v>
          </cell>
          <cell r="O3331" t="str">
            <v>FOB</v>
          </cell>
          <cell r="P3331">
            <v>4888</v>
          </cell>
          <cell r="Q3331">
            <v>4888</v>
          </cell>
          <cell r="R3331">
            <v>4888</v>
          </cell>
          <cell r="S3331">
            <v>4888</v>
          </cell>
          <cell r="T3331">
            <v>4888</v>
          </cell>
          <cell r="U3331">
            <v>4888</v>
          </cell>
          <cell r="V3331">
            <v>4888</v>
          </cell>
        </row>
        <row r="3332">
          <cell r="B3332" t="str">
            <v>MissouriMacallan SO 40YO.750-1FOB</v>
          </cell>
          <cell r="C3332" t="str">
            <v>Central</v>
          </cell>
          <cell r="D3332" t="str">
            <v>Open</v>
          </cell>
          <cell r="E3332" t="str">
            <v>MO</v>
          </cell>
          <cell r="F3332" t="str">
            <v>Missouri</v>
          </cell>
          <cell r="G3332" t="str">
            <v>4 - Macallan 40YO 0.75L</v>
          </cell>
          <cell r="H3332" t="str">
            <v>4 - Macallan 40YO 0.75L1</v>
          </cell>
          <cell r="I3332" t="str">
            <v>Macallan SO 40YO</v>
          </cell>
          <cell r="J3332" t="str">
            <v>Macallan SO 40YO.750-1</v>
          </cell>
          <cell r="K3332">
            <v>1</v>
          </cell>
          <cell r="L3332">
            <v>0.75</v>
          </cell>
          <cell r="M3332">
            <v>0.45</v>
          </cell>
          <cell r="N3332">
            <v>2.41</v>
          </cell>
          <cell r="O3332" t="str">
            <v>FOB</v>
          </cell>
          <cell r="P3332">
            <v>4888</v>
          </cell>
          <cell r="Q3332">
            <v>4888</v>
          </cell>
          <cell r="R3332">
            <v>4888</v>
          </cell>
          <cell r="S3332">
            <v>4888</v>
          </cell>
          <cell r="T3332">
            <v>4888</v>
          </cell>
          <cell r="U3332">
            <v>4888</v>
          </cell>
          <cell r="V3332">
            <v>4888</v>
          </cell>
        </row>
        <row r="3333">
          <cell r="B3333" t="str">
            <v>NevadaMacallan SO 40YO.750-1FOB</v>
          </cell>
          <cell r="C3333" t="str">
            <v>West</v>
          </cell>
          <cell r="D3333" t="str">
            <v>Open</v>
          </cell>
          <cell r="E3333" t="str">
            <v>NV</v>
          </cell>
          <cell r="F3333" t="str">
            <v>Nevada</v>
          </cell>
          <cell r="G3333" t="str">
            <v>4 - Macallan 40YO 0.75L</v>
          </cell>
          <cell r="H3333" t="str">
            <v>4 - Macallan 40YO 0.75L1</v>
          </cell>
          <cell r="I3333" t="str">
            <v>Macallan SO 40YO</v>
          </cell>
          <cell r="J3333" t="str">
            <v>Macallan SO 40YO.750-1</v>
          </cell>
          <cell r="K3333">
            <v>1</v>
          </cell>
          <cell r="L3333">
            <v>0.75</v>
          </cell>
          <cell r="M3333">
            <v>0.45</v>
          </cell>
          <cell r="N3333">
            <v>2.41</v>
          </cell>
          <cell r="O3333" t="str">
            <v>FOB</v>
          </cell>
          <cell r="P3333">
            <v>5000</v>
          </cell>
          <cell r="Q3333">
            <v>5000</v>
          </cell>
          <cell r="R3333">
            <v>5000</v>
          </cell>
          <cell r="S3333">
            <v>5000</v>
          </cell>
          <cell r="T3333">
            <v>5000</v>
          </cell>
          <cell r="U3333">
            <v>5000</v>
          </cell>
          <cell r="V3333">
            <v>5000</v>
          </cell>
        </row>
        <row r="3334">
          <cell r="B3334" t="str">
            <v>New JerseyMacallan SO 40YO.750-1FOB</v>
          </cell>
          <cell r="C3334" t="str">
            <v>Northeast</v>
          </cell>
          <cell r="D3334" t="str">
            <v>Open</v>
          </cell>
          <cell r="E3334" t="str">
            <v>NJ</v>
          </cell>
          <cell r="F3334" t="str">
            <v>New Jersey</v>
          </cell>
          <cell r="G3334" t="str">
            <v>4 - Macallan 40YO 0.75L</v>
          </cell>
          <cell r="H3334" t="str">
            <v>4 - Macallan 40YO 0.75L1</v>
          </cell>
          <cell r="I3334" t="str">
            <v>Macallan SO 40YO</v>
          </cell>
          <cell r="J3334" t="str">
            <v>Macallan SO 40YO.750-1</v>
          </cell>
          <cell r="K3334">
            <v>1</v>
          </cell>
          <cell r="L3334">
            <v>0.75</v>
          </cell>
          <cell r="M3334">
            <v>0.45</v>
          </cell>
          <cell r="N3334">
            <v>2.41</v>
          </cell>
          <cell r="O3334" t="str">
            <v>FOB</v>
          </cell>
          <cell r="P3334">
            <v>5093.3999999999996</v>
          </cell>
          <cell r="Q3334">
            <v>5093.3999999999996</v>
          </cell>
          <cell r="R3334">
            <v>5093.3999999999996</v>
          </cell>
          <cell r="S3334">
            <v>5093.3999999999996</v>
          </cell>
          <cell r="T3334">
            <v>5093.3999999999996</v>
          </cell>
          <cell r="U3334">
            <v>5093.3999999999996</v>
          </cell>
          <cell r="V3334">
            <v>5093.3999999999996</v>
          </cell>
        </row>
        <row r="3335">
          <cell r="B3335" t="str">
            <v>New York - UpstateMacallan SO 40YO.750-1FOB</v>
          </cell>
          <cell r="C3335" t="str">
            <v>Northeast</v>
          </cell>
          <cell r="D3335" t="str">
            <v>Open</v>
          </cell>
          <cell r="E3335" t="str">
            <v>NY</v>
          </cell>
          <cell r="F3335" t="str">
            <v>New York - Upstate</v>
          </cell>
          <cell r="G3335" t="str">
            <v>4 - Macallan 40YO 0.75L</v>
          </cell>
          <cell r="H3335" t="str">
            <v>4 - Macallan 40YO 0.75L1</v>
          </cell>
          <cell r="I3335" t="str">
            <v>Macallan SO 40YO</v>
          </cell>
          <cell r="J3335" t="str">
            <v>Macallan SO 40YO.750-1</v>
          </cell>
          <cell r="K3335">
            <v>1</v>
          </cell>
          <cell r="L3335">
            <v>0.75</v>
          </cell>
          <cell r="M3335">
            <v>0.45</v>
          </cell>
          <cell r="N3335">
            <v>2.41</v>
          </cell>
          <cell r="O3335" t="str">
            <v>FOB</v>
          </cell>
          <cell r="P3335">
            <v>5335.08</v>
          </cell>
          <cell r="Q3335">
            <v>5335.08</v>
          </cell>
          <cell r="R3335">
            <v>5335.08</v>
          </cell>
          <cell r="S3335">
            <v>5335.08</v>
          </cell>
          <cell r="T3335">
            <v>5335.08</v>
          </cell>
          <cell r="U3335">
            <v>5335.08</v>
          </cell>
          <cell r="V3335">
            <v>5335.08</v>
          </cell>
        </row>
        <row r="3336">
          <cell r="B3336" t="str">
            <v>Rhode IslandMacallan SO 40YO.750-1FOB</v>
          </cell>
          <cell r="C3336" t="str">
            <v>Northeast</v>
          </cell>
          <cell r="D3336" t="str">
            <v>Open</v>
          </cell>
          <cell r="E3336" t="str">
            <v>RI</v>
          </cell>
          <cell r="F3336" t="str">
            <v>Rhode Island</v>
          </cell>
          <cell r="G3336" t="str">
            <v>4 - Macallan 40YO 0.75L</v>
          </cell>
          <cell r="H3336" t="str">
            <v>4 - Macallan 40YO 0.75L1</v>
          </cell>
          <cell r="I3336" t="str">
            <v>Macallan SO 40YO</v>
          </cell>
          <cell r="J3336" t="str">
            <v>Macallan SO 40YO.750-1</v>
          </cell>
          <cell r="K3336">
            <v>1</v>
          </cell>
          <cell r="L3336">
            <v>0.75</v>
          </cell>
          <cell r="M3336">
            <v>0.45</v>
          </cell>
          <cell r="N3336">
            <v>2.41</v>
          </cell>
          <cell r="O3336" t="str">
            <v>FOB</v>
          </cell>
          <cell r="P3336">
            <v>5093.0600000000004</v>
          </cell>
          <cell r="Q3336">
            <v>5093.0600000000004</v>
          </cell>
          <cell r="R3336">
            <v>5093.0600000000004</v>
          </cell>
          <cell r="S3336">
            <v>5093.0600000000004</v>
          </cell>
          <cell r="T3336">
            <v>5093.0600000000004</v>
          </cell>
          <cell r="U3336">
            <v>5093.0600000000004</v>
          </cell>
          <cell r="V3336">
            <v>5093.0600000000004</v>
          </cell>
        </row>
        <row r="3337">
          <cell r="B3337" t="str">
            <v>TexasMacallan SO 40YO.750-1FOB</v>
          </cell>
          <cell r="C3337" t="str">
            <v>South</v>
          </cell>
          <cell r="D3337" t="str">
            <v>Open</v>
          </cell>
          <cell r="E3337" t="str">
            <v>TX</v>
          </cell>
          <cell r="F3337" t="str">
            <v>Texas</v>
          </cell>
          <cell r="G3337" t="str">
            <v>4 - Macallan 40YO 0.75L</v>
          </cell>
          <cell r="H3337" t="str">
            <v>4 - Macallan 40YO 0.75L1</v>
          </cell>
          <cell r="I3337" t="str">
            <v>Macallan SO 40YO</v>
          </cell>
          <cell r="J3337" t="str">
            <v>Macallan SO 40YO.750-1</v>
          </cell>
          <cell r="K3337">
            <v>1</v>
          </cell>
          <cell r="L3337">
            <v>0.75</v>
          </cell>
          <cell r="M3337">
            <v>0.45</v>
          </cell>
          <cell r="N3337">
            <v>2.41</v>
          </cell>
          <cell r="O3337" t="str">
            <v>FOB</v>
          </cell>
          <cell r="P3337">
            <v>5120</v>
          </cell>
          <cell r="Q3337">
            <v>5120</v>
          </cell>
          <cell r="R3337">
            <v>5120</v>
          </cell>
          <cell r="S3337">
            <v>5120</v>
          </cell>
          <cell r="T3337">
            <v>5120</v>
          </cell>
          <cell r="U3337">
            <v>5120</v>
          </cell>
          <cell r="V3337">
            <v>5120</v>
          </cell>
        </row>
        <row r="3338">
          <cell r="B3338" t="str">
            <v>WashingtonMacallan SO 40YO.750-1FOB</v>
          </cell>
          <cell r="C3338" t="str">
            <v>West</v>
          </cell>
          <cell r="D3338" t="str">
            <v>Open</v>
          </cell>
          <cell r="E3338" t="str">
            <v>WA</v>
          </cell>
          <cell r="F3338" t="str">
            <v>Washington</v>
          </cell>
          <cell r="G3338" t="str">
            <v>4 - Macallan 40YO 0.75L</v>
          </cell>
          <cell r="H3338" t="str">
            <v>4 - Macallan 40YO 0.75L1</v>
          </cell>
          <cell r="I3338" t="str">
            <v>Macallan SO 40YO</v>
          </cell>
          <cell r="J3338" t="str">
            <v>Macallan SO 40YO.750-1</v>
          </cell>
          <cell r="K3338">
            <v>1</v>
          </cell>
          <cell r="L3338">
            <v>0.75</v>
          </cell>
          <cell r="M3338">
            <v>0.45</v>
          </cell>
          <cell r="N3338">
            <v>2.41</v>
          </cell>
          <cell r="O3338" t="str">
            <v>FOB</v>
          </cell>
          <cell r="P3338">
            <v>3107.9</v>
          </cell>
          <cell r="Q3338">
            <v>3107.9</v>
          </cell>
          <cell r="R3338">
            <v>3107.9</v>
          </cell>
          <cell r="S3338">
            <v>3107.9</v>
          </cell>
          <cell r="T3338">
            <v>3107.9</v>
          </cell>
          <cell r="U3338">
            <v>3107.9</v>
          </cell>
          <cell r="V3338">
            <v>3107.9</v>
          </cell>
        </row>
        <row r="3339">
          <cell r="B3339" t="str">
            <v>WisconsinMacallan SO 40YO.750-1FOB</v>
          </cell>
          <cell r="C3339" t="str">
            <v>Central</v>
          </cell>
          <cell r="D3339" t="str">
            <v>Open</v>
          </cell>
          <cell r="E3339" t="str">
            <v>WI</v>
          </cell>
          <cell r="F3339" t="str">
            <v>Wisconsin</v>
          </cell>
          <cell r="G3339" t="str">
            <v>4 - Macallan 40YO 0.75L</v>
          </cell>
          <cell r="H3339" t="str">
            <v>4 - Macallan 40YO 0.75L1</v>
          </cell>
          <cell r="I3339" t="str">
            <v>Macallan SO 40YO</v>
          </cell>
          <cell r="J3339" t="str">
            <v>Macallan SO 40YO.750-1</v>
          </cell>
          <cell r="K3339">
            <v>1</v>
          </cell>
          <cell r="L3339">
            <v>0.75</v>
          </cell>
          <cell r="M3339">
            <v>0.45</v>
          </cell>
          <cell r="N3339">
            <v>2.41</v>
          </cell>
          <cell r="O3339" t="str">
            <v>FOB</v>
          </cell>
          <cell r="P3339">
            <v>4888</v>
          </cell>
          <cell r="Q3339">
            <v>4888</v>
          </cell>
          <cell r="R3339">
            <v>4888</v>
          </cell>
          <cell r="S3339">
            <v>4888</v>
          </cell>
          <cell r="T3339">
            <v>4888</v>
          </cell>
          <cell r="U3339">
            <v>4888</v>
          </cell>
          <cell r="V3339">
            <v>4888</v>
          </cell>
        </row>
        <row r="3340">
          <cell r="B3340" t="str">
            <v>ArizonaMacallan SO 50YO.750-1FOB</v>
          </cell>
          <cell r="C3340" t="str">
            <v>West</v>
          </cell>
          <cell r="D3340" t="str">
            <v>Open</v>
          </cell>
          <cell r="E3340" t="str">
            <v>AZ</v>
          </cell>
          <cell r="F3340" t="str">
            <v>Arizona</v>
          </cell>
          <cell r="G3340" t="str">
            <v>4 - Macallan 50YO 0.75L</v>
          </cell>
          <cell r="H3340" t="str">
            <v>4 - Macallan 50YO 0.75L1</v>
          </cell>
          <cell r="I3340" t="str">
            <v>Macallan SO 50YO</v>
          </cell>
          <cell r="J3340" t="str">
            <v>Macallan SO 50YO.750-1</v>
          </cell>
          <cell r="K3340">
            <v>1</v>
          </cell>
          <cell r="L3340">
            <v>0.75</v>
          </cell>
          <cell r="M3340">
            <v>0.44</v>
          </cell>
          <cell r="N3340">
            <v>2.35</v>
          </cell>
          <cell r="O3340" t="str">
            <v>FOB</v>
          </cell>
          <cell r="P3340">
            <v>20084</v>
          </cell>
          <cell r="Q3340">
            <v>20084</v>
          </cell>
          <cell r="R3340">
            <v>20084</v>
          </cell>
          <cell r="S3340">
            <v>20084</v>
          </cell>
          <cell r="T3340">
            <v>20084</v>
          </cell>
          <cell r="U3340">
            <v>20084</v>
          </cell>
          <cell r="V3340">
            <v>20084</v>
          </cell>
        </row>
        <row r="3341">
          <cell r="B3341" t="str">
            <v>CaliforniaMacallan SO 50YO.750-1FOB</v>
          </cell>
          <cell r="C3341" t="str">
            <v>West</v>
          </cell>
          <cell r="D3341" t="str">
            <v>Open</v>
          </cell>
          <cell r="E3341" t="str">
            <v>CA</v>
          </cell>
          <cell r="F3341" t="str">
            <v>California</v>
          </cell>
          <cell r="G3341" t="str">
            <v>4 - Macallan 50YO 0.75L</v>
          </cell>
          <cell r="H3341" t="str">
            <v>4 - Macallan 50YO 0.75L1</v>
          </cell>
          <cell r="I3341" t="str">
            <v>Macallan SO 50YO</v>
          </cell>
          <cell r="J3341" t="str">
            <v>Macallan SO 50YO.750-1</v>
          </cell>
          <cell r="K3341">
            <v>1</v>
          </cell>
          <cell r="L3341">
            <v>0.75</v>
          </cell>
          <cell r="M3341">
            <v>0.44</v>
          </cell>
          <cell r="N3341">
            <v>2.35</v>
          </cell>
          <cell r="O3341" t="str">
            <v>FOB</v>
          </cell>
          <cell r="P3341">
            <v>21500</v>
          </cell>
          <cell r="Q3341">
            <v>21500</v>
          </cell>
          <cell r="R3341">
            <v>21500</v>
          </cell>
          <cell r="S3341">
            <v>21500</v>
          </cell>
          <cell r="T3341">
            <v>21500</v>
          </cell>
          <cell r="U3341">
            <v>21500</v>
          </cell>
          <cell r="V3341">
            <v>21500</v>
          </cell>
        </row>
        <row r="3342">
          <cell r="B3342" t="str">
            <v>ColoradoMacallan SO 50YO.750-1FOB</v>
          </cell>
          <cell r="C3342" t="str">
            <v>West</v>
          </cell>
          <cell r="D3342" t="str">
            <v>Open</v>
          </cell>
          <cell r="E3342" t="str">
            <v>CO</v>
          </cell>
          <cell r="F3342" t="str">
            <v>Colorado</v>
          </cell>
          <cell r="G3342" t="str">
            <v>4 - Macallan 50YO 0.75L</v>
          </cell>
          <cell r="H3342" t="str">
            <v>4 - Macallan 50YO 0.75L1</v>
          </cell>
          <cell r="I3342" t="str">
            <v>Macallan SO 50YO</v>
          </cell>
          <cell r="J3342" t="str">
            <v>Macallan SO 50YO.750-1</v>
          </cell>
          <cell r="K3342">
            <v>1</v>
          </cell>
          <cell r="L3342">
            <v>0.75</v>
          </cell>
          <cell r="M3342">
            <v>0.44</v>
          </cell>
          <cell r="N3342">
            <v>2.35</v>
          </cell>
          <cell r="O3342" t="str">
            <v>FOB</v>
          </cell>
          <cell r="P3342">
            <v>20084</v>
          </cell>
          <cell r="Q3342">
            <v>20084</v>
          </cell>
          <cell r="R3342">
            <v>20084</v>
          </cell>
          <cell r="S3342">
            <v>20084</v>
          </cell>
          <cell r="T3342">
            <v>20084</v>
          </cell>
          <cell r="U3342">
            <v>20084</v>
          </cell>
          <cell r="V3342">
            <v>20084</v>
          </cell>
        </row>
        <row r="3343">
          <cell r="B3343" t="str">
            <v>ConnecticutMacallan SO 50YO.750-1FOB</v>
          </cell>
          <cell r="C3343" t="str">
            <v>Northeast</v>
          </cell>
          <cell r="D3343" t="str">
            <v>Open</v>
          </cell>
          <cell r="E3343" t="str">
            <v>CT</v>
          </cell>
          <cell r="F3343" t="str">
            <v>Connecticut</v>
          </cell>
          <cell r="G3343" t="str">
            <v>4 - Macallan 50YO 0.75L</v>
          </cell>
          <cell r="H3343" t="str">
            <v>4 - Macallan 50YO 0.75L1</v>
          </cell>
          <cell r="I3343" t="str">
            <v>Macallan SO 50YO</v>
          </cell>
          <cell r="J3343" t="str">
            <v>Macallan SO 50YO.750-1</v>
          </cell>
          <cell r="K3343">
            <v>1</v>
          </cell>
          <cell r="L3343">
            <v>0.75</v>
          </cell>
          <cell r="M3343">
            <v>0.44</v>
          </cell>
          <cell r="N3343">
            <v>2.35</v>
          </cell>
          <cell r="O3343" t="str">
            <v>FOB</v>
          </cell>
          <cell r="P3343">
            <v>21836.9200000001</v>
          </cell>
          <cell r="Q3343">
            <v>21836.9200000001</v>
          </cell>
          <cell r="R3343">
            <v>21836.9200000001</v>
          </cell>
          <cell r="S3343">
            <v>21836.9200000001</v>
          </cell>
          <cell r="T3343">
            <v>21836.9200000001</v>
          </cell>
          <cell r="U3343">
            <v>21836.9200000001</v>
          </cell>
          <cell r="V3343">
            <v>21836.9200000001</v>
          </cell>
        </row>
        <row r="3344">
          <cell r="B3344" t="str">
            <v>DCMacallan SO 50YO.750-1FOB</v>
          </cell>
          <cell r="C3344" t="str">
            <v>Northeast</v>
          </cell>
          <cell r="D3344" t="str">
            <v>Open</v>
          </cell>
          <cell r="E3344" t="str">
            <v>DC</v>
          </cell>
          <cell r="F3344" t="str">
            <v>DC</v>
          </cell>
          <cell r="G3344" t="str">
            <v>4 - Macallan 50YO 0.75L</v>
          </cell>
          <cell r="H3344" t="str">
            <v>4 - Macallan 50YO 0.75L1</v>
          </cell>
          <cell r="I3344" t="str">
            <v>Macallan SO 50YO</v>
          </cell>
          <cell r="J3344" t="str">
            <v>Macallan SO 50YO.750-1</v>
          </cell>
          <cell r="K3344">
            <v>1</v>
          </cell>
          <cell r="L3344">
            <v>0.75</v>
          </cell>
          <cell r="M3344">
            <v>0.44</v>
          </cell>
          <cell r="N3344">
            <v>2.35</v>
          </cell>
          <cell r="O3344" t="str">
            <v>FOB</v>
          </cell>
          <cell r="P3344">
            <v>21836.87</v>
          </cell>
          <cell r="Q3344">
            <v>21836.87</v>
          </cell>
          <cell r="R3344">
            <v>21836.87</v>
          </cell>
          <cell r="S3344">
            <v>21836.87</v>
          </cell>
          <cell r="T3344">
            <v>21836.87</v>
          </cell>
          <cell r="U3344">
            <v>21836.87</v>
          </cell>
          <cell r="V3344">
            <v>21836.87</v>
          </cell>
        </row>
        <row r="3345">
          <cell r="B3345" t="str">
            <v>GeorgiaMacallan SO 50YO.750-1FOB</v>
          </cell>
          <cell r="C3345" t="str">
            <v>South</v>
          </cell>
          <cell r="D3345" t="str">
            <v>Open</v>
          </cell>
          <cell r="E3345" t="str">
            <v>GA</v>
          </cell>
          <cell r="F3345" t="str">
            <v>Georgia</v>
          </cell>
          <cell r="G3345" t="str">
            <v>4 - Macallan 50YO 0.75L</v>
          </cell>
          <cell r="H3345" t="str">
            <v>4 - Macallan 50YO 0.75L1</v>
          </cell>
          <cell r="I3345" t="str">
            <v>Macallan SO 50YO</v>
          </cell>
          <cell r="J3345" t="str">
            <v>Macallan SO 50YO.750-1</v>
          </cell>
          <cell r="K3345">
            <v>1</v>
          </cell>
          <cell r="L3345">
            <v>0.75</v>
          </cell>
          <cell r="M3345">
            <v>0.44</v>
          </cell>
          <cell r="N3345">
            <v>2.35</v>
          </cell>
          <cell r="O3345" t="str">
            <v>FOB</v>
          </cell>
          <cell r="P3345">
            <v>21000</v>
          </cell>
          <cell r="Q3345">
            <v>21000</v>
          </cell>
          <cell r="R3345">
            <v>21000</v>
          </cell>
          <cell r="S3345">
            <v>21000</v>
          </cell>
          <cell r="T3345">
            <v>21000</v>
          </cell>
          <cell r="U3345">
            <v>21000</v>
          </cell>
          <cell r="V3345">
            <v>21000</v>
          </cell>
        </row>
        <row r="3346">
          <cell r="B3346" t="str">
            <v>IllinoisMacallan SO 50YO.750-1FOB</v>
          </cell>
          <cell r="C3346" t="str">
            <v>Central</v>
          </cell>
          <cell r="D3346" t="str">
            <v>Open</v>
          </cell>
          <cell r="E3346" t="str">
            <v>IL</v>
          </cell>
          <cell r="F3346" t="str">
            <v>Illinois</v>
          </cell>
          <cell r="G3346" t="str">
            <v>4 - Macallan 50YO 0.75L</v>
          </cell>
          <cell r="H3346" t="str">
            <v>4 - Macallan 50YO 0.75L1</v>
          </cell>
          <cell r="I3346" t="str">
            <v>Macallan SO 50YO</v>
          </cell>
          <cell r="J3346" t="str">
            <v>Macallan SO 50YO.750-1</v>
          </cell>
          <cell r="K3346">
            <v>1</v>
          </cell>
          <cell r="L3346">
            <v>0.75</v>
          </cell>
          <cell r="M3346">
            <v>0.44</v>
          </cell>
          <cell r="N3346">
            <v>2.35</v>
          </cell>
          <cell r="O3346" t="str">
            <v>FOB</v>
          </cell>
          <cell r="P3346">
            <v>22500</v>
          </cell>
          <cell r="Q3346">
            <v>22500</v>
          </cell>
          <cell r="R3346">
            <v>22500</v>
          </cell>
          <cell r="S3346">
            <v>22500</v>
          </cell>
          <cell r="T3346">
            <v>22500</v>
          </cell>
          <cell r="U3346">
            <v>22500</v>
          </cell>
          <cell r="V3346">
            <v>22500</v>
          </cell>
        </row>
        <row r="3347">
          <cell r="B3347" t="str">
            <v>LouisianaMacallan SO 50YO.750-1FOB</v>
          </cell>
          <cell r="C3347" t="str">
            <v>South</v>
          </cell>
          <cell r="D3347" t="str">
            <v>Open</v>
          </cell>
          <cell r="E3347" t="str">
            <v>LA</v>
          </cell>
          <cell r="F3347" t="str">
            <v>Louisiana</v>
          </cell>
          <cell r="G3347" t="str">
            <v>4 - Macallan 50YO 0.75L</v>
          </cell>
          <cell r="H3347" t="str">
            <v>4 - Macallan 50YO 0.75L1</v>
          </cell>
          <cell r="I3347" t="str">
            <v>Macallan SO 50YO</v>
          </cell>
          <cell r="J3347" t="str">
            <v>Macallan SO 50YO.750-1</v>
          </cell>
          <cell r="K3347">
            <v>1</v>
          </cell>
          <cell r="L3347">
            <v>0.75</v>
          </cell>
          <cell r="M3347">
            <v>0.44</v>
          </cell>
          <cell r="N3347">
            <v>2.35</v>
          </cell>
          <cell r="O3347" t="str">
            <v>FOB</v>
          </cell>
          <cell r="P3347">
            <v>21000</v>
          </cell>
          <cell r="Q3347">
            <v>21000</v>
          </cell>
          <cell r="R3347">
            <v>21000</v>
          </cell>
          <cell r="S3347">
            <v>21000</v>
          </cell>
          <cell r="T3347">
            <v>21000</v>
          </cell>
          <cell r="U3347">
            <v>21000</v>
          </cell>
          <cell r="V3347">
            <v>21000</v>
          </cell>
        </row>
        <row r="3348">
          <cell r="B3348" t="str">
            <v>MassachusettsMacallan SO 50YO.750-1FOB</v>
          </cell>
          <cell r="C3348" t="str">
            <v>Northeast</v>
          </cell>
          <cell r="D3348" t="str">
            <v>Open</v>
          </cell>
          <cell r="E3348" t="str">
            <v>MA</v>
          </cell>
          <cell r="F3348" t="str">
            <v>Massachusetts</v>
          </cell>
          <cell r="G3348" t="str">
            <v>4 - Macallan 50YO 0.75L</v>
          </cell>
          <cell r="H3348" t="str">
            <v>4 - Macallan 50YO 0.75L1</v>
          </cell>
          <cell r="I3348" t="str">
            <v>Macallan SO 50YO</v>
          </cell>
          <cell r="J3348" t="str">
            <v>Macallan SO 50YO.750-1</v>
          </cell>
          <cell r="K3348">
            <v>1</v>
          </cell>
          <cell r="L3348">
            <v>0.75</v>
          </cell>
          <cell r="M3348">
            <v>0.44</v>
          </cell>
          <cell r="N3348">
            <v>2.35</v>
          </cell>
          <cell r="O3348" t="str">
            <v>FOB</v>
          </cell>
          <cell r="P3348">
            <v>21837.19</v>
          </cell>
          <cell r="Q3348">
            <v>21837.19</v>
          </cell>
          <cell r="R3348">
            <v>21837.19</v>
          </cell>
          <cell r="S3348">
            <v>21837.19</v>
          </cell>
          <cell r="T3348">
            <v>21837.19</v>
          </cell>
          <cell r="U3348">
            <v>21837.19</v>
          </cell>
          <cell r="V3348">
            <v>21837.19</v>
          </cell>
        </row>
        <row r="3349">
          <cell r="B3349" t="str">
            <v>MissouriMacallan SO 50YO.750-1FOB</v>
          </cell>
          <cell r="C3349" t="str">
            <v>Central</v>
          </cell>
          <cell r="D3349" t="str">
            <v>Open</v>
          </cell>
          <cell r="E3349" t="str">
            <v>MO</v>
          </cell>
          <cell r="F3349" t="str">
            <v>Missouri</v>
          </cell>
          <cell r="G3349" t="str">
            <v>4 - Macallan 50YO 0.75L</v>
          </cell>
          <cell r="H3349" t="str">
            <v>4 - Macallan 50YO 0.75L1</v>
          </cell>
          <cell r="I3349" t="str">
            <v>Macallan SO 50YO</v>
          </cell>
          <cell r="J3349" t="str">
            <v>Macallan SO 50YO.750-1</v>
          </cell>
          <cell r="K3349">
            <v>1</v>
          </cell>
          <cell r="L3349">
            <v>0.75</v>
          </cell>
          <cell r="M3349">
            <v>0.44</v>
          </cell>
          <cell r="N3349">
            <v>2.35</v>
          </cell>
          <cell r="O3349" t="str">
            <v>FOB</v>
          </cell>
          <cell r="P3349">
            <v>22500</v>
          </cell>
          <cell r="Q3349">
            <v>22500</v>
          </cell>
          <cell r="R3349">
            <v>22500</v>
          </cell>
          <cell r="S3349">
            <v>22500</v>
          </cell>
          <cell r="T3349">
            <v>22500</v>
          </cell>
          <cell r="U3349">
            <v>22500</v>
          </cell>
          <cell r="V3349">
            <v>22500</v>
          </cell>
        </row>
        <row r="3350">
          <cell r="B3350" t="str">
            <v>NevadaMacallan SO 50YO.750-1FOB</v>
          </cell>
          <cell r="C3350" t="str">
            <v>West</v>
          </cell>
          <cell r="D3350" t="str">
            <v>Open</v>
          </cell>
          <cell r="E3350" t="str">
            <v>NV</v>
          </cell>
          <cell r="F3350" t="str">
            <v>Nevada</v>
          </cell>
          <cell r="G3350" t="str">
            <v>4 - Macallan 50YO 0.75L</v>
          </cell>
          <cell r="H3350" t="str">
            <v>4 - Macallan 50YO 0.75L1</v>
          </cell>
          <cell r="I3350" t="str">
            <v>Macallan SO 50YO</v>
          </cell>
          <cell r="J3350" t="str">
            <v>Macallan SO 50YO.750-1</v>
          </cell>
          <cell r="K3350">
            <v>1</v>
          </cell>
          <cell r="L3350">
            <v>0.75</v>
          </cell>
          <cell r="M3350">
            <v>0.44</v>
          </cell>
          <cell r="N3350">
            <v>2.35</v>
          </cell>
          <cell r="O3350" t="str">
            <v>FOB</v>
          </cell>
          <cell r="P3350">
            <v>20084</v>
          </cell>
          <cell r="Q3350">
            <v>20084</v>
          </cell>
          <cell r="R3350">
            <v>20084</v>
          </cell>
          <cell r="S3350">
            <v>20084</v>
          </cell>
          <cell r="T3350">
            <v>20084</v>
          </cell>
          <cell r="U3350">
            <v>20084</v>
          </cell>
          <cell r="V3350">
            <v>20084</v>
          </cell>
        </row>
        <row r="3351">
          <cell r="B3351" t="str">
            <v>New York - UpstateMacallan SO 50YO.750-1FOB</v>
          </cell>
          <cell r="C3351" t="str">
            <v>Northeast</v>
          </cell>
          <cell r="D3351" t="str">
            <v>Open</v>
          </cell>
          <cell r="E3351" t="str">
            <v>NY</v>
          </cell>
          <cell r="F3351" t="str">
            <v>New York - Upstate</v>
          </cell>
          <cell r="G3351" t="str">
            <v>4 - Macallan 50YO 0.75L</v>
          </cell>
          <cell r="H3351" t="str">
            <v>4 - Macallan 50YO 0.75L1</v>
          </cell>
          <cell r="I3351" t="str">
            <v>Macallan SO 50YO</v>
          </cell>
          <cell r="J3351" t="str">
            <v>Macallan SO 50YO.750-1</v>
          </cell>
          <cell r="K3351">
            <v>1</v>
          </cell>
          <cell r="L3351">
            <v>0.75</v>
          </cell>
          <cell r="M3351">
            <v>0.44</v>
          </cell>
          <cell r="N3351">
            <v>2.35</v>
          </cell>
          <cell r="O3351" t="str">
            <v>FOB</v>
          </cell>
          <cell r="P3351">
            <v>21836.720000000001</v>
          </cell>
          <cell r="Q3351">
            <v>21836.720000000001</v>
          </cell>
          <cell r="R3351">
            <v>21836.720000000001</v>
          </cell>
          <cell r="S3351">
            <v>21836.720000000001</v>
          </cell>
          <cell r="T3351">
            <v>21836.720000000001</v>
          </cell>
          <cell r="U3351">
            <v>21836.720000000001</v>
          </cell>
          <cell r="V3351">
            <v>21836.720000000001</v>
          </cell>
        </row>
        <row r="3352">
          <cell r="B3352" t="str">
            <v>Rhode IslandMacallan SO 50YO.750-1FOB</v>
          </cell>
          <cell r="C3352" t="str">
            <v>Northeast</v>
          </cell>
          <cell r="D3352" t="str">
            <v>Open</v>
          </cell>
          <cell r="E3352" t="str">
            <v>RI</v>
          </cell>
          <cell r="F3352" t="str">
            <v>Rhode Island</v>
          </cell>
          <cell r="G3352" t="str">
            <v>4 - Macallan 50YO 0.75L</v>
          </cell>
          <cell r="H3352" t="str">
            <v>4 - Macallan 50YO 0.75L1</v>
          </cell>
          <cell r="I3352" t="str">
            <v>Macallan SO 50YO</v>
          </cell>
          <cell r="J3352" t="str">
            <v>Macallan SO 50YO.750-1</v>
          </cell>
          <cell r="K3352">
            <v>1</v>
          </cell>
          <cell r="L3352">
            <v>0.75</v>
          </cell>
          <cell r="M3352">
            <v>0.44</v>
          </cell>
          <cell r="N3352">
            <v>2.35</v>
          </cell>
          <cell r="O3352" t="str">
            <v>FOB</v>
          </cell>
          <cell r="P3352">
            <v>21836.92</v>
          </cell>
          <cell r="Q3352">
            <v>21836.92</v>
          </cell>
          <cell r="R3352">
            <v>21836.92</v>
          </cell>
          <cell r="S3352">
            <v>21836.92</v>
          </cell>
          <cell r="T3352">
            <v>21836.92</v>
          </cell>
          <cell r="U3352">
            <v>21836.92</v>
          </cell>
          <cell r="V3352">
            <v>21836.92</v>
          </cell>
        </row>
        <row r="3353">
          <cell r="B3353" t="str">
            <v>WashingtonMacallan SO 50YO.750-1FOB</v>
          </cell>
          <cell r="C3353" t="str">
            <v>West</v>
          </cell>
          <cell r="D3353" t="str">
            <v>Open</v>
          </cell>
          <cell r="E3353" t="str">
            <v>WA</v>
          </cell>
          <cell r="F3353" t="str">
            <v>Washington</v>
          </cell>
          <cell r="G3353" t="str">
            <v>4 - Macallan 50YO 0.75L</v>
          </cell>
          <cell r="H3353" t="str">
            <v>4 - Macallan 50YO 0.75L1</v>
          </cell>
          <cell r="I3353" t="str">
            <v>Macallan SO 50YO</v>
          </cell>
          <cell r="J3353" t="str">
            <v>Macallan SO 50YO.750-1</v>
          </cell>
          <cell r="K3353">
            <v>1</v>
          </cell>
          <cell r="L3353">
            <v>0.75</v>
          </cell>
          <cell r="M3353">
            <v>0.44</v>
          </cell>
          <cell r="N3353">
            <v>2.35</v>
          </cell>
          <cell r="O3353" t="str">
            <v>FOB</v>
          </cell>
          <cell r="P3353">
            <v>17272</v>
          </cell>
          <cell r="Q3353">
            <v>17272</v>
          </cell>
          <cell r="R3353">
            <v>17272</v>
          </cell>
          <cell r="S3353">
            <v>17272</v>
          </cell>
          <cell r="T3353">
            <v>17272</v>
          </cell>
          <cell r="U3353">
            <v>17272</v>
          </cell>
          <cell r="V3353">
            <v>17272</v>
          </cell>
        </row>
        <row r="3354">
          <cell r="B3354" t="str">
            <v>WisconsinMacallan SO 50YO.750-1FOB</v>
          </cell>
          <cell r="C3354" t="str">
            <v>Central</v>
          </cell>
          <cell r="D3354" t="str">
            <v>Open</v>
          </cell>
          <cell r="E3354" t="str">
            <v>WI</v>
          </cell>
          <cell r="F3354" t="str">
            <v>Wisconsin</v>
          </cell>
          <cell r="G3354" t="str">
            <v>4 - Macallan 50YO 0.75L</v>
          </cell>
          <cell r="H3354" t="str">
            <v>4 - Macallan 50YO 0.75L1</v>
          </cell>
          <cell r="I3354" t="str">
            <v>Macallan SO 50YO</v>
          </cell>
          <cell r="J3354" t="str">
            <v>Macallan SO 50YO.750-1</v>
          </cell>
          <cell r="K3354">
            <v>1</v>
          </cell>
          <cell r="L3354">
            <v>0.75</v>
          </cell>
          <cell r="M3354">
            <v>0.44</v>
          </cell>
          <cell r="N3354">
            <v>2.35</v>
          </cell>
          <cell r="O3354" t="str">
            <v>FOB</v>
          </cell>
          <cell r="P3354">
            <v>22500</v>
          </cell>
          <cell r="Q3354">
            <v>22500</v>
          </cell>
          <cell r="R3354">
            <v>22500</v>
          </cell>
          <cell r="S3354">
            <v>22500</v>
          </cell>
          <cell r="T3354">
            <v>22500</v>
          </cell>
          <cell r="U3354">
            <v>22500</v>
          </cell>
          <cell r="V3354">
            <v>22500</v>
          </cell>
        </row>
        <row r="3355">
          <cell r="B3355" t="str">
            <v>CaliforniaMacallan 52YO.750-1FOB</v>
          </cell>
          <cell r="C3355" t="str">
            <v>West</v>
          </cell>
          <cell r="D3355" t="str">
            <v>Open</v>
          </cell>
          <cell r="E3355" t="str">
            <v>CA</v>
          </cell>
          <cell r="F3355" t="str">
            <v>California</v>
          </cell>
          <cell r="G3355" t="str">
            <v>4 - Macallan 52YO 0.75L</v>
          </cell>
          <cell r="H3355" t="str">
            <v>4 - Macallan 52YO 0.75L1</v>
          </cell>
          <cell r="I3355" t="str">
            <v>Macallan 52YO</v>
          </cell>
          <cell r="J3355" t="str">
            <v>Macallan 52YO.750-1</v>
          </cell>
          <cell r="K3355">
            <v>1</v>
          </cell>
          <cell r="L3355">
            <v>0.75</v>
          </cell>
          <cell r="M3355">
            <v>0.48</v>
          </cell>
          <cell r="N3355">
            <v>2.57</v>
          </cell>
          <cell r="O3355" t="str">
            <v>FOB</v>
          </cell>
          <cell r="P3355">
            <v>32200</v>
          </cell>
          <cell r="Q3355">
            <v>32200</v>
          </cell>
          <cell r="R3355">
            <v>32200</v>
          </cell>
          <cell r="S3355">
            <v>32200</v>
          </cell>
          <cell r="T3355">
            <v>32200</v>
          </cell>
          <cell r="U3355">
            <v>32200</v>
          </cell>
          <cell r="V3355">
            <v>32200</v>
          </cell>
        </row>
        <row r="3356">
          <cell r="B3356" t="str">
            <v>ColoradoMacallan 52YO.750-1FOB</v>
          </cell>
          <cell r="C3356" t="str">
            <v>West</v>
          </cell>
          <cell r="D3356" t="str">
            <v>Open</v>
          </cell>
          <cell r="E3356" t="str">
            <v>CO</v>
          </cell>
          <cell r="F3356" t="str">
            <v>Colorado</v>
          </cell>
          <cell r="G3356" t="str">
            <v>4 - Macallan 52YO 0.75L</v>
          </cell>
          <cell r="H3356" t="str">
            <v>4 - Macallan 52YO 0.75L1</v>
          </cell>
          <cell r="I3356" t="str">
            <v>Macallan 52YO</v>
          </cell>
          <cell r="J3356" t="str">
            <v>Macallan 52YO.750-1</v>
          </cell>
          <cell r="K3356">
            <v>1</v>
          </cell>
          <cell r="L3356">
            <v>0.75</v>
          </cell>
          <cell r="M3356">
            <v>0.48</v>
          </cell>
          <cell r="N3356">
            <v>2.57</v>
          </cell>
          <cell r="O3356" t="str">
            <v>FOB</v>
          </cell>
          <cell r="P3356">
            <v>32335</v>
          </cell>
          <cell r="Q3356">
            <v>32335</v>
          </cell>
          <cell r="R3356">
            <v>32335</v>
          </cell>
          <cell r="S3356">
            <v>32335</v>
          </cell>
          <cell r="T3356">
            <v>32335</v>
          </cell>
          <cell r="U3356">
            <v>32335</v>
          </cell>
          <cell r="V3356">
            <v>32335</v>
          </cell>
        </row>
        <row r="3357">
          <cell r="B3357" t="str">
            <v>DCMacallan 52YO.750-1FOB</v>
          </cell>
          <cell r="C3357" t="str">
            <v>Northeast</v>
          </cell>
          <cell r="D3357" t="str">
            <v>Open</v>
          </cell>
          <cell r="E3357" t="str">
            <v>DC</v>
          </cell>
          <cell r="F3357" t="str">
            <v>DC</v>
          </cell>
          <cell r="G3357" t="str">
            <v>4 - Macallan 52YO 0.75L</v>
          </cell>
          <cell r="H3357" t="str">
            <v>4 - Macallan 52YO 0.75L1</v>
          </cell>
          <cell r="I3357" t="str">
            <v>Macallan 52YO</v>
          </cell>
          <cell r="J3357" t="str">
            <v>Macallan 52YO.750-1</v>
          </cell>
          <cell r="K3357">
            <v>1</v>
          </cell>
          <cell r="L3357">
            <v>0.75</v>
          </cell>
          <cell r="M3357">
            <v>0.48</v>
          </cell>
          <cell r="N3357">
            <v>2.57</v>
          </cell>
          <cell r="O3357" t="str">
            <v>FOB</v>
          </cell>
          <cell r="P3357">
            <v>32104.12</v>
          </cell>
          <cell r="Q3357">
            <v>32104.12</v>
          </cell>
          <cell r="R3357">
            <v>32104.12</v>
          </cell>
          <cell r="S3357">
            <v>32104.12</v>
          </cell>
          <cell r="T3357">
            <v>32104.12</v>
          </cell>
          <cell r="U3357">
            <v>32104.12</v>
          </cell>
          <cell r="V3357">
            <v>32104.12</v>
          </cell>
        </row>
        <row r="3358">
          <cell r="B3358" t="str">
            <v>GeorgiaMacallan 52YO.750-1FOB</v>
          </cell>
          <cell r="C3358" t="str">
            <v>South</v>
          </cell>
          <cell r="D3358" t="str">
            <v>Open</v>
          </cell>
          <cell r="E3358" t="str">
            <v>GA</v>
          </cell>
          <cell r="F3358" t="str">
            <v>Georgia</v>
          </cell>
          <cell r="G3358" t="str">
            <v>4 - Macallan 52YO 0.75L</v>
          </cell>
          <cell r="H3358" t="str">
            <v>4 - Macallan 52YO 0.75L1</v>
          </cell>
          <cell r="I3358" t="str">
            <v>Macallan 52YO</v>
          </cell>
          <cell r="J3358" t="str">
            <v>Macallan 52YO.750-1</v>
          </cell>
          <cell r="K3358">
            <v>1</v>
          </cell>
          <cell r="L3358">
            <v>0.75</v>
          </cell>
          <cell r="M3358">
            <v>0.48</v>
          </cell>
          <cell r="N3358">
            <v>2.57</v>
          </cell>
          <cell r="O3358" t="str">
            <v>FOB</v>
          </cell>
          <cell r="P3358">
            <v>30750.0000000002</v>
          </cell>
          <cell r="Q3358">
            <v>30750.0000000002</v>
          </cell>
          <cell r="R3358">
            <v>30750.0000000002</v>
          </cell>
          <cell r="S3358">
            <v>30750.0000000002</v>
          </cell>
          <cell r="T3358">
            <v>30750.0000000002</v>
          </cell>
          <cell r="U3358">
            <v>30750.0000000002</v>
          </cell>
          <cell r="V3358">
            <v>30750.0000000002</v>
          </cell>
        </row>
        <row r="3359">
          <cell r="B3359" t="str">
            <v>IDAHOMacallan 52YO.750-1SPA</v>
          </cell>
          <cell r="C3359" t="str">
            <v>West</v>
          </cell>
          <cell r="D3359" t="str">
            <v>Control</v>
          </cell>
          <cell r="E3359" t="str">
            <v>ID</v>
          </cell>
          <cell r="F3359" t="str">
            <v>IDAHO</v>
          </cell>
          <cell r="G3359" t="str">
            <v>4 - Macallan 52YO 0.75L</v>
          </cell>
          <cell r="H3359" t="str">
            <v>4 - Macallan 52YO 0.75L1</v>
          </cell>
          <cell r="I3359" t="str">
            <v>Macallan 52YO</v>
          </cell>
          <cell r="J3359" t="str">
            <v>Macallan 52YO.750-1</v>
          </cell>
          <cell r="K3359">
            <v>1</v>
          </cell>
          <cell r="L3359">
            <v>0.75</v>
          </cell>
          <cell r="M3359">
            <v>0.48</v>
          </cell>
          <cell r="N3359">
            <v>2.57</v>
          </cell>
          <cell r="O3359" t="str">
            <v>SPA</v>
          </cell>
          <cell r="P3359">
            <v>0</v>
          </cell>
          <cell r="Q3359">
            <v>0</v>
          </cell>
          <cell r="R3359">
            <v>0</v>
          </cell>
          <cell r="S3359">
            <v>0</v>
          </cell>
          <cell r="T3359">
            <v>0</v>
          </cell>
          <cell r="U3359">
            <v>0</v>
          </cell>
          <cell r="V3359">
            <v>0</v>
          </cell>
        </row>
        <row r="3360">
          <cell r="B3360" t="str">
            <v>IllinoisMacallan 52YO.750-1FOB</v>
          </cell>
          <cell r="C3360" t="str">
            <v>Central</v>
          </cell>
          <cell r="D3360" t="str">
            <v>Open</v>
          </cell>
          <cell r="E3360" t="str">
            <v>IL</v>
          </cell>
          <cell r="F3360" t="str">
            <v>Illinois</v>
          </cell>
          <cell r="G3360" t="str">
            <v>4 - Macallan 52YO 0.75L</v>
          </cell>
          <cell r="H3360" t="str">
            <v>4 - Macallan 52YO 0.75L1</v>
          </cell>
          <cell r="I3360" t="str">
            <v>Macallan 52YO</v>
          </cell>
          <cell r="J3360" t="str">
            <v>Macallan 52YO.750-1</v>
          </cell>
          <cell r="K3360">
            <v>1</v>
          </cell>
          <cell r="L3360">
            <v>0.75</v>
          </cell>
          <cell r="M3360">
            <v>0.48</v>
          </cell>
          <cell r="N3360">
            <v>2.57</v>
          </cell>
          <cell r="O3360" t="str">
            <v>FOB</v>
          </cell>
          <cell r="P3360">
            <v>31696.000000000098</v>
          </cell>
          <cell r="Q3360">
            <v>31696.000000000098</v>
          </cell>
          <cell r="R3360">
            <v>31696.000000000098</v>
          </cell>
          <cell r="S3360">
            <v>31696.000000000098</v>
          </cell>
          <cell r="T3360">
            <v>31696.000000000098</v>
          </cell>
          <cell r="U3360">
            <v>31696.000000000098</v>
          </cell>
          <cell r="V3360">
            <v>31696.000000000098</v>
          </cell>
        </row>
        <row r="3361">
          <cell r="B3361" t="str">
            <v>IndianaMacallan 52YO.750-1FOB</v>
          </cell>
          <cell r="C3361" t="str">
            <v>Central</v>
          </cell>
          <cell r="D3361" t="str">
            <v>Open</v>
          </cell>
          <cell r="E3361" t="str">
            <v>IN</v>
          </cell>
          <cell r="F3361" t="str">
            <v>Indiana</v>
          </cell>
          <cell r="G3361" t="str">
            <v>4 - Macallan 52YO 0.75L</v>
          </cell>
          <cell r="H3361" t="str">
            <v>4 - Macallan 52YO 0.75L1</v>
          </cell>
          <cell r="I3361" t="str">
            <v>Macallan 52YO</v>
          </cell>
          <cell r="J3361" t="str">
            <v>Macallan 52YO.750-1</v>
          </cell>
          <cell r="K3361">
            <v>1</v>
          </cell>
          <cell r="L3361">
            <v>0.75</v>
          </cell>
          <cell r="M3361">
            <v>0.48</v>
          </cell>
          <cell r="N3361">
            <v>2.57</v>
          </cell>
          <cell r="O3361" t="str">
            <v>FOB</v>
          </cell>
          <cell r="P3361">
            <v>31802.5</v>
          </cell>
          <cell r="Q3361">
            <v>31802.5</v>
          </cell>
          <cell r="R3361">
            <v>31802.5</v>
          </cell>
          <cell r="S3361">
            <v>31802.5</v>
          </cell>
          <cell r="T3361">
            <v>31802.5</v>
          </cell>
          <cell r="U3361">
            <v>31802.5</v>
          </cell>
          <cell r="V3361">
            <v>31802.5</v>
          </cell>
        </row>
        <row r="3362">
          <cell r="B3362" t="str">
            <v>LouisianaMacallan 52YO.750-1FOB</v>
          </cell>
          <cell r="C3362" t="str">
            <v>South</v>
          </cell>
          <cell r="D3362" t="str">
            <v>Open</v>
          </cell>
          <cell r="E3362" t="str">
            <v>LA</v>
          </cell>
          <cell r="F3362" t="str">
            <v>Louisiana</v>
          </cell>
          <cell r="G3362" t="str">
            <v>4 - Macallan 52YO 0.75L</v>
          </cell>
          <cell r="H3362" t="str">
            <v>4 - Macallan 52YO 0.75L1</v>
          </cell>
          <cell r="I3362" t="str">
            <v>Macallan 52YO</v>
          </cell>
          <cell r="J3362" t="str">
            <v>Macallan 52YO.750-1</v>
          </cell>
          <cell r="K3362">
            <v>1</v>
          </cell>
          <cell r="L3362">
            <v>0.75</v>
          </cell>
          <cell r="M3362">
            <v>0.48</v>
          </cell>
          <cell r="N3362">
            <v>2.57</v>
          </cell>
          <cell r="O3362" t="str">
            <v>FOB</v>
          </cell>
          <cell r="P3362">
            <v>30750.0000000002</v>
          </cell>
          <cell r="Q3362">
            <v>30750.0000000002</v>
          </cell>
          <cell r="R3362">
            <v>30750.0000000002</v>
          </cell>
          <cell r="S3362">
            <v>30750.0000000002</v>
          </cell>
          <cell r="T3362">
            <v>30750.0000000002</v>
          </cell>
          <cell r="U3362">
            <v>30750.0000000002</v>
          </cell>
          <cell r="V3362">
            <v>30750.0000000002</v>
          </cell>
        </row>
        <row r="3363">
          <cell r="B3363" t="str">
            <v>MinnesotaMacallan 52YO.750-1FOB</v>
          </cell>
          <cell r="C3363" t="str">
            <v>Central</v>
          </cell>
          <cell r="D3363" t="str">
            <v>Open</v>
          </cell>
          <cell r="E3363" t="str">
            <v>MN</v>
          </cell>
          <cell r="F3363" t="str">
            <v>Minnesota</v>
          </cell>
          <cell r="G3363" t="str">
            <v>4 - Macallan 52YO 0.75L</v>
          </cell>
          <cell r="H3363" t="str">
            <v>4 - Macallan 52YO 0.75L1</v>
          </cell>
          <cell r="I3363" t="str">
            <v>Macallan 52YO</v>
          </cell>
          <cell r="J3363" t="str">
            <v>Macallan 52YO.750-1</v>
          </cell>
          <cell r="K3363">
            <v>1</v>
          </cell>
          <cell r="L3363">
            <v>0.75</v>
          </cell>
          <cell r="M3363">
            <v>0.48</v>
          </cell>
          <cell r="N3363">
            <v>2.57</v>
          </cell>
          <cell r="O3363" t="str">
            <v>FOB</v>
          </cell>
          <cell r="P3363">
            <v>32700</v>
          </cell>
          <cell r="Q3363">
            <v>32700</v>
          </cell>
          <cell r="R3363">
            <v>32700</v>
          </cell>
          <cell r="S3363">
            <v>32700</v>
          </cell>
          <cell r="T3363">
            <v>32700</v>
          </cell>
          <cell r="U3363">
            <v>32700</v>
          </cell>
          <cell r="V3363">
            <v>32700</v>
          </cell>
        </row>
        <row r="3364">
          <cell r="B3364" t="str">
            <v>MissouriMacallan 52YO.750-1FOB</v>
          </cell>
          <cell r="C3364" t="str">
            <v>Central</v>
          </cell>
          <cell r="D3364" t="str">
            <v>Open</v>
          </cell>
          <cell r="E3364" t="str">
            <v>MO</v>
          </cell>
          <cell r="F3364" t="str">
            <v>Missouri</v>
          </cell>
          <cell r="G3364" t="str">
            <v>4 - Macallan 52YO 0.75L</v>
          </cell>
          <cell r="H3364" t="str">
            <v>4 - Macallan 52YO 0.75L1</v>
          </cell>
          <cell r="I3364" t="str">
            <v>Macallan 52YO</v>
          </cell>
          <cell r="J3364" t="str">
            <v>Macallan 52YO.750-1</v>
          </cell>
          <cell r="K3364">
            <v>1</v>
          </cell>
          <cell r="L3364">
            <v>0.75</v>
          </cell>
          <cell r="M3364">
            <v>0.48</v>
          </cell>
          <cell r="N3364">
            <v>2.57</v>
          </cell>
          <cell r="O3364" t="str">
            <v>FOB</v>
          </cell>
          <cell r="P3364">
            <v>31693</v>
          </cell>
          <cell r="Q3364">
            <v>31693</v>
          </cell>
          <cell r="R3364">
            <v>31693</v>
          </cell>
          <cell r="S3364">
            <v>31693</v>
          </cell>
          <cell r="T3364">
            <v>31693</v>
          </cell>
          <cell r="U3364">
            <v>31693</v>
          </cell>
          <cell r="V3364">
            <v>31693</v>
          </cell>
        </row>
        <row r="3365">
          <cell r="B3365" t="str">
            <v>MONTANAMacallan 52YO.750-1SPA</v>
          </cell>
          <cell r="C3365" t="str">
            <v>West</v>
          </cell>
          <cell r="D3365" t="str">
            <v>Control</v>
          </cell>
          <cell r="E3365" t="str">
            <v>MT</v>
          </cell>
          <cell r="F3365" t="str">
            <v>MONTANA</v>
          </cell>
          <cell r="G3365" t="str">
            <v>4 - Macallan 52YO 0.75L</v>
          </cell>
          <cell r="H3365" t="str">
            <v>4 - Macallan 52YO 0.75L1</v>
          </cell>
          <cell r="I3365" t="str">
            <v>Macallan 52YO</v>
          </cell>
          <cell r="J3365" t="str">
            <v>Macallan 52YO.750-1</v>
          </cell>
          <cell r="K3365">
            <v>1</v>
          </cell>
          <cell r="L3365">
            <v>0.75</v>
          </cell>
          <cell r="M3365">
            <v>0.48</v>
          </cell>
          <cell r="N3365">
            <v>2.57</v>
          </cell>
          <cell r="O3365" t="str">
            <v>SPA</v>
          </cell>
          <cell r="P3365">
            <v>0</v>
          </cell>
          <cell r="Q3365">
            <v>0</v>
          </cell>
          <cell r="R3365">
            <v>0</v>
          </cell>
          <cell r="S3365">
            <v>0</v>
          </cell>
          <cell r="T3365">
            <v>0</v>
          </cell>
          <cell r="U3365">
            <v>0</v>
          </cell>
          <cell r="V3365">
            <v>0</v>
          </cell>
        </row>
        <row r="3366">
          <cell r="B3366" t="str">
            <v>NevadaMacallan 52YO.750-1FOB</v>
          </cell>
          <cell r="C3366" t="str">
            <v>West</v>
          </cell>
          <cell r="D3366" t="str">
            <v>Open</v>
          </cell>
          <cell r="E3366" t="str">
            <v>NV</v>
          </cell>
          <cell r="F3366" t="str">
            <v>Nevada</v>
          </cell>
          <cell r="G3366" t="str">
            <v>4 - Macallan 52YO 0.75L</v>
          </cell>
          <cell r="H3366" t="str">
            <v>4 - Macallan 52YO 0.75L1</v>
          </cell>
          <cell r="I3366" t="str">
            <v>Macallan 52YO</v>
          </cell>
          <cell r="J3366" t="str">
            <v>Macallan 52YO.750-1</v>
          </cell>
          <cell r="K3366">
            <v>1</v>
          </cell>
          <cell r="L3366">
            <v>0.75</v>
          </cell>
          <cell r="M3366">
            <v>0.48</v>
          </cell>
          <cell r="N3366">
            <v>2.57</v>
          </cell>
          <cell r="O3366" t="str">
            <v>FOB</v>
          </cell>
          <cell r="P3366">
            <v>31495</v>
          </cell>
          <cell r="Q3366">
            <v>31495</v>
          </cell>
          <cell r="R3366">
            <v>31495</v>
          </cell>
          <cell r="S3366">
            <v>31495</v>
          </cell>
          <cell r="T3366">
            <v>31495</v>
          </cell>
          <cell r="U3366">
            <v>31495</v>
          </cell>
          <cell r="V3366">
            <v>31495</v>
          </cell>
        </row>
        <row r="3367">
          <cell r="B3367" t="str">
            <v>New York - UpstateMacallan 52YO.750-1FOB</v>
          </cell>
          <cell r="C3367" t="str">
            <v>Northeast</v>
          </cell>
          <cell r="D3367" t="str">
            <v>Open</v>
          </cell>
          <cell r="E3367" t="str">
            <v>NY</v>
          </cell>
          <cell r="F3367" t="str">
            <v>New York - Upstate</v>
          </cell>
          <cell r="G3367" t="str">
            <v>4 - Macallan 52YO 0.75L</v>
          </cell>
          <cell r="H3367" t="str">
            <v>4 - Macallan 52YO 0.75L1</v>
          </cell>
          <cell r="I3367" t="str">
            <v>Macallan 52YO</v>
          </cell>
          <cell r="J3367" t="str">
            <v>Macallan 52YO.750-1</v>
          </cell>
          <cell r="K3367">
            <v>1</v>
          </cell>
          <cell r="L3367">
            <v>0.75</v>
          </cell>
          <cell r="M3367">
            <v>0.48</v>
          </cell>
          <cell r="N3367">
            <v>2.57</v>
          </cell>
          <cell r="O3367" t="str">
            <v>FOB</v>
          </cell>
          <cell r="P3367">
            <v>32959.97</v>
          </cell>
          <cell r="Q3367">
            <v>32959.97</v>
          </cell>
          <cell r="R3367">
            <v>32959.97</v>
          </cell>
          <cell r="S3367">
            <v>32959.97</v>
          </cell>
          <cell r="T3367">
            <v>32959.97</v>
          </cell>
          <cell r="U3367">
            <v>32959.97</v>
          </cell>
          <cell r="V3367">
            <v>32959.97</v>
          </cell>
        </row>
        <row r="3368">
          <cell r="B3368" t="str">
            <v>OREGONMacallan 52YO.750-1SPA</v>
          </cell>
          <cell r="C3368" t="str">
            <v>West</v>
          </cell>
          <cell r="D3368" t="str">
            <v>Control</v>
          </cell>
          <cell r="E3368" t="str">
            <v>OR</v>
          </cell>
          <cell r="F3368" t="str">
            <v>OREGON</v>
          </cell>
          <cell r="G3368" t="str">
            <v>4 - Macallan 52YO 0.75L</v>
          </cell>
          <cell r="H3368" t="str">
            <v>4 - Macallan 52YO 0.75L1</v>
          </cell>
          <cell r="I3368" t="str">
            <v>Macallan 52YO</v>
          </cell>
          <cell r="J3368" t="str">
            <v>Macallan 52YO.750-1</v>
          </cell>
          <cell r="K3368">
            <v>1</v>
          </cell>
          <cell r="L3368">
            <v>0.75</v>
          </cell>
          <cell r="M3368">
            <v>0.48</v>
          </cell>
          <cell r="N3368">
            <v>2.57</v>
          </cell>
          <cell r="O3368" t="str">
            <v>SPA</v>
          </cell>
          <cell r="P3368">
            <v>0</v>
          </cell>
          <cell r="Q3368">
            <v>0</v>
          </cell>
          <cell r="R3368">
            <v>0</v>
          </cell>
          <cell r="S3368">
            <v>0</v>
          </cell>
          <cell r="T3368">
            <v>0</v>
          </cell>
          <cell r="U3368">
            <v>0</v>
          </cell>
          <cell r="V3368">
            <v>0</v>
          </cell>
        </row>
        <row r="3369">
          <cell r="B3369" t="str">
            <v>OREGONMacallan 52YO.750-1SHELF</v>
          </cell>
          <cell r="C3369" t="str">
            <v>West</v>
          </cell>
          <cell r="D3369" t="str">
            <v>Control</v>
          </cell>
          <cell r="E3369" t="str">
            <v>OR</v>
          </cell>
          <cell r="F3369" t="str">
            <v>OREGON</v>
          </cell>
          <cell r="G3369" t="str">
            <v>4 - Macallan 52YO 0.75L</v>
          </cell>
          <cell r="H3369" t="str">
            <v>4 - Macallan 52YO 0.75L1</v>
          </cell>
          <cell r="I3369" t="str">
            <v>Macallan 52YO</v>
          </cell>
          <cell r="J3369" t="str">
            <v>Macallan 52YO.750-1</v>
          </cell>
          <cell r="K3369">
            <v>1</v>
          </cell>
          <cell r="L3369">
            <v>0.75</v>
          </cell>
          <cell r="M3369">
            <v>0.48</v>
          </cell>
          <cell r="N3369">
            <v>2.57</v>
          </cell>
          <cell r="O3369" t="str">
            <v>SHELF</v>
          </cell>
          <cell r="P3369">
            <v>54999.95</v>
          </cell>
          <cell r="Q3369">
            <v>54999.95</v>
          </cell>
          <cell r="R3369">
            <v>54999.95</v>
          </cell>
          <cell r="S3369">
            <v>54999.95</v>
          </cell>
          <cell r="T3369">
            <v>54999.95</v>
          </cell>
          <cell r="U3369">
            <v>54999.95</v>
          </cell>
          <cell r="V3369">
            <v>54999.95</v>
          </cell>
        </row>
        <row r="3370">
          <cell r="B3370" t="str">
            <v>OREGONMacallan 52YO.750-1FOB</v>
          </cell>
          <cell r="C3370" t="str">
            <v>West</v>
          </cell>
          <cell r="D3370" t="str">
            <v>Control</v>
          </cell>
          <cell r="E3370" t="str">
            <v>OR</v>
          </cell>
          <cell r="F3370" t="str">
            <v>OREGON</v>
          </cell>
          <cell r="G3370" t="str">
            <v>4 - Macallan 52YO 0.75L</v>
          </cell>
          <cell r="H3370" t="str">
            <v>4 - Macallan 52YO 0.75L1</v>
          </cell>
          <cell r="I3370" t="str">
            <v>Macallan 52YO</v>
          </cell>
          <cell r="J3370" t="str">
            <v>Macallan 52YO.750-1</v>
          </cell>
          <cell r="K3370">
            <v>1</v>
          </cell>
          <cell r="L3370">
            <v>0.75</v>
          </cell>
          <cell r="M3370">
            <v>0.48</v>
          </cell>
          <cell r="N3370">
            <v>2.57</v>
          </cell>
          <cell r="O3370" t="str">
            <v>FOB</v>
          </cell>
          <cell r="P3370">
            <v>30567.25</v>
          </cell>
          <cell r="Q3370">
            <v>30567.25</v>
          </cell>
          <cell r="R3370">
            <v>30567.25</v>
          </cell>
          <cell r="S3370">
            <v>30567.25</v>
          </cell>
          <cell r="T3370">
            <v>30567.25</v>
          </cell>
          <cell r="U3370">
            <v>30567.25</v>
          </cell>
          <cell r="V3370">
            <v>30567.25</v>
          </cell>
        </row>
        <row r="3371">
          <cell r="B3371" t="str">
            <v>Rhode IslandMacallan 52YO.750-1FOB</v>
          </cell>
          <cell r="C3371" t="str">
            <v>Northeast</v>
          </cell>
          <cell r="D3371" t="str">
            <v>Open</v>
          </cell>
          <cell r="E3371" t="str">
            <v>RI</v>
          </cell>
          <cell r="F3371" t="str">
            <v>Rhode Island</v>
          </cell>
          <cell r="G3371" t="str">
            <v>4 - Macallan 52YO 0.75L</v>
          </cell>
          <cell r="H3371" t="str">
            <v>4 - Macallan 52YO 0.75L1</v>
          </cell>
          <cell r="I3371" t="str">
            <v>Macallan 52YO</v>
          </cell>
          <cell r="J3371" t="str">
            <v>Macallan 52YO.750-1</v>
          </cell>
          <cell r="K3371">
            <v>1</v>
          </cell>
          <cell r="L3371">
            <v>0.75</v>
          </cell>
          <cell r="M3371">
            <v>0.48</v>
          </cell>
          <cell r="N3371">
            <v>2.57</v>
          </cell>
          <cell r="O3371" t="str">
            <v>FOB</v>
          </cell>
          <cell r="P3371">
            <v>31250.000000000098</v>
          </cell>
          <cell r="Q3371">
            <v>31250.000000000098</v>
          </cell>
          <cell r="R3371">
            <v>31250.000000000098</v>
          </cell>
          <cell r="S3371">
            <v>31250.000000000098</v>
          </cell>
          <cell r="T3371">
            <v>31250.000000000098</v>
          </cell>
          <cell r="U3371">
            <v>31250.000000000098</v>
          </cell>
          <cell r="V3371">
            <v>31250.000000000098</v>
          </cell>
        </row>
        <row r="3372">
          <cell r="B3372" t="str">
            <v>TennesseeMacallan 52YO.750-1FOB</v>
          </cell>
          <cell r="C3372" t="str">
            <v>South</v>
          </cell>
          <cell r="D3372" t="str">
            <v>Open</v>
          </cell>
          <cell r="E3372" t="str">
            <v>TN</v>
          </cell>
          <cell r="F3372" t="str">
            <v>Tennessee</v>
          </cell>
          <cell r="G3372" t="str">
            <v>4 - Macallan 52YO 0.75L</v>
          </cell>
          <cell r="H3372" t="str">
            <v>4 - Macallan 52YO 0.75L1</v>
          </cell>
          <cell r="I3372" t="str">
            <v>Macallan 52YO</v>
          </cell>
          <cell r="J3372" t="str">
            <v>Macallan 52YO.750-1</v>
          </cell>
          <cell r="K3372">
            <v>1</v>
          </cell>
          <cell r="L3372">
            <v>0.75</v>
          </cell>
          <cell r="M3372">
            <v>0.48</v>
          </cell>
          <cell r="N3372">
            <v>2.57</v>
          </cell>
          <cell r="O3372" t="str">
            <v>FOB</v>
          </cell>
          <cell r="P3372">
            <v>30000.0000000002</v>
          </cell>
          <cell r="Q3372">
            <v>30000.0000000002</v>
          </cell>
          <cell r="R3372">
            <v>30000.0000000002</v>
          </cell>
          <cell r="S3372">
            <v>30000.0000000002</v>
          </cell>
          <cell r="T3372">
            <v>30000.0000000002</v>
          </cell>
          <cell r="U3372">
            <v>30000.0000000002</v>
          </cell>
          <cell r="V3372">
            <v>30000.0000000002</v>
          </cell>
        </row>
        <row r="3373">
          <cell r="B3373" t="str">
            <v>TexasMacallan 52YO.750-1FOB</v>
          </cell>
          <cell r="C3373" t="str">
            <v>South</v>
          </cell>
          <cell r="D3373" t="str">
            <v>Open</v>
          </cell>
          <cell r="E3373" t="str">
            <v>TX</v>
          </cell>
          <cell r="F3373" t="str">
            <v>Texas</v>
          </cell>
          <cell r="G3373" t="str">
            <v>4 - Macallan 52YO 0.75L</v>
          </cell>
          <cell r="H3373" t="str">
            <v>4 - Macallan 52YO 0.75L1</v>
          </cell>
          <cell r="I3373" t="str">
            <v>Macallan 52YO</v>
          </cell>
          <cell r="J3373" t="str">
            <v>Macallan 52YO.750-1</v>
          </cell>
          <cell r="K3373">
            <v>1</v>
          </cell>
          <cell r="L3373">
            <v>0.75</v>
          </cell>
          <cell r="M3373">
            <v>0.48</v>
          </cell>
          <cell r="N3373">
            <v>2.57</v>
          </cell>
          <cell r="O3373" t="str">
            <v>FOB</v>
          </cell>
          <cell r="P3373">
            <v>30750</v>
          </cell>
          <cell r="Q3373">
            <v>30750</v>
          </cell>
          <cell r="R3373">
            <v>30750</v>
          </cell>
          <cell r="S3373">
            <v>30750</v>
          </cell>
          <cell r="T3373">
            <v>30750</v>
          </cell>
          <cell r="U3373">
            <v>30750</v>
          </cell>
          <cell r="V3373">
            <v>30750</v>
          </cell>
        </row>
        <row r="3374">
          <cell r="B3374" t="str">
            <v>UTAHMacallan 52YO.750-1SPA</v>
          </cell>
          <cell r="C3374" t="str">
            <v>West</v>
          </cell>
          <cell r="D3374" t="str">
            <v>Control</v>
          </cell>
          <cell r="E3374" t="str">
            <v>UT</v>
          </cell>
          <cell r="F3374" t="str">
            <v>UTAH</v>
          </cell>
          <cell r="G3374" t="str">
            <v>4 - Macallan 52YO 0.75L</v>
          </cell>
          <cell r="H3374" t="str">
            <v>4 - Macallan 52YO 0.75L1</v>
          </cell>
          <cell r="I3374" t="str">
            <v>Macallan 52YO</v>
          </cell>
          <cell r="J3374" t="str">
            <v>Macallan 52YO.750-1</v>
          </cell>
          <cell r="K3374">
            <v>1</v>
          </cell>
          <cell r="L3374">
            <v>0.75</v>
          </cell>
          <cell r="M3374">
            <v>0.48</v>
          </cell>
          <cell r="N3374">
            <v>2.57</v>
          </cell>
          <cell r="O3374" t="str">
            <v>SPA</v>
          </cell>
          <cell r="P3374">
            <v>0</v>
          </cell>
          <cell r="Q3374">
            <v>0</v>
          </cell>
          <cell r="R3374">
            <v>0</v>
          </cell>
          <cell r="S3374">
            <v>0</v>
          </cell>
          <cell r="T3374">
            <v>0</v>
          </cell>
          <cell r="U3374">
            <v>0</v>
          </cell>
          <cell r="V3374">
            <v>0</v>
          </cell>
        </row>
        <row r="3375">
          <cell r="B3375" t="str">
            <v>WYOMINGMacallan 52YO.750-1DA</v>
          </cell>
          <cell r="C3375" t="str">
            <v>West</v>
          </cell>
          <cell r="D3375" t="str">
            <v>Control</v>
          </cell>
          <cell r="E3375" t="str">
            <v>WY</v>
          </cell>
          <cell r="F3375" t="str">
            <v>WYOMING</v>
          </cell>
          <cell r="G3375" t="str">
            <v>4 - Macallan 52YO 0.75L</v>
          </cell>
          <cell r="H3375" t="str">
            <v>4 - Macallan 52YO 0.75L1</v>
          </cell>
          <cell r="I3375" t="str">
            <v>Macallan 52YO</v>
          </cell>
          <cell r="J3375" t="str">
            <v>Macallan 52YO.750-1</v>
          </cell>
          <cell r="K3375">
            <v>1</v>
          </cell>
          <cell r="L3375">
            <v>0.75</v>
          </cell>
          <cell r="M3375">
            <v>0.48</v>
          </cell>
          <cell r="N3375">
            <v>2.57</v>
          </cell>
          <cell r="O3375" t="str">
            <v>DA</v>
          </cell>
          <cell r="P3375">
            <v>0</v>
          </cell>
          <cell r="Q3375">
            <v>0</v>
          </cell>
          <cell r="R3375">
            <v>0</v>
          </cell>
          <cell r="S3375">
            <v>0</v>
          </cell>
          <cell r="T3375">
            <v>0</v>
          </cell>
          <cell r="U3375">
            <v>0</v>
          </cell>
          <cell r="V3375">
            <v>0</v>
          </cell>
        </row>
        <row r="3376">
          <cell r="B3376" t="str">
            <v>DCMacallan Amber.750-12FOB</v>
          </cell>
          <cell r="C3376" t="str">
            <v>Northeast</v>
          </cell>
          <cell r="D3376" t="str">
            <v>Open</v>
          </cell>
          <cell r="E3376" t="str">
            <v>DC</v>
          </cell>
          <cell r="F3376" t="str">
            <v>DC</v>
          </cell>
          <cell r="G3376" t="str">
            <v>4 - Macallan Amber 0.75L</v>
          </cell>
          <cell r="H3376" t="str">
            <v>4 - Macallan Amber 0.75L12</v>
          </cell>
          <cell r="I3376" t="str">
            <v>Macallan Amber</v>
          </cell>
          <cell r="J3376" t="str">
            <v>Macallan Amber.750-12</v>
          </cell>
          <cell r="K3376">
            <v>12</v>
          </cell>
          <cell r="L3376">
            <v>0.75</v>
          </cell>
          <cell r="M3376">
            <v>0.4</v>
          </cell>
          <cell r="N3376">
            <v>25.68</v>
          </cell>
          <cell r="O3376" t="str">
            <v>FOB</v>
          </cell>
          <cell r="P3376">
            <v>553</v>
          </cell>
          <cell r="Q3376">
            <v>553</v>
          </cell>
          <cell r="R3376">
            <v>553</v>
          </cell>
          <cell r="S3376">
            <v>553</v>
          </cell>
          <cell r="T3376">
            <v>553</v>
          </cell>
          <cell r="U3376">
            <v>553</v>
          </cell>
          <cell r="V3376">
            <v>553</v>
          </cell>
        </row>
        <row r="3377">
          <cell r="B3377" t="str">
            <v>GeorgiaMacallan Amber.750-12FOB</v>
          </cell>
          <cell r="C3377" t="str">
            <v>South</v>
          </cell>
          <cell r="D3377" t="str">
            <v>Open</v>
          </cell>
          <cell r="E3377" t="str">
            <v>GA</v>
          </cell>
          <cell r="F3377" t="str">
            <v>Georgia</v>
          </cell>
          <cell r="G3377" t="str">
            <v>4 - Macallan Amber 0.75L</v>
          </cell>
          <cell r="H3377" t="str">
            <v>4 - Macallan Amber 0.75L12</v>
          </cell>
          <cell r="I3377" t="str">
            <v>Macallan Amber</v>
          </cell>
          <cell r="J3377" t="str">
            <v>Macallan Amber.750-12</v>
          </cell>
          <cell r="K3377">
            <v>12</v>
          </cell>
          <cell r="L3377">
            <v>0.75</v>
          </cell>
          <cell r="M3377">
            <v>0.4</v>
          </cell>
          <cell r="N3377">
            <v>25.68</v>
          </cell>
          <cell r="O3377" t="str">
            <v>FOB</v>
          </cell>
          <cell r="P3377">
            <v>557.67999999999995</v>
          </cell>
          <cell r="Q3377">
            <v>557.67999999999995</v>
          </cell>
          <cell r="R3377">
            <v>557.67999999999995</v>
          </cell>
          <cell r="S3377">
            <v>557.67999999999995</v>
          </cell>
          <cell r="T3377">
            <v>557.67999999999995</v>
          </cell>
          <cell r="U3377">
            <v>557.67999999999995</v>
          </cell>
          <cell r="V3377">
            <v>557.67999999999995</v>
          </cell>
        </row>
        <row r="3378">
          <cell r="B3378" t="str">
            <v>LouisianaMacallan Amber.750-12FOB</v>
          </cell>
          <cell r="C3378" t="str">
            <v>South</v>
          </cell>
          <cell r="D3378" t="str">
            <v>Open</v>
          </cell>
          <cell r="E3378" t="str">
            <v>LA</v>
          </cell>
          <cell r="F3378" t="str">
            <v>Louisiana</v>
          </cell>
          <cell r="G3378" t="str">
            <v>4 - Macallan Amber 0.75L</v>
          </cell>
          <cell r="H3378" t="str">
            <v>4 - Macallan Amber 0.75L12</v>
          </cell>
          <cell r="I3378" t="str">
            <v>Macallan Amber</v>
          </cell>
          <cell r="J3378" t="str">
            <v>Macallan Amber.750-12</v>
          </cell>
          <cell r="K3378">
            <v>12</v>
          </cell>
          <cell r="L3378">
            <v>0.75</v>
          </cell>
          <cell r="M3378">
            <v>0.4</v>
          </cell>
          <cell r="N3378">
            <v>25.68</v>
          </cell>
          <cell r="O3378" t="str">
            <v>FOB</v>
          </cell>
          <cell r="P3378">
            <v>572</v>
          </cell>
          <cell r="Q3378">
            <v>572</v>
          </cell>
          <cell r="R3378">
            <v>572</v>
          </cell>
          <cell r="S3378">
            <v>572</v>
          </cell>
          <cell r="T3378">
            <v>572</v>
          </cell>
          <cell r="U3378">
            <v>572</v>
          </cell>
          <cell r="V3378">
            <v>572</v>
          </cell>
        </row>
        <row r="3379">
          <cell r="B3379" t="str">
            <v>MassachusettsMacallan Amber.750-12FOB</v>
          </cell>
          <cell r="C3379" t="str">
            <v>Northeast</v>
          </cell>
          <cell r="D3379" t="str">
            <v>Open</v>
          </cell>
          <cell r="E3379" t="str">
            <v>MA</v>
          </cell>
          <cell r="F3379" t="str">
            <v>Massachusetts</v>
          </cell>
          <cell r="G3379" t="str">
            <v>4 - Macallan Amber 0.75L</v>
          </cell>
          <cell r="H3379" t="str">
            <v>4 - Macallan Amber 0.75L12</v>
          </cell>
          <cell r="I3379" t="str">
            <v>Macallan Amber</v>
          </cell>
          <cell r="J3379" t="str">
            <v>Macallan Amber.750-12</v>
          </cell>
          <cell r="K3379">
            <v>12</v>
          </cell>
          <cell r="L3379">
            <v>0.75</v>
          </cell>
          <cell r="M3379">
            <v>0.4</v>
          </cell>
          <cell r="N3379">
            <v>25.68</v>
          </cell>
          <cell r="O3379" t="str">
            <v>FOB</v>
          </cell>
          <cell r="P3379">
            <v>528.29999999999995</v>
          </cell>
          <cell r="Q3379">
            <v>528.29999999999995</v>
          </cell>
          <cell r="R3379">
            <v>528.29999999999995</v>
          </cell>
          <cell r="S3379">
            <v>528.29999999999995</v>
          </cell>
          <cell r="T3379">
            <v>528.29999999999995</v>
          </cell>
          <cell r="U3379">
            <v>528.29999999999995</v>
          </cell>
          <cell r="V3379">
            <v>528.29999999999995</v>
          </cell>
        </row>
        <row r="3380">
          <cell r="B3380" t="str">
            <v>New JerseyMacallan Amber.750-12FOB</v>
          </cell>
          <cell r="C3380" t="str">
            <v>Northeast</v>
          </cell>
          <cell r="D3380" t="str">
            <v>Open</v>
          </cell>
          <cell r="E3380" t="str">
            <v>NJ</v>
          </cell>
          <cell r="F3380" t="str">
            <v>New Jersey</v>
          </cell>
          <cell r="G3380" t="str">
            <v>4 - Macallan Amber 0.75L</v>
          </cell>
          <cell r="H3380" t="str">
            <v>4 - Macallan Amber 0.75L12</v>
          </cell>
          <cell r="I3380" t="str">
            <v>Macallan Amber</v>
          </cell>
          <cell r="J3380" t="str">
            <v>Macallan Amber.750-12</v>
          </cell>
          <cell r="K3380">
            <v>12</v>
          </cell>
          <cell r="L3380">
            <v>0.75</v>
          </cell>
          <cell r="M3380">
            <v>0.4</v>
          </cell>
          <cell r="N3380">
            <v>25.68</v>
          </cell>
          <cell r="O3380" t="str">
            <v>FOB</v>
          </cell>
          <cell r="P3380">
            <v>553.44999999999902</v>
          </cell>
          <cell r="Q3380">
            <v>553.44999999999902</v>
          </cell>
          <cell r="R3380">
            <v>553.44999999999902</v>
          </cell>
          <cell r="S3380">
            <v>553.44999999999902</v>
          </cell>
          <cell r="T3380">
            <v>553.44999999999902</v>
          </cell>
          <cell r="U3380">
            <v>553.44999999999902</v>
          </cell>
          <cell r="V3380">
            <v>553.44999999999902</v>
          </cell>
        </row>
        <row r="3381">
          <cell r="B3381" t="str">
            <v>TennesseeMacallan Amber.750-12FOB</v>
          </cell>
          <cell r="C3381" t="str">
            <v>South</v>
          </cell>
          <cell r="D3381" t="str">
            <v>Open</v>
          </cell>
          <cell r="E3381" t="str">
            <v>TN</v>
          </cell>
          <cell r="F3381" t="str">
            <v>Tennessee</v>
          </cell>
          <cell r="G3381" t="str">
            <v>4 - Macallan Amber 0.75L</v>
          </cell>
          <cell r="H3381" t="str">
            <v>4 - Macallan Amber 0.75L12</v>
          </cell>
          <cell r="I3381" t="str">
            <v>Macallan Amber</v>
          </cell>
          <cell r="J3381" t="str">
            <v>Macallan Amber.750-12</v>
          </cell>
          <cell r="K3381">
            <v>12</v>
          </cell>
          <cell r="L3381">
            <v>0.75</v>
          </cell>
          <cell r="M3381">
            <v>0.4</v>
          </cell>
          <cell r="N3381">
            <v>25.68</v>
          </cell>
          <cell r="O3381" t="str">
            <v>FOB</v>
          </cell>
          <cell r="P3381">
            <v>515</v>
          </cell>
          <cell r="Q3381">
            <v>515</v>
          </cell>
          <cell r="R3381">
            <v>515</v>
          </cell>
          <cell r="S3381">
            <v>515</v>
          </cell>
          <cell r="T3381">
            <v>515</v>
          </cell>
          <cell r="U3381">
            <v>515</v>
          </cell>
          <cell r="V3381">
            <v>515</v>
          </cell>
        </row>
        <row r="3382">
          <cell r="B3382" t="str">
            <v>ALABAMAMacallan Classic Cut.750-6SHELF</v>
          </cell>
          <cell r="C3382" t="str">
            <v>South</v>
          </cell>
          <cell r="D3382" t="str">
            <v>Control</v>
          </cell>
          <cell r="E3382" t="str">
            <v>AL</v>
          </cell>
          <cell r="F3382" t="str">
            <v>ALABAMA</v>
          </cell>
          <cell r="G3382" t="str">
            <v>4 - Macallan Classic Cut 0.75L</v>
          </cell>
          <cell r="H3382" t="str">
            <v>4 - Macallan Classic Cut 0.75L6</v>
          </cell>
          <cell r="I3382" t="str">
            <v>Macallan Classic Cut</v>
          </cell>
          <cell r="J3382" t="str">
            <v>Macallan Classic Cut.750-6</v>
          </cell>
          <cell r="K3382">
            <v>6</v>
          </cell>
          <cell r="L3382">
            <v>0.75</v>
          </cell>
          <cell r="M3382">
            <v>0.58399999999999996</v>
          </cell>
          <cell r="N3382">
            <v>18.75</v>
          </cell>
          <cell r="O3382" t="str">
            <v>SHELF</v>
          </cell>
          <cell r="P3382">
            <v>94.99</v>
          </cell>
          <cell r="Q3382">
            <v>99.99</v>
          </cell>
          <cell r="R3382">
            <v>99.99</v>
          </cell>
          <cell r="S3382">
            <v>99.99</v>
          </cell>
          <cell r="T3382">
            <v>99.99</v>
          </cell>
          <cell r="U3382">
            <v>99.99</v>
          </cell>
          <cell r="V3382">
            <v>99.99</v>
          </cell>
        </row>
        <row r="3383">
          <cell r="B3383" t="str">
            <v>ALABAMAMacallan Classic Cut.750-6FOB</v>
          </cell>
          <cell r="C3383" t="str">
            <v>South</v>
          </cell>
          <cell r="D3383" t="str">
            <v>Control</v>
          </cell>
          <cell r="E3383" t="str">
            <v>AL</v>
          </cell>
          <cell r="F3383" t="str">
            <v>ALABAMA</v>
          </cell>
          <cell r="G3383" t="str">
            <v>4 - Macallan Classic Cut 0.75L</v>
          </cell>
          <cell r="H3383" t="str">
            <v>4 - Macallan Classic Cut 0.75L6</v>
          </cell>
          <cell r="I3383" t="str">
            <v>Macallan Classic Cut</v>
          </cell>
          <cell r="J3383" t="str">
            <v>Macallan Classic Cut.750-6</v>
          </cell>
          <cell r="K3383">
            <v>6</v>
          </cell>
          <cell r="L3383">
            <v>0.75</v>
          </cell>
          <cell r="M3383">
            <v>0.58399999999999996</v>
          </cell>
          <cell r="N3383">
            <v>18.75</v>
          </cell>
          <cell r="O3383" t="str">
            <v>FOB</v>
          </cell>
          <cell r="P3383">
            <v>269.73</v>
          </cell>
          <cell r="Q3383">
            <v>283.97000000000003</v>
          </cell>
          <cell r="R3383">
            <v>283.97000000000003</v>
          </cell>
          <cell r="S3383">
            <v>283.97000000000003</v>
          </cell>
          <cell r="T3383">
            <v>283.97000000000003</v>
          </cell>
          <cell r="U3383">
            <v>283.97000000000003</v>
          </cell>
          <cell r="V3383">
            <v>283.97000000000003</v>
          </cell>
        </row>
        <row r="3384">
          <cell r="B3384" t="str">
            <v>ALABAMAMacallan Classic Cut.750-6DA</v>
          </cell>
          <cell r="C3384" t="str">
            <v>South</v>
          </cell>
          <cell r="D3384" t="str">
            <v>Control</v>
          </cell>
          <cell r="E3384" t="str">
            <v>AL</v>
          </cell>
          <cell r="F3384" t="str">
            <v>ALABAMA</v>
          </cell>
          <cell r="G3384" t="str">
            <v>4 - Macallan Classic Cut 0.75L</v>
          </cell>
          <cell r="H3384" t="str">
            <v>4 - Macallan Classic Cut 0.75L6</v>
          </cell>
          <cell r="I3384" t="str">
            <v>Macallan Classic Cut</v>
          </cell>
          <cell r="J3384" t="str">
            <v>Macallan Classic Cut.750-6</v>
          </cell>
          <cell r="K3384">
            <v>6</v>
          </cell>
          <cell r="L3384">
            <v>0.75</v>
          </cell>
          <cell r="M3384">
            <v>0.58399999999999996</v>
          </cell>
          <cell r="N3384">
            <v>18.75</v>
          </cell>
          <cell r="O3384" t="str">
            <v>DA</v>
          </cell>
          <cell r="P3384">
            <v>0</v>
          </cell>
          <cell r="Q3384">
            <v>0</v>
          </cell>
          <cell r="R3384">
            <v>0</v>
          </cell>
          <cell r="S3384">
            <v>0</v>
          </cell>
          <cell r="T3384">
            <v>0</v>
          </cell>
          <cell r="U3384">
            <v>0</v>
          </cell>
          <cell r="V3384">
            <v>0</v>
          </cell>
        </row>
        <row r="3385">
          <cell r="B3385" t="str">
            <v>AlaskaMacallan Classic Cut.750-12FOB</v>
          </cell>
          <cell r="C3385" t="str">
            <v>West</v>
          </cell>
          <cell r="D3385" t="str">
            <v>Open</v>
          </cell>
          <cell r="E3385" t="str">
            <v>AK</v>
          </cell>
          <cell r="F3385" t="str">
            <v>Alaska</v>
          </cell>
          <cell r="G3385" t="str">
            <v>4 - Macallan Classic Cut 0.75L</v>
          </cell>
          <cell r="H3385" t="str">
            <v>4 - Macallan Classic Cut 0.75L12</v>
          </cell>
          <cell r="I3385" t="str">
            <v>Macallan Classic Cut</v>
          </cell>
          <cell r="J3385" t="str">
            <v>Macallan Classic Cut.750-12</v>
          </cell>
          <cell r="K3385">
            <v>12</v>
          </cell>
          <cell r="L3385">
            <v>0.75</v>
          </cell>
          <cell r="M3385">
            <v>0.52900000000000003</v>
          </cell>
          <cell r="N3385">
            <v>33.96</v>
          </cell>
          <cell r="O3385" t="str">
            <v>FOB</v>
          </cell>
          <cell r="P3385">
            <v>707.3</v>
          </cell>
          <cell r="Q3385">
            <v>707.3</v>
          </cell>
          <cell r="R3385">
            <v>707.3</v>
          </cell>
          <cell r="S3385">
            <v>707.3</v>
          </cell>
          <cell r="T3385">
            <v>707.3</v>
          </cell>
          <cell r="U3385">
            <v>707.3</v>
          </cell>
          <cell r="V3385">
            <v>707.3</v>
          </cell>
        </row>
        <row r="3386">
          <cell r="B3386" t="str">
            <v>ArizonaMacallan Classic Cut.750-12FOB</v>
          </cell>
          <cell r="C3386" t="str">
            <v>West</v>
          </cell>
          <cell r="D3386" t="str">
            <v>Open</v>
          </cell>
          <cell r="E3386" t="str">
            <v>AZ</v>
          </cell>
          <cell r="F3386" t="str">
            <v>Arizona</v>
          </cell>
          <cell r="G3386" t="str">
            <v>4 - Macallan Classic Cut 0.75L</v>
          </cell>
          <cell r="H3386" t="str">
            <v>4 - Macallan Classic Cut 0.75L12</v>
          </cell>
          <cell r="I3386" t="str">
            <v>Macallan Classic Cut</v>
          </cell>
          <cell r="J3386" t="str">
            <v>Macallan Classic Cut.750-12</v>
          </cell>
          <cell r="K3386">
            <v>12</v>
          </cell>
          <cell r="L3386">
            <v>0.75</v>
          </cell>
          <cell r="M3386">
            <v>0.52900000000000003</v>
          </cell>
          <cell r="N3386">
            <v>33.96</v>
          </cell>
          <cell r="O3386" t="str">
            <v>FOB</v>
          </cell>
          <cell r="P3386">
            <v>857</v>
          </cell>
          <cell r="Q3386">
            <v>857</v>
          </cell>
          <cell r="R3386">
            <v>857</v>
          </cell>
          <cell r="S3386">
            <v>857</v>
          </cell>
          <cell r="T3386">
            <v>857</v>
          </cell>
          <cell r="U3386">
            <v>857</v>
          </cell>
          <cell r="V3386">
            <v>857</v>
          </cell>
        </row>
        <row r="3387">
          <cell r="B3387" t="str">
            <v>ArkansasMacallan Classic Cut.750-12FOB</v>
          </cell>
          <cell r="C3387" t="str">
            <v>South</v>
          </cell>
          <cell r="D3387" t="str">
            <v>Open</v>
          </cell>
          <cell r="E3387" t="str">
            <v>AR</v>
          </cell>
          <cell r="F3387" t="str">
            <v>Arkansas</v>
          </cell>
          <cell r="G3387" t="str">
            <v>4 - Macallan Classic Cut 0.75L</v>
          </cell>
          <cell r="H3387" t="str">
            <v>4 - Macallan Classic Cut 0.75L12</v>
          </cell>
          <cell r="I3387" t="str">
            <v>Macallan Classic Cut</v>
          </cell>
          <cell r="J3387" t="str">
            <v>Macallan Classic Cut.750-12</v>
          </cell>
          <cell r="K3387">
            <v>12</v>
          </cell>
          <cell r="L3387">
            <v>0.75</v>
          </cell>
          <cell r="M3387">
            <v>0.52900000000000003</v>
          </cell>
          <cell r="N3387">
            <v>33.96</v>
          </cell>
          <cell r="O3387" t="str">
            <v>FOB</v>
          </cell>
          <cell r="P3387">
            <v>787</v>
          </cell>
          <cell r="Q3387">
            <v>787</v>
          </cell>
          <cell r="R3387">
            <v>787</v>
          </cell>
          <cell r="S3387">
            <v>787</v>
          </cell>
          <cell r="T3387">
            <v>787</v>
          </cell>
          <cell r="U3387">
            <v>787</v>
          </cell>
          <cell r="V3387">
            <v>787</v>
          </cell>
        </row>
        <row r="3388">
          <cell r="B3388" t="str">
            <v>CaliforniaMacallan Classic Cut.750-12FOB</v>
          </cell>
          <cell r="C3388" t="str">
            <v>West</v>
          </cell>
          <cell r="D3388" t="str">
            <v>Open</v>
          </cell>
          <cell r="E3388" t="str">
            <v>CA</v>
          </cell>
          <cell r="F3388" t="str">
            <v>California</v>
          </cell>
          <cell r="G3388" t="str">
            <v>4 - Macallan Classic Cut 0.75L</v>
          </cell>
          <cell r="H3388" t="str">
            <v>4 - Macallan Classic Cut 0.75L12</v>
          </cell>
          <cell r="I3388" t="str">
            <v>Macallan Classic Cut</v>
          </cell>
          <cell r="J3388" t="str">
            <v>Macallan Classic Cut.750-12</v>
          </cell>
          <cell r="K3388">
            <v>12</v>
          </cell>
          <cell r="L3388">
            <v>0.75</v>
          </cell>
          <cell r="M3388">
            <v>0.52900000000000003</v>
          </cell>
          <cell r="N3388">
            <v>33.96</v>
          </cell>
          <cell r="O3388" t="str">
            <v>FOB</v>
          </cell>
          <cell r="P3388">
            <v>873.96</v>
          </cell>
          <cell r="Q3388">
            <v>873.96</v>
          </cell>
          <cell r="R3388">
            <v>873.96</v>
          </cell>
          <cell r="S3388">
            <v>873.96</v>
          </cell>
          <cell r="T3388">
            <v>873.96</v>
          </cell>
          <cell r="U3388">
            <v>873.96</v>
          </cell>
          <cell r="V3388">
            <v>873.96</v>
          </cell>
        </row>
        <row r="3389">
          <cell r="B3389" t="str">
            <v>ColoradoMacallan Classic Cut.750-12FOB</v>
          </cell>
          <cell r="C3389" t="str">
            <v>West</v>
          </cell>
          <cell r="D3389" t="str">
            <v>Open</v>
          </cell>
          <cell r="E3389" t="str">
            <v>CO</v>
          </cell>
          <cell r="F3389" t="str">
            <v>Colorado</v>
          </cell>
          <cell r="G3389" t="str">
            <v>4 - Macallan Classic Cut 0.75L</v>
          </cell>
          <cell r="H3389" t="str">
            <v>4 - Macallan Classic Cut 0.75L12</v>
          </cell>
          <cell r="I3389" t="str">
            <v>Macallan Classic Cut</v>
          </cell>
          <cell r="J3389" t="str">
            <v>Macallan Classic Cut.750-12</v>
          </cell>
          <cell r="K3389">
            <v>12</v>
          </cell>
          <cell r="L3389">
            <v>0.75</v>
          </cell>
          <cell r="M3389">
            <v>0.52900000000000003</v>
          </cell>
          <cell r="N3389">
            <v>33.96</v>
          </cell>
          <cell r="O3389" t="str">
            <v>FOB</v>
          </cell>
          <cell r="P3389">
            <v>827.96</v>
          </cell>
          <cell r="Q3389">
            <v>827.96</v>
          </cell>
          <cell r="R3389">
            <v>827.96</v>
          </cell>
          <cell r="S3389">
            <v>827.96</v>
          </cell>
          <cell r="T3389">
            <v>827.96</v>
          </cell>
          <cell r="U3389">
            <v>827.96</v>
          </cell>
          <cell r="V3389">
            <v>827.96</v>
          </cell>
        </row>
        <row r="3390">
          <cell r="B3390" t="str">
            <v>ConnecticutMacallan Classic Cut.750-12FOB</v>
          </cell>
          <cell r="C3390" t="str">
            <v>Northeast</v>
          </cell>
          <cell r="D3390" t="str">
            <v>Open</v>
          </cell>
          <cell r="E3390" t="str">
            <v>CT</v>
          </cell>
          <cell r="F3390" t="str">
            <v>Connecticut</v>
          </cell>
          <cell r="G3390" t="str">
            <v>4 - Macallan Classic Cut 0.75L</v>
          </cell>
          <cell r="H3390" t="str">
            <v>4 - Macallan Classic Cut 0.75L12</v>
          </cell>
          <cell r="I3390" t="str">
            <v>Macallan Classic Cut</v>
          </cell>
          <cell r="J3390" t="str">
            <v>Macallan Classic Cut.750-12</v>
          </cell>
          <cell r="K3390">
            <v>12</v>
          </cell>
          <cell r="L3390">
            <v>0.75</v>
          </cell>
          <cell r="M3390">
            <v>0.58399999999999996</v>
          </cell>
          <cell r="N3390">
            <v>37.49</v>
          </cell>
          <cell r="O3390" t="str">
            <v>FOB</v>
          </cell>
          <cell r="P3390">
            <v>799</v>
          </cell>
          <cell r="Q3390">
            <v>799</v>
          </cell>
          <cell r="R3390">
            <v>799</v>
          </cell>
          <cell r="S3390">
            <v>799</v>
          </cell>
          <cell r="T3390">
            <v>799</v>
          </cell>
          <cell r="U3390">
            <v>799</v>
          </cell>
          <cell r="V3390">
            <v>799</v>
          </cell>
        </row>
        <row r="3391">
          <cell r="B3391" t="str">
            <v>DCMacallan Classic Cut.750-12FOB</v>
          </cell>
          <cell r="C3391" t="str">
            <v>Northeast</v>
          </cell>
          <cell r="D3391" t="str">
            <v>Open</v>
          </cell>
          <cell r="E3391" t="str">
            <v>DC</v>
          </cell>
          <cell r="F3391" t="str">
            <v>DC</v>
          </cell>
          <cell r="G3391" t="str">
            <v>4 - Macallan Classic Cut 0.75L</v>
          </cell>
          <cell r="H3391" t="str">
            <v>4 - Macallan Classic Cut 0.75L12</v>
          </cell>
          <cell r="I3391" t="str">
            <v>Macallan Classic Cut</v>
          </cell>
          <cell r="J3391" t="str">
            <v>Macallan Classic Cut.750-12</v>
          </cell>
          <cell r="K3391">
            <v>12</v>
          </cell>
          <cell r="L3391">
            <v>0.75</v>
          </cell>
          <cell r="M3391">
            <v>0.52900000000000003</v>
          </cell>
          <cell r="N3391">
            <v>33.96</v>
          </cell>
          <cell r="O3391" t="str">
            <v>FOB</v>
          </cell>
          <cell r="P3391">
            <v>859.96</v>
          </cell>
          <cell r="Q3391">
            <v>859.96</v>
          </cell>
          <cell r="R3391">
            <v>859.96</v>
          </cell>
          <cell r="S3391">
            <v>859.96</v>
          </cell>
          <cell r="T3391">
            <v>859.96</v>
          </cell>
          <cell r="U3391">
            <v>859.96</v>
          </cell>
          <cell r="V3391">
            <v>859.96</v>
          </cell>
        </row>
        <row r="3392">
          <cell r="B3392" t="str">
            <v>DelawareMacallan Classic Cut.750-12FOB</v>
          </cell>
          <cell r="C3392" t="str">
            <v>Northeast</v>
          </cell>
          <cell r="D3392" t="str">
            <v>Open</v>
          </cell>
          <cell r="E3392" t="str">
            <v>DE</v>
          </cell>
          <cell r="F3392" t="str">
            <v>Delaware</v>
          </cell>
          <cell r="G3392" t="str">
            <v>4 - Macallan Classic Cut 0.75L</v>
          </cell>
          <cell r="H3392" t="str">
            <v>4 - Macallan Classic Cut 0.75L12</v>
          </cell>
          <cell r="I3392" t="str">
            <v>Macallan Classic Cut</v>
          </cell>
          <cell r="J3392" t="str">
            <v>Macallan Classic Cut.750-12</v>
          </cell>
          <cell r="K3392">
            <v>12</v>
          </cell>
          <cell r="L3392">
            <v>0.75</v>
          </cell>
          <cell r="M3392">
            <v>0.52900000000000003</v>
          </cell>
          <cell r="N3392">
            <v>33.96</v>
          </cell>
          <cell r="O3392" t="str">
            <v>FOB</v>
          </cell>
          <cell r="P3392">
            <v>859.96</v>
          </cell>
          <cell r="Q3392">
            <v>859.96</v>
          </cell>
          <cell r="R3392">
            <v>859.96</v>
          </cell>
          <cell r="S3392">
            <v>859.96</v>
          </cell>
          <cell r="T3392">
            <v>859.96</v>
          </cell>
          <cell r="U3392">
            <v>859.96</v>
          </cell>
          <cell r="V3392">
            <v>859.96</v>
          </cell>
        </row>
        <row r="3393">
          <cell r="B3393" t="str">
            <v>FloridaMacallan Classic Cut.750-12FOB</v>
          </cell>
          <cell r="C3393" t="str">
            <v>South</v>
          </cell>
          <cell r="D3393" t="str">
            <v>Open</v>
          </cell>
          <cell r="E3393" t="str">
            <v>FL</v>
          </cell>
          <cell r="F3393" t="str">
            <v>Florida</v>
          </cell>
          <cell r="G3393" t="str">
            <v>4 - Macallan Classic Cut 0.75L</v>
          </cell>
          <cell r="H3393" t="str">
            <v>4 - Macallan Classic Cut 0.75L12</v>
          </cell>
          <cell r="I3393" t="str">
            <v>Macallan Classic Cut</v>
          </cell>
          <cell r="J3393" t="str">
            <v>Macallan Classic Cut.750-12</v>
          </cell>
          <cell r="K3393">
            <v>12</v>
          </cell>
          <cell r="L3393">
            <v>0.75</v>
          </cell>
          <cell r="M3393">
            <v>0.52900000000000003</v>
          </cell>
          <cell r="N3393">
            <v>33.96</v>
          </cell>
          <cell r="O3393" t="str">
            <v>FOB</v>
          </cell>
          <cell r="P3393">
            <v>840.96</v>
          </cell>
          <cell r="Q3393">
            <v>840.96</v>
          </cell>
          <cell r="R3393">
            <v>840.96</v>
          </cell>
          <cell r="S3393">
            <v>840.96</v>
          </cell>
          <cell r="T3393">
            <v>840.96</v>
          </cell>
          <cell r="U3393">
            <v>840.96</v>
          </cell>
          <cell r="V3393">
            <v>840.96</v>
          </cell>
        </row>
        <row r="3394">
          <cell r="B3394" t="str">
            <v>GeorgiaMacallan Classic Cut.750-12FOB</v>
          </cell>
          <cell r="C3394" t="str">
            <v>South</v>
          </cell>
          <cell r="D3394" t="str">
            <v>Open</v>
          </cell>
          <cell r="E3394" t="str">
            <v>GA</v>
          </cell>
          <cell r="F3394" t="str">
            <v>Georgia</v>
          </cell>
          <cell r="G3394" t="str">
            <v>4 - Macallan Classic Cut 0.75L</v>
          </cell>
          <cell r="H3394" t="str">
            <v>4 - Macallan Classic Cut 0.75L12</v>
          </cell>
          <cell r="I3394" t="str">
            <v>Macallan Classic Cut</v>
          </cell>
          <cell r="J3394" t="str">
            <v>Macallan Classic Cut.750-12</v>
          </cell>
          <cell r="K3394">
            <v>12</v>
          </cell>
          <cell r="L3394">
            <v>0.75</v>
          </cell>
          <cell r="M3394">
            <v>0.52900000000000003</v>
          </cell>
          <cell r="N3394">
            <v>33.96</v>
          </cell>
          <cell r="O3394" t="str">
            <v>FOB</v>
          </cell>
          <cell r="P3394">
            <v>857.96</v>
          </cell>
          <cell r="Q3394">
            <v>857.96</v>
          </cell>
          <cell r="R3394">
            <v>857.96</v>
          </cell>
          <cell r="S3394">
            <v>857.96</v>
          </cell>
          <cell r="T3394">
            <v>857.96</v>
          </cell>
          <cell r="U3394">
            <v>857.96</v>
          </cell>
          <cell r="V3394">
            <v>857.96</v>
          </cell>
        </row>
        <row r="3395">
          <cell r="B3395" t="str">
            <v>HawaiiMacallan Classic Cut.750-12FOB</v>
          </cell>
          <cell r="C3395" t="str">
            <v>West</v>
          </cell>
          <cell r="D3395" t="str">
            <v>Open</v>
          </cell>
          <cell r="E3395" t="str">
            <v>HI</v>
          </cell>
          <cell r="F3395" t="str">
            <v>Hawaii</v>
          </cell>
          <cell r="G3395" t="str">
            <v>4 - Macallan Classic Cut 0.75L</v>
          </cell>
          <cell r="H3395" t="str">
            <v>4 - Macallan Classic Cut 0.75L12</v>
          </cell>
          <cell r="I3395" t="str">
            <v>Macallan Classic Cut</v>
          </cell>
          <cell r="J3395" t="str">
            <v>Macallan Classic Cut.750-12</v>
          </cell>
          <cell r="K3395">
            <v>12</v>
          </cell>
          <cell r="L3395">
            <v>0.75</v>
          </cell>
          <cell r="M3395">
            <v>0.52900000000000003</v>
          </cell>
          <cell r="N3395">
            <v>33.96</v>
          </cell>
          <cell r="O3395" t="str">
            <v>FOB</v>
          </cell>
          <cell r="P3395">
            <v>765</v>
          </cell>
          <cell r="Q3395">
            <v>765</v>
          </cell>
          <cell r="R3395">
            <v>765</v>
          </cell>
          <cell r="S3395">
            <v>765</v>
          </cell>
          <cell r="T3395">
            <v>765</v>
          </cell>
          <cell r="U3395">
            <v>765</v>
          </cell>
          <cell r="V3395">
            <v>765</v>
          </cell>
        </row>
        <row r="3396">
          <cell r="B3396" t="str">
            <v>IDAHOMacallan Classic Cut.750-12SPA</v>
          </cell>
          <cell r="C3396" t="str">
            <v>West</v>
          </cell>
          <cell r="D3396" t="str">
            <v>Control</v>
          </cell>
          <cell r="E3396" t="str">
            <v>ID</v>
          </cell>
          <cell r="F3396" t="str">
            <v>IDAHO</v>
          </cell>
          <cell r="G3396" t="str">
            <v>4 - Macallan Classic Cut 0.75L</v>
          </cell>
          <cell r="H3396" t="str">
            <v>4 - Macallan Classic Cut 0.75L12</v>
          </cell>
          <cell r="I3396" t="str">
            <v>Macallan Classic Cut</v>
          </cell>
          <cell r="J3396" t="str">
            <v>Macallan Classic Cut.750-12</v>
          </cell>
          <cell r="K3396">
            <v>12</v>
          </cell>
          <cell r="L3396">
            <v>0.75</v>
          </cell>
          <cell r="M3396">
            <v>0.58399999999999996</v>
          </cell>
          <cell r="N3396">
            <v>37.49</v>
          </cell>
          <cell r="O3396" t="str">
            <v>SPA</v>
          </cell>
          <cell r="P3396">
            <v>0</v>
          </cell>
          <cell r="Q3396">
            <v>0</v>
          </cell>
          <cell r="R3396">
            <v>0</v>
          </cell>
          <cell r="S3396">
            <v>0</v>
          </cell>
          <cell r="T3396">
            <v>0</v>
          </cell>
          <cell r="U3396">
            <v>0</v>
          </cell>
          <cell r="V3396">
            <v>0</v>
          </cell>
        </row>
        <row r="3397">
          <cell r="B3397" t="str">
            <v>IDAHOMacallan Classic Cut.750-12SHELF</v>
          </cell>
          <cell r="C3397" t="str">
            <v>West</v>
          </cell>
          <cell r="D3397" t="str">
            <v>Control</v>
          </cell>
          <cell r="E3397" t="str">
            <v>ID</v>
          </cell>
          <cell r="F3397" t="str">
            <v>IDAHO</v>
          </cell>
          <cell r="G3397" t="str">
            <v>4 - Macallan Classic Cut 0.75L</v>
          </cell>
          <cell r="H3397" t="str">
            <v>4 - Macallan Classic Cut 0.75L12</v>
          </cell>
          <cell r="I3397" t="str">
            <v>Macallan Classic Cut</v>
          </cell>
          <cell r="J3397" t="str">
            <v>Macallan Classic Cut.750-12</v>
          </cell>
          <cell r="K3397">
            <v>12</v>
          </cell>
          <cell r="L3397">
            <v>0.75</v>
          </cell>
          <cell r="M3397">
            <v>0.58399999999999996</v>
          </cell>
          <cell r="N3397">
            <v>37.49</v>
          </cell>
          <cell r="O3397" t="str">
            <v>SHELF</v>
          </cell>
          <cell r="P3397">
            <v>119.95</v>
          </cell>
          <cell r="Q3397">
            <v>119.95</v>
          </cell>
          <cell r="R3397">
            <v>119.95</v>
          </cell>
          <cell r="S3397">
            <v>119.95</v>
          </cell>
          <cell r="T3397">
            <v>119.95</v>
          </cell>
          <cell r="U3397">
            <v>119.95</v>
          </cell>
          <cell r="V3397">
            <v>119.95</v>
          </cell>
        </row>
        <row r="3398">
          <cell r="B3398" t="str">
            <v>IDAHOMacallan Classic Cut.750-12FOB</v>
          </cell>
          <cell r="C3398" t="str">
            <v>West</v>
          </cell>
          <cell r="D3398" t="str">
            <v>Control</v>
          </cell>
          <cell r="E3398" t="str">
            <v>ID</v>
          </cell>
          <cell r="F3398" t="str">
            <v>IDAHO</v>
          </cell>
          <cell r="G3398" t="str">
            <v>4 - Macallan Classic Cut 0.75L</v>
          </cell>
          <cell r="H3398" t="str">
            <v>4 - Macallan Classic Cut 0.75L12</v>
          </cell>
          <cell r="I3398" t="str">
            <v>Macallan Classic Cut</v>
          </cell>
          <cell r="J3398" t="str">
            <v>Macallan Classic Cut.750-12</v>
          </cell>
          <cell r="K3398">
            <v>12</v>
          </cell>
          <cell r="L3398">
            <v>0.75</v>
          </cell>
          <cell r="M3398">
            <v>0.58399999999999996</v>
          </cell>
          <cell r="N3398">
            <v>37.49</v>
          </cell>
          <cell r="O3398" t="str">
            <v>FOB</v>
          </cell>
          <cell r="P3398">
            <v>804.29</v>
          </cell>
          <cell r="Q3398">
            <v>804.29</v>
          </cell>
          <cell r="R3398">
            <v>804.29</v>
          </cell>
          <cell r="S3398">
            <v>804.29</v>
          </cell>
          <cell r="T3398">
            <v>804.29</v>
          </cell>
          <cell r="U3398">
            <v>804.29</v>
          </cell>
          <cell r="V3398">
            <v>804.29</v>
          </cell>
        </row>
        <row r="3399">
          <cell r="B3399" t="str">
            <v>IllinoisMacallan Classic Cut.750-12FOB</v>
          </cell>
          <cell r="C3399" t="str">
            <v>Central</v>
          </cell>
          <cell r="D3399" t="str">
            <v>Open</v>
          </cell>
          <cell r="E3399" t="str">
            <v>IL</v>
          </cell>
          <cell r="F3399" t="str">
            <v>Illinois</v>
          </cell>
          <cell r="G3399" t="str">
            <v>4 - Macallan Classic Cut 0.75L</v>
          </cell>
          <cell r="H3399" t="str">
            <v>4 - Macallan Classic Cut 0.75L12</v>
          </cell>
          <cell r="I3399" t="str">
            <v>Macallan Classic Cut</v>
          </cell>
          <cell r="J3399" t="str">
            <v>Macallan Classic Cut.750-12</v>
          </cell>
          <cell r="K3399">
            <v>12</v>
          </cell>
          <cell r="L3399">
            <v>0.75</v>
          </cell>
          <cell r="M3399">
            <v>0.58399999999999996</v>
          </cell>
          <cell r="N3399">
            <v>37.49</v>
          </cell>
          <cell r="O3399" t="str">
            <v>FOB</v>
          </cell>
          <cell r="P3399">
            <v>644.49</v>
          </cell>
          <cell r="Q3399">
            <v>853.49</v>
          </cell>
          <cell r="R3399">
            <v>853.49</v>
          </cell>
          <cell r="S3399">
            <v>853.49</v>
          </cell>
          <cell r="T3399">
            <v>853.49</v>
          </cell>
          <cell r="U3399">
            <v>853.49</v>
          </cell>
          <cell r="V3399">
            <v>853.49</v>
          </cell>
        </row>
        <row r="3400">
          <cell r="B3400" t="str">
            <v>IndianaMacallan Classic Cut.750-12FOB</v>
          </cell>
          <cell r="C3400" t="str">
            <v>Central</v>
          </cell>
          <cell r="D3400" t="str">
            <v>Open</v>
          </cell>
          <cell r="E3400" t="str">
            <v>IN</v>
          </cell>
          <cell r="F3400" t="str">
            <v>Indiana</v>
          </cell>
          <cell r="G3400" t="str">
            <v>4 - Macallan Classic Cut 0.75L</v>
          </cell>
          <cell r="H3400" t="str">
            <v>4 - Macallan Classic Cut 0.75L12</v>
          </cell>
          <cell r="I3400" t="str">
            <v>Macallan Classic Cut</v>
          </cell>
          <cell r="J3400" t="str">
            <v>Macallan Classic Cut.750-12</v>
          </cell>
          <cell r="K3400">
            <v>12</v>
          </cell>
          <cell r="L3400">
            <v>0.75</v>
          </cell>
          <cell r="M3400">
            <v>0.52900000000000003</v>
          </cell>
          <cell r="N3400">
            <v>33.96</v>
          </cell>
          <cell r="O3400" t="str">
            <v>FOB</v>
          </cell>
          <cell r="P3400">
            <v>825.95</v>
          </cell>
          <cell r="Q3400">
            <v>825.95</v>
          </cell>
          <cell r="R3400">
            <v>825.95</v>
          </cell>
          <cell r="S3400">
            <v>825.95</v>
          </cell>
          <cell r="T3400">
            <v>825.95</v>
          </cell>
          <cell r="U3400">
            <v>825.95</v>
          </cell>
          <cell r="V3400">
            <v>825.95</v>
          </cell>
        </row>
        <row r="3401">
          <cell r="B3401" t="str">
            <v>KansasMacallan Classic Cut.750-12FOB</v>
          </cell>
          <cell r="C3401" t="str">
            <v>Central</v>
          </cell>
          <cell r="D3401" t="str">
            <v>Open</v>
          </cell>
          <cell r="E3401" t="str">
            <v>KS</v>
          </cell>
          <cell r="F3401" t="str">
            <v>Kansas</v>
          </cell>
          <cell r="G3401" t="str">
            <v>4 - Macallan Classic Cut 0.75L</v>
          </cell>
          <cell r="H3401" t="str">
            <v>4 - Macallan Classic Cut 0.75L12</v>
          </cell>
          <cell r="I3401" t="str">
            <v>Macallan Classic Cut</v>
          </cell>
          <cell r="J3401" t="str">
            <v>Macallan Classic Cut.750-12</v>
          </cell>
          <cell r="K3401">
            <v>12</v>
          </cell>
          <cell r="L3401">
            <v>0.75</v>
          </cell>
          <cell r="M3401">
            <v>0.52900000000000003</v>
          </cell>
          <cell r="N3401">
            <v>33.96</v>
          </cell>
          <cell r="O3401" t="str">
            <v>FOB</v>
          </cell>
          <cell r="P3401">
            <v>803.9</v>
          </cell>
          <cell r="Q3401">
            <v>803.9</v>
          </cell>
          <cell r="R3401">
            <v>803.9</v>
          </cell>
          <cell r="S3401">
            <v>803.9</v>
          </cell>
          <cell r="T3401">
            <v>803.9</v>
          </cell>
          <cell r="U3401">
            <v>803.9</v>
          </cell>
          <cell r="V3401">
            <v>803.9</v>
          </cell>
        </row>
        <row r="3402">
          <cell r="B3402" t="str">
            <v>KentuckyMacallan Classic Cut.750-12FOB</v>
          </cell>
          <cell r="C3402" t="str">
            <v>Central</v>
          </cell>
          <cell r="D3402" t="str">
            <v>Open</v>
          </cell>
          <cell r="E3402" t="str">
            <v>KY</v>
          </cell>
          <cell r="F3402" t="str">
            <v>Kentucky</v>
          </cell>
          <cell r="G3402" t="str">
            <v>4 - Macallan Classic Cut 0.75L</v>
          </cell>
          <cell r="H3402" t="str">
            <v>4 - Macallan Classic Cut 0.75L12</v>
          </cell>
          <cell r="I3402" t="str">
            <v>Macallan Classic Cut</v>
          </cell>
          <cell r="J3402" t="str">
            <v>Macallan Classic Cut.750-12</v>
          </cell>
          <cell r="K3402">
            <v>12</v>
          </cell>
          <cell r="L3402">
            <v>0.75</v>
          </cell>
          <cell r="M3402">
            <v>0.52900000000000003</v>
          </cell>
          <cell r="N3402">
            <v>33.96</v>
          </cell>
          <cell r="O3402" t="str">
            <v>FOB</v>
          </cell>
          <cell r="P3402">
            <v>750.8</v>
          </cell>
          <cell r="Q3402">
            <v>750.8</v>
          </cell>
          <cell r="R3402">
            <v>750.8</v>
          </cell>
          <cell r="S3402">
            <v>750.8</v>
          </cell>
          <cell r="T3402">
            <v>750.8</v>
          </cell>
          <cell r="U3402">
            <v>750.8</v>
          </cell>
          <cell r="V3402">
            <v>750.8</v>
          </cell>
        </row>
        <row r="3403">
          <cell r="B3403" t="str">
            <v>LouisianaMacallan Classic Cut.750-12FOB</v>
          </cell>
          <cell r="C3403" t="str">
            <v>South</v>
          </cell>
          <cell r="D3403" t="str">
            <v>Open</v>
          </cell>
          <cell r="E3403" t="str">
            <v>LA</v>
          </cell>
          <cell r="F3403" t="str">
            <v>Louisiana</v>
          </cell>
          <cell r="G3403" t="str">
            <v>4 - Macallan Classic Cut 0.75L</v>
          </cell>
          <cell r="H3403" t="str">
            <v>4 - Macallan Classic Cut 0.75L12</v>
          </cell>
          <cell r="I3403" t="str">
            <v>Macallan Classic Cut</v>
          </cell>
          <cell r="J3403" t="str">
            <v>Macallan Classic Cut.750-12</v>
          </cell>
          <cell r="K3403">
            <v>12</v>
          </cell>
          <cell r="L3403">
            <v>0.75</v>
          </cell>
          <cell r="M3403">
            <v>0.52900000000000003</v>
          </cell>
          <cell r="N3403">
            <v>33.96</v>
          </cell>
          <cell r="O3403" t="str">
            <v>FOB</v>
          </cell>
          <cell r="P3403">
            <v>850</v>
          </cell>
          <cell r="Q3403">
            <v>850</v>
          </cell>
          <cell r="R3403">
            <v>850</v>
          </cell>
          <cell r="S3403">
            <v>850</v>
          </cell>
          <cell r="T3403">
            <v>850</v>
          </cell>
          <cell r="U3403">
            <v>850</v>
          </cell>
          <cell r="V3403">
            <v>850</v>
          </cell>
        </row>
        <row r="3404">
          <cell r="B3404" t="str">
            <v>MAINEMacallan Classic Cut.750-12SPA</v>
          </cell>
          <cell r="C3404" t="str">
            <v>Northeast</v>
          </cell>
          <cell r="D3404" t="str">
            <v>Control</v>
          </cell>
          <cell r="E3404" t="str">
            <v>ME</v>
          </cell>
          <cell r="F3404" t="str">
            <v>MAINE</v>
          </cell>
          <cell r="G3404" t="str">
            <v>4 - Macallan Classic Cut 0.75L</v>
          </cell>
          <cell r="H3404" t="str">
            <v>4 - Macallan Classic Cut 0.75L12</v>
          </cell>
          <cell r="I3404" t="str">
            <v>Macallan Classic Cut</v>
          </cell>
          <cell r="J3404" t="str">
            <v>Macallan Classic Cut.750-12</v>
          </cell>
          <cell r="K3404">
            <v>12</v>
          </cell>
          <cell r="L3404">
            <v>0.75</v>
          </cell>
          <cell r="M3404">
            <v>0.58399999999999996</v>
          </cell>
          <cell r="N3404">
            <v>37.49</v>
          </cell>
          <cell r="O3404" t="str">
            <v>SPA</v>
          </cell>
          <cell r="P3404">
            <v>0</v>
          </cell>
          <cell r="Q3404">
            <v>0</v>
          </cell>
          <cell r="R3404">
            <v>0</v>
          </cell>
          <cell r="S3404">
            <v>0</v>
          </cell>
          <cell r="T3404">
            <v>0</v>
          </cell>
          <cell r="U3404">
            <v>0</v>
          </cell>
          <cell r="V3404">
            <v>0</v>
          </cell>
        </row>
        <row r="3405">
          <cell r="B3405" t="str">
            <v>MAINEMacallan Classic Cut.750-12SHELF</v>
          </cell>
          <cell r="C3405" t="str">
            <v>Northeast</v>
          </cell>
          <cell r="D3405" t="str">
            <v>Control</v>
          </cell>
          <cell r="E3405" t="str">
            <v>ME</v>
          </cell>
          <cell r="F3405" t="str">
            <v>MAINE</v>
          </cell>
          <cell r="G3405" t="str">
            <v>4 - Macallan Classic Cut 0.75L</v>
          </cell>
          <cell r="H3405" t="str">
            <v>4 - Macallan Classic Cut 0.75L12</v>
          </cell>
          <cell r="I3405" t="str">
            <v>Macallan Classic Cut</v>
          </cell>
          <cell r="J3405" t="str">
            <v>Macallan Classic Cut.750-12</v>
          </cell>
          <cell r="K3405">
            <v>12</v>
          </cell>
          <cell r="L3405">
            <v>0.75</v>
          </cell>
          <cell r="M3405">
            <v>0.58399999999999996</v>
          </cell>
          <cell r="N3405">
            <v>37.49</v>
          </cell>
          <cell r="O3405" t="str">
            <v>SHELF</v>
          </cell>
          <cell r="P3405">
            <v>89.99</v>
          </cell>
          <cell r="Q3405">
            <v>119.99</v>
          </cell>
          <cell r="R3405">
            <v>119.99</v>
          </cell>
          <cell r="S3405">
            <v>119.99</v>
          </cell>
          <cell r="T3405">
            <v>119.99</v>
          </cell>
          <cell r="U3405">
            <v>119.99</v>
          </cell>
          <cell r="V3405">
            <v>119.99</v>
          </cell>
        </row>
        <row r="3406">
          <cell r="B3406" t="str">
            <v>MAINEMacallan Classic Cut.750-12FOB</v>
          </cell>
          <cell r="C3406" t="str">
            <v>Northeast</v>
          </cell>
          <cell r="D3406" t="str">
            <v>Control</v>
          </cell>
          <cell r="E3406" t="str">
            <v>ME</v>
          </cell>
          <cell r="F3406" t="str">
            <v>MAINE</v>
          </cell>
          <cell r="G3406" t="str">
            <v>4 - Macallan Classic Cut 0.75L</v>
          </cell>
          <cell r="H3406" t="str">
            <v>4 - Macallan Classic Cut 0.75L12</v>
          </cell>
          <cell r="I3406" t="str">
            <v>Macallan Classic Cut</v>
          </cell>
          <cell r="J3406" t="str">
            <v>Macallan Classic Cut.750-12</v>
          </cell>
          <cell r="K3406">
            <v>12</v>
          </cell>
          <cell r="L3406">
            <v>0.75</v>
          </cell>
          <cell r="M3406">
            <v>0.58399999999999996</v>
          </cell>
          <cell r="N3406">
            <v>37.49</v>
          </cell>
          <cell r="O3406" t="str">
            <v>FOB</v>
          </cell>
          <cell r="P3406">
            <v>611.9</v>
          </cell>
          <cell r="Q3406">
            <v>816.2</v>
          </cell>
          <cell r="R3406">
            <v>816.2</v>
          </cell>
          <cell r="S3406">
            <v>816.2</v>
          </cell>
          <cell r="T3406">
            <v>816.2</v>
          </cell>
          <cell r="U3406">
            <v>816.2</v>
          </cell>
          <cell r="V3406">
            <v>816.2</v>
          </cell>
        </row>
        <row r="3407">
          <cell r="B3407" t="str">
            <v>Maryland (Open)Macallan Classic Cut.750-12FOB</v>
          </cell>
          <cell r="C3407" t="str">
            <v>Northeast</v>
          </cell>
          <cell r="D3407" t="str">
            <v>Open</v>
          </cell>
          <cell r="E3407" t="str">
            <v>MD</v>
          </cell>
          <cell r="F3407" t="str">
            <v>Maryland (Open)</v>
          </cell>
          <cell r="G3407" t="str">
            <v>4 - Macallan Classic Cut 0.75L</v>
          </cell>
          <cell r="H3407" t="str">
            <v>4 - Macallan Classic Cut 0.75L12</v>
          </cell>
          <cell r="I3407" t="str">
            <v>Macallan Classic Cut</v>
          </cell>
          <cell r="J3407" t="str">
            <v>Macallan Classic Cut.750-12</v>
          </cell>
          <cell r="K3407">
            <v>12</v>
          </cell>
          <cell r="L3407">
            <v>0.75</v>
          </cell>
          <cell r="M3407">
            <v>0.52900000000000003</v>
          </cell>
          <cell r="N3407">
            <v>33.96</v>
          </cell>
          <cell r="O3407" t="str">
            <v>FOB</v>
          </cell>
          <cell r="P3407">
            <v>859.96</v>
          </cell>
          <cell r="Q3407">
            <v>859.96</v>
          </cell>
          <cell r="R3407">
            <v>859.96</v>
          </cell>
          <cell r="S3407">
            <v>859.96</v>
          </cell>
          <cell r="T3407">
            <v>859.96</v>
          </cell>
          <cell r="U3407">
            <v>859.96</v>
          </cell>
          <cell r="V3407">
            <v>859.96</v>
          </cell>
        </row>
        <row r="3408">
          <cell r="B3408" t="str">
            <v>MassachusettsMacallan Classic Cut.750-12FOB</v>
          </cell>
          <cell r="C3408" t="str">
            <v>Northeast</v>
          </cell>
          <cell r="D3408" t="str">
            <v>Open</v>
          </cell>
          <cell r="E3408" t="str">
            <v>MA</v>
          </cell>
          <cell r="F3408" t="str">
            <v>Massachusetts</v>
          </cell>
          <cell r="G3408" t="str">
            <v>4 - Macallan Classic Cut 0.75L</v>
          </cell>
          <cell r="H3408" t="str">
            <v>4 - Macallan Classic Cut 0.75L12</v>
          </cell>
          <cell r="I3408" t="str">
            <v>Macallan Classic Cut</v>
          </cell>
          <cell r="J3408" t="str">
            <v>Macallan Classic Cut.750-12</v>
          </cell>
          <cell r="K3408">
            <v>12</v>
          </cell>
          <cell r="L3408">
            <v>0.75</v>
          </cell>
          <cell r="M3408">
            <v>0.58399999999999996</v>
          </cell>
          <cell r="N3408">
            <v>37.49</v>
          </cell>
          <cell r="O3408" t="str">
            <v>FOB</v>
          </cell>
          <cell r="P3408">
            <v>789</v>
          </cell>
          <cell r="Q3408">
            <v>789</v>
          </cell>
          <cell r="R3408">
            <v>789</v>
          </cell>
          <cell r="S3408">
            <v>789</v>
          </cell>
          <cell r="T3408">
            <v>789</v>
          </cell>
          <cell r="U3408">
            <v>789</v>
          </cell>
          <cell r="V3408">
            <v>789</v>
          </cell>
        </row>
        <row r="3409">
          <cell r="B3409" t="str">
            <v>MICHIGANMacallan Classic Cut.750-12SHELF</v>
          </cell>
          <cell r="C3409" t="str">
            <v>Central</v>
          </cell>
          <cell r="D3409" t="str">
            <v>Control</v>
          </cell>
          <cell r="E3409" t="str">
            <v>MI</v>
          </cell>
          <cell r="F3409" t="str">
            <v>MICHIGAN</v>
          </cell>
          <cell r="G3409" t="str">
            <v>4 - Macallan Classic Cut 0.75L</v>
          </cell>
          <cell r="H3409" t="str">
            <v>4 - Macallan Classic Cut 0.75L12</v>
          </cell>
          <cell r="I3409" t="str">
            <v>Macallan Classic Cut</v>
          </cell>
          <cell r="J3409" t="str">
            <v>Macallan Classic Cut.750-12</v>
          </cell>
          <cell r="K3409">
            <v>12</v>
          </cell>
          <cell r="L3409">
            <v>0.75</v>
          </cell>
          <cell r="M3409">
            <v>0.58399999999999996</v>
          </cell>
          <cell r="N3409">
            <v>37.49</v>
          </cell>
          <cell r="O3409" t="str">
            <v>SHELF</v>
          </cell>
          <cell r="P3409">
            <v>119.96</v>
          </cell>
          <cell r="Q3409">
            <v>119.96</v>
          </cell>
          <cell r="R3409">
            <v>119.96</v>
          </cell>
          <cell r="S3409">
            <v>119.96</v>
          </cell>
          <cell r="T3409">
            <v>119.96</v>
          </cell>
          <cell r="U3409">
            <v>119.96</v>
          </cell>
          <cell r="V3409">
            <v>119.96</v>
          </cell>
        </row>
        <row r="3410">
          <cell r="B3410" t="str">
            <v>MICHIGANMacallan Classic Cut.750-12FOB</v>
          </cell>
          <cell r="C3410" t="str">
            <v>Central</v>
          </cell>
          <cell r="D3410" t="str">
            <v>Control</v>
          </cell>
          <cell r="E3410" t="str">
            <v>MI</v>
          </cell>
          <cell r="F3410" t="str">
            <v>MICHIGAN</v>
          </cell>
          <cell r="G3410" t="str">
            <v>4 - Macallan Classic Cut 0.75L</v>
          </cell>
          <cell r="H3410" t="str">
            <v>4 - Macallan Classic Cut 0.75L12</v>
          </cell>
          <cell r="I3410" t="str">
            <v>Macallan Classic Cut</v>
          </cell>
          <cell r="J3410" t="str">
            <v>Macallan Classic Cut.750-12</v>
          </cell>
          <cell r="K3410">
            <v>12</v>
          </cell>
          <cell r="L3410">
            <v>0.75</v>
          </cell>
          <cell r="M3410">
            <v>0.58399999999999996</v>
          </cell>
          <cell r="N3410">
            <v>37.49</v>
          </cell>
          <cell r="O3410" t="str">
            <v>FOB</v>
          </cell>
          <cell r="P3410">
            <v>779.08</v>
          </cell>
          <cell r="Q3410">
            <v>779.08</v>
          </cell>
          <cell r="R3410">
            <v>779.08</v>
          </cell>
          <cell r="S3410">
            <v>779.08</v>
          </cell>
          <cell r="T3410">
            <v>779.08</v>
          </cell>
          <cell r="U3410">
            <v>779.08</v>
          </cell>
          <cell r="V3410">
            <v>779.08</v>
          </cell>
        </row>
        <row r="3411">
          <cell r="B3411" t="str">
            <v>Military - SouthMacallan Classic Cut.750-12FOB</v>
          </cell>
          <cell r="C3411" t="str">
            <v>South</v>
          </cell>
          <cell r="D3411" t="str">
            <v>Open</v>
          </cell>
          <cell r="E3411" t="str">
            <v>Military - South</v>
          </cell>
          <cell r="F3411" t="str">
            <v>Military - South</v>
          </cell>
          <cell r="G3411" t="str">
            <v>4 - Macallan Classic Cut 0.75L</v>
          </cell>
          <cell r="H3411" t="str">
            <v>4 - Macallan Classic Cut 0.75L12</v>
          </cell>
          <cell r="I3411" t="str">
            <v>Macallan Classic Cut</v>
          </cell>
          <cell r="J3411" t="str">
            <v>Macallan Classic Cut.750-12</v>
          </cell>
          <cell r="K3411">
            <v>12</v>
          </cell>
          <cell r="L3411">
            <v>0.75</v>
          </cell>
          <cell r="M3411">
            <v>0.52900000000000003</v>
          </cell>
          <cell r="N3411">
            <v>33.96</v>
          </cell>
          <cell r="O3411" t="str">
            <v>FOB</v>
          </cell>
          <cell r="P3411">
            <v>936</v>
          </cell>
          <cell r="Q3411">
            <v>936</v>
          </cell>
          <cell r="R3411">
            <v>936</v>
          </cell>
          <cell r="S3411">
            <v>936</v>
          </cell>
          <cell r="T3411">
            <v>936</v>
          </cell>
          <cell r="U3411">
            <v>936</v>
          </cell>
          <cell r="V3411">
            <v>936</v>
          </cell>
        </row>
        <row r="3412">
          <cell r="B3412" t="str">
            <v>MinnesotaMacallan Classic Cut.750-12FOB</v>
          </cell>
          <cell r="C3412" t="str">
            <v>Central</v>
          </cell>
          <cell r="D3412" t="str">
            <v>Open</v>
          </cell>
          <cell r="E3412" t="str">
            <v>MN</v>
          </cell>
          <cell r="F3412" t="str">
            <v>Minnesota</v>
          </cell>
          <cell r="G3412" t="str">
            <v>4 - Macallan Classic Cut 0.75L</v>
          </cell>
          <cell r="H3412" t="str">
            <v>4 - Macallan Classic Cut 0.75L12</v>
          </cell>
          <cell r="I3412" t="str">
            <v>Macallan Classic Cut</v>
          </cell>
          <cell r="J3412" t="str">
            <v>Macallan Classic Cut.750-12</v>
          </cell>
          <cell r="K3412">
            <v>12</v>
          </cell>
          <cell r="L3412">
            <v>0.75</v>
          </cell>
          <cell r="M3412">
            <v>0.51200000000000001</v>
          </cell>
          <cell r="N3412">
            <v>32.869999999999997</v>
          </cell>
          <cell r="O3412" t="str">
            <v>FOB</v>
          </cell>
          <cell r="P3412">
            <v>705</v>
          </cell>
          <cell r="Q3412">
            <v>850</v>
          </cell>
          <cell r="R3412">
            <v>850</v>
          </cell>
          <cell r="S3412">
            <v>850</v>
          </cell>
          <cell r="T3412">
            <v>850</v>
          </cell>
          <cell r="U3412">
            <v>850</v>
          </cell>
          <cell r="V3412">
            <v>850</v>
          </cell>
        </row>
        <row r="3413">
          <cell r="B3413" t="str">
            <v>MISSISSIPPIMacallan Classic Cut.750-6SPA</v>
          </cell>
          <cell r="C3413" t="str">
            <v>South</v>
          </cell>
          <cell r="D3413" t="str">
            <v>Control</v>
          </cell>
          <cell r="E3413" t="str">
            <v>MS</v>
          </cell>
          <cell r="F3413" t="str">
            <v>MISSISSIPPI</v>
          </cell>
          <cell r="G3413" t="str">
            <v>4 - Macallan Classic Cut 0.75L</v>
          </cell>
          <cell r="H3413" t="str">
            <v>4 - Macallan Classic Cut 0.75L6</v>
          </cell>
          <cell r="I3413" t="str">
            <v>Macallan Classic Cut</v>
          </cell>
          <cell r="J3413" t="str">
            <v>Macallan Classic Cut.750-6</v>
          </cell>
          <cell r="K3413">
            <v>6</v>
          </cell>
          <cell r="L3413">
            <v>0.75</v>
          </cell>
          <cell r="M3413">
            <v>0.58399999999999996</v>
          </cell>
          <cell r="N3413">
            <v>18.75</v>
          </cell>
          <cell r="O3413" t="str">
            <v>SPA</v>
          </cell>
          <cell r="P3413">
            <v>0</v>
          </cell>
          <cell r="Q3413">
            <v>0</v>
          </cell>
          <cell r="R3413">
            <v>0</v>
          </cell>
          <cell r="S3413">
            <v>0</v>
          </cell>
          <cell r="T3413">
            <v>0</v>
          </cell>
          <cell r="U3413">
            <v>0</v>
          </cell>
          <cell r="V3413">
            <v>0</v>
          </cell>
        </row>
        <row r="3414">
          <cell r="B3414" t="str">
            <v>MISSISSIPPIMacallan Classic Cut.750-6SHELF</v>
          </cell>
          <cell r="C3414" t="str">
            <v>South</v>
          </cell>
          <cell r="D3414" t="str">
            <v>Control</v>
          </cell>
          <cell r="E3414" t="str">
            <v>MS</v>
          </cell>
          <cell r="F3414" t="str">
            <v>MISSISSIPPI</v>
          </cell>
          <cell r="G3414" t="str">
            <v>4 - Macallan Classic Cut 0.75L</v>
          </cell>
          <cell r="H3414" t="str">
            <v>4 - Macallan Classic Cut 0.75L6</v>
          </cell>
          <cell r="I3414" t="str">
            <v>Macallan Classic Cut</v>
          </cell>
          <cell r="J3414" t="str">
            <v>Macallan Classic Cut.750-6</v>
          </cell>
          <cell r="K3414">
            <v>6</v>
          </cell>
          <cell r="L3414">
            <v>0.75</v>
          </cell>
          <cell r="M3414">
            <v>0.58399999999999996</v>
          </cell>
          <cell r="N3414">
            <v>18.75</v>
          </cell>
          <cell r="O3414" t="str">
            <v>SHELF</v>
          </cell>
          <cell r="P3414">
            <v>99.99</v>
          </cell>
          <cell r="Q3414">
            <v>99.99</v>
          </cell>
          <cell r="R3414">
            <v>99.99</v>
          </cell>
          <cell r="S3414">
            <v>99.99</v>
          </cell>
          <cell r="T3414">
            <v>99.99</v>
          </cell>
          <cell r="U3414">
            <v>99.99</v>
          </cell>
          <cell r="V3414">
            <v>99.99</v>
          </cell>
        </row>
        <row r="3415">
          <cell r="B3415" t="str">
            <v>MISSISSIPPIMacallan Classic Cut.750-6FOB</v>
          </cell>
          <cell r="C3415" t="str">
            <v>South</v>
          </cell>
          <cell r="D3415" t="str">
            <v>Control</v>
          </cell>
          <cell r="E3415" t="str">
            <v>MS</v>
          </cell>
          <cell r="F3415" t="str">
            <v>MISSISSIPPI</v>
          </cell>
          <cell r="G3415" t="str">
            <v>4 - Macallan Classic Cut 0.75L</v>
          </cell>
          <cell r="H3415" t="str">
            <v>4 - Macallan Classic Cut 0.75L6</v>
          </cell>
          <cell r="I3415" t="str">
            <v>Macallan Classic Cut</v>
          </cell>
          <cell r="J3415" t="str">
            <v>Macallan Classic Cut.750-6</v>
          </cell>
          <cell r="K3415">
            <v>6</v>
          </cell>
          <cell r="L3415">
            <v>0.75</v>
          </cell>
          <cell r="M3415">
            <v>0.58399999999999996</v>
          </cell>
          <cell r="N3415">
            <v>18.75</v>
          </cell>
          <cell r="O3415" t="str">
            <v>FOB</v>
          </cell>
          <cell r="P3415">
            <v>370.18</v>
          </cell>
          <cell r="Q3415">
            <v>370.18</v>
          </cell>
          <cell r="R3415">
            <v>370.18</v>
          </cell>
          <cell r="S3415">
            <v>370.18</v>
          </cell>
          <cell r="T3415">
            <v>370.18</v>
          </cell>
          <cell r="U3415">
            <v>370.18</v>
          </cell>
          <cell r="V3415">
            <v>370.18</v>
          </cell>
        </row>
        <row r="3416">
          <cell r="B3416" t="str">
            <v>MissouriMacallan Classic Cut.750-12FOB</v>
          </cell>
          <cell r="C3416" t="str">
            <v>Central</v>
          </cell>
          <cell r="D3416" t="str">
            <v>Open</v>
          </cell>
          <cell r="E3416" t="str">
            <v>MO</v>
          </cell>
          <cell r="F3416" t="str">
            <v>Missouri</v>
          </cell>
          <cell r="G3416" t="str">
            <v>4 - Macallan Classic Cut 0.75L</v>
          </cell>
          <cell r="H3416" t="str">
            <v>4 - Macallan Classic Cut 0.75L12</v>
          </cell>
          <cell r="I3416" t="str">
            <v>Macallan Classic Cut</v>
          </cell>
          <cell r="J3416" t="str">
            <v>Macallan Classic Cut.750-12</v>
          </cell>
          <cell r="K3416">
            <v>12</v>
          </cell>
          <cell r="L3416">
            <v>0.75</v>
          </cell>
          <cell r="M3416">
            <v>0.52900000000000003</v>
          </cell>
          <cell r="N3416">
            <v>33.96</v>
          </cell>
          <cell r="O3416" t="str">
            <v>FOB</v>
          </cell>
          <cell r="P3416">
            <v>843.4</v>
          </cell>
          <cell r="Q3416">
            <v>843.4</v>
          </cell>
          <cell r="R3416">
            <v>843.4</v>
          </cell>
          <cell r="S3416">
            <v>843.4</v>
          </cell>
          <cell r="T3416">
            <v>843.4</v>
          </cell>
          <cell r="U3416">
            <v>843.4</v>
          </cell>
          <cell r="V3416">
            <v>843.4</v>
          </cell>
        </row>
        <row r="3417">
          <cell r="B3417" t="str">
            <v>MONTANAMacallan Classic Cut.750-12SPA</v>
          </cell>
          <cell r="C3417" t="str">
            <v>West</v>
          </cell>
          <cell r="D3417" t="str">
            <v>Control</v>
          </cell>
          <cell r="E3417" t="str">
            <v>MT</v>
          </cell>
          <cell r="F3417" t="str">
            <v>MONTANA</v>
          </cell>
          <cell r="G3417" t="str">
            <v>4 - Macallan Classic Cut 0.75L</v>
          </cell>
          <cell r="H3417" t="str">
            <v>4 - Macallan Classic Cut 0.75L12</v>
          </cell>
          <cell r="I3417" t="str">
            <v>Macallan Classic Cut</v>
          </cell>
          <cell r="J3417" t="str">
            <v>Macallan Classic Cut.750-12</v>
          </cell>
          <cell r="K3417">
            <v>12</v>
          </cell>
          <cell r="L3417">
            <v>0.75</v>
          </cell>
          <cell r="M3417">
            <v>0.58399999999999996</v>
          </cell>
          <cell r="N3417">
            <v>37.49</v>
          </cell>
          <cell r="O3417" t="str">
            <v>SPA</v>
          </cell>
          <cell r="P3417">
            <v>0</v>
          </cell>
          <cell r="Q3417">
            <v>0</v>
          </cell>
          <cell r="R3417">
            <v>0</v>
          </cell>
          <cell r="S3417">
            <v>0</v>
          </cell>
          <cell r="T3417">
            <v>0</v>
          </cell>
          <cell r="U3417">
            <v>0</v>
          </cell>
          <cell r="V3417">
            <v>0</v>
          </cell>
        </row>
        <row r="3418">
          <cell r="B3418" t="str">
            <v>MONTANAMacallan Classic Cut.750-12SHELF</v>
          </cell>
          <cell r="C3418" t="str">
            <v>West</v>
          </cell>
          <cell r="D3418" t="str">
            <v>Control</v>
          </cell>
          <cell r="E3418" t="str">
            <v>MT</v>
          </cell>
          <cell r="F3418" t="str">
            <v>MONTANA</v>
          </cell>
          <cell r="G3418" t="str">
            <v>4 - Macallan Classic Cut 0.75L</v>
          </cell>
          <cell r="H3418" t="str">
            <v>4 - Macallan Classic Cut 0.75L12</v>
          </cell>
          <cell r="I3418" t="str">
            <v>Macallan Classic Cut</v>
          </cell>
          <cell r="J3418" t="str">
            <v>Macallan Classic Cut.750-12</v>
          </cell>
          <cell r="K3418">
            <v>12</v>
          </cell>
          <cell r="L3418">
            <v>0.75</v>
          </cell>
          <cell r="M3418">
            <v>0.58399999999999996</v>
          </cell>
          <cell r="N3418">
            <v>37.49</v>
          </cell>
          <cell r="O3418" t="str">
            <v>SHELF</v>
          </cell>
          <cell r="P3418">
            <v>119.95</v>
          </cell>
          <cell r="Q3418">
            <v>119.95</v>
          </cell>
          <cell r="R3418">
            <v>119.95</v>
          </cell>
          <cell r="S3418">
            <v>119.95</v>
          </cell>
          <cell r="T3418">
            <v>119.95</v>
          </cell>
          <cell r="U3418">
            <v>119.95</v>
          </cell>
          <cell r="V3418">
            <v>119.95</v>
          </cell>
        </row>
        <row r="3419">
          <cell r="B3419" t="str">
            <v>MONTANAMacallan Classic Cut.750-12FOB</v>
          </cell>
          <cell r="C3419" t="str">
            <v>West</v>
          </cell>
          <cell r="D3419" t="str">
            <v>Control</v>
          </cell>
          <cell r="E3419" t="str">
            <v>MT</v>
          </cell>
          <cell r="F3419" t="str">
            <v>MONTANA</v>
          </cell>
          <cell r="G3419" t="str">
            <v>4 - Macallan Classic Cut 0.75L</v>
          </cell>
          <cell r="H3419" t="str">
            <v>4 - Macallan Classic Cut 0.75L12</v>
          </cell>
          <cell r="I3419" t="str">
            <v>Macallan Classic Cut</v>
          </cell>
          <cell r="J3419" t="str">
            <v>Macallan Classic Cut.750-12</v>
          </cell>
          <cell r="K3419">
            <v>12</v>
          </cell>
          <cell r="L3419">
            <v>0.75</v>
          </cell>
          <cell r="M3419">
            <v>0.58399999999999996</v>
          </cell>
          <cell r="N3419">
            <v>37.49</v>
          </cell>
          <cell r="O3419" t="str">
            <v>FOB</v>
          </cell>
          <cell r="P3419">
            <v>649.01</v>
          </cell>
          <cell r="Q3419">
            <v>649.01</v>
          </cell>
          <cell r="R3419">
            <v>649.01</v>
          </cell>
          <cell r="S3419">
            <v>649.01</v>
          </cell>
          <cell r="T3419">
            <v>649.01</v>
          </cell>
          <cell r="U3419">
            <v>649.01</v>
          </cell>
          <cell r="V3419">
            <v>649.01</v>
          </cell>
        </row>
        <row r="3420">
          <cell r="B3420" t="str">
            <v>NebraskaMacallan Classic Cut.750-12FOB</v>
          </cell>
          <cell r="C3420" t="str">
            <v>Central</v>
          </cell>
          <cell r="D3420" t="str">
            <v>Open</v>
          </cell>
          <cell r="E3420" t="str">
            <v>NE</v>
          </cell>
          <cell r="F3420" t="str">
            <v>Nebraska</v>
          </cell>
          <cell r="G3420" t="str">
            <v>4 - Macallan Classic Cut 0.75L</v>
          </cell>
          <cell r="H3420" t="str">
            <v>4 - Macallan Classic Cut 0.75L12</v>
          </cell>
          <cell r="I3420" t="str">
            <v>Macallan Classic Cut</v>
          </cell>
          <cell r="J3420" t="str">
            <v>Macallan Classic Cut.750-12</v>
          </cell>
          <cell r="K3420">
            <v>12</v>
          </cell>
          <cell r="L3420">
            <v>0.75</v>
          </cell>
          <cell r="M3420">
            <v>0.51200000000000001</v>
          </cell>
          <cell r="N3420">
            <v>32.869999999999997</v>
          </cell>
          <cell r="O3420" t="str">
            <v>FOB</v>
          </cell>
          <cell r="P3420">
            <v>698.45</v>
          </cell>
          <cell r="Q3420">
            <v>841.28</v>
          </cell>
          <cell r="R3420">
            <v>841.28</v>
          </cell>
          <cell r="S3420">
            <v>841.28</v>
          </cell>
          <cell r="T3420">
            <v>841.28</v>
          </cell>
          <cell r="U3420">
            <v>841.28</v>
          </cell>
          <cell r="V3420">
            <v>841.28</v>
          </cell>
        </row>
        <row r="3421">
          <cell r="B3421" t="str">
            <v>NevadaMacallan Classic Cut.750-12FOB</v>
          </cell>
          <cell r="C3421" t="str">
            <v>West</v>
          </cell>
          <cell r="D3421" t="str">
            <v>Open</v>
          </cell>
          <cell r="E3421" t="str">
            <v>NV</v>
          </cell>
          <cell r="F3421" t="str">
            <v>Nevada</v>
          </cell>
          <cell r="G3421" t="str">
            <v>4 - Macallan Classic Cut 0.75L</v>
          </cell>
          <cell r="H3421" t="str">
            <v>4 - Macallan Classic Cut 0.75L12</v>
          </cell>
          <cell r="I3421" t="str">
            <v>Macallan Classic Cut</v>
          </cell>
          <cell r="J3421" t="str">
            <v>Macallan Classic Cut.750-12</v>
          </cell>
          <cell r="K3421">
            <v>12</v>
          </cell>
          <cell r="L3421">
            <v>0.75</v>
          </cell>
          <cell r="M3421">
            <v>0.52900000000000003</v>
          </cell>
          <cell r="N3421">
            <v>33.96</v>
          </cell>
          <cell r="O3421" t="str">
            <v>FOB</v>
          </cell>
          <cell r="P3421">
            <v>780</v>
          </cell>
          <cell r="Q3421">
            <v>780</v>
          </cell>
          <cell r="R3421">
            <v>780</v>
          </cell>
          <cell r="S3421">
            <v>780</v>
          </cell>
          <cell r="T3421">
            <v>780</v>
          </cell>
          <cell r="U3421">
            <v>780</v>
          </cell>
          <cell r="V3421">
            <v>780</v>
          </cell>
        </row>
        <row r="3422">
          <cell r="B3422" t="str">
            <v>NEW HAMPSHIREMacallan Classic Cut.750-12SPA</v>
          </cell>
          <cell r="C3422" t="str">
            <v>Northeast</v>
          </cell>
          <cell r="D3422" t="str">
            <v>Control</v>
          </cell>
          <cell r="E3422" t="str">
            <v>NH</v>
          </cell>
          <cell r="F3422" t="str">
            <v>NEW HAMPSHIRE</v>
          </cell>
          <cell r="G3422" t="str">
            <v>4 - Macallan Classic Cut 0.75L</v>
          </cell>
          <cell r="H3422" t="str">
            <v>4 - Macallan Classic Cut 0.75L12</v>
          </cell>
          <cell r="I3422" t="str">
            <v>Macallan Classic Cut</v>
          </cell>
          <cell r="J3422" t="str">
            <v>Macallan Classic Cut.750-12</v>
          </cell>
          <cell r="K3422">
            <v>12</v>
          </cell>
          <cell r="L3422">
            <v>0.75</v>
          </cell>
          <cell r="M3422">
            <v>0.58399999999999996</v>
          </cell>
          <cell r="N3422">
            <v>37.49</v>
          </cell>
          <cell r="O3422" t="str">
            <v>SPA</v>
          </cell>
          <cell r="P3422">
            <v>0</v>
          </cell>
          <cell r="Q3422">
            <v>0</v>
          </cell>
          <cell r="R3422">
            <v>0</v>
          </cell>
          <cell r="S3422">
            <v>0</v>
          </cell>
          <cell r="T3422">
            <v>0</v>
          </cell>
          <cell r="U3422">
            <v>0</v>
          </cell>
          <cell r="V3422">
            <v>0</v>
          </cell>
        </row>
        <row r="3423">
          <cell r="B3423" t="str">
            <v>NEW HAMPSHIREMacallan Classic Cut.750-12SHELF</v>
          </cell>
          <cell r="C3423" t="str">
            <v>Northeast</v>
          </cell>
          <cell r="D3423" t="str">
            <v>Control</v>
          </cell>
          <cell r="E3423" t="str">
            <v>NH</v>
          </cell>
          <cell r="F3423" t="str">
            <v>NEW HAMPSHIRE</v>
          </cell>
          <cell r="G3423" t="str">
            <v>4 - Macallan Classic Cut 0.75L</v>
          </cell>
          <cell r="H3423" t="str">
            <v>4 - Macallan Classic Cut 0.75L12</v>
          </cell>
          <cell r="I3423" t="str">
            <v>Macallan Classic Cut</v>
          </cell>
          <cell r="J3423" t="str">
            <v>Macallan Classic Cut.750-12</v>
          </cell>
          <cell r="K3423">
            <v>12</v>
          </cell>
          <cell r="L3423">
            <v>0.75</v>
          </cell>
          <cell r="M3423">
            <v>0.58399999999999996</v>
          </cell>
          <cell r="N3423">
            <v>37.49</v>
          </cell>
          <cell r="O3423" t="str">
            <v>SHELF</v>
          </cell>
          <cell r="P3423">
            <v>119.99</v>
          </cell>
          <cell r="Q3423">
            <v>119.99</v>
          </cell>
          <cell r="R3423">
            <v>119.99</v>
          </cell>
          <cell r="S3423">
            <v>119.99</v>
          </cell>
          <cell r="T3423">
            <v>119.99</v>
          </cell>
          <cell r="U3423">
            <v>119.99</v>
          </cell>
          <cell r="V3423">
            <v>119.99</v>
          </cell>
        </row>
        <row r="3424">
          <cell r="B3424" t="str">
            <v>NEW HAMPSHIREMacallan Classic Cut.750-12FOB</v>
          </cell>
          <cell r="C3424" t="str">
            <v>Northeast</v>
          </cell>
          <cell r="D3424" t="str">
            <v>Control</v>
          </cell>
          <cell r="E3424" t="str">
            <v>NH</v>
          </cell>
          <cell r="F3424" t="str">
            <v>NEW HAMPSHIRE</v>
          </cell>
          <cell r="G3424" t="str">
            <v>4 - Macallan Classic Cut 0.75L</v>
          </cell>
          <cell r="H3424" t="str">
            <v>4 - Macallan Classic Cut 0.75L12</v>
          </cell>
          <cell r="I3424" t="str">
            <v>Macallan Classic Cut</v>
          </cell>
          <cell r="J3424" t="str">
            <v>Macallan Classic Cut.750-12</v>
          </cell>
          <cell r="K3424">
            <v>12</v>
          </cell>
          <cell r="L3424">
            <v>0.75</v>
          </cell>
          <cell r="M3424">
            <v>0.58399999999999996</v>
          </cell>
          <cell r="N3424">
            <v>37.49</v>
          </cell>
          <cell r="O3424" t="str">
            <v>FOB</v>
          </cell>
          <cell r="P3424">
            <v>976.19</v>
          </cell>
          <cell r="Q3424">
            <v>976.19</v>
          </cell>
          <cell r="R3424">
            <v>976.19</v>
          </cell>
          <cell r="S3424">
            <v>976.19</v>
          </cell>
          <cell r="T3424">
            <v>976.19</v>
          </cell>
          <cell r="U3424">
            <v>976.19</v>
          </cell>
          <cell r="V3424">
            <v>976.19</v>
          </cell>
        </row>
        <row r="3425">
          <cell r="B3425" t="str">
            <v>New JerseyMacallan Classic Cut.750-12FOB</v>
          </cell>
          <cell r="C3425" t="str">
            <v>Northeast</v>
          </cell>
          <cell r="D3425" t="str">
            <v>Open</v>
          </cell>
          <cell r="E3425" t="str">
            <v>NJ</v>
          </cell>
          <cell r="F3425" t="str">
            <v>New Jersey</v>
          </cell>
          <cell r="G3425" t="str">
            <v>4 - Macallan Classic Cut 0.75L</v>
          </cell>
          <cell r="H3425" t="str">
            <v>4 - Macallan Classic Cut 0.75L12</v>
          </cell>
          <cell r="I3425" t="str">
            <v>Macallan Classic Cut</v>
          </cell>
          <cell r="J3425" t="str">
            <v>Macallan Classic Cut.750-12</v>
          </cell>
          <cell r="K3425">
            <v>12</v>
          </cell>
          <cell r="L3425">
            <v>0.75</v>
          </cell>
          <cell r="M3425">
            <v>0.52900000000000003</v>
          </cell>
          <cell r="N3425">
            <v>33.96</v>
          </cell>
          <cell r="O3425" t="str">
            <v>FOB</v>
          </cell>
          <cell r="P3425">
            <v>857.83</v>
          </cell>
          <cell r="Q3425">
            <v>857.83</v>
          </cell>
          <cell r="R3425">
            <v>857.83</v>
          </cell>
          <cell r="S3425">
            <v>857.83</v>
          </cell>
          <cell r="T3425">
            <v>857.83</v>
          </cell>
          <cell r="U3425">
            <v>857.83</v>
          </cell>
          <cell r="V3425">
            <v>857.83</v>
          </cell>
        </row>
        <row r="3426">
          <cell r="B3426" t="str">
            <v>New MexicoMacallan Classic Cut.750-12FOB</v>
          </cell>
          <cell r="C3426" t="str">
            <v>West</v>
          </cell>
          <cell r="D3426" t="str">
            <v>Open</v>
          </cell>
          <cell r="E3426" t="str">
            <v>NM</v>
          </cell>
          <cell r="F3426" t="str">
            <v>New Mexico</v>
          </cell>
          <cell r="G3426" t="str">
            <v>4 - Macallan Classic Cut 0.75L</v>
          </cell>
          <cell r="H3426" t="str">
            <v>4 - Macallan Classic Cut 0.75L12</v>
          </cell>
          <cell r="I3426" t="str">
            <v>Macallan Classic Cut</v>
          </cell>
          <cell r="J3426" t="str">
            <v>Macallan Classic Cut.750-12</v>
          </cell>
          <cell r="K3426">
            <v>12</v>
          </cell>
          <cell r="L3426">
            <v>0.75</v>
          </cell>
          <cell r="M3426">
            <v>0.52900000000000003</v>
          </cell>
          <cell r="N3426">
            <v>33.96</v>
          </cell>
          <cell r="O3426" t="str">
            <v>FOB</v>
          </cell>
          <cell r="P3426">
            <v>812</v>
          </cell>
          <cell r="Q3426">
            <v>812</v>
          </cell>
          <cell r="R3426">
            <v>812</v>
          </cell>
          <cell r="S3426">
            <v>812</v>
          </cell>
          <cell r="T3426">
            <v>812</v>
          </cell>
          <cell r="U3426">
            <v>812</v>
          </cell>
          <cell r="V3426">
            <v>812</v>
          </cell>
        </row>
        <row r="3427">
          <cell r="B3427" t="str">
            <v>New York - UpstateMacallan Classic Cut.750-12FOB</v>
          </cell>
          <cell r="C3427" t="str">
            <v>Northeast</v>
          </cell>
          <cell r="D3427" t="str">
            <v>Open</v>
          </cell>
          <cell r="E3427" t="str">
            <v>NY</v>
          </cell>
          <cell r="F3427" t="str">
            <v>New York - Upstate</v>
          </cell>
          <cell r="G3427" t="str">
            <v>4 - Macallan Classic Cut 0.75L</v>
          </cell>
          <cell r="H3427" t="str">
            <v>4 - Macallan Classic Cut 0.75L12</v>
          </cell>
          <cell r="I3427" t="str">
            <v>Macallan Classic Cut</v>
          </cell>
          <cell r="J3427" t="str">
            <v>Macallan Classic Cut.750-12</v>
          </cell>
          <cell r="K3427">
            <v>12</v>
          </cell>
          <cell r="L3427">
            <v>0.75</v>
          </cell>
          <cell r="M3427">
            <v>0.52900000000000003</v>
          </cell>
          <cell r="N3427">
            <v>33.96</v>
          </cell>
          <cell r="O3427" t="str">
            <v>FOB</v>
          </cell>
          <cell r="P3427">
            <v>885</v>
          </cell>
          <cell r="Q3427">
            <v>885</v>
          </cell>
          <cell r="R3427">
            <v>885</v>
          </cell>
          <cell r="S3427">
            <v>885</v>
          </cell>
          <cell r="T3427">
            <v>885</v>
          </cell>
          <cell r="U3427">
            <v>885</v>
          </cell>
          <cell r="V3427">
            <v>885</v>
          </cell>
        </row>
        <row r="3428">
          <cell r="B3428" t="str">
            <v>NORTH CAROLINAMacallan Classic Cut.750-6SPA</v>
          </cell>
          <cell r="C3428" t="str">
            <v>South</v>
          </cell>
          <cell r="D3428" t="str">
            <v>Control</v>
          </cell>
          <cell r="E3428" t="str">
            <v>NC</v>
          </cell>
          <cell r="F3428" t="str">
            <v>NORTH CAROLINA</v>
          </cell>
          <cell r="G3428" t="str">
            <v>4 - Macallan Classic Cut 0.75L</v>
          </cell>
          <cell r="H3428" t="str">
            <v>4 - Macallan Classic Cut 0.75L6</v>
          </cell>
          <cell r="I3428" t="str">
            <v>Macallan Classic Cut</v>
          </cell>
          <cell r="J3428" t="str">
            <v>Macallan Classic Cut.750-6</v>
          </cell>
          <cell r="K3428">
            <v>6</v>
          </cell>
          <cell r="L3428">
            <v>0.75</v>
          </cell>
          <cell r="M3428">
            <v>0.58399999999999996</v>
          </cell>
          <cell r="N3428">
            <v>18.75</v>
          </cell>
          <cell r="O3428" t="str">
            <v>SPA</v>
          </cell>
          <cell r="P3428">
            <v>0</v>
          </cell>
          <cell r="Q3428">
            <v>0</v>
          </cell>
          <cell r="R3428">
            <v>0</v>
          </cell>
          <cell r="S3428">
            <v>0</v>
          </cell>
          <cell r="T3428">
            <v>0</v>
          </cell>
          <cell r="U3428">
            <v>0</v>
          </cell>
          <cell r="V3428">
            <v>0</v>
          </cell>
        </row>
        <row r="3429">
          <cell r="B3429" t="str">
            <v>NORTH CAROLINAMacallan Classic Cut.750-6SHELF</v>
          </cell>
          <cell r="C3429" t="str">
            <v>South</v>
          </cell>
          <cell r="D3429" t="str">
            <v>Control</v>
          </cell>
          <cell r="E3429" t="str">
            <v>NC</v>
          </cell>
          <cell r="F3429" t="str">
            <v>NORTH CAROLINA</v>
          </cell>
          <cell r="G3429" t="str">
            <v>4 - Macallan Classic Cut 0.75L</v>
          </cell>
          <cell r="H3429" t="str">
            <v>4 - Macallan Classic Cut 0.75L6</v>
          </cell>
          <cell r="I3429" t="str">
            <v>Macallan Classic Cut</v>
          </cell>
          <cell r="J3429" t="str">
            <v>Macallan Classic Cut.750-6</v>
          </cell>
          <cell r="K3429">
            <v>6</v>
          </cell>
          <cell r="L3429">
            <v>0.75</v>
          </cell>
          <cell r="M3429">
            <v>0.58399999999999996</v>
          </cell>
          <cell r="N3429">
            <v>18.75</v>
          </cell>
          <cell r="O3429" t="str">
            <v>SHELF</v>
          </cell>
          <cell r="P3429">
            <v>89.95</v>
          </cell>
          <cell r="Q3429">
            <v>99.95</v>
          </cell>
          <cell r="R3429">
            <v>99.95</v>
          </cell>
          <cell r="S3429">
            <v>99.95</v>
          </cell>
          <cell r="T3429">
            <v>99.95</v>
          </cell>
          <cell r="U3429">
            <v>99.95</v>
          </cell>
          <cell r="V3429">
            <v>99.95</v>
          </cell>
        </row>
        <row r="3430">
          <cell r="B3430" t="str">
            <v>NORTH CAROLINAMacallan Classic Cut.750-6FOB</v>
          </cell>
          <cell r="C3430" t="str">
            <v>South</v>
          </cell>
          <cell r="D3430" t="str">
            <v>Control</v>
          </cell>
          <cell r="E3430" t="str">
            <v>NC</v>
          </cell>
          <cell r="F3430" t="str">
            <v>NORTH CAROLINA</v>
          </cell>
          <cell r="G3430" t="str">
            <v>4 - Macallan Classic Cut 0.75L</v>
          </cell>
          <cell r="H3430" t="str">
            <v>4 - Macallan Classic Cut 0.75L6</v>
          </cell>
          <cell r="I3430" t="str">
            <v>Macallan Classic Cut</v>
          </cell>
          <cell r="J3430" t="str">
            <v>Macallan Classic Cut.750-6</v>
          </cell>
          <cell r="K3430">
            <v>6</v>
          </cell>
          <cell r="L3430">
            <v>0.75</v>
          </cell>
          <cell r="M3430">
            <v>0.58399999999999996</v>
          </cell>
          <cell r="N3430">
            <v>18.75</v>
          </cell>
          <cell r="O3430" t="str">
            <v>FOB</v>
          </cell>
          <cell r="P3430">
            <v>287.18</v>
          </cell>
          <cell r="Q3430">
            <v>319.38</v>
          </cell>
          <cell r="R3430">
            <v>319.38</v>
          </cell>
          <cell r="S3430">
            <v>319.38</v>
          </cell>
          <cell r="T3430">
            <v>319.38</v>
          </cell>
          <cell r="U3430">
            <v>319.38</v>
          </cell>
          <cell r="V3430">
            <v>319.38</v>
          </cell>
        </row>
        <row r="3431">
          <cell r="B3431" t="str">
            <v>North DakotaMacallan Classic Cut.750-12FOB</v>
          </cell>
          <cell r="C3431" t="str">
            <v>Central</v>
          </cell>
          <cell r="D3431" t="str">
            <v>Open</v>
          </cell>
          <cell r="E3431" t="str">
            <v>ND</v>
          </cell>
          <cell r="F3431" t="str">
            <v>North Dakota</v>
          </cell>
          <cell r="G3431" t="str">
            <v>4 - Macallan Classic Cut 0.75L</v>
          </cell>
          <cell r="H3431" t="str">
            <v>4 - Macallan Classic Cut 0.75L12</v>
          </cell>
          <cell r="I3431" t="str">
            <v>Macallan Classic Cut</v>
          </cell>
          <cell r="J3431" t="str">
            <v>Macallan Classic Cut.750-12</v>
          </cell>
          <cell r="K3431">
            <v>12</v>
          </cell>
          <cell r="L3431">
            <v>0.75</v>
          </cell>
          <cell r="M3431">
            <v>0.51200000000000001</v>
          </cell>
          <cell r="N3431">
            <v>32.869999999999997</v>
          </cell>
          <cell r="O3431" t="str">
            <v>FOB</v>
          </cell>
          <cell r="P3431">
            <v>701.17</v>
          </cell>
          <cell r="Q3431">
            <v>843.4</v>
          </cell>
          <cell r="R3431">
            <v>843.4</v>
          </cell>
          <cell r="S3431">
            <v>843.4</v>
          </cell>
          <cell r="T3431">
            <v>843.4</v>
          </cell>
          <cell r="U3431">
            <v>843.4</v>
          </cell>
          <cell r="V3431">
            <v>843.4</v>
          </cell>
        </row>
        <row r="3432">
          <cell r="B3432" t="str">
            <v>OHIOMacallan Classic Cut.750-12SHELF</v>
          </cell>
          <cell r="C3432" t="str">
            <v>Central</v>
          </cell>
          <cell r="D3432" t="str">
            <v>Control</v>
          </cell>
          <cell r="E3432" t="str">
            <v>OH</v>
          </cell>
          <cell r="F3432" t="str">
            <v>OHIO</v>
          </cell>
          <cell r="G3432" t="str">
            <v>4 - Macallan Classic Cut 0.75L</v>
          </cell>
          <cell r="H3432" t="str">
            <v>4 - Macallan Classic Cut 0.75L12</v>
          </cell>
          <cell r="I3432" t="str">
            <v>Macallan Classic Cut</v>
          </cell>
          <cell r="J3432" t="str">
            <v>Macallan Classic Cut.750-12</v>
          </cell>
          <cell r="K3432">
            <v>12</v>
          </cell>
          <cell r="L3432">
            <v>0.75</v>
          </cell>
          <cell r="M3432">
            <v>0.58399999999999996</v>
          </cell>
          <cell r="N3432">
            <v>37.49</v>
          </cell>
          <cell r="O3432" t="str">
            <v>SHELF</v>
          </cell>
          <cell r="P3432">
            <v>119.99</v>
          </cell>
          <cell r="Q3432">
            <v>119.99</v>
          </cell>
          <cell r="R3432">
            <v>119.99</v>
          </cell>
          <cell r="S3432">
            <v>119.99</v>
          </cell>
          <cell r="T3432">
            <v>119.99</v>
          </cell>
          <cell r="U3432">
            <v>119.99</v>
          </cell>
          <cell r="V3432">
            <v>119.99</v>
          </cell>
        </row>
        <row r="3433">
          <cell r="B3433" t="str">
            <v>OHIOMacallan Classic Cut.750-12FOB</v>
          </cell>
          <cell r="C3433" t="str">
            <v>Central</v>
          </cell>
          <cell r="D3433" t="str">
            <v>Control</v>
          </cell>
          <cell r="E3433" t="str">
            <v>OH</v>
          </cell>
          <cell r="F3433" t="str">
            <v>OHIO</v>
          </cell>
          <cell r="G3433" t="str">
            <v>4 - Macallan Classic Cut 0.75L</v>
          </cell>
          <cell r="H3433" t="str">
            <v>4 - Macallan Classic Cut 0.75L12</v>
          </cell>
          <cell r="I3433" t="str">
            <v>Macallan Classic Cut</v>
          </cell>
          <cell r="J3433" t="str">
            <v>Macallan Classic Cut.750-12</v>
          </cell>
          <cell r="K3433">
            <v>12</v>
          </cell>
          <cell r="L3433">
            <v>0.75</v>
          </cell>
          <cell r="M3433">
            <v>0.58399999999999996</v>
          </cell>
          <cell r="N3433">
            <v>37.49</v>
          </cell>
          <cell r="O3433" t="str">
            <v>FOB</v>
          </cell>
          <cell r="P3433">
            <v>848.39</v>
          </cell>
          <cell r="Q3433">
            <v>848.39</v>
          </cell>
          <cell r="R3433">
            <v>848.39</v>
          </cell>
          <cell r="S3433">
            <v>848.39</v>
          </cell>
          <cell r="T3433">
            <v>848.39</v>
          </cell>
          <cell r="U3433">
            <v>848.39</v>
          </cell>
          <cell r="V3433">
            <v>848.39</v>
          </cell>
        </row>
        <row r="3434">
          <cell r="B3434" t="str">
            <v>OklahomaMacallan Classic Cut.750-12FOB</v>
          </cell>
          <cell r="C3434" t="str">
            <v>South</v>
          </cell>
          <cell r="D3434" t="str">
            <v>Open</v>
          </cell>
          <cell r="E3434" t="str">
            <v>OK</v>
          </cell>
          <cell r="F3434" t="str">
            <v>Oklahoma</v>
          </cell>
          <cell r="G3434" t="str">
            <v>4 - Macallan Classic Cut 0.75L</v>
          </cell>
          <cell r="H3434" t="str">
            <v>4 - Macallan Classic Cut 0.75L12</v>
          </cell>
          <cell r="I3434" t="str">
            <v>Macallan Classic Cut</v>
          </cell>
          <cell r="J3434" t="str">
            <v>Macallan Classic Cut.750-12</v>
          </cell>
          <cell r="K3434">
            <v>12</v>
          </cell>
          <cell r="L3434">
            <v>0.75</v>
          </cell>
          <cell r="M3434">
            <v>0.52900000000000003</v>
          </cell>
          <cell r="N3434">
            <v>33.96</v>
          </cell>
          <cell r="O3434" t="str">
            <v>FOB</v>
          </cell>
          <cell r="P3434">
            <v>877</v>
          </cell>
          <cell r="Q3434">
            <v>877</v>
          </cell>
          <cell r="R3434">
            <v>877</v>
          </cell>
          <cell r="S3434">
            <v>877</v>
          </cell>
          <cell r="T3434">
            <v>877</v>
          </cell>
          <cell r="U3434">
            <v>877</v>
          </cell>
          <cell r="V3434">
            <v>877</v>
          </cell>
        </row>
        <row r="3435">
          <cell r="B3435" t="str">
            <v>OREGONMacallan Classic Cut.750-12SPA</v>
          </cell>
          <cell r="C3435" t="str">
            <v>West</v>
          </cell>
          <cell r="D3435" t="str">
            <v>Control</v>
          </cell>
          <cell r="E3435" t="str">
            <v>OR</v>
          </cell>
          <cell r="F3435" t="str">
            <v>OREGON</v>
          </cell>
          <cell r="G3435" t="str">
            <v>4 - Macallan Classic Cut 0.75L</v>
          </cell>
          <cell r="H3435" t="str">
            <v>4 - Macallan Classic Cut 0.75L12</v>
          </cell>
          <cell r="I3435" t="str">
            <v>Macallan Classic Cut</v>
          </cell>
          <cell r="J3435" t="str">
            <v>Macallan Classic Cut.750-12</v>
          </cell>
          <cell r="K3435">
            <v>12</v>
          </cell>
          <cell r="L3435">
            <v>0.75</v>
          </cell>
          <cell r="M3435">
            <v>0.58399999999999996</v>
          </cell>
          <cell r="N3435">
            <v>37.49</v>
          </cell>
          <cell r="O3435" t="str">
            <v>SPA</v>
          </cell>
          <cell r="P3435">
            <v>0</v>
          </cell>
          <cell r="Q3435">
            <v>0</v>
          </cell>
          <cell r="R3435">
            <v>0</v>
          </cell>
          <cell r="S3435">
            <v>0</v>
          </cell>
          <cell r="T3435">
            <v>0</v>
          </cell>
          <cell r="U3435">
            <v>0</v>
          </cell>
          <cell r="V3435">
            <v>0</v>
          </cell>
        </row>
        <row r="3436">
          <cell r="B3436" t="str">
            <v>OREGONMacallan Classic Cut.750-12SHELF</v>
          </cell>
          <cell r="C3436" t="str">
            <v>West</v>
          </cell>
          <cell r="D3436" t="str">
            <v>Control</v>
          </cell>
          <cell r="E3436" t="str">
            <v>OR</v>
          </cell>
          <cell r="F3436" t="str">
            <v>OREGON</v>
          </cell>
          <cell r="G3436" t="str">
            <v>4 - Macallan Classic Cut 0.75L</v>
          </cell>
          <cell r="H3436" t="str">
            <v>4 - Macallan Classic Cut 0.75L12</v>
          </cell>
          <cell r="I3436" t="str">
            <v>Macallan Classic Cut</v>
          </cell>
          <cell r="J3436" t="str">
            <v>Macallan Classic Cut.750-12</v>
          </cell>
          <cell r="K3436">
            <v>12</v>
          </cell>
          <cell r="L3436">
            <v>0.75</v>
          </cell>
          <cell r="M3436">
            <v>0.58399999999999996</v>
          </cell>
          <cell r="N3436">
            <v>37.49</v>
          </cell>
          <cell r="O3436" t="str">
            <v>SHELF</v>
          </cell>
          <cell r="P3436">
            <v>119.95</v>
          </cell>
          <cell r="Q3436">
            <v>119.95</v>
          </cell>
          <cell r="R3436">
            <v>119.95</v>
          </cell>
          <cell r="S3436">
            <v>119.95</v>
          </cell>
          <cell r="T3436">
            <v>119.95</v>
          </cell>
          <cell r="U3436">
            <v>119.95</v>
          </cell>
          <cell r="V3436">
            <v>119.95</v>
          </cell>
        </row>
        <row r="3437">
          <cell r="B3437" t="str">
            <v>OREGONMacallan Classic Cut.750-12FOB</v>
          </cell>
          <cell r="C3437" t="str">
            <v>West</v>
          </cell>
          <cell r="D3437" t="str">
            <v>Control</v>
          </cell>
          <cell r="E3437" t="str">
            <v>OR</v>
          </cell>
          <cell r="F3437" t="str">
            <v>OREGON</v>
          </cell>
          <cell r="G3437" t="str">
            <v>4 - Macallan Classic Cut 0.75L</v>
          </cell>
          <cell r="H3437" t="str">
            <v>4 - Macallan Classic Cut 0.75L12</v>
          </cell>
          <cell r="I3437" t="str">
            <v>Macallan Classic Cut</v>
          </cell>
          <cell r="J3437" t="str">
            <v>Macallan Classic Cut.750-12</v>
          </cell>
          <cell r="K3437">
            <v>12</v>
          </cell>
          <cell r="L3437">
            <v>0.75</v>
          </cell>
          <cell r="M3437">
            <v>0.58399999999999996</v>
          </cell>
          <cell r="N3437">
            <v>37.49</v>
          </cell>
          <cell r="O3437" t="str">
            <v>FOB</v>
          </cell>
          <cell r="P3437">
            <v>781.99</v>
          </cell>
          <cell r="Q3437">
            <v>781.99</v>
          </cell>
          <cell r="R3437">
            <v>781.99</v>
          </cell>
          <cell r="S3437">
            <v>781.99</v>
          </cell>
          <cell r="T3437">
            <v>781.99</v>
          </cell>
          <cell r="U3437">
            <v>781.99</v>
          </cell>
          <cell r="V3437">
            <v>781.99</v>
          </cell>
        </row>
        <row r="3438">
          <cell r="B3438" t="str">
            <v>PENNSYLVANIA (PLCB)Macallan Classic Cut.750-12SPA</v>
          </cell>
          <cell r="C3438" t="str">
            <v>Northeast</v>
          </cell>
          <cell r="D3438" t="str">
            <v>Control</v>
          </cell>
          <cell r="E3438" t="str">
            <v>PLCB</v>
          </cell>
          <cell r="F3438" t="str">
            <v>PENNSYLVANIA (PLCB)</v>
          </cell>
          <cell r="G3438" t="str">
            <v>4 - Macallan Classic Cut 0.75L</v>
          </cell>
          <cell r="H3438" t="str">
            <v>4 - Macallan Classic Cut 0.75L12</v>
          </cell>
          <cell r="I3438" t="str">
            <v>Macallan Classic Cut</v>
          </cell>
          <cell r="J3438" t="str">
            <v>Macallan Classic Cut.750-12</v>
          </cell>
          <cell r="K3438">
            <v>12</v>
          </cell>
          <cell r="L3438">
            <v>0.75</v>
          </cell>
          <cell r="M3438">
            <v>0.58399999999999996</v>
          </cell>
          <cell r="N3438">
            <v>37.49</v>
          </cell>
          <cell r="O3438" t="str">
            <v>SPA</v>
          </cell>
          <cell r="P3438">
            <v>0</v>
          </cell>
          <cell r="Q3438">
            <v>0</v>
          </cell>
          <cell r="R3438">
            <v>0</v>
          </cell>
          <cell r="S3438">
            <v>0</v>
          </cell>
          <cell r="T3438">
            <v>0</v>
          </cell>
          <cell r="U3438">
            <v>0</v>
          </cell>
          <cell r="V3438">
            <v>0</v>
          </cell>
        </row>
        <row r="3439">
          <cell r="B3439" t="str">
            <v>PENNSYLVANIA (PLCB)Macallan Classic Cut.750-12SHELF</v>
          </cell>
          <cell r="C3439" t="str">
            <v>Northeast</v>
          </cell>
          <cell r="D3439" t="str">
            <v>Control</v>
          </cell>
          <cell r="E3439" t="str">
            <v>PLCB</v>
          </cell>
          <cell r="F3439" t="str">
            <v>PENNSYLVANIA (PLCB)</v>
          </cell>
          <cell r="G3439" t="str">
            <v>4 - Macallan Classic Cut 0.75L</v>
          </cell>
          <cell r="H3439" t="str">
            <v>4 - Macallan Classic Cut 0.75L12</v>
          </cell>
          <cell r="I3439" t="str">
            <v>Macallan Classic Cut</v>
          </cell>
          <cell r="J3439" t="str">
            <v>Macallan Classic Cut.750-12</v>
          </cell>
          <cell r="K3439">
            <v>12</v>
          </cell>
          <cell r="L3439">
            <v>0.75</v>
          </cell>
          <cell r="M3439">
            <v>0.58399999999999996</v>
          </cell>
          <cell r="N3439">
            <v>37.49</v>
          </cell>
          <cell r="O3439" t="str">
            <v>SHELF</v>
          </cell>
          <cell r="P3439">
            <v>119.99</v>
          </cell>
          <cell r="Q3439">
            <v>119.99</v>
          </cell>
          <cell r="R3439">
            <v>119.99</v>
          </cell>
          <cell r="S3439">
            <v>119.99</v>
          </cell>
          <cell r="T3439">
            <v>119.99</v>
          </cell>
          <cell r="U3439">
            <v>119.99</v>
          </cell>
          <cell r="V3439">
            <v>119.99</v>
          </cell>
        </row>
        <row r="3440">
          <cell r="B3440" t="str">
            <v>PENNSYLVANIA (PLCB)Macallan Classic Cut.750-12FOB</v>
          </cell>
          <cell r="C3440" t="str">
            <v>Northeast</v>
          </cell>
          <cell r="D3440" t="str">
            <v>Control</v>
          </cell>
          <cell r="E3440" t="str">
            <v>PLCB</v>
          </cell>
          <cell r="F3440" t="str">
            <v>PENNSYLVANIA (PLCB)</v>
          </cell>
          <cell r="G3440" t="str">
            <v>4 - Macallan Classic Cut 0.75L</v>
          </cell>
          <cell r="H3440" t="str">
            <v>4 - Macallan Classic Cut 0.75L12</v>
          </cell>
          <cell r="I3440" t="str">
            <v>Macallan Classic Cut</v>
          </cell>
          <cell r="J3440" t="str">
            <v>Macallan Classic Cut.750-12</v>
          </cell>
          <cell r="K3440">
            <v>12</v>
          </cell>
          <cell r="L3440">
            <v>0.75</v>
          </cell>
          <cell r="M3440">
            <v>0.58399999999999996</v>
          </cell>
          <cell r="N3440">
            <v>37.49</v>
          </cell>
          <cell r="O3440" t="str">
            <v>FOB</v>
          </cell>
          <cell r="P3440">
            <v>810.12</v>
          </cell>
          <cell r="Q3440">
            <v>810.12</v>
          </cell>
          <cell r="R3440">
            <v>810.12</v>
          </cell>
          <cell r="S3440">
            <v>810.12</v>
          </cell>
          <cell r="T3440">
            <v>810.12</v>
          </cell>
          <cell r="U3440">
            <v>810.12</v>
          </cell>
          <cell r="V3440">
            <v>810.12</v>
          </cell>
        </row>
        <row r="3441">
          <cell r="B3441" t="str">
            <v>Rhode IslandMacallan Classic Cut.750-12FOB</v>
          </cell>
          <cell r="C3441" t="str">
            <v>Northeast</v>
          </cell>
          <cell r="D3441" t="str">
            <v>Open</v>
          </cell>
          <cell r="E3441" t="str">
            <v>RI</v>
          </cell>
          <cell r="F3441" t="str">
            <v>Rhode Island</v>
          </cell>
          <cell r="G3441" t="str">
            <v>4 - Macallan Classic Cut 0.75L</v>
          </cell>
          <cell r="H3441" t="str">
            <v>4 - Macallan Classic Cut 0.75L12</v>
          </cell>
          <cell r="I3441" t="str">
            <v>Macallan Classic Cut</v>
          </cell>
          <cell r="J3441" t="str">
            <v>Macallan Classic Cut.750-12</v>
          </cell>
          <cell r="K3441">
            <v>12</v>
          </cell>
          <cell r="L3441">
            <v>0.75</v>
          </cell>
          <cell r="M3441">
            <v>0.52900000000000003</v>
          </cell>
          <cell r="N3441">
            <v>33.96</v>
          </cell>
          <cell r="O3441" t="str">
            <v>FOB</v>
          </cell>
          <cell r="P3441">
            <v>792.95</v>
          </cell>
          <cell r="Q3441">
            <v>792.95</v>
          </cell>
          <cell r="R3441">
            <v>792.95</v>
          </cell>
          <cell r="S3441">
            <v>792.95</v>
          </cell>
          <cell r="T3441">
            <v>792.95</v>
          </cell>
          <cell r="U3441">
            <v>792.95</v>
          </cell>
          <cell r="V3441">
            <v>792.95</v>
          </cell>
        </row>
        <row r="3442">
          <cell r="B3442" t="str">
            <v>South CarolinaMacallan Classic Cut.750-12FOB</v>
          </cell>
          <cell r="C3442" t="str">
            <v>Northeast</v>
          </cell>
          <cell r="D3442" t="str">
            <v>Open</v>
          </cell>
          <cell r="E3442" t="str">
            <v>SC</v>
          </cell>
          <cell r="F3442" t="str">
            <v>South Carolina</v>
          </cell>
          <cell r="G3442" t="str">
            <v>4 - Macallan Classic Cut 0.75L</v>
          </cell>
          <cell r="H3442" t="str">
            <v>4 - Macallan Classic Cut 0.75L12</v>
          </cell>
          <cell r="I3442" t="str">
            <v>Macallan Classic Cut</v>
          </cell>
          <cell r="J3442" t="str">
            <v>Macallan Classic Cut.750-12</v>
          </cell>
          <cell r="K3442">
            <v>12</v>
          </cell>
          <cell r="L3442">
            <v>0.75</v>
          </cell>
          <cell r="M3442">
            <v>0.52900000000000003</v>
          </cell>
          <cell r="N3442">
            <v>33.96</v>
          </cell>
          <cell r="O3442" t="str">
            <v>FOB</v>
          </cell>
          <cell r="P3442">
            <v>812.71</v>
          </cell>
          <cell r="Q3442">
            <v>812.71</v>
          </cell>
          <cell r="R3442">
            <v>812.71</v>
          </cell>
          <cell r="S3442">
            <v>812.71</v>
          </cell>
          <cell r="T3442">
            <v>812.71</v>
          </cell>
          <cell r="U3442">
            <v>812.71</v>
          </cell>
          <cell r="V3442">
            <v>812.71</v>
          </cell>
        </row>
        <row r="3443">
          <cell r="B3443" t="str">
            <v>South DakotaMacallan Classic Cut.750-12FOB</v>
          </cell>
          <cell r="C3443" t="str">
            <v>Central</v>
          </cell>
          <cell r="D3443" t="str">
            <v>Open</v>
          </cell>
          <cell r="E3443" t="str">
            <v>SD</v>
          </cell>
          <cell r="F3443" t="str">
            <v>South Dakota</v>
          </cell>
          <cell r="G3443" t="str">
            <v>4 - Macallan Classic Cut 0.75L</v>
          </cell>
          <cell r="H3443" t="str">
            <v>4 - Macallan Classic Cut 0.75L12</v>
          </cell>
          <cell r="I3443" t="str">
            <v>Macallan Classic Cut</v>
          </cell>
          <cell r="J3443" t="str">
            <v>Macallan Classic Cut.750-12</v>
          </cell>
          <cell r="K3443">
            <v>12</v>
          </cell>
          <cell r="L3443">
            <v>0.75</v>
          </cell>
          <cell r="M3443">
            <v>0.52900000000000003</v>
          </cell>
          <cell r="N3443">
            <v>33.96</v>
          </cell>
          <cell r="O3443" t="str">
            <v>FOB</v>
          </cell>
          <cell r="P3443">
            <v>832.25</v>
          </cell>
          <cell r="Q3443">
            <v>832.25</v>
          </cell>
          <cell r="R3443">
            <v>832.25</v>
          </cell>
          <cell r="S3443">
            <v>832.25</v>
          </cell>
          <cell r="T3443">
            <v>832.25</v>
          </cell>
          <cell r="U3443">
            <v>832.25</v>
          </cell>
          <cell r="V3443">
            <v>832.25</v>
          </cell>
        </row>
        <row r="3444">
          <cell r="B3444" t="str">
            <v>TennesseeMacallan Classic Cut.750-12FOB</v>
          </cell>
          <cell r="C3444" t="str">
            <v>South</v>
          </cell>
          <cell r="D3444" t="str">
            <v>Open</v>
          </cell>
          <cell r="E3444" t="str">
            <v>TN</v>
          </cell>
          <cell r="F3444" t="str">
            <v>Tennessee</v>
          </cell>
          <cell r="G3444" t="str">
            <v>4 - Macallan Classic Cut 0.75L</v>
          </cell>
          <cell r="H3444" t="str">
            <v>4 - Macallan Classic Cut 0.75L12</v>
          </cell>
          <cell r="I3444" t="str">
            <v>Macallan Classic Cut</v>
          </cell>
          <cell r="J3444" t="str">
            <v>Macallan Classic Cut.750-12</v>
          </cell>
          <cell r="K3444">
            <v>12</v>
          </cell>
          <cell r="L3444">
            <v>0.75</v>
          </cell>
          <cell r="M3444">
            <v>0.52900000000000003</v>
          </cell>
          <cell r="N3444">
            <v>33.96</v>
          </cell>
          <cell r="O3444" t="str">
            <v>FOB</v>
          </cell>
          <cell r="P3444">
            <v>724</v>
          </cell>
          <cell r="Q3444">
            <v>724</v>
          </cell>
          <cell r="R3444">
            <v>724</v>
          </cell>
          <cell r="S3444">
            <v>724</v>
          </cell>
          <cell r="T3444">
            <v>724</v>
          </cell>
          <cell r="U3444">
            <v>724</v>
          </cell>
          <cell r="V3444">
            <v>724</v>
          </cell>
        </row>
        <row r="3445">
          <cell r="B3445" t="str">
            <v>TexasMacallan Classic Cut.750-12FOB</v>
          </cell>
          <cell r="C3445" t="str">
            <v>South</v>
          </cell>
          <cell r="D3445" t="str">
            <v>Open</v>
          </cell>
          <cell r="E3445" t="str">
            <v>TX</v>
          </cell>
          <cell r="F3445" t="str">
            <v>Texas</v>
          </cell>
          <cell r="G3445" t="str">
            <v>4 - Macallan Classic Cut 0.75L</v>
          </cell>
          <cell r="H3445" t="str">
            <v>4 - Macallan Classic Cut 0.75L12</v>
          </cell>
          <cell r="I3445" t="str">
            <v>Macallan Classic Cut</v>
          </cell>
          <cell r="J3445" t="str">
            <v>Macallan Classic Cut.750-12</v>
          </cell>
          <cell r="K3445">
            <v>12</v>
          </cell>
          <cell r="L3445">
            <v>0.75</v>
          </cell>
          <cell r="M3445">
            <v>0.52900000000000003</v>
          </cell>
          <cell r="N3445">
            <v>33.96</v>
          </cell>
          <cell r="O3445" t="str">
            <v>FOB</v>
          </cell>
          <cell r="P3445">
            <v>828.96</v>
          </cell>
          <cell r="Q3445">
            <v>828.96</v>
          </cell>
          <cell r="R3445">
            <v>828.96</v>
          </cell>
          <cell r="S3445">
            <v>828.96</v>
          </cell>
          <cell r="T3445">
            <v>828.96</v>
          </cell>
          <cell r="U3445">
            <v>828.96</v>
          </cell>
          <cell r="V3445">
            <v>828.96</v>
          </cell>
        </row>
        <row r="3446">
          <cell r="B3446" t="str">
            <v>UTAHMacallan Classic Cut.750-12SPA</v>
          </cell>
          <cell r="C3446" t="str">
            <v>West</v>
          </cell>
          <cell r="D3446" t="str">
            <v>Control</v>
          </cell>
          <cell r="E3446" t="str">
            <v>UT</v>
          </cell>
          <cell r="F3446" t="str">
            <v>UTAH</v>
          </cell>
          <cell r="G3446" t="str">
            <v>4 - Macallan Classic Cut 0.75L</v>
          </cell>
          <cell r="H3446" t="str">
            <v>4 - Macallan Classic Cut 0.75L12</v>
          </cell>
          <cell r="I3446" t="str">
            <v>Macallan Classic Cut</v>
          </cell>
          <cell r="J3446" t="str">
            <v>Macallan Classic Cut.750-12</v>
          </cell>
          <cell r="K3446">
            <v>12</v>
          </cell>
          <cell r="L3446">
            <v>0.75</v>
          </cell>
          <cell r="M3446">
            <v>0.58399999999999996</v>
          </cell>
          <cell r="N3446">
            <v>37.49</v>
          </cell>
          <cell r="O3446" t="str">
            <v>SPA</v>
          </cell>
          <cell r="P3446">
            <v>0</v>
          </cell>
          <cell r="Q3446">
            <v>0</v>
          </cell>
          <cell r="R3446">
            <v>0</v>
          </cell>
          <cell r="S3446">
            <v>0</v>
          </cell>
          <cell r="T3446">
            <v>0</v>
          </cell>
          <cell r="U3446">
            <v>0</v>
          </cell>
          <cell r="V3446">
            <v>0</v>
          </cell>
        </row>
        <row r="3447">
          <cell r="B3447" t="str">
            <v>UTAHMacallan Classic Cut.750-12SHELF</v>
          </cell>
          <cell r="C3447" t="str">
            <v>West</v>
          </cell>
          <cell r="D3447" t="str">
            <v>Control</v>
          </cell>
          <cell r="E3447" t="str">
            <v>UT</v>
          </cell>
          <cell r="F3447" t="str">
            <v>UTAH</v>
          </cell>
          <cell r="G3447" t="str">
            <v>4 - Macallan Classic Cut 0.75L</v>
          </cell>
          <cell r="H3447" t="str">
            <v>4 - Macallan Classic Cut 0.75L12</v>
          </cell>
          <cell r="I3447" t="str">
            <v>Macallan Classic Cut</v>
          </cell>
          <cell r="J3447" t="str">
            <v>Macallan Classic Cut.750-12</v>
          </cell>
          <cell r="K3447">
            <v>12</v>
          </cell>
          <cell r="L3447">
            <v>0.75</v>
          </cell>
          <cell r="M3447">
            <v>0.58399999999999996</v>
          </cell>
          <cell r="N3447">
            <v>37.49</v>
          </cell>
          <cell r="O3447" t="str">
            <v>SHELF</v>
          </cell>
          <cell r="P3447">
            <v>119.99</v>
          </cell>
          <cell r="Q3447">
            <v>119.99</v>
          </cell>
          <cell r="R3447">
            <v>119.99</v>
          </cell>
          <cell r="S3447">
            <v>119.99</v>
          </cell>
          <cell r="T3447">
            <v>119.99</v>
          </cell>
          <cell r="U3447">
            <v>119.99</v>
          </cell>
          <cell r="V3447">
            <v>119.99</v>
          </cell>
        </row>
        <row r="3448">
          <cell r="B3448" t="str">
            <v>UTAHMacallan Classic Cut.750-12FOB</v>
          </cell>
          <cell r="C3448" t="str">
            <v>West</v>
          </cell>
          <cell r="D3448" t="str">
            <v>Control</v>
          </cell>
          <cell r="E3448" t="str">
            <v>UT</v>
          </cell>
          <cell r="F3448" t="str">
            <v>UTAH</v>
          </cell>
          <cell r="G3448" t="str">
            <v>4 - Macallan Classic Cut 0.75L</v>
          </cell>
          <cell r="H3448" t="str">
            <v>4 - Macallan Classic Cut 0.75L12</v>
          </cell>
          <cell r="I3448" t="str">
            <v>Macallan Classic Cut</v>
          </cell>
          <cell r="J3448" t="str">
            <v>Macallan Classic Cut.750-12</v>
          </cell>
          <cell r="K3448">
            <v>12</v>
          </cell>
          <cell r="L3448">
            <v>0.75</v>
          </cell>
          <cell r="M3448">
            <v>0.58399999999999996</v>
          </cell>
          <cell r="N3448">
            <v>37.49</v>
          </cell>
          <cell r="O3448" t="str">
            <v>FOB</v>
          </cell>
          <cell r="P3448">
            <v>764.99</v>
          </cell>
          <cell r="Q3448">
            <v>764.99</v>
          </cell>
          <cell r="R3448">
            <v>764.99</v>
          </cell>
          <cell r="S3448">
            <v>764.99</v>
          </cell>
          <cell r="T3448">
            <v>764.99</v>
          </cell>
          <cell r="U3448">
            <v>764.99</v>
          </cell>
          <cell r="V3448">
            <v>764.99</v>
          </cell>
        </row>
        <row r="3449">
          <cell r="B3449" t="str">
            <v>VERMONTMacallan Classic Cut.750-12SHELF</v>
          </cell>
          <cell r="C3449" t="str">
            <v>Northeast</v>
          </cell>
          <cell r="D3449" t="str">
            <v>Control</v>
          </cell>
          <cell r="E3449" t="str">
            <v>VT</v>
          </cell>
          <cell r="F3449" t="str">
            <v>VERMONT</v>
          </cell>
          <cell r="G3449" t="str">
            <v>4 - Macallan Classic Cut 0.75L</v>
          </cell>
          <cell r="H3449" t="str">
            <v>4 - Macallan Classic Cut 0.75L12</v>
          </cell>
          <cell r="I3449" t="str">
            <v>Macallan Classic Cut</v>
          </cell>
          <cell r="J3449" t="str">
            <v>Macallan Classic Cut.750-12</v>
          </cell>
          <cell r="K3449">
            <v>12</v>
          </cell>
          <cell r="L3449">
            <v>0.75</v>
          </cell>
          <cell r="M3449">
            <v>0.58399999999999996</v>
          </cell>
          <cell r="N3449">
            <v>37.49</v>
          </cell>
          <cell r="O3449" t="str">
            <v>SHELF</v>
          </cell>
          <cell r="P3449">
            <v>89.99</v>
          </cell>
          <cell r="Q3449">
            <v>119.99</v>
          </cell>
          <cell r="R3449">
            <v>119.99</v>
          </cell>
          <cell r="S3449">
            <v>119.99</v>
          </cell>
          <cell r="T3449">
            <v>119.99</v>
          </cell>
          <cell r="U3449">
            <v>119.99</v>
          </cell>
          <cell r="V3449">
            <v>119.99</v>
          </cell>
        </row>
        <row r="3450">
          <cell r="B3450" t="str">
            <v>VERMONTMacallan Classic Cut.750-12FOB</v>
          </cell>
          <cell r="C3450" t="str">
            <v>Northeast</v>
          </cell>
          <cell r="D3450" t="str">
            <v>Control</v>
          </cell>
          <cell r="E3450" t="str">
            <v>VT</v>
          </cell>
          <cell r="F3450" t="str">
            <v>VERMONT</v>
          </cell>
          <cell r="G3450" t="str">
            <v>4 - Macallan Classic Cut 0.75L</v>
          </cell>
          <cell r="H3450" t="str">
            <v>4 - Macallan Classic Cut 0.75L12</v>
          </cell>
          <cell r="I3450" t="str">
            <v>Macallan Classic Cut</v>
          </cell>
          <cell r="J3450" t="str">
            <v>Macallan Classic Cut.750-12</v>
          </cell>
          <cell r="K3450">
            <v>12</v>
          </cell>
          <cell r="L3450">
            <v>0.75</v>
          </cell>
          <cell r="M3450">
            <v>0.58399999999999996</v>
          </cell>
          <cell r="N3450">
            <v>37.49</v>
          </cell>
          <cell r="O3450" t="str">
            <v>FOB</v>
          </cell>
          <cell r="P3450">
            <v>639.33000000000004</v>
          </cell>
          <cell r="Q3450">
            <v>857.51</v>
          </cell>
          <cell r="R3450">
            <v>639.33000000000004</v>
          </cell>
          <cell r="S3450">
            <v>639.33000000000004</v>
          </cell>
          <cell r="T3450">
            <v>639.33000000000004</v>
          </cell>
          <cell r="U3450">
            <v>639.33000000000004</v>
          </cell>
          <cell r="V3450">
            <v>639.33000000000004</v>
          </cell>
        </row>
        <row r="3451">
          <cell r="B3451" t="str">
            <v>VERMONTMacallan Classic Cut.750-12DA</v>
          </cell>
          <cell r="C3451" t="str">
            <v>Northeast</v>
          </cell>
          <cell r="D3451" t="str">
            <v>Control</v>
          </cell>
          <cell r="E3451" t="str">
            <v>VT</v>
          </cell>
          <cell r="F3451" t="str">
            <v>VERMONT</v>
          </cell>
          <cell r="G3451" t="str">
            <v>4 - Macallan Classic Cut 0.75L</v>
          </cell>
          <cell r="H3451" t="str">
            <v>4 - Macallan Classic Cut 0.75L12</v>
          </cell>
          <cell r="I3451" t="str">
            <v>Macallan Classic Cut</v>
          </cell>
          <cell r="J3451" t="str">
            <v>Macallan Classic Cut.750-12</v>
          </cell>
          <cell r="K3451">
            <v>12</v>
          </cell>
          <cell r="L3451">
            <v>0.75</v>
          </cell>
          <cell r="M3451">
            <v>0.58399999999999996</v>
          </cell>
          <cell r="N3451">
            <v>37.49</v>
          </cell>
          <cell r="O3451" t="str">
            <v>DA</v>
          </cell>
          <cell r="P3451">
            <v>0</v>
          </cell>
          <cell r="Q3451">
            <v>0</v>
          </cell>
          <cell r="R3451">
            <v>0</v>
          </cell>
          <cell r="S3451">
            <v>0</v>
          </cell>
          <cell r="T3451">
            <v>0</v>
          </cell>
          <cell r="U3451">
            <v>0</v>
          </cell>
          <cell r="V3451">
            <v>0</v>
          </cell>
        </row>
        <row r="3452">
          <cell r="B3452" t="str">
            <v>VIRGINIAMacallan Classic Cut.750-12SHELF</v>
          </cell>
          <cell r="C3452" t="str">
            <v>South</v>
          </cell>
          <cell r="D3452" t="str">
            <v>Control</v>
          </cell>
          <cell r="E3452" t="str">
            <v>VA</v>
          </cell>
          <cell r="F3452" t="str">
            <v>VIRGINIA</v>
          </cell>
          <cell r="G3452" t="str">
            <v>4 - Macallan Classic Cut 0.75L</v>
          </cell>
          <cell r="H3452" t="str">
            <v>4 - Macallan Classic Cut 0.75L12</v>
          </cell>
          <cell r="I3452" t="str">
            <v>Macallan Classic Cut</v>
          </cell>
          <cell r="J3452" t="str">
            <v>Macallan Classic Cut.750-12</v>
          </cell>
          <cell r="K3452">
            <v>12</v>
          </cell>
          <cell r="L3452">
            <v>0.75</v>
          </cell>
          <cell r="M3452">
            <v>0.58399999999999996</v>
          </cell>
          <cell r="N3452">
            <v>37.49</v>
          </cell>
          <cell r="O3452" t="str">
            <v>SHELF</v>
          </cell>
          <cell r="P3452">
            <v>0</v>
          </cell>
          <cell r="Q3452">
            <v>0</v>
          </cell>
          <cell r="R3452">
            <v>0</v>
          </cell>
          <cell r="S3452">
            <v>99.99</v>
          </cell>
          <cell r="T3452">
            <v>99.99</v>
          </cell>
          <cell r="U3452">
            <v>99.99</v>
          </cell>
          <cell r="V3452">
            <v>94.99</v>
          </cell>
        </row>
        <row r="3453">
          <cell r="B3453" t="str">
            <v>VIRGINIAMacallan Classic Cut.750-12FOB</v>
          </cell>
          <cell r="C3453" t="str">
            <v>South</v>
          </cell>
          <cell r="D3453" t="str">
            <v>Control</v>
          </cell>
          <cell r="E3453" t="str">
            <v>VA</v>
          </cell>
          <cell r="F3453" t="str">
            <v>VIRGINIA</v>
          </cell>
          <cell r="G3453" t="str">
            <v>4 - Macallan Classic Cut 0.75L</v>
          </cell>
          <cell r="H3453" t="str">
            <v>4 - Macallan Classic Cut 0.75L12</v>
          </cell>
          <cell r="I3453" t="str">
            <v>Macallan Classic Cut</v>
          </cell>
          <cell r="J3453" t="str">
            <v>Macallan Classic Cut.750-12</v>
          </cell>
          <cell r="K3453">
            <v>12</v>
          </cell>
          <cell r="L3453">
            <v>0.75</v>
          </cell>
          <cell r="M3453">
            <v>0.58399999999999996</v>
          </cell>
          <cell r="N3453">
            <v>37.49</v>
          </cell>
          <cell r="O3453" t="str">
            <v>FOB</v>
          </cell>
          <cell r="P3453">
            <v>589.47</v>
          </cell>
          <cell r="Q3453">
            <v>589.47</v>
          </cell>
          <cell r="R3453">
            <v>589.47</v>
          </cell>
          <cell r="S3453">
            <v>589.47</v>
          </cell>
          <cell r="T3453">
            <v>589.47</v>
          </cell>
          <cell r="U3453">
            <v>589.47</v>
          </cell>
          <cell r="V3453">
            <v>589.47</v>
          </cell>
        </row>
        <row r="3454">
          <cell r="B3454" t="str">
            <v>VIRGINIAMacallan Classic Cut.750-12DA</v>
          </cell>
          <cell r="C3454" t="str">
            <v>South</v>
          </cell>
          <cell r="D3454" t="str">
            <v>Control</v>
          </cell>
          <cell r="E3454" t="str">
            <v>VA</v>
          </cell>
          <cell r="F3454" t="str">
            <v>VIRGINIA</v>
          </cell>
          <cell r="G3454" t="str">
            <v>4 - Macallan Classic Cut 0.75L</v>
          </cell>
          <cell r="H3454" t="str">
            <v>4 - Macallan Classic Cut 0.75L12</v>
          </cell>
          <cell r="I3454" t="str">
            <v>Macallan Classic Cut</v>
          </cell>
          <cell r="J3454" t="str">
            <v>Macallan Classic Cut.750-12</v>
          </cell>
          <cell r="K3454">
            <v>12</v>
          </cell>
          <cell r="L3454">
            <v>0.75</v>
          </cell>
          <cell r="M3454">
            <v>0.58399999999999996</v>
          </cell>
          <cell r="N3454">
            <v>37.49</v>
          </cell>
          <cell r="O3454" t="str">
            <v>DA</v>
          </cell>
          <cell r="P3454">
            <v>0</v>
          </cell>
          <cell r="Q3454">
            <v>0</v>
          </cell>
          <cell r="R3454">
            <v>0</v>
          </cell>
          <cell r="S3454">
            <v>0</v>
          </cell>
          <cell r="T3454">
            <v>0</v>
          </cell>
          <cell r="U3454">
            <v>0</v>
          </cell>
          <cell r="V3454">
            <v>49.7</v>
          </cell>
        </row>
        <row r="3455">
          <cell r="B3455" t="str">
            <v>WashingtonMacallan Classic Cut.750-12FOB</v>
          </cell>
          <cell r="C3455" t="str">
            <v>West</v>
          </cell>
          <cell r="D3455" t="str">
            <v>Open</v>
          </cell>
          <cell r="E3455" t="str">
            <v>WA</v>
          </cell>
          <cell r="F3455" t="str">
            <v>Washington</v>
          </cell>
          <cell r="G3455" t="str">
            <v>4 - Macallan Classic Cut 0.75L</v>
          </cell>
          <cell r="H3455" t="str">
            <v>4 - Macallan Classic Cut 0.75L12</v>
          </cell>
          <cell r="I3455" t="str">
            <v>Macallan Classic Cut</v>
          </cell>
          <cell r="J3455" t="str">
            <v>Macallan Classic Cut.750-12</v>
          </cell>
          <cell r="K3455">
            <v>12</v>
          </cell>
          <cell r="L3455">
            <v>0.75</v>
          </cell>
          <cell r="M3455">
            <v>0.52900000000000003</v>
          </cell>
          <cell r="N3455">
            <v>33.96</v>
          </cell>
          <cell r="O3455" t="str">
            <v>FOB</v>
          </cell>
          <cell r="P3455">
            <v>691.78</v>
          </cell>
          <cell r="Q3455">
            <v>691.78</v>
          </cell>
          <cell r="R3455">
            <v>691.78</v>
          </cell>
          <cell r="S3455">
            <v>691.78</v>
          </cell>
          <cell r="T3455">
            <v>691.78</v>
          </cell>
          <cell r="U3455">
            <v>691.78</v>
          </cell>
          <cell r="V3455">
            <v>691.78</v>
          </cell>
        </row>
        <row r="3456">
          <cell r="B3456" t="str">
            <v>WisconsinMacallan Classic Cut.750-12FOB</v>
          </cell>
          <cell r="C3456" t="str">
            <v>Central</v>
          </cell>
          <cell r="D3456" t="str">
            <v>Open</v>
          </cell>
          <cell r="E3456" t="str">
            <v>WI</v>
          </cell>
          <cell r="F3456" t="str">
            <v>Wisconsin</v>
          </cell>
          <cell r="G3456" t="str">
            <v>4 - Macallan Classic Cut 0.75L</v>
          </cell>
          <cell r="H3456" t="str">
            <v>4 - Macallan Classic Cut 0.75L12</v>
          </cell>
          <cell r="I3456" t="str">
            <v>Macallan Classic Cut</v>
          </cell>
          <cell r="J3456" t="str">
            <v>Macallan Classic Cut.750-12</v>
          </cell>
          <cell r="K3456">
            <v>12</v>
          </cell>
          <cell r="L3456">
            <v>0.75</v>
          </cell>
          <cell r="M3456">
            <v>0.52900000000000003</v>
          </cell>
          <cell r="N3456">
            <v>33.96</v>
          </cell>
          <cell r="O3456" t="str">
            <v>FOB</v>
          </cell>
          <cell r="P3456">
            <v>842</v>
          </cell>
          <cell r="Q3456">
            <v>842</v>
          </cell>
          <cell r="R3456">
            <v>842</v>
          </cell>
          <cell r="S3456">
            <v>842</v>
          </cell>
          <cell r="T3456">
            <v>842</v>
          </cell>
          <cell r="U3456">
            <v>842</v>
          </cell>
          <cell r="V3456">
            <v>842</v>
          </cell>
        </row>
        <row r="3457">
          <cell r="B3457" t="str">
            <v>WYOMINGMacallan Classic Cut.750-6SHELF</v>
          </cell>
          <cell r="C3457" t="str">
            <v>West</v>
          </cell>
          <cell r="D3457" t="str">
            <v>Control</v>
          </cell>
          <cell r="E3457" t="str">
            <v>WY</v>
          </cell>
          <cell r="F3457" t="str">
            <v>WYOMING</v>
          </cell>
          <cell r="G3457" t="str">
            <v>4 - Macallan Classic Cut 0.75L</v>
          </cell>
          <cell r="H3457" t="str">
            <v>4 - Macallan Classic Cut 0.75L6</v>
          </cell>
          <cell r="I3457" t="str">
            <v>Macallan Classic Cut</v>
          </cell>
          <cell r="J3457" t="str">
            <v>Macallan Classic Cut.750-6</v>
          </cell>
          <cell r="K3457">
            <v>6</v>
          </cell>
          <cell r="L3457">
            <v>0.75</v>
          </cell>
          <cell r="M3457">
            <v>0.58399999999999996</v>
          </cell>
          <cell r="N3457">
            <v>18.75</v>
          </cell>
          <cell r="O3457" t="str">
            <v>SHELF</v>
          </cell>
          <cell r="P3457">
            <v>119.99</v>
          </cell>
          <cell r="Q3457">
            <v>119.99</v>
          </cell>
          <cell r="R3457">
            <v>119.99</v>
          </cell>
          <cell r="S3457">
            <v>119.99</v>
          </cell>
          <cell r="T3457">
            <v>119.99</v>
          </cell>
          <cell r="U3457">
            <v>119.99</v>
          </cell>
          <cell r="V3457">
            <v>119.99</v>
          </cell>
        </row>
        <row r="3458">
          <cell r="B3458" t="str">
            <v>WYOMINGMacallan Classic Cut.750-6FOB</v>
          </cell>
          <cell r="C3458" t="str">
            <v>West</v>
          </cell>
          <cell r="D3458" t="str">
            <v>Control</v>
          </cell>
          <cell r="E3458" t="str">
            <v>WY</v>
          </cell>
          <cell r="F3458" t="str">
            <v>WYOMING</v>
          </cell>
          <cell r="G3458" t="str">
            <v>4 - Macallan Classic Cut 0.75L</v>
          </cell>
          <cell r="H3458" t="str">
            <v>4 - Macallan Classic Cut 0.75L6</v>
          </cell>
          <cell r="I3458" t="str">
            <v>Macallan Classic Cut</v>
          </cell>
          <cell r="J3458" t="str">
            <v>Macallan Classic Cut.750-6</v>
          </cell>
          <cell r="K3458">
            <v>6</v>
          </cell>
          <cell r="L3458">
            <v>0.75</v>
          </cell>
          <cell r="M3458">
            <v>0.58399999999999996</v>
          </cell>
          <cell r="N3458">
            <v>18.75</v>
          </cell>
          <cell r="O3458" t="str">
            <v>FOB</v>
          </cell>
          <cell r="P3458">
            <v>412.78</v>
          </cell>
          <cell r="Q3458">
            <v>412.78</v>
          </cell>
          <cell r="R3458">
            <v>412.78</v>
          </cell>
          <cell r="S3458">
            <v>412.78</v>
          </cell>
          <cell r="T3458">
            <v>412.78</v>
          </cell>
          <cell r="U3458">
            <v>412.78</v>
          </cell>
          <cell r="V3458">
            <v>412.78</v>
          </cell>
        </row>
        <row r="3459">
          <cell r="B3459" t="str">
            <v>WYOMINGMacallan Classic Cut.750-6DA</v>
          </cell>
          <cell r="C3459" t="str">
            <v>West</v>
          </cell>
          <cell r="D3459" t="str">
            <v>Control</v>
          </cell>
          <cell r="E3459" t="str">
            <v>WY</v>
          </cell>
          <cell r="F3459" t="str">
            <v>WYOMING</v>
          </cell>
          <cell r="G3459" t="str">
            <v>4 - Macallan Classic Cut 0.75L</v>
          </cell>
          <cell r="H3459" t="str">
            <v>4 - Macallan Classic Cut 0.75L6</v>
          </cell>
          <cell r="I3459" t="str">
            <v>Macallan Classic Cut</v>
          </cell>
          <cell r="J3459" t="str">
            <v>Macallan Classic Cut.750-6</v>
          </cell>
          <cell r="K3459">
            <v>6</v>
          </cell>
          <cell r="L3459">
            <v>0.75</v>
          </cell>
          <cell r="M3459">
            <v>0.58399999999999996</v>
          </cell>
          <cell r="N3459">
            <v>18.75</v>
          </cell>
          <cell r="O3459" t="str">
            <v>DA</v>
          </cell>
          <cell r="P3459">
            <v>0</v>
          </cell>
          <cell r="Q3459">
            <v>0</v>
          </cell>
          <cell r="R3459">
            <v>0</v>
          </cell>
          <cell r="S3459">
            <v>0</v>
          </cell>
          <cell r="T3459">
            <v>0</v>
          </cell>
          <cell r="U3459">
            <v>0</v>
          </cell>
          <cell r="V3459">
            <v>0</v>
          </cell>
        </row>
        <row r="3460">
          <cell r="B3460" t="str">
            <v>ALABAMAMacallan DC 12YO.50-120SHELF</v>
          </cell>
          <cell r="C3460" t="str">
            <v>South</v>
          </cell>
          <cell r="D3460" t="str">
            <v>Control</v>
          </cell>
          <cell r="E3460" t="str">
            <v>AL</v>
          </cell>
          <cell r="F3460" t="str">
            <v>ALABAMA</v>
          </cell>
          <cell r="G3460" t="str">
            <v>4 - Macallan Double Cask 12YO 0.05L</v>
          </cell>
          <cell r="H3460" t="str">
            <v>4 - Macallan Double Cask 12YO 0.05L120</v>
          </cell>
          <cell r="I3460" t="str">
            <v>Macallan DC 12YO</v>
          </cell>
          <cell r="J3460" t="str">
            <v>Macallan DC 12YO.50-120</v>
          </cell>
          <cell r="K3460">
            <v>120</v>
          </cell>
          <cell r="L3460">
            <v>0.05</v>
          </cell>
          <cell r="M3460">
            <v>0.43</v>
          </cell>
          <cell r="N3460">
            <v>18.399999999999999</v>
          </cell>
          <cell r="O3460" t="str">
            <v>SHELF</v>
          </cell>
          <cell r="P3460">
            <v>8.99</v>
          </cell>
          <cell r="Q3460">
            <v>8.99</v>
          </cell>
          <cell r="R3460">
            <v>8.99</v>
          </cell>
          <cell r="S3460">
            <v>8.99</v>
          </cell>
          <cell r="T3460">
            <v>8.99</v>
          </cell>
          <cell r="U3460">
            <v>8.99</v>
          </cell>
          <cell r="V3460">
            <v>8.99</v>
          </cell>
        </row>
        <row r="3461">
          <cell r="B3461" t="str">
            <v>ALABAMAMacallan DC 12YO.50-120FOB</v>
          </cell>
          <cell r="C3461" t="str">
            <v>South</v>
          </cell>
          <cell r="D3461" t="str">
            <v>Control</v>
          </cell>
          <cell r="E3461" t="str">
            <v>AL</v>
          </cell>
          <cell r="F3461" t="str">
            <v>ALABAMA</v>
          </cell>
          <cell r="G3461" t="str">
            <v>4 - Macallan Double Cask 12YO 0.05L</v>
          </cell>
          <cell r="H3461" t="str">
            <v>4 - Macallan Double Cask 12YO 0.05L120</v>
          </cell>
          <cell r="I3461" t="str">
            <v>Macallan DC 12YO</v>
          </cell>
          <cell r="J3461" t="str">
            <v>Macallan DC 12YO.50-120</v>
          </cell>
          <cell r="K3461">
            <v>120</v>
          </cell>
          <cell r="L3461">
            <v>0.05</v>
          </cell>
          <cell r="M3461">
            <v>0.43</v>
          </cell>
          <cell r="N3461">
            <v>18.399999999999999</v>
          </cell>
          <cell r="O3461" t="str">
            <v>FOB</v>
          </cell>
          <cell r="P3461">
            <v>511.35</v>
          </cell>
          <cell r="Q3461">
            <v>511.35</v>
          </cell>
          <cell r="R3461">
            <v>511.35</v>
          </cell>
          <cell r="S3461">
            <v>511.35</v>
          </cell>
          <cell r="T3461">
            <v>511.35</v>
          </cell>
          <cell r="U3461">
            <v>511.35</v>
          </cell>
          <cell r="V3461">
            <v>511.35</v>
          </cell>
        </row>
        <row r="3462">
          <cell r="B3462" t="str">
            <v>ALABAMAMacallan DC 12YO.50-120DA</v>
          </cell>
          <cell r="C3462" t="str">
            <v>South</v>
          </cell>
          <cell r="D3462" t="str">
            <v>Control</v>
          </cell>
          <cell r="E3462" t="str">
            <v>AL</v>
          </cell>
          <cell r="F3462" t="str">
            <v>ALABAMA</v>
          </cell>
          <cell r="G3462" t="str">
            <v>4 - Macallan Double Cask 12YO 0.05L</v>
          </cell>
          <cell r="H3462" t="str">
            <v>4 - Macallan Double Cask 12YO 0.05L120</v>
          </cell>
          <cell r="I3462" t="str">
            <v>Macallan DC 12YO</v>
          </cell>
          <cell r="J3462" t="str">
            <v>Macallan DC 12YO.50-120</v>
          </cell>
          <cell r="K3462">
            <v>120</v>
          </cell>
          <cell r="L3462">
            <v>0.05</v>
          </cell>
          <cell r="M3462">
            <v>0.43</v>
          </cell>
          <cell r="N3462">
            <v>18.399999999999999</v>
          </cell>
          <cell r="O3462" t="str">
            <v>DA</v>
          </cell>
          <cell r="P3462">
            <v>0</v>
          </cell>
          <cell r="Q3462">
            <v>0</v>
          </cell>
          <cell r="R3462">
            <v>0</v>
          </cell>
          <cell r="S3462">
            <v>0</v>
          </cell>
          <cell r="T3462">
            <v>0</v>
          </cell>
          <cell r="U3462">
            <v>0</v>
          </cell>
          <cell r="V3462">
            <v>0</v>
          </cell>
        </row>
        <row r="3463">
          <cell r="B3463" t="str">
            <v>ArizonaMacallan DC 12YO.50-120FOB</v>
          </cell>
          <cell r="C3463" t="str">
            <v>West</v>
          </cell>
          <cell r="D3463" t="str">
            <v>Open</v>
          </cell>
          <cell r="E3463" t="str">
            <v>AZ</v>
          </cell>
          <cell r="F3463" t="str">
            <v>Arizona</v>
          </cell>
          <cell r="G3463" t="str">
            <v>4 - Macallan Double Cask 12YO 0.05L</v>
          </cell>
          <cell r="H3463" t="str">
            <v>4 - Macallan Double Cask 12YO 0.05L120</v>
          </cell>
          <cell r="I3463" t="str">
            <v>Macallan DC 12YO</v>
          </cell>
          <cell r="J3463" t="str">
            <v>Macallan DC 12YO.50-120</v>
          </cell>
          <cell r="K3463">
            <v>120</v>
          </cell>
          <cell r="L3463">
            <v>0.05</v>
          </cell>
          <cell r="M3463">
            <v>0.43</v>
          </cell>
          <cell r="N3463">
            <v>18.399999999999999</v>
          </cell>
          <cell r="O3463" t="str">
            <v>FOB</v>
          </cell>
          <cell r="P3463">
            <v>370</v>
          </cell>
          <cell r="Q3463">
            <v>370</v>
          </cell>
          <cell r="R3463">
            <v>370</v>
          </cell>
          <cell r="S3463">
            <v>370</v>
          </cell>
          <cell r="T3463">
            <v>370</v>
          </cell>
          <cell r="U3463">
            <v>370</v>
          </cell>
          <cell r="V3463">
            <v>370</v>
          </cell>
        </row>
        <row r="3464">
          <cell r="B3464" t="str">
            <v>ArkansasMacallan DC 12YO.50-120FOB</v>
          </cell>
          <cell r="C3464" t="str">
            <v>South</v>
          </cell>
          <cell r="D3464" t="str">
            <v>Open</v>
          </cell>
          <cell r="E3464" t="str">
            <v>AR</v>
          </cell>
          <cell r="F3464" t="str">
            <v>Arkansas</v>
          </cell>
          <cell r="G3464" t="str">
            <v>4 - Macallan Double Cask 12YO 0.05L</v>
          </cell>
          <cell r="H3464" t="str">
            <v>4 - Macallan Double Cask 12YO 0.05L120</v>
          </cell>
          <cell r="I3464" t="str">
            <v>Macallan DC 12YO</v>
          </cell>
          <cell r="J3464" t="str">
            <v>Macallan DC 12YO.50-120</v>
          </cell>
          <cell r="K3464">
            <v>120</v>
          </cell>
          <cell r="L3464">
            <v>0.05</v>
          </cell>
          <cell r="M3464">
            <v>0.43</v>
          </cell>
          <cell r="N3464">
            <v>18.399999999999999</v>
          </cell>
          <cell r="O3464" t="str">
            <v>FOB</v>
          </cell>
          <cell r="P3464">
            <v>450</v>
          </cell>
          <cell r="Q3464">
            <v>450</v>
          </cell>
          <cell r="R3464">
            <v>450</v>
          </cell>
          <cell r="S3464">
            <v>450</v>
          </cell>
          <cell r="T3464">
            <v>450</v>
          </cell>
          <cell r="U3464">
            <v>450</v>
          </cell>
          <cell r="V3464">
            <v>450</v>
          </cell>
        </row>
        <row r="3465">
          <cell r="B3465" t="str">
            <v>CaliforniaMacallan DC 12YO.50-120FOB</v>
          </cell>
          <cell r="C3465" t="str">
            <v>West</v>
          </cell>
          <cell r="D3465" t="str">
            <v>Open</v>
          </cell>
          <cell r="E3465" t="str">
            <v>CA</v>
          </cell>
          <cell r="F3465" t="str">
            <v>California</v>
          </cell>
          <cell r="G3465" t="str">
            <v>4 - Macallan Double Cask 12YO 0.05L</v>
          </cell>
          <cell r="H3465" t="str">
            <v>4 - Macallan Double Cask 12YO 0.05L120</v>
          </cell>
          <cell r="I3465" t="str">
            <v>Macallan DC 12YO</v>
          </cell>
          <cell r="J3465" t="str">
            <v>Macallan DC 12YO.50-120</v>
          </cell>
          <cell r="K3465">
            <v>120</v>
          </cell>
          <cell r="L3465">
            <v>0.05</v>
          </cell>
          <cell r="M3465">
            <v>0.43</v>
          </cell>
          <cell r="N3465">
            <v>18.399999999999999</v>
          </cell>
          <cell r="O3465" t="str">
            <v>FOB</v>
          </cell>
          <cell r="P3465">
            <v>409.1</v>
          </cell>
          <cell r="Q3465">
            <v>409.1</v>
          </cell>
          <cell r="R3465">
            <v>409.1</v>
          </cell>
          <cell r="S3465">
            <v>409.1</v>
          </cell>
          <cell r="T3465">
            <v>409.1</v>
          </cell>
          <cell r="U3465">
            <v>409.1</v>
          </cell>
          <cell r="V3465">
            <v>409.1</v>
          </cell>
        </row>
        <row r="3466">
          <cell r="B3466" t="str">
            <v>ColoradoMacallan DC 12YO.50-120FOB</v>
          </cell>
          <cell r="C3466" t="str">
            <v>West</v>
          </cell>
          <cell r="D3466" t="str">
            <v>Open</v>
          </cell>
          <cell r="E3466" t="str">
            <v>CO</v>
          </cell>
          <cell r="F3466" t="str">
            <v>Colorado</v>
          </cell>
          <cell r="G3466" t="str">
            <v>4 - Macallan Double Cask 12YO 0.05L</v>
          </cell>
          <cell r="H3466" t="str">
            <v>4 - Macallan Double Cask 12YO 0.05L120</v>
          </cell>
          <cell r="I3466" t="str">
            <v>Macallan DC 12YO</v>
          </cell>
          <cell r="J3466" t="str">
            <v>Macallan DC 12YO.50-120</v>
          </cell>
          <cell r="K3466">
            <v>120</v>
          </cell>
          <cell r="L3466">
            <v>0.05</v>
          </cell>
          <cell r="M3466">
            <v>0.43</v>
          </cell>
          <cell r="N3466">
            <v>18.399999999999999</v>
          </cell>
          <cell r="O3466" t="str">
            <v>FOB</v>
          </cell>
          <cell r="P3466">
            <v>360.39999999999901</v>
          </cell>
          <cell r="Q3466">
            <v>360.39999999999901</v>
          </cell>
          <cell r="R3466">
            <v>360.39999999999901</v>
          </cell>
          <cell r="S3466">
            <v>360.39999999999901</v>
          </cell>
          <cell r="T3466">
            <v>360.39999999999901</v>
          </cell>
          <cell r="U3466">
            <v>360.39999999999901</v>
          </cell>
          <cell r="V3466">
            <v>360.39999999999901</v>
          </cell>
        </row>
        <row r="3467">
          <cell r="B3467" t="str">
            <v>ConnecticutMacallan DC 12YO.50-120FOB</v>
          </cell>
          <cell r="C3467" t="str">
            <v>Northeast</v>
          </cell>
          <cell r="D3467" t="str">
            <v>Open</v>
          </cell>
          <cell r="E3467" t="str">
            <v>CT</v>
          </cell>
          <cell r="F3467" t="str">
            <v>Connecticut</v>
          </cell>
          <cell r="G3467" t="str">
            <v>4 - Macallan Double Cask 12YO 0.05L</v>
          </cell>
          <cell r="H3467" t="str">
            <v>4 - Macallan Double Cask 12YO 0.05L120</v>
          </cell>
          <cell r="I3467" t="str">
            <v>Macallan DC 12YO</v>
          </cell>
          <cell r="J3467" t="str">
            <v>Macallan DC 12YO.50-120</v>
          </cell>
          <cell r="K3467">
            <v>120</v>
          </cell>
          <cell r="L3467">
            <v>0.05</v>
          </cell>
          <cell r="M3467">
            <v>0.43</v>
          </cell>
          <cell r="N3467">
            <v>18.399999999999999</v>
          </cell>
          <cell r="O3467" t="str">
            <v>FOB</v>
          </cell>
          <cell r="P3467">
            <v>379.23</v>
          </cell>
          <cell r="Q3467">
            <v>405</v>
          </cell>
          <cell r="R3467">
            <v>405</v>
          </cell>
          <cell r="S3467">
            <v>405</v>
          </cell>
          <cell r="T3467">
            <v>405</v>
          </cell>
          <cell r="U3467">
            <v>405</v>
          </cell>
          <cell r="V3467">
            <v>405</v>
          </cell>
        </row>
        <row r="3468">
          <cell r="B3468" t="str">
            <v>DCMacallan DC 12YO.50-120FOB</v>
          </cell>
          <cell r="C3468" t="str">
            <v>Northeast</v>
          </cell>
          <cell r="D3468" t="str">
            <v>Open</v>
          </cell>
          <cell r="E3468" t="str">
            <v>DC</v>
          </cell>
          <cell r="F3468" t="str">
            <v>DC</v>
          </cell>
          <cell r="G3468" t="str">
            <v>4 - Macallan Double Cask 12YO 0.05L</v>
          </cell>
          <cell r="H3468" t="str">
            <v>4 - Macallan Double Cask 12YO 0.05L120</v>
          </cell>
          <cell r="I3468" t="str">
            <v>Macallan DC 12YO</v>
          </cell>
          <cell r="J3468" t="str">
            <v>Macallan DC 12YO.50-120</v>
          </cell>
          <cell r="K3468">
            <v>120</v>
          </cell>
          <cell r="L3468">
            <v>0.05</v>
          </cell>
          <cell r="M3468">
            <v>0.43</v>
          </cell>
          <cell r="N3468">
            <v>18.399999999999999</v>
          </cell>
          <cell r="O3468" t="str">
            <v>FOB</v>
          </cell>
          <cell r="P3468">
            <v>423</v>
          </cell>
          <cell r="Q3468">
            <v>423</v>
          </cell>
          <cell r="R3468">
            <v>423</v>
          </cell>
          <cell r="S3468">
            <v>423</v>
          </cell>
          <cell r="T3468">
            <v>423</v>
          </cell>
          <cell r="U3468">
            <v>423</v>
          </cell>
          <cell r="V3468">
            <v>423</v>
          </cell>
        </row>
        <row r="3469">
          <cell r="B3469" t="str">
            <v>DelawareMacallan DC 12YO.50-120FOB</v>
          </cell>
          <cell r="C3469" t="str">
            <v>Northeast</v>
          </cell>
          <cell r="D3469" t="str">
            <v>Open</v>
          </cell>
          <cell r="E3469" t="str">
            <v>DE</v>
          </cell>
          <cell r="F3469" t="str">
            <v>Delaware</v>
          </cell>
          <cell r="G3469" t="str">
            <v>4 - Macallan Double Cask 12YO 0.05L</v>
          </cell>
          <cell r="H3469" t="str">
            <v>4 - Macallan Double Cask 12YO 0.05L120</v>
          </cell>
          <cell r="I3469" t="str">
            <v>Macallan DC 12YO</v>
          </cell>
          <cell r="J3469" t="str">
            <v>Macallan DC 12YO.50-120</v>
          </cell>
          <cell r="K3469">
            <v>120</v>
          </cell>
          <cell r="L3469">
            <v>0.05</v>
          </cell>
          <cell r="M3469">
            <v>0.43</v>
          </cell>
          <cell r="N3469">
            <v>18.399999999999999</v>
          </cell>
          <cell r="O3469" t="str">
            <v>FOB</v>
          </cell>
          <cell r="P3469">
            <v>471.11045019600101</v>
          </cell>
          <cell r="Q3469">
            <v>471.11045019600101</v>
          </cell>
          <cell r="R3469">
            <v>471.11045019600101</v>
          </cell>
          <cell r="S3469">
            <v>471.11045019600101</v>
          </cell>
          <cell r="T3469">
            <v>471.11045019600101</v>
          </cell>
          <cell r="U3469">
            <v>471.11045019600101</v>
          </cell>
          <cell r="V3469">
            <v>471.11045019600101</v>
          </cell>
        </row>
        <row r="3470">
          <cell r="B3470" t="str">
            <v>FloridaMacallan DC 12YO.50-120FOB</v>
          </cell>
          <cell r="C3470" t="str">
            <v>South</v>
          </cell>
          <cell r="D3470" t="str">
            <v>Open</v>
          </cell>
          <cell r="E3470" t="str">
            <v>FL</v>
          </cell>
          <cell r="F3470" t="str">
            <v>Florida</v>
          </cell>
          <cell r="G3470" t="str">
            <v>4 - Macallan Double Cask 12YO 0.05L</v>
          </cell>
          <cell r="H3470" t="str">
            <v>4 - Macallan Double Cask 12YO 0.05L120</v>
          </cell>
          <cell r="I3470" t="str">
            <v>Macallan DC 12YO</v>
          </cell>
          <cell r="J3470" t="str">
            <v>Macallan DC 12YO.50-120</v>
          </cell>
          <cell r="K3470">
            <v>120</v>
          </cell>
          <cell r="L3470">
            <v>0.05</v>
          </cell>
          <cell r="M3470">
            <v>0.43</v>
          </cell>
          <cell r="N3470">
            <v>18.399999999999999</v>
          </cell>
          <cell r="O3470" t="str">
            <v>FOB</v>
          </cell>
          <cell r="P3470">
            <v>474</v>
          </cell>
          <cell r="Q3470">
            <v>474</v>
          </cell>
          <cell r="R3470">
            <v>474</v>
          </cell>
          <cell r="S3470">
            <v>474</v>
          </cell>
          <cell r="T3470">
            <v>474</v>
          </cell>
          <cell r="U3470">
            <v>474</v>
          </cell>
          <cell r="V3470">
            <v>474</v>
          </cell>
        </row>
        <row r="3471">
          <cell r="B3471" t="str">
            <v>GeorgiaMacallan DC 12YO.50-120FOB</v>
          </cell>
          <cell r="C3471" t="str">
            <v>South</v>
          </cell>
          <cell r="D3471" t="str">
            <v>Open</v>
          </cell>
          <cell r="E3471" t="str">
            <v>GA</v>
          </cell>
          <cell r="F3471" t="str">
            <v>Georgia</v>
          </cell>
          <cell r="G3471" t="str">
            <v>4 - Macallan Double Cask 12YO 0.05L</v>
          </cell>
          <cell r="H3471" t="str">
            <v>4 - Macallan Double Cask 12YO 0.05L120</v>
          </cell>
          <cell r="I3471" t="str">
            <v>Macallan DC 12YO</v>
          </cell>
          <cell r="J3471" t="str">
            <v>Macallan DC 12YO.50-120</v>
          </cell>
          <cell r="K3471">
            <v>120</v>
          </cell>
          <cell r="L3471">
            <v>0.05</v>
          </cell>
          <cell r="M3471">
            <v>0.43</v>
          </cell>
          <cell r="N3471">
            <v>18.399999999999999</v>
          </cell>
          <cell r="O3471" t="str">
            <v>FOB</v>
          </cell>
          <cell r="P3471">
            <v>479.55235499999998</v>
          </cell>
          <cell r="Q3471">
            <v>479.55235499999998</v>
          </cell>
          <cell r="R3471">
            <v>479.55235499999998</v>
          </cell>
          <cell r="S3471">
            <v>479.55235499999998</v>
          </cell>
          <cell r="T3471">
            <v>479.55235499999998</v>
          </cell>
          <cell r="U3471">
            <v>479.55235499999998</v>
          </cell>
          <cell r="V3471">
            <v>479.55235499999998</v>
          </cell>
        </row>
        <row r="3472">
          <cell r="B3472" t="str">
            <v>IDAHOMacallan DC 12YO.50-120SPA</v>
          </cell>
          <cell r="C3472" t="str">
            <v>West</v>
          </cell>
          <cell r="D3472" t="str">
            <v>Control</v>
          </cell>
          <cell r="E3472" t="str">
            <v>ID</v>
          </cell>
          <cell r="F3472" t="str">
            <v>IDAHO</v>
          </cell>
          <cell r="G3472" t="str">
            <v>4 - Macallan Double Cask 12YO 0.05L</v>
          </cell>
          <cell r="H3472" t="str">
            <v>4 - Macallan Double Cask 12YO 0.05L120</v>
          </cell>
          <cell r="I3472" t="str">
            <v>Macallan DC 12YO</v>
          </cell>
          <cell r="J3472" t="str">
            <v>Macallan DC 12YO.50-120</v>
          </cell>
          <cell r="K3472">
            <v>120</v>
          </cell>
          <cell r="L3472">
            <v>0.05</v>
          </cell>
          <cell r="M3472">
            <v>0.43</v>
          </cell>
          <cell r="N3472">
            <v>18.399999999999999</v>
          </cell>
          <cell r="O3472" t="str">
            <v>SPA</v>
          </cell>
          <cell r="P3472">
            <v>0</v>
          </cell>
          <cell r="Q3472">
            <v>0</v>
          </cell>
          <cell r="R3472">
            <v>0</v>
          </cell>
          <cell r="S3472">
            <v>0</v>
          </cell>
          <cell r="T3472">
            <v>0</v>
          </cell>
          <cell r="U3472">
            <v>0</v>
          </cell>
          <cell r="V3472">
            <v>0</v>
          </cell>
        </row>
        <row r="3473">
          <cell r="B3473" t="str">
            <v>IDAHOMacallan DC 12YO.50-120SHELF</v>
          </cell>
          <cell r="C3473" t="str">
            <v>West</v>
          </cell>
          <cell r="D3473" t="str">
            <v>Control</v>
          </cell>
          <cell r="E3473" t="str">
            <v>ID</v>
          </cell>
          <cell r="F3473" t="str">
            <v>IDAHO</v>
          </cell>
          <cell r="G3473" t="str">
            <v>4 - Macallan Double Cask 12YO 0.05L</v>
          </cell>
          <cell r="H3473" t="str">
            <v>4 - Macallan Double Cask 12YO 0.05L120</v>
          </cell>
          <cell r="I3473" t="str">
            <v>Macallan DC 12YO</v>
          </cell>
          <cell r="J3473" t="str">
            <v>Macallan DC 12YO.50-120</v>
          </cell>
          <cell r="K3473">
            <v>120</v>
          </cell>
          <cell r="L3473">
            <v>0.05</v>
          </cell>
          <cell r="M3473">
            <v>0.43</v>
          </cell>
          <cell r="N3473">
            <v>18.399999999999999</v>
          </cell>
          <cell r="O3473" t="str">
            <v>SHELF</v>
          </cell>
          <cell r="P3473">
            <v>5.95</v>
          </cell>
          <cell r="Q3473">
            <v>5.95</v>
          </cell>
          <cell r="R3473">
            <v>5.95</v>
          </cell>
          <cell r="S3473">
            <v>5.95</v>
          </cell>
          <cell r="T3473">
            <v>5.95</v>
          </cell>
          <cell r="U3473">
            <v>5.95</v>
          </cell>
          <cell r="V3473">
            <v>5.95</v>
          </cell>
        </row>
        <row r="3474">
          <cell r="B3474" t="str">
            <v>IDAHOMacallan DC 12YO.50-120FOB</v>
          </cell>
          <cell r="C3474" t="str">
            <v>West</v>
          </cell>
          <cell r="D3474" t="str">
            <v>Control</v>
          </cell>
          <cell r="E3474" t="str">
            <v>ID</v>
          </cell>
          <cell r="F3474" t="str">
            <v>IDAHO</v>
          </cell>
          <cell r="G3474" t="str">
            <v>4 - Macallan Double Cask 12YO 0.05L</v>
          </cell>
          <cell r="H3474" t="str">
            <v>4 - Macallan Double Cask 12YO 0.05L120</v>
          </cell>
          <cell r="I3474" t="str">
            <v>Macallan DC 12YO</v>
          </cell>
          <cell r="J3474" t="str">
            <v>Macallan DC 12YO.50-120</v>
          </cell>
          <cell r="K3474">
            <v>120</v>
          </cell>
          <cell r="L3474">
            <v>0.05</v>
          </cell>
          <cell r="M3474">
            <v>0.43</v>
          </cell>
          <cell r="N3474">
            <v>18.399999999999999</v>
          </cell>
          <cell r="O3474" t="str">
            <v>FOB</v>
          </cell>
          <cell r="P3474">
            <v>402.59</v>
          </cell>
          <cell r="Q3474">
            <v>402.59</v>
          </cell>
          <cell r="R3474">
            <v>402.59</v>
          </cell>
          <cell r="S3474">
            <v>402.59</v>
          </cell>
          <cell r="T3474">
            <v>402.59</v>
          </cell>
          <cell r="U3474">
            <v>402.59</v>
          </cell>
          <cell r="V3474">
            <v>402.59</v>
          </cell>
        </row>
        <row r="3475">
          <cell r="B3475" t="str">
            <v>IllinoisMacallan DC 12YO.50-120FOB</v>
          </cell>
          <cell r="C3475" t="str">
            <v>Central</v>
          </cell>
          <cell r="D3475" t="str">
            <v>Open</v>
          </cell>
          <cell r="E3475" t="str">
            <v>IL</v>
          </cell>
          <cell r="F3475" t="str">
            <v>Illinois</v>
          </cell>
          <cell r="G3475" t="str">
            <v>4 - Macallan Double Cask 12YO 0.05L</v>
          </cell>
          <cell r="H3475" t="str">
            <v>4 - Macallan Double Cask 12YO 0.05L120</v>
          </cell>
          <cell r="I3475" t="str">
            <v>Macallan DC 12YO</v>
          </cell>
          <cell r="J3475" t="str">
            <v>Macallan DC 12YO.50-120</v>
          </cell>
          <cell r="K3475">
            <v>120</v>
          </cell>
          <cell r="L3475">
            <v>0.05</v>
          </cell>
          <cell r="M3475">
            <v>0.43</v>
          </cell>
          <cell r="N3475">
            <v>18.399999999999999</v>
          </cell>
          <cell r="O3475" t="str">
            <v>FOB</v>
          </cell>
          <cell r="P3475">
            <v>428.60314</v>
          </cell>
          <cell r="Q3475">
            <v>428.60314</v>
          </cell>
          <cell r="R3475">
            <v>428.60314</v>
          </cell>
          <cell r="S3475">
            <v>428.60314</v>
          </cell>
          <cell r="T3475">
            <v>428.60314</v>
          </cell>
          <cell r="U3475">
            <v>428.60314</v>
          </cell>
          <cell r="V3475">
            <v>428.60314</v>
          </cell>
        </row>
        <row r="3476">
          <cell r="B3476" t="str">
            <v>IOWAMacallan DC 12YO.50-40SHELF</v>
          </cell>
          <cell r="C3476" t="str">
            <v>Central</v>
          </cell>
          <cell r="D3476" t="str">
            <v>Control</v>
          </cell>
          <cell r="E3476" t="str">
            <v>IA</v>
          </cell>
          <cell r="F3476" t="str">
            <v>IOWA</v>
          </cell>
          <cell r="G3476" t="str">
            <v>4 - Macallan Double Cask 12YO 0.05L</v>
          </cell>
          <cell r="H3476" t="str">
            <v>4 - Macallan Double Cask 12YO 0.05L40</v>
          </cell>
          <cell r="I3476" t="str">
            <v>Macallan DC 12YO</v>
          </cell>
          <cell r="J3476" t="str">
            <v>Macallan DC 12YO.50-40</v>
          </cell>
          <cell r="K3476">
            <v>40</v>
          </cell>
          <cell r="L3476">
            <v>0.05</v>
          </cell>
          <cell r="M3476">
            <v>0.43</v>
          </cell>
          <cell r="N3476">
            <v>6.13</v>
          </cell>
          <cell r="O3476" t="str">
            <v>SHELF</v>
          </cell>
          <cell r="P3476">
            <v>7.49</v>
          </cell>
          <cell r="Q3476">
            <v>7.49</v>
          </cell>
          <cell r="R3476">
            <v>7.49</v>
          </cell>
          <cell r="S3476">
            <v>7.49</v>
          </cell>
          <cell r="T3476">
            <v>7.49</v>
          </cell>
          <cell r="U3476">
            <v>7.49</v>
          </cell>
          <cell r="V3476">
            <v>7.49</v>
          </cell>
        </row>
        <row r="3477">
          <cell r="B3477" t="str">
            <v>IOWAMacallan DC 12YO.50-40FOB</v>
          </cell>
          <cell r="C3477" t="str">
            <v>Central</v>
          </cell>
          <cell r="D3477" t="str">
            <v>Control</v>
          </cell>
          <cell r="E3477" t="str">
            <v>IA</v>
          </cell>
          <cell r="F3477" t="str">
            <v>IOWA</v>
          </cell>
          <cell r="G3477" t="str">
            <v>4 - Macallan Double Cask 12YO 0.05L</v>
          </cell>
          <cell r="H3477" t="str">
            <v>4 - Macallan Double Cask 12YO 0.05L40</v>
          </cell>
          <cell r="I3477" t="str">
            <v>Macallan DC 12YO</v>
          </cell>
          <cell r="J3477" t="str">
            <v>Macallan DC 12YO.50-40</v>
          </cell>
          <cell r="K3477">
            <v>40</v>
          </cell>
          <cell r="L3477">
            <v>0.05</v>
          </cell>
          <cell r="M3477">
            <v>0.43</v>
          </cell>
          <cell r="N3477">
            <v>6.13</v>
          </cell>
          <cell r="O3477" t="str">
            <v>FOB</v>
          </cell>
          <cell r="P3477">
            <v>162.05000000000001</v>
          </cell>
          <cell r="Q3477">
            <v>162.05000000000001</v>
          </cell>
          <cell r="R3477">
            <v>162.05000000000001</v>
          </cell>
          <cell r="S3477">
            <v>162.05000000000001</v>
          </cell>
          <cell r="T3477">
            <v>162.05000000000001</v>
          </cell>
          <cell r="U3477">
            <v>162.05000000000001</v>
          </cell>
          <cell r="V3477">
            <v>162.05000000000001</v>
          </cell>
        </row>
        <row r="3478">
          <cell r="B3478" t="str">
            <v>KentuckyMacallan DC 12YO.50-120FOB</v>
          </cell>
          <cell r="C3478" t="str">
            <v>Central</v>
          </cell>
          <cell r="D3478" t="str">
            <v>Open</v>
          </cell>
          <cell r="E3478" t="str">
            <v>KY</v>
          </cell>
          <cell r="F3478" t="str">
            <v>Kentucky</v>
          </cell>
          <cell r="G3478" t="str">
            <v>4 - Macallan Double Cask 12YO 0.05L</v>
          </cell>
          <cell r="H3478" t="str">
            <v>4 - Macallan Double Cask 12YO 0.05L120</v>
          </cell>
          <cell r="I3478" t="str">
            <v>Macallan DC 12YO</v>
          </cell>
          <cell r="J3478" t="str">
            <v>Macallan DC 12YO.50-120</v>
          </cell>
          <cell r="K3478">
            <v>120</v>
          </cell>
          <cell r="L3478">
            <v>0.05</v>
          </cell>
          <cell r="M3478">
            <v>0.43</v>
          </cell>
          <cell r="N3478">
            <v>18.399999999999999</v>
          </cell>
          <cell r="O3478" t="str">
            <v>FOB</v>
          </cell>
          <cell r="P3478">
            <v>395.37</v>
          </cell>
          <cell r="Q3478">
            <v>395.37</v>
          </cell>
          <cell r="R3478">
            <v>395.37</v>
          </cell>
          <cell r="S3478">
            <v>395.37</v>
          </cell>
          <cell r="T3478">
            <v>395.37</v>
          </cell>
          <cell r="U3478">
            <v>395.37</v>
          </cell>
          <cell r="V3478">
            <v>395.37</v>
          </cell>
        </row>
        <row r="3479">
          <cell r="B3479" t="str">
            <v>Maryland (Open)Macallan DC 12YO.50-120FOB</v>
          </cell>
          <cell r="C3479" t="str">
            <v>Northeast</v>
          </cell>
          <cell r="D3479" t="str">
            <v>Open</v>
          </cell>
          <cell r="E3479" t="str">
            <v>MD</v>
          </cell>
          <cell r="F3479" t="str">
            <v>Maryland (Open)</v>
          </cell>
          <cell r="G3479" t="str">
            <v>4 - Macallan Double Cask 12YO 0.05L</v>
          </cell>
          <cell r="H3479" t="str">
            <v>4 - Macallan Double Cask 12YO 0.05L120</v>
          </cell>
          <cell r="I3479" t="str">
            <v>Macallan DC 12YO</v>
          </cell>
          <cell r="J3479" t="str">
            <v>Macallan DC 12YO.50-120</v>
          </cell>
          <cell r="K3479">
            <v>120</v>
          </cell>
          <cell r="L3479">
            <v>0.05</v>
          </cell>
          <cell r="M3479">
            <v>0.43</v>
          </cell>
          <cell r="N3479">
            <v>18.399999999999999</v>
          </cell>
          <cell r="O3479" t="str">
            <v>FOB</v>
          </cell>
          <cell r="P3479">
            <v>422.5</v>
          </cell>
          <cell r="Q3479">
            <v>422.5</v>
          </cell>
          <cell r="R3479">
            <v>422.5</v>
          </cell>
          <cell r="S3479">
            <v>422.5</v>
          </cell>
          <cell r="T3479">
            <v>422.5</v>
          </cell>
          <cell r="U3479">
            <v>422.5</v>
          </cell>
          <cell r="V3479">
            <v>422.5</v>
          </cell>
        </row>
        <row r="3480">
          <cell r="B3480" t="str">
            <v>MassachusettsMacallan DC 12YO.50-120FOB</v>
          </cell>
          <cell r="C3480" t="str">
            <v>Northeast</v>
          </cell>
          <cell r="D3480" t="str">
            <v>Open</v>
          </cell>
          <cell r="E3480" t="str">
            <v>MA</v>
          </cell>
          <cell r="F3480" t="str">
            <v>Massachusetts</v>
          </cell>
          <cell r="G3480" t="str">
            <v>4 - Macallan Double Cask 12YO 0.05L</v>
          </cell>
          <cell r="H3480" t="str">
            <v>4 - Macallan Double Cask 12YO 0.05L120</v>
          </cell>
          <cell r="I3480" t="str">
            <v>Macallan DC 12YO</v>
          </cell>
          <cell r="J3480" t="str">
            <v>Macallan DC 12YO.50-120</v>
          </cell>
          <cell r="K3480">
            <v>120</v>
          </cell>
          <cell r="L3480">
            <v>0.05</v>
          </cell>
          <cell r="M3480">
            <v>0.43</v>
          </cell>
          <cell r="N3480">
            <v>18.399999999999999</v>
          </cell>
          <cell r="O3480" t="str">
            <v>FOB</v>
          </cell>
          <cell r="P3480">
            <v>410.34</v>
          </cell>
          <cell r="Q3480">
            <v>410.34</v>
          </cell>
          <cell r="R3480">
            <v>410.34</v>
          </cell>
          <cell r="S3480">
            <v>410.34</v>
          </cell>
          <cell r="T3480">
            <v>410.34</v>
          </cell>
          <cell r="U3480">
            <v>410.34</v>
          </cell>
          <cell r="V3480">
            <v>410.34</v>
          </cell>
        </row>
        <row r="3481">
          <cell r="B3481" t="str">
            <v>MICHIGANMacallan DC 12YO.50-40SHELF</v>
          </cell>
          <cell r="C3481" t="str">
            <v>Central</v>
          </cell>
          <cell r="D3481" t="str">
            <v>Control</v>
          </cell>
          <cell r="E3481" t="str">
            <v>MI</v>
          </cell>
          <cell r="F3481" t="str">
            <v>MICHIGAN</v>
          </cell>
          <cell r="G3481" t="str">
            <v>4 - Macallan Double Cask 12YO 0.05L</v>
          </cell>
          <cell r="H3481" t="str">
            <v>4 - Macallan Double Cask 12YO 0.05L40</v>
          </cell>
          <cell r="I3481" t="str">
            <v>Macallan DC 12YO</v>
          </cell>
          <cell r="J3481" t="str">
            <v>Macallan DC 12YO.50-40</v>
          </cell>
          <cell r="K3481">
            <v>40</v>
          </cell>
          <cell r="L3481">
            <v>0.05</v>
          </cell>
          <cell r="M3481">
            <v>0.43</v>
          </cell>
          <cell r="N3481">
            <v>6.13</v>
          </cell>
          <cell r="O3481" t="str">
            <v>SHELF</v>
          </cell>
          <cell r="P3481">
            <v>7.49</v>
          </cell>
          <cell r="Q3481">
            <v>7.49</v>
          </cell>
          <cell r="R3481">
            <v>7.49</v>
          </cell>
          <cell r="S3481">
            <v>7.49</v>
          </cell>
          <cell r="T3481">
            <v>7.49</v>
          </cell>
          <cell r="U3481">
            <v>7.49</v>
          </cell>
          <cell r="V3481">
            <v>7.49</v>
          </cell>
        </row>
        <row r="3482">
          <cell r="B3482" t="str">
            <v>MICHIGANMacallan DC 12YO.50-40FOB</v>
          </cell>
          <cell r="C3482" t="str">
            <v>Central</v>
          </cell>
          <cell r="D3482" t="str">
            <v>Control</v>
          </cell>
          <cell r="E3482" t="str">
            <v>MI</v>
          </cell>
          <cell r="F3482" t="str">
            <v>MICHIGAN</v>
          </cell>
          <cell r="G3482" t="str">
            <v>4 - Macallan Double Cask 12YO 0.05L</v>
          </cell>
          <cell r="H3482" t="str">
            <v>4 - Macallan Double Cask 12YO 0.05L40</v>
          </cell>
          <cell r="I3482" t="str">
            <v>Macallan DC 12YO</v>
          </cell>
          <cell r="J3482" t="str">
            <v>Macallan DC 12YO.50-40</v>
          </cell>
          <cell r="K3482">
            <v>40</v>
          </cell>
          <cell r="L3482">
            <v>0.05</v>
          </cell>
          <cell r="M3482">
            <v>0.43</v>
          </cell>
          <cell r="N3482">
            <v>6.13</v>
          </cell>
          <cell r="O3482" t="str">
            <v>FOB</v>
          </cell>
          <cell r="P3482">
            <v>162.05000000000001</v>
          </cell>
          <cell r="Q3482">
            <v>162.05000000000001</v>
          </cell>
          <cell r="R3482">
            <v>162.05000000000001</v>
          </cell>
          <cell r="S3482">
            <v>162.05000000000001</v>
          </cell>
          <cell r="T3482">
            <v>162.05000000000001</v>
          </cell>
          <cell r="U3482">
            <v>162.05000000000001</v>
          </cell>
          <cell r="V3482">
            <v>162.05000000000001</v>
          </cell>
        </row>
        <row r="3483">
          <cell r="B3483" t="str">
            <v>MinnesotaMacallan DC 12YO.50-120FOB</v>
          </cell>
          <cell r="C3483" t="str">
            <v>Central</v>
          </cell>
          <cell r="D3483" t="str">
            <v>Open</v>
          </cell>
          <cell r="E3483" t="str">
            <v>MN</v>
          </cell>
          <cell r="F3483" t="str">
            <v>Minnesota</v>
          </cell>
          <cell r="G3483" t="str">
            <v>4 - Macallan Double Cask 12YO 0.05L</v>
          </cell>
          <cell r="H3483" t="str">
            <v>4 - Macallan Double Cask 12YO 0.05L120</v>
          </cell>
          <cell r="I3483" t="str">
            <v>Macallan DC 12YO</v>
          </cell>
          <cell r="J3483" t="str">
            <v>Macallan DC 12YO.50-120</v>
          </cell>
          <cell r="K3483">
            <v>120</v>
          </cell>
          <cell r="L3483">
            <v>0.05</v>
          </cell>
          <cell r="M3483">
            <v>0.43</v>
          </cell>
          <cell r="N3483">
            <v>18.399999999999999</v>
          </cell>
          <cell r="O3483" t="str">
            <v>FOB</v>
          </cell>
          <cell r="P3483">
            <v>431</v>
          </cell>
          <cell r="Q3483">
            <v>431</v>
          </cell>
          <cell r="R3483">
            <v>431</v>
          </cell>
          <cell r="S3483">
            <v>431</v>
          </cell>
          <cell r="T3483">
            <v>431</v>
          </cell>
          <cell r="U3483">
            <v>431</v>
          </cell>
          <cell r="V3483">
            <v>431</v>
          </cell>
        </row>
        <row r="3484">
          <cell r="B3484" t="str">
            <v>MISSISSIPPIMacallan DC 12YO.50-120SPA</v>
          </cell>
          <cell r="C3484" t="str">
            <v>South</v>
          </cell>
          <cell r="D3484" t="str">
            <v>Control</v>
          </cell>
          <cell r="E3484" t="str">
            <v>MS</v>
          </cell>
          <cell r="F3484" t="str">
            <v>MISSISSIPPI</v>
          </cell>
          <cell r="G3484" t="str">
            <v>4 - Macallan Double Cask 12YO 0.05L</v>
          </cell>
          <cell r="H3484" t="str">
            <v>4 - Macallan Double Cask 12YO 0.05L120</v>
          </cell>
          <cell r="I3484" t="str">
            <v>Macallan DC 12YO</v>
          </cell>
          <cell r="J3484" t="str">
            <v>Macallan DC 12YO.50-120</v>
          </cell>
          <cell r="K3484">
            <v>120</v>
          </cell>
          <cell r="L3484">
            <v>0.05</v>
          </cell>
          <cell r="M3484">
            <v>0.43</v>
          </cell>
          <cell r="N3484">
            <v>18.399999999999999</v>
          </cell>
          <cell r="O3484" t="str">
            <v>SPA</v>
          </cell>
          <cell r="P3484">
            <v>0</v>
          </cell>
          <cell r="Q3484">
            <v>0</v>
          </cell>
          <cell r="R3484">
            <v>0</v>
          </cell>
          <cell r="S3484">
            <v>0</v>
          </cell>
          <cell r="T3484">
            <v>0</v>
          </cell>
          <cell r="U3484">
            <v>0</v>
          </cell>
          <cell r="V3484">
            <v>0</v>
          </cell>
        </row>
        <row r="3485">
          <cell r="B3485" t="str">
            <v>MISSISSIPPIMacallan DC 12YO.50-120SHELF</v>
          </cell>
          <cell r="C3485" t="str">
            <v>South</v>
          </cell>
          <cell r="D3485" t="str">
            <v>Control</v>
          </cell>
          <cell r="E3485" t="str">
            <v>MS</v>
          </cell>
          <cell r="F3485" t="str">
            <v>MISSISSIPPI</v>
          </cell>
          <cell r="G3485" t="str">
            <v>4 - Macallan Double Cask 12YO 0.05L</v>
          </cell>
          <cell r="H3485" t="str">
            <v>4 - Macallan Double Cask 12YO 0.05L120</v>
          </cell>
          <cell r="I3485" t="str">
            <v>Macallan DC 12YO</v>
          </cell>
          <cell r="J3485" t="str">
            <v>Macallan DC 12YO.50-120</v>
          </cell>
          <cell r="K3485">
            <v>120</v>
          </cell>
          <cell r="L3485">
            <v>0.05</v>
          </cell>
          <cell r="M3485">
            <v>0.43</v>
          </cell>
          <cell r="N3485">
            <v>18.399999999999999</v>
          </cell>
          <cell r="O3485" t="str">
            <v>SHELF</v>
          </cell>
          <cell r="P3485">
            <v>7.99</v>
          </cell>
          <cell r="Q3485">
            <v>7.99</v>
          </cell>
          <cell r="R3485">
            <v>7.99</v>
          </cell>
          <cell r="S3485">
            <v>7.99</v>
          </cell>
          <cell r="T3485">
            <v>7.99</v>
          </cell>
          <cell r="U3485">
            <v>7.99</v>
          </cell>
          <cell r="V3485">
            <v>7.99</v>
          </cell>
        </row>
        <row r="3486">
          <cell r="B3486" t="str">
            <v>MISSISSIPPIMacallan DC 12YO.50-120FOB</v>
          </cell>
          <cell r="C3486" t="str">
            <v>South</v>
          </cell>
          <cell r="D3486" t="str">
            <v>Control</v>
          </cell>
          <cell r="E3486" t="str">
            <v>MS</v>
          </cell>
          <cell r="F3486" t="str">
            <v>MISSISSIPPI</v>
          </cell>
          <cell r="G3486" t="str">
            <v>4 - Macallan Double Cask 12YO 0.05L</v>
          </cell>
          <cell r="H3486" t="str">
            <v>4 - Macallan Double Cask 12YO 0.05L120</v>
          </cell>
          <cell r="I3486" t="str">
            <v>Macallan DC 12YO</v>
          </cell>
          <cell r="J3486" t="str">
            <v>Macallan DC 12YO.50-120</v>
          </cell>
          <cell r="K3486">
            <v>120</v>
          </cell>
          <cell r="L3486">
            <v>0.05</v>
          </cell>
          <cell r="M3486">
            <v>0.43</v>
          </cell>
          <cell r="N3486">
            <v>18.399999999999999</v>
          </cell>
          <cell r="O3486" t="str">
            <v>FOB</v>
          </cell>
          <cell r="P3486">
            <v>530.12</v>
          </cell>
          <cell r="Q3486">
            <v>530.12</v>
          </cell>
          <cell r="R3486">
            <v>530.12</v>
          </cell>
          <cell r="S3486">
            <v>530.12</v>
          </cell>
          <cell r="T3486">
            <v>530.12</v>
          </cell>
          <cell r="U3486">
            <v>530.12</v>
          </cell>
          <cell r="V3486">
            <v>530.12</v>
          </cell>
        </row>
        <row r="3487">
          <cell r="B3487" t="str">
            <v>MissouriMacallan DC 12YO.50-120FOB</v>
          </cell>
          <cell r="C3487" t="str">
            <v>Central</v>
          </cell>
          <cell r="D3487" t="str">
            <v>Open</v>
          </cell>
          <cell r="E3487" t="str">
            <v>MO</v>
          </cell>
          <cell r="F3487" t="str">
            <v>Missouri</v>
          </cell>
          <cell r="G3487" t="str">
            <v>4 - Macallan Double Cask 12YO 0.05L</v>
          </cell>
          <cell r="H3487" t="str">
            <v>4 - Macallan Double Cask 12YO 0.05L120</v>
          </cell>
          <cell r="I3487" t="str">
            <v>Macallan DC 12YO</v>
          </cell>
          <cell r="J3487" t="str">
            <v>Macallan DC 12YO.50-120</v>
          </cell>
          <cell r="K3487">
            <v>120</v>
          </cell>
          <cell r="L3487">
            <v>0.05</v>
          </cell>
          <cell r="M3487">
            <v>0.43</v>
          </cell>
          <cell r="N3487">
            <v>18.399999999999999</v>
          </cell>
          <cell r="O3487" t="str">
            <v>FOB</v>
          </cell>
          <cell r="P3487">
            <v>371.42</v>
          </cell>
          <cell r="Q3487">
            <v>371.42</v>
          </cell>
          <cell r="R3487">
            <v>371.42</v>
          </cell>
          <cell r="S3487">
            <v>371.42</v>
          </cell>
          <cell r="T3487">
            <v>371.42</v>
          </cell>
          <cell r="U3487">
            <v>371.42</v>
          </cell>
          <cell r="V3487">
            <v>371.42</v>
          </cell>
        </row>
        <row r="3488">
          <cell r="B3488" t="str">
            <v>MONTANAMacallan DC 12YO.50-120SPA</v>
          </cell>
          <cell r="C3488" t="str">
            <v>West</v>
          </cell>
          <cell r="D3488" t="str">
            <v>Control</v>
          </cell>
          <cell r="E3488" t="str">
            <v>MT</v>
          </cell>
          <cell r="F3488" t="str">
            <v>MONTANA</v>
          </cell>
          <cell r="G3488" t="str">
            <v>4 - Macallan Double Cask 12YO 0.05L</v>
          </cell>
          <cell r="H3488" t="str">
            <v>4 - Macallan Double Cask 12YO 0.05L120</v>
          </cell>
          <cell r="I3488" t="str">
            <v>Macallan DC 12YO</v>
          </cell>
          <cell r="J3488" t="str">
            <v>Macallan DC 12YO.50-120</v>
          </cell>
          <cell r="K3488">
            <v>120</v>
          </cell>
          <cell r="L3488">
            <v>0.05</v>
          </cell>
          <cell r="M3488">
            <v>0.43</v>
          </cell>
          <cell r="N3488">
            <v>18.399999999999999</v>
          </cell>
          <cell r="O3488" t="str">
            <v>SPA</v>
          </cell>
          <cell r="P3488">
            <v>0</v>
          </cell>
          <cell r="Q3488">
            <v>0</v>
          </cell>
          <cell r="R3488">
            <v>0</v>
          </cell>
          <cell r="S3488">
            <v>0</v>
          </cell>
          <cell r="T3488">
            <v>0</v>
          </cell>
          <cell r="U3488">
            <v>0</v>
          </cell>
          <cell r="V3488">
            <v>0</v>
          </cell>
        </row>
        <row r="3489">
          <cell r="B3489" t="str">
            <v>MONTANAMacallan DC 12YO.50-120SHELF</v>
          </cell>
          <cell r="C3489" t="str">
            <v>West</v>
          </cell>
          <cell r="D3489" t="str">
            <v>Control</v>
          </cell>
          <cell r="E3489" t="str">
            <v>MT</v>
          </cell>
          <cell r="F3489" t="str">
            <v>MONTANA</v>
          </cell>
          <cell r="G3489" t="str">
            <v>4 - Macallan Double Cask 12YO 0.05L</v>
          </cell>
          <cell r="H3489" t="str">
            <v>4 - Macallan Double Cask 12YO 0.05L120</v>
          </cell>
          <cell r="I3489" t="str">
            <v>Macallan DC 12YO</v>
          </cell>
          <cell r="J3489" t="str">
            <v>Macallan DC 12YO.50-120</v>
          </cell>
          <cell r="K3489">
            <v>120</v>
          </cell>
          <cell r="L3489">
            <v>0.05</v>
          </cell>
          <cell r="M3489">
            <v>0.43</v>
          </cell>
          <cell r="N3489">
            <v>18.399999999999999</v>
          </cell>
          <cell r="O3489" t="str">
            <v>SHELF</v>
          </cell>
          <cell r="P3489">
            <v>6.95</v>
          </cell>
          <cell r="Q3489">
            <v>6.95</v>
          </cell>
          <cell r="R3489">
            <v>6.95</v>
          </cell>
          <cell r="S3489">
            <v>6.95</v>
          </cell>
          <cell r="T3489">
            <v>6.95</v>
          </cell>
          <cell r="U3489">
            <v>6.95</v>
          </cell>
          <cell r="V3489">
            <v>6.95</v>
          </cell>
        </row>
        <row r="3490">
          <cell r="B3490" t="str">
            <v>MONTANAMacallan DC 12YO.50-120FOB</v>
          </cell>
          <cell r="C3490" t="str">
            <v>West</v>
          </cell>
          <cell r="D3490" t="str">
            <v>Control</v>
          </cell>
          <cell r="E3490" t="str">
            <v>MT</v>
          </cell>
          <cell r="F3490" t="str">
            <v>MONTANA</v>
          </cell>
          <cell r="G3490" t="str">
            <v>4 - Macallan Double Cask 12YO 0.05L</v>
          </cell>
          <cell r="H3490" t="str">
            <v>4 - Macallan Double Cask 12YO 0.05L120</v>
          </cell>
          <cell r="I3490" t="str">
            <v>Macallan DC 12YO</v>
          </cell>
          <cell r="J3490" t="str">
            <v>Macallan DC 12YO.50-120</v>
          </cell>
          <cell r="K3490">
            <v>120</v>
          </cell>
          <cell r="L3490">
            <v>0.05</v>
          </cell>
          <cell r="M3490">
            <v>0.43</v>
          </cell>
          <cell r="N3490">
            <v>18.399999999999999</v>
          </cell>
          <cell r="O3490" t="str">
            <v>FOB</v>
          </cell>
          <cell r="P3490">
            <v>422.57</v>
          </cell>
          <cell r="Q3490">
            <v>422.57</v>
          </cell>
          <cell r="R3490">
            <v>422.57</v>
          </cell>
          <cell r="S3490">
            <v>422.57</v>
          </cell>
          <cell r="T3490">
            <v>422.57</v>
          </cell>
          <cell r="U3490">
            <v>422.57</v>
          </cell>
          <cell r="V3490">
            <v>422.57</v>
          </cell>
        </row>
        <row r="3491">
          <cell r="B3491" t="str">
            <v>NebraskaMacallan DC 12YO.50-120FOB</v>
          </cell>
          <cell r="C3491" t="str">
            <v>Central</v>
          </cell>
          <cell r="D3491" t="str">
            <v>Open</v>
          </cell>
          <cell r="E3491" t="str">
            <v>NE</v>
          </cell>
          <cell r="F3491" t="str">
            <v>Nebraska</v>
          </cell>
          <cell r="G3491" t="str">
            <v>4 - Macallan Double Cask 12YO 0.05L</v>
          </cell>
          <cell r="H3491" t="str">
            <v>4 - Macallan Double Cask 12YO 0.05L120</v>
          </cell>
          <cell r="I3491" t="str">
            <v>Macallan DC 12YO</v>
          </cell>
          <cell r="J3491" t="str">
            <v>Macallan DC 12YO.50-120</v>
          </cell>
          <cell r="K3491">
            <v>120</v>
          </cell>
          <cell r="L3491">
            <v>0.05</v>
          </cell>
          <cell r="M3491">
            <v>0.43</v>
          </cell>
          <cell r="N3491">
            <v>18.399999999999999</v>
          </cell>
          <cell r="O3491" t="str">
            <v>FOB</v>
          </cell>
          <cell r="P3491">
            <v>330</v>
          </cell>
          <cell r="Q3491">
            <v>330</v>
          </cell>
          <cell r="R3491">
            <v>330</v>
          </cell>
          <cell r="S3491">
            <v>330</v>
          </cell>
          <cell r="T3491">
            <v>330</v>
          </cell>
          <cell r="U3491">
            <v>330</v>
          </cell>
          <cell r="V3491">
            <v>330</v>
          </cell>
        </row>
        <row r="3492">
          <cell r="B3492" t="str">
            <v>NevadaMacallan DC 12YO.50-120FOB</v>
          </cell>
          <cell r="C3492" t="str">
            <v>West</v>
          </cell>
          <cell r="D3492" t="str">
            <v>Open</v>
          </cell>
          <cell r="E3492" t="str">
            <v>NV</v>
          </cell>
          <cell r="F3492" t="str">
            <v>Nevada</v>
          </cell>
          <cell r="G3492" t="str">
            <v>4 - Macallan Double Cask 12YO 0.05L</v>
          </cell>
          <cell r="H3492" t="str">
            <v>4 - Macallan Double Cask 12YO 0.05L120</v>
          </cell>
          <cell r="I3492" t="str">
            <v>Macallan DC 12YO</v>
          </cell>
          <cell r="J3492" t="str">
            <v>Macallan DC 12YO.50-120</v>
          </cell>
          <cell r="K3492">
            <v>120</v>
          </cell>
          <cell r="L3492">
            <v>0.05</v>
          </cell>
          <cell r="M3492">
            <v>0.43</v>
          </cell>
          <cell r="N3492">
            <v>18.399999999999999</v>
          </cell>
          <cell r="O3492" t="str">
            <v>FOB</v>
          </cell>
          <cell r="P3492">
            <v>453</v>
          </cell>
          <cell r="Q3492">
            <v>453</v>
          </cell>
          <cell r="R3492">
            <v>453</v>
          </cell>
          <cell r="S3492">
            <v>453</v>
          </cell>
          <cell r="T3492">
            <v>453</v>
          </cell>
          <cell r="U3492">
            <v>453</v>
          </cell>
          <cell r="V3492">
            <v>453</v>
          </cell>
        </row>
        <row r="3493">
          <cell r="B3493" t="str">
            <v>New JerseyMacallan DC 12YO.50-120FOB</v>
          </cell>
          <cell r="C3493" t="str">
            <v>Northeast</v>
          </cell>
          <cell r="D3493" t="str">
            <v>Open</v>
          </cell>
          <cell r="E3493" t="str">
            <v>NJ</v>
          </cell>
          <cell r="F3493" t="str">
            <v>New Jersey</v>
          </cell>
          <cell r="G3493" t="str">
            <v>4 - Macallan Double Cask 12YO 0.05L</v>
          </cell>
          <cell r="H3493" t="str">
            <v>4 - Macallan Double Cask 12YO 0.05L120</v>
          </cell>
          <cell r="I3493" t="str">
            <v>Macallan DC 12YO</v>
          </cell>
          <cell r="J3493" t="str">
            <v>Macallan DC 12YO.50-120</v>
          </cell>
          <cell r="K3493">
            <v>120</v>
          </cell>
          <cell r="L3493">
            <v>0.05</v>
          </cell>
          <cell r="M3493">
            <v>0.43</v>
          </cell>
          <cell r="N3493">
            <v>18.399999999999999</v>
          </cell>
          <cell r="O3493" t="str">
            <v>FOB</v>
          </cell>
          <cell r="P3493">
            <v>410.91714000000002</v>
          </cell>
          <cell r="Q3493">
            <v>410.91714000000002</v>
          </cell>
          <cell r="R3493">
            <v>410.91714000000002</v>
          </cell>
          <cell r="S3493">
            <v>410.91714000000002</v>
          </cell>
          <cell r="T3493">
            <v>410.91714000000002</v>
          </cell>
          <cell r="U3493">
            <v>410.91714000000002</v>
          </cell>
          <cell r="V3493">
            <v>410.91714000000002</v>
          </cell>
        </row>
        <row r="3494">
          <cell r="B3494" t="str">
            <v>New MexicoMacallan DC 12YO.50-120FOB</v>
          </cell>
          <cell r="C3494" t="str">
            <v>West</v>
          </cell>
          <cell r="D3494" t="str">
            <v>Open</v>
          </cell>
          <cell r="E3494" t="str">
            <v>NM</v>
          </cell>
          <cell r="F3494" t="str">
            <v>New Mexico</v>
          </cell>
          <cell r="G3494" t="str">
            <v>4 - Macallan Double Cask 12YO 0.05L</v>
          </cell>
          <cell r="H3494" t="str">
            <v>4 - Macallan Double Cask 12YO 0.05L120</v>
          </cell>
          <cell r="I3494" t="str">
            <v>Macallan DC 12YO</v>
          </cell>
          <cell r="J3494" t="str">
            <v>Macallan DC 12YO.50-120</v>
          </cell>
          <cell r="K3494">
            <v>120</v>
          </cell>
          <cell r="L3494">
            <v>0.05</v>
          </cell>
          <cell r="M3494">
            <v>0.43</v>
          </cell>
          <cell r="N3494">
            <v>18.399999999999999</v>
          </cell>
          <cell r="O3494" t="str">
            <v>FOB</v>
          </cell>
          <cell r="P3494">
            <v>453</v>
          </cell>
          <cell r="Q3494">
            <v>453</v>
          </cell>
          <cell r="R3494">
            <v>453</v>
          </cell>
          <cell r="S3494">
            <v>453</v>
          </cell>
          <cell r="T3494">
            <v>453</v>
          </cell>
          <cell r="U3494">
            <v>453</v>
          </cell>
          <cell r="V3494">
            <v>453</v>
          </cell>
        </row>
        <row r="3495">
          <cell r="B3495" t="str">
            <v>NORTH CAROLINAMacallan DC 12YO.50-120SPA</v>
          </cell>
          <cell r="C3495" t="str">
            <v>South</v>
          </cell>
          <cell r="D3495" t="str">
            <v>Control</v>
          </cell>
          <cell r="E3495" t="str">
            <v>NC</v>
          </cell>
          <cell r="F3495" t="str">
            <v>NORTH CAROLINA</v>
          </cell>
          <cell r="G3495" t="str">
            <v>4 - Macallan Double Cask 12YO 0.05L</v>
          </cell>
          <cell r="H3495" t="str">
            <v>4 - Macallan Double Cask 12YO 0.05L120</v>
          </cell>
          <cell r="I3495" t="str">
            <v>Macallan DC 12YO</v>
          </cell>
          <cell r="J3495" t="str">
            <v>Macallan DC 12YO.50-120</v>
          </cell>
          <cell r="K3495">
            <v>120</v>
          </cell>
          <cell r="L3495">
            <v>0.05</v>
          </cell>
          <cell r="M3495">
            <v>0.43</v>
          </cell>
          <cell r="N3495">
            <v>18.399999999999999</v>
          </cell>
          <cell r="O3495" t="str">
            <v>SPA</v>
          </cell>
          <cell r="P3495">
            <v>0</v>
          </cell>
          <cell r="Q3495">
            <v>0</v>
          </cell>
          <cell r="R3495">
            <v>0</v>
          </cell>
          <cell r="S3495">
            <v>0</v>
          </cell>
          <cell r="T3495">
            <v>0</v>
          </cell>
          <cell r="U3495">
            <v>0</v>
          </cell>
          <cell r="V3495">
            <v>0</v>
          </cell>
        </row>
        <row r="3496">
          <cell r="B3496" t="str">
            <v>NORTH CAROLINAMacallan DC 12YO.50-120SHELF</v>
          </cell>
          <cell r="C3496" t="str">
            <v>South</v>
          </cell>
          <cell r="D3496" t="str">
            <v>Control</v>
          </cell>
          <cell r="E3496" t="str">
            <v>NC</v>
          </cell>
          <cell r="F3496" t="str">
            <v>NORTH CAROLINA</v>
          </cell>
          <cell r="G3496" t="str">
            <v>4 - Macallan Double Cask 12YO 0.05L</v>
          </cell>
          <cell r="H3496" t="str">
            <v>4 - Macallan Double Cask 12YO 0.05L120</v>
          </cell>
          <cell r="I3496" t="str">
            <v>Macallan DC 12YO</v>
          </cell>
          <cell r="J3496" t="str">
            <v>Macallan DC 12YO.50-120</v>
          </cell>
          <cell r="K3496">
            <v>120</v>
          </cell>
          <cell r="L3496">
            <v>0.05</v>
          </cell>
          <cell r="M3496">
            <v>0.43</v>
          </cell>
          <cell r="N3496">
            <v>18.399999999999999</v>
          </cell>
          <cell r="O3496" t="str">
            <v>SHELF</v>
          </cell>
          <cell r="P3496">
            <v>8.9499999999999993</v>
          </cell>
          <cell r="Q3496">
            <v>7.95</v>
          </cell>
          <cell r="R3496">
            <v>7.95</v>
          </cell>
          <cell r="S3496">
            <v>7.95</v>
          </cell>
          <cell r="T3496">
            <v>7.95</v>
          </cell>
          <cell r="U3496">
            <v>7.95</v>
          </cell>
          <cell r="V3496">
            <v>7.95</v>
          </cell>
        </row>
        <row r="3497">
          <cell r="B3497" t="str">
            <v>NORTH CAROLINAMacallan DC 12YO.50-120FOB</v>
          </cell>
          <cell r="C3497" t="str">
            <v>South</v>
          </cell>
          <cell r="D3497" t="str">
            <v>Control</v>
          </cell>
          <cell r="E3497" t="str">
            <v>NC</v>
          </cell>
          <cell r="F3497" t="str">
            <v>NORTH CAROLINA</v>
          </cell>
          <cell r="G3497" t="str">
            <v>4 - Macallan Double Cask 12YO 0.05L</v>
          </cell>
          <cell r="H3497" t="str">
            <v>4 - Macallan Double Cask 12YO 0.05L120</v>
          </cell>
          <cell r="I3497" t="str">
            <v>Macallan DC 12YO</v>
          </cell>
          <cell r="J3497" t="str">
            <v>Macallan DC 12YO.50-120</v>
          </cell>
          <cell r="K3497">
            <v>120</v>
          </cell>
          <cell r="L3497">
            <v>0.05</v>
          </cell>
          <cell r="M3497">
            <v>0.43</v>
          </cell>
          <cell r="N3497">
            <v>18.399999999999999</v>
          </cell>
          <cell r="O3497" t="str">
            <v>FOB</v>
          </cell>
          <cell r="P3497">
            <v>573.58000000000004</v>
          </cell>
          <cell r="Q3497">
            <v>509.19</v>
          </cell>
          <cell r="R3497">
            <v>509.19</v>
          </cell>
          <cell r="S3497">
            <v>509.19</v>
          </cell>
          <cell r="T3497">
            <v>509.19</v>
          </cell>
          <cell r="U3497">
            <v>509.19</v>
          </cell>
          <cell r="V3497">
            <v>509.19</v>
          </cell>
        </row>
        <row r="3498">
          <cell r="B3498" t="str">
            <v>North DakotaMacallan DC 12YO.50-120FOB</v>
          </cell>
          <cell r="C3498" t="str">
            <v>Central</v>
          </cell>
          <cell r="D3498" t="str">
            <v>Open</v>
          </cell>
          <cell r="E3498" t="str">
            <v>ND</v>
          </cell>
          <cell r="F3498" t="str">
            <v>North Dakota</v>
          </cell>
          <cell r="G3498" t="str">
            <v>4 - Macallan Double Cask 12YO 0.05L</v>
          </cell>
          <cell r="H3498" t="str">
            <v>4 - Macallan Double Cask 12YO 0.05L120</v>
          </cell>
          <cell r="I3498" t="str">
            <v>Macallan DC 12YO</v>
          </cell>
          <cell r="J3498" t="str">
            <v>Macallan DC 12YO.50-120</v>
          </cell>
          <cell r="K3498">
            <v>120</v>
          </cell>
          <cell r="L3498">
            <v>0.05</v>
          </cell>
          <cell r="M3498">
            <v>0.43</v>
          </cell>
          <cell r="N3498">
            <v>18.399999999999999</v>
          </cell>
          <cell r="O3498" t="str">
            <v>FOB</v>
          </cell>
          <cell r="P3498">
            <v>443.4</v>
          </cell>
          <cell r="Q3498">
            <v>443.4</v>
          </cell>
          <cell r="R3498">
            <v>443.4</v>
          </cell>
          <cell r="S3498">
            <v>443.4</v>
          </cell>
          <cell r="T3498">
            <v>443.4</v>
          </cell>
          <cell r="U3498">
            <v>443.4</v>
          </cell>
          <cell r="V3498">
            <v>443.4</v>
          </cell>
        </row>
        <row r="3499">
          <cell r="B3499" t="str">
            <v>OREGONMacallan DC 12YO.50-120SPA</v>
          </cell>
          <cell r="C3499" t="str">
            <v>West</v>
          </cell>
          <cell r="D3499" t="str">
            <v>Control</v>
          </cell>
          <cell r="E3499" t="str">
            <v>OR</v>
          </cell>
          <cell r="F3499" t="str">
            <v>OREGON</v>
          </cell>
          <cell r="G3499" t="str">
            <v>4 - Macallan Double Cask 12YO 0.05L</v>
          </cell>
          <cell r="H3499" t="str">
            <v>4 - Macallan Double Cask 12YO 0.05L120</v>
          </cell>
          <cell r="I3499" t="str">
            <v>Macallan DC 12YO</v>
          </cell>
          <cell r="J3499" t="str">
            <v>Macallan DC 12YO.50-120</v>
          </cell>
          <cell r="K3499">
            <v>120</v>
          </cell>
          <cell r="L3499">
            <v>0.05</v>
          </cell>
          <cell r="M3499">
            <v>0.43</v>
          </cell>
          <cell r="N3499">
            <v>18.399999999999999</v>
          </cell>
          <cell r="O3499" t="str">
            <v>SPA</v>
          </cell>
          <cell r="P3499">
            <v>0</v>
          </cell>
          <cell r="Q3499">
            <v>0</v>
          </cell>
          <cell r="R3499">
            <v>0</v>
          </cell>
          <cell r="S3499">
            <v>0</v>
          </cell>
          <cell r="T3499">
            <v>0</v>
          </cell>
          <cell r="U3499">
            <v>0</v>
          </cell>
          <cell r="V3499">
            <v>0</v>
          </cell>
        </row>
        <row r="3500">
          <cell r="B3500" t="str">
            <v>OREGONMacallan DC 12YO.50-120SHELF</v>
          </cell>
          <cell r="C3500" t="str">
            <v>West</v>
          </cell>
          <cell r="D3500" t="str">
            <v>Control</v>
          </cell>
          <cell r="E3500" t="str">
            <v>OR</v>
          </cell>
          <cell r="F3500" t="str">
            <v>OREGON</v>
          </cell>
          <cell r="G3500" t="str">
            <v>4 - Macallan Double Cask 12YO 0.05L</v>
          </cell>
          <cell r="H3500" t="str">
            <v>4 - Macallan Double Cask 12YO 0.05L120</v>
          </cell>
          <cell r="I3500" t="str">
            <v>Macallan DC 12YO</v>
          </cell>
          <cell r="J3500" t="str">
            <v>Macallan DC 12YO.50-120</v>
          </cell>
          <cell r="K3500">
            <v>120</v>
          </cell>
          <cell r="L3500">
            <v>0.05</v>
          </cell>
          <cell r="M3500">
            <v>0.43</v>
          </cell>
          <cell r="N3500">
            <v>18.399999999999999</v>
          </cell>
          <cell r="O3500" t="str">
            <v>SHELF</v>
          </cell>
          <cell r="P3500">
            <v>6</v>
          </cell>
          <cell r="Q3500">
            <v>6</v>
          </cell>
          <cell r="R3500">
            <v>6</v>
          </cell>
          <cell r="S3500">
            <v>6</v>
          </cell>
          <cell r="T3500">
            <v>6</v>
          </cell>
          <cell r="U3500">
            <v>6</v>
          </cell>
          <cell r="V3500">
            <v>6</v>
          </cell>
        </row>
        <row r="3501">
          <cell r="B3501" t="str">
            <v>OREGONMacallan DC 12YO.50-120FOB</v>
          </cell>
          <cell r="C3501" t="str">
            <v>West</v>
          </cell>
          <cell r="D3501" t="str">
            <v>Control</v>
          </cell>
          <cell r="E3501" t="str">
            <v>OR</v>
          </cell>
          <cell r="F3501" t="str">
            <v>OREGON</v>
          </cell>
          <cell r="G3501" t="str">
            <v>4 - Macallan Double Cask 12YO 0.05L</v>
          </cell>
          <cell r="H3501" t="str">
            <v>4 - Macallan Double Cask 12YO 0.05L120</v>
          </cell>
          <cell r="I3501" t="str">
            <v>Macallan DC 12YO</v>
          </cell>
          <cell r="J3501" t="str">
            <v>Macallan DC 12YO.50-120</v>
          </cell>
          <cell r="K3501">
            <v>120</v>
          </cell>
          <cell r="L3501">
            <v>0.05</v>
          </cell>
          <cell r="M3501">
            <v>0.43</v>
          </cell>
          <cell r="N3501">
            <v>18.399999999999999</v>
          </cell>
          <cell r="O3501" t="str">
            <v>FOB</v>
          </cell>
          <cell r="P3501">
            <v>351.91</v>
          </cell>
          <cell r="Q3501">
            <v>351.91</v>
          </cell>
          <cell r="R3501">
            <v>351.91</v>
          </cell>
          <cell r="S3501">
            <v>351.91</v>
          </cell>
          <cell r="T3501">
            <v>351.91</v>
          </cell>
          <cell r="U3501">
            <v>351.91</v>
          </cell>
          <cell r="V3501">
            <v>351.91</v>
          </cell>
        </row>
        <row r="3502">
          <cell r="B3502" t="str">
            <v>PENNSYLVANIA (PLCB)Macallan DC 12YO.50-120SPA</v>
          </cell>
          <cell r="C3502" t="str">
            <v>Northeast</v>
          </cell>
          <cell r="D3502" t="str">
            <v>Control</v>
          </cell>
          <cell r="E3502" t="str">
            <v>PLCB</v>
          </cell>
          <cell r="F3502" t="str">
            <v>PENNSYLVANIA (PLCB)</v>
          </cell>
          <cell r="G3502" t="str">
            <v>4 - Macallan Double Cask 12YO 0.05L</v>
          </cell>
          <cell r="H3502" t="str">
            <v>4 - Macallan Double Cask 12YO 0.05L120</v>
          </cell>
          <cell r="I3502" t="str">
            <v>Macallan DC 12YO</v>
          </cell>
          <cell r="J3502" t="str">
            <v>Macallan DC 12YO.50-120</v>
          </cell>
          <cell r="K3502">
            <v>120</v>
          </cell>
          <cell r="L3502">
            <v>0.05</v>
          </cell>
          <cell r="M3502">
            <v>0.43</v>
          </cell>
          <cell r="N3502">
            <v>18.399999999999999</v>
          </cell>
          <cell r="O3502" t="str">
            <v>SPA</v>
          </cell>
          <cell r="P3502">
            <v>0</v>
          </cell>
          <cell r="Q3502">
            <v>0</v>
          </cell>
          <cell r="R3502">
            <v>0</v>
          </cell>
          <cell r="S3502">
            <v>0</v>
          </cell>
          <cell r="T3502">
            <v>0</v>
          </cell>
          <cell r="U3502">
            <v>0</v>
          </cell>
          <cell r="V3502">
            <v>0</v>
          </cell>
        </row>
        <row r="3503">
          <cell r="B3503" t="str">
            <v>PENNSYLVANIA (PLCB)Macallan DC 12YO.50-120SHELF</v>
          </cell>
          <cell r="C3503" t="str">
            <v>Northeast</v>
          </cell>
          <cell r="D3503" t="str">
            <v>Control</v>
          </cell>
          <cell r="E3503" t="str">
            <v>PLCB</v>
          </cell>
          <cell r="F3503" t="str">
            <v>PENNSYLVANIA (PLCB)</v>
          </cell>
          <cell r="G3503" t="str">
            <v>4 - Macallan Double Cask 12YO 0.05L</v>
          </cell>
          <cell r="H3503" t="str">
            <v>4 - Macallan Double Cask 12YO 0.05L120</v>
          </cell>
          <cell r="I3503" t="str">
            <v>Macallan DC 12YO</v>
          </cell>
          <cell r="J3503" t="str">
            <v>Macallan DC 12YO.50-120</v>
          </cell>
          <cell r="K3503">
            <v>120</v>
          </cell>
          <cell r="L3503">
            <v>0.05</v>
          </cell>
          <cell r="M3503">
            <v>0.43</v>
          </cell>
          <cell r="N3503">
            <v>18.399999999999999</v>
          </cell>
          <cell r="O3503" t="str">
            <v>SHELF</v>
          </cell>
          <cell r="P3503">
            <v>6.99</v>
          </cell>
          <cell r="Q3503">
            <v>6.99</v>
          </cell>
          <cell r="R3503">
            <v>6.99</v>
          </cell>
          <cell r="S3503">
            <v>6.99</v>
          </cell>
          <cell r="T3503">
            <v>6.99</v>
          </cell>
          <cell r="U3503">
            <v>6.99</v>
          </cell>
          <cell r="V3503">
            <v>6.99</v>
          </cell>
        </row>
        <row r="3504">
          <cell r="B3504" t="str">
            <v>PENNSYLVANIA (PLCB)Macallan DC 12YO.50-120FOB</v>
          </cell>
          <cell r="C3504" t="str">
            <v>Northeast</v>
          </cell>
          <cell r="D3504" t="str">
            <v>Control</v>
          </cell>
          <cell r="E3504" t="str">
            <v>PLCB</v>
          </cell>
          <cell r="F3504" t="str">
            <v>PENNSYLVANIA (PLCB)</v>
          </cell>
          <cell r="G3504" t="str">
            <v>4 - Macallan Double Cask 12YO 0.05L</v>
          </cell>
          <cell r="H3504" t="str">
            <v>4 - Macallan Double Cask 12YO 0.05L120</v>
          </cell>
          <cell r="I3504" t="str">
            <v>Macallan DC 12YO</v>
          </cell>
          <cell r="J3504" t="str">
            <v>Macallan DC 12YO.50-120</v>
          </cell>
          <cell r="K3504">
            <v>120</v>
          </cell>
          <cell r="L3504">
            <v>0.05</v>
          </cell>
          <cell r="M3504">
            <v>0.43</v>
          </cell>
          <cell r="N3504">
            <v>18.399999999999999</v>
          </cell>
          <cell r="O3504" t="str">
            <v>FOB</v>
          </cell>
          <cell r="P3504">
            <v>469.2</v>
          </cell>
          <cell r="Q3504">
            <v>469.2</v>
          </cell>
          <cell r="R3504">
            <v>469.2</v>
          </cell>
          <cell r="S3504">
            <v>469.2</v>
          </cell>
          <cell r="T3504">
            <v>469.2</v>
          </cell>
          <cell r="U3504">
            <v>469.2</v>
          </cell>
          <cell r="V3504">
            <v>469.2</v>
          </cell>
        </row>
        <row r="3505">
          <cell r="B3505" t="str">
            <v>Rhode IslandMacallan DC 12YO.50-120FOB</v>
          </cell>
          <cell r="C3505" t="str">
            <v>Northeast</v>
          </cell>
          <cell r="D3505" t="str">
            <v>Open</v>
          </cell>
          <cell r="E3505" t="str">
            <v>RI</v>
          </cell>
          <cell r="F3505" t="str">
            <v>Rhode Island</v>
          </cell>
          <cell r="G3505" t="str">
            <v>4 - Macallan Double Cask 12YO 0.05L</v>
          </cell>
          <cell r="H3505" t="str">
            <v>4 - Macallan Double Cask 12YO 0.05L120</v>
          </cell>
          <cell r="I3505" t="str">
            <v>Macallan DC 12YO</v>
          </cell>
          <cell r="J3505" t="str">
            <v>Macallan DC 12YO.50-120</v>
          </cell>
          <cell r="K3505">
            <v>120</v>
          </cell>
          <cell r="L3505">
            <v>0.05</v>
          </cell>
          <cell r="M3505">
            <v>0.43</v>
          </cell>
          <cell r="N3505">
            <v>18.399999999999999</v>
          </cell>
          <cell r="O3505" t="str">
            <v>FOB</v>
          </cell>
          <cell r="P3505">
            <v>513.259094400001</v>
          </cell>
          <cell r="Q3505">
            <v>513.259094400001</v>
          </cell>
          <cell r="R3505">
            <v>513.259094400001</v>
          </cell>
          <cell r="S3505">
            <v>513.259094400001</v>
          </cell>
          <cell r="T3505">
            <v>513.259094400001</v>
          </cell>
          <cell r="U3505">
            <v>513.259094400001</v>
          </cell>
          <cell r="V3505">
            <v>513.259094400001</v>
          </cell>
        </row>
        <row r="3506">
          <cell r="B3506" t="str">
            <v>South CarolinaMacallan DC 12YO.50-120FOB</v>
          </cell>
          <cell r="C3506" t="str">
            <v>Northeast</v>
          </cell>
          <cell r="D3506" t="str">
            <v>Open</v>
          </cell>
          <cell r="E3506" t="str">
            <v>SC</v>
          </cell>
          <cell r="F3506" t="str">
            <v>South Carolina</v>
          </cell>
          <cell r="G3506" t="str">
            <v>4 - Macallan Double Cask 12YO 0.05L</v>
          </cell>
          <cell r="H3506" t="str">
            <v>4 - Macallan Double Cask 12YO 0.05L120</v>
          </cell>
          <cell r="I3506" t="str">
            <v>Macallan DC 12YO</v>
          </cell>
          <cell r="J3506" t="str">
            <v>Macallan DC 12YO.50-120</v>
          </cell>
          <cell r="K3506">
            <v>120</v>
          </cell>
          <cell r="L3506">
            <v>0.05</v>
          </cell>
          <cell r="M3506">
            <v>0.43</v>
          </cell>
          <cell r="N3506">
            <v>18.399999999999999</v>
          </cell>
          <cell r="O3506" t="str">
            <v>FOB</v>
          </cell>
          <cell r="P3506">
            <v>374</v>
          </cell>
          <cell r="Q3506">
            <v>374</v>
          </cell>
          <cell r="R3506">
            <v>374</v>
          </cell>
          <cell r="S3506">
            <v>374</v>
          </cell>
          <cell r="T3506">
            <v>374</v>
          </cell>
          <cell r="U3506">
            <v>374</v>
          </cell>
          <cell r="V3506">
            <v>374</v>
          </cell>
        </row>
        <row r="3507">
          <cell r="B3507" t="str">
            <v>TennesseeMacallan DC 12YO.50-120FOB</v>
          </cell>
          <cell r="C3507" t="str">
            <v>South</v>
          </cell>
          <cell r="D3507" t="str">
            <v>Open</v>
          </cell>
          <cell r="E3507" t="str">
            <v>TN</v>
          </cell>
          <cell r="F3507" t="str">
            <v>Tennessee</v>
          </cell>
          <cell r="G3507" t="str">
            <v>4 - Macallan Double Cask 12YO 0.05L</v>
          </cell>
          <cell r="H3507" t="str">
            <v>4 - Macallan Double Cask 12YO 0.05L120</v>
          </cell>
          <cell r="I3507" t="str">
            <v>Macallan DC 12YO</v>
          </cell>
          <cell r="J3507" t="str">
            <v>Macallan DC 12YO.50-120</v>
          </cell>
          <cell r="K3507">
            <v>120</v>
          </cell>
          <cell r="L3507">
            <v>0.05</v>
          </cell>
          <cell r="M3507">
            <v>0.43</v>
          </cell>
          <cell r="N3507">
            <v>18.399999999999999</v>
          </cell>
          <cell r="O3507" t="str">
            <v>FOB</v>
          </cell>
          <cell r="P3507">
            <v>422.08</v>
          </cell>
          <cell r="Q3507">
            <v>422.08</v>
          </cell>
          <cell r="R3507">
            <v>422.08</v>
          </cell>
          <cell r="S3507">
            <v>422.08</v>
          </cell>
          <cell r="T3507">
            <v>422.08</v>
          </cell>
          <cell r="U3507">
            <v>422.08</v>
          </cell>
          <cell r="V3507">
            <v>422.08</v>
          </cell>
        </row>
        <row r="3508">
          <cell r="B3508" t="str">
            <v>TexasMacallan DC 12YO.50-120FOB</v>
          </cell>
          <cell r="C3508" t="str">
            <v>South</v>
          </cell>
          <cell r="D3508" t="str">
            <v>Open</v>
          </cell>
          <cell r="E3508" t="str">
            <v>TX</v>
          </cell>
          <cell r="F3508" t="str">
            <v>Texas</v>
          </cell>
          <cell r="G3508" t="str">
            <v>4 - Macallan Double Cask 12YO 0.05L</v>
          </cell>
          <cell r="H3508" t="str">
            <v>4 - Macallan Double Cask 12YO 0.05L120</v>
          </cell>
          <cell r="I3508" t="str">
            <v>Macallan DC 12YO</v>
          </cell>
          <cell r="J3508" t="str">
            <v>Macallan DC 12YO.50-120</v>
          </cell>
          <cell r="K3508">
            <v>120</v>
          </cell>
          <cell r="L3508">
            <v>0.05</v>
          </cell>
          <cell r="M3508">
            <v>0.43</v>
          </cell>
          <cell r="N3508">
            <v>18.399999999999999</v>
          </cell>
          <cell r="O3508" t="str">
            <v>FOB</v>
          </cell>
          <cell r="P3508">
            <v>345</v>
          </cell>
          <cell r="Q3508">
            <v>345</v>
          </cell>
          <cell r="R3508">
            <v>345</v>
          </cell>
          <cell r="S3508">
            <v>345</v>
          </cell>
          <cell r="T3508">
            <v>345</v>
          </cell>
          <cell r="U3508">
            <v>345</v>
          </cell>
          <cell r="V3508">
            <v>345</v>
          </cell>
        </row>
        <row r="3509">
          <cell r="B3509" t="str">
            <v>UTAHMacallan DC 12YO.50-120SPA</v>
          </cell>
          <cell r="C3509" t="str">
            <v>West</v>
          </cell>
          <cell r="D3509" t="str">
            <v>Control</v>
          </cell>
          <cell r="E3509" t="str">
            <v>UT</v>
          </cell>
          <cell r="F3509" t="str">
            <v>UTAH</v>
          </cell>
          <cell r="G3509" t="str">
            <v>4 - Macallan Double Cask 12YO 0.05L</v>
          </cell>
          <cell r="H3509" t="str">
            <v>4 - Macallan Double Cask 12YO 0.05L120</v>
          </cell>
          <cell r="I3509" t="str">
            <v>Macallan DC 12YO</v>
          </cell>
          <cell r="J3509" t="str">
            <v>Macallan DC 12YO.50-120</v>
          </cell>
          <cell r="K3509">
            <v>120</v>
          </cell>
          <cell r="L3509">
            <v>0.05</v>
          </cell>
          <cell r="M3509">
            <v>0.43</v>
          </cell>
          <cell r="N3509">
            <v>18.399999999999999</v>
          </cell>
          <cell r="O3509" t="str">
            <v>SPA</v>
          </cell>
          <cell r="P3509">
            <v>0</v>
          </cell>
          <cell r="Q3509">
            <v>0</v>
          </cell>
          <cell r="R3509">
            <v>0</v>
          </cell>
          <cell r="S3509">
            <v>0</v>
          </cell>
          <cell r="T3509">
            <v>0</v>
          </cell>
          <cell r="U3509">
            <v>0</v>
          </cell>
          <cell r="V3509">
            <v>0</v>
          </cell>
        </row>
        <row r="3510">
          <cell r="B3510" t="str">
            <v>UTAHMacallan DC 12YO.50-120SHELF</v>
          </cell>
          <cell r="C3510" t="str">
            <v>West</v>
          </cell>
          <cell r="D3510" t="str">
            <v>Control</v>
          </cell>
          <cell r="E3510" t="str">
            <v>UT</v>
          </cell>
          <cell r="F3510" t="str">
            <v>UTAH</v>
          </cell>
          <cell r="G3510" t="str">
            <v>4 - Macallan Double Cask 12YO 0.05L</v>
          </cell>
          <cell r="H3510" t="str">
            <v>4 - Macallan Double Cask 12YO 0.05L120</v>
          </cell>
          <cell r="I3510" t="str">
            <v>Macallan DC 12YO</v>
          </cell>
          <cell r="J3510" t="str">
            <v>Macallan DC 12YO.50-120</v>
          </cell>
          <cell r="K3510">
            <v>120</v>
          </cell>
          <cell r="L3510">
            <v>0.05</v>
          </cell>
          <cell r="M3510">
            <v>0.43</v>
          </cell>
          <cell r="N3510">
            <v>18.399999999999999</v>
          </cell>
          <cell r="O3510" t="str">
            <v>SHELF</v>
          </cell>
          <cell r="P3510">
            <v>5.99</v>
          </cell>
          <cell r="Q3510">
            <v>5.99</v>
          </cell>
          <cell r="R3510">
            <v>5.99</v>
          </cell>
          <cell r="S3510">
            <v>5.99</v>
          </cell>
          <cell r="T3510">
            <v>5.99</v>
          </cell>
          <cell r="U3510">
            <v>5.99</v>
          </cell>
          <cell r="V3510">
            <v>5.99</v>
          </cell>
        </row>
        <row r="3511">
          <cell r="B3511" t="str">
            <v>UTAHMacallan DC 12YO.50-120FOB</v>
          </cell>
          <cell r="C3511" t="str">
            <v>West</v>
          </cell>
          <cell r="D3511" t="str">
            <v>Control</v>
          </cell>
          <cell r="E3511" t="str">
            <v>UT</v>
          </cell>
          <cell r="F3511" t="str">
            <v>UTAH</v>
          </cell>
          <cell r="G3511" t="str">
            <v>4 - Macallan Double Cask 12YO 0.05L</v>
          </cell>
          <cell r="H3511" t="str">
            <v>4 - Macallan Double Cask 12YO 0.05L120</v>
          </cell>
          <cell r="I3511" t="str">
            <v>Macallan DC 12YO</v>
          </cell>
          <cell r="J3511" t="str">
            <v>Macallan DC 12YO.50-120</v>
          </cell>
          <cell r="K3511">
            <v>120</v>
          </cell>
          <cell r="L3511">
            <v>0.05</v>
          </cell>
          <cell r="M3511">
            <v>0.43</v>
          </cell>
          <cell r="N3511">
            <v>18.399999999999999</v>
          </cell>
          <cell r="O3511" t="str">
            <v>FOB</v>
          </cell>
          <cell r="P3511">
            <v>381.44</v>
          </cell>
          <cell r="Q3511">
            <v>381.44</v>
          </cell>
          <cell r="R3511">
            <v>381.44</v>
          </cell>
          <cell r="S3511">
            <v>381.44</v>
          </cell>
          <cell r="T3511">
            <v>381.44</v>
          </cell>
          <cell r="U3511">
            <v>381.44</v>
          </cell>
          <cell r="V3511">
            <v>381.44</v>
          </cell>
        </row>
        <row r="3512">
          <cell r="B3512" t="str">
            <v>VIRGINIAMacallan DC 12YO.50-120SHELF</v>
          </cell>
          <cell r="C3512" t="str">
            <v>South</v>
          </cell>
          <cell r="D3512" t="str">
            <v>Control</v>
          </cell>
          <cell r="E3512" t="str">
            <v>VA</v>
          </cell>
          <cell r="F3512" t="str">
            <v>VIRGINIA</v>
          </cell>
          <cell r="G3512" t="str">
            <v>4 - Macallan Double Cask 12YO 0.05L</v>
          </cell>
          <cell r="H3512" t="str">
            <v>4 - Macallan Double Cask 12YO 0.05L120</v>
          </cell>
          <cell r="I3512" t="str">
            <v>Macallan DC 12YO</v>
          </cell>
          <cell r="J3512" t="str">
            <v>Macallan DC 12YO.50-120</v>
          </cell>
          <cell r="K3512">
            <v>120</v>
          </cell>
          <cell r="L3512">
            <v>0.05</v>
          </cell>
          <cell r="M3512">
            <v>0.43</v>
          </cell>
          <cell r="N3512">
            <v>18.399999999999999</v>
          </cell>
          <cell r="O3512" t="str">
            <v>SHELF</v>
          </cell>
          <cell r="P3512">
            <v>9.99</v>
          </cell>
          <cell r="Q3512">
            <v>9.99</v>
          </cell>
          <cell r="R3512">
            <v>9.99</v>
          </cell>
          <cell r="S3512">
            <v>7.99</v>
          </cell>
          <cell r="T3512">
            <v>7.99</v>
          </cell>
          <cell r="U3512">
            <v>7.99</v>
          </cell>
          <cell r="V3512">
            <v>7.99</v>
          </cell>
        </row>
        <row r="3513">
          <cell r="B3513" t="str">
            <v>VIRGINIAMacallan DC 12YO.50-120FOB</v>
          </cell>
          <cell r="C3513" t="str">
            <v>South</v>
          </cell>
          <cell r="D3513" t="str">
            <v>Control</v>
          </cell>
          <cell r="E3513" t="str">
            <v>VA</v>
          </cell>
          <cell r="F3513" t="str">
            <v>VIRGINIA</v>
          </cell>
          <cell r="G3513" t="str">
            <v>4 - Macallan Double Cask 12YO 0.05L</v>
          </cell>
          <cell r="H3513" t="str">
            <v>4 - Macallan Double Cask 12YO 0.05L120</v>
          </cell>
          <cell r="I3513" t="str">
            <v>Macallan DC 12YO</v>
          </cell>
          <cell r="J3513" t="str">
            <v>Macallan DC 12YO.50-120</v>
          </cell>
          <cell r="K3513">
            <v>120</v>
          </cell>
          <cell r="L3513">
            <v>0.05</v>
          </cell>
          <cell r="M3513">
            <v>0.43</v>
          </cell>
          <cell r="N3513">
            <v>18.399999999999999</v>
          </cell>
          <cell r="O3513" t="str">
            <v>FOB</v>
          </cell>
          <cell r="P3513">
            <v>587.34</v>
          </cell>
          <cell r="Q3513">
            <v>587.34</v>
          </cell>
          <cell r="R3513">
            <v>587.34</v>
          </cell>
          <cell r="S3513">
            <v>470.18</v>
          </cell>
          <cell r="T3513">
            <v>470.18</v>
          </cell>
          <cell r="U3513">
            <v>470.18</v>
          </cell>
          <cell r="V3513">
            <v>470.18</v>
          </cell>
        </row>
        <row r="3514">
          <cell r="B3514" t="str">
            <v>VIRGINIAMacallan DC 12YO.50-120DA</v>
          </cell>
          <cell r="C3514" t="str">
            <v>South</v>
          </cell>
          <cell r="D3514" t="str">
            <v>Control</v>
          </cell>
          <cell r="E3514" t="str">
            <v>VA</v>
          </cell>
          <cell r="F3514" t="str">
            <v>VIRGINIA</v>
          </cell>
          <cell r="G3514" t="str">
            <v>4 - Macallan Double Cask 12YO 0.05L</v>
          </cell>
          <cell r="H3514" t="str">
            <v>4 - Macallan Double Cask 12YO 0.05L120</v>
          </cell>
          <cell r="I3514" t="str">
            <v>Macallan DC 12YO</v>
          </cell>
          <cell r="J3514" t="str">
            <v>Macallan DC 12YO.50-120</v>
          </cell>
          <cell r="K3514">
            <v>120</v>
          </cell>
          <cell r="L3514">
            <v>0.05</v>
          </cell>
          <cell r="M3514">
            <v>0.43</v>
          </cell>
          <cell r="N3514">
            <v>18.399999999999999</v>
          </cell>
          <cell r="O3514" t="str">
            <v>DA</v>
          </cell>
          <cell r="P3514">
            <v>0</v>
          </cell>
          <cell r="Q3514">
            <v>0</v>
          </cell>
          <cell r="R3514">
            <v>0</v>
          </cell>
          <cell r="S3514">
            <v>0</v>
          </cell>
          <cell r="T3514">
            <v>0</v>
          </cell>
          <cell r="U3514">
            <v>0</v>
          </cell>
          <cell r="V3514">
            <v>0</v>
          </cell>
        </row>
        <row r="3515">
          <cell r="B3515" t="str">
            <v>WashingtonMacallan DC 12YO.50-120FOB</v>
          </cell>
          <cell r="C3515" t="str">
            <v>West</v>
          </cell>
          <cell r="D3515" t="str">
            <v>Open</v>
          </cell>
          <cell r="E3515" t="str">
            <v>WA</v>
          </cell>
          <cell r="F3515" t="str">
            <v>Washington</v>
          </cell>
          <cell r="G3515" t="str">
            <v>4 - Macallan Double Cask 12YO 0.05L</v>
          </cell>
          <cell r="H3515" t="str">
            <v>4 - Macallan Double Cask 12YO 0.05L120</v>
          </cell>
          <cell r="I3515" t="str">
            <v>Macallan DC 12YO</v>
          </cell>
          <cell r="J3515" t="str">
            <v>Macallan DC 12YO.50-120</v>
          </cell>
          <cell r="K3515">
            <v>120</v>
          </cell>
          <cell r="L3515">
            <v>0.05</v>
          </cell>
          <cell r="M3515">
            <v>0.43</v>
          </cell>
          <cell r="N3515">
            <v>18.399999999999999</v>
          </cell>
          <cell r="O3515" t="str">
            <v>FOB</v>
          </cell>
          <cell r="P3515">
            <v>310</v>
          </cell>
          <cell r="Q3515">
            <v>310</v>
          </cell>
          <cell r="R3515">
            <v>310</v>
          </cell>
          <cell r="S3515">
            <v>310</v>
          </cell>
          <cell r="T3515">
            <v>310</v>
          </cell>
          <cell r="U3515">
            <v>310</v>
          </cell>
          <cell r="V3515">
            <v>310</v>
          </cell>
        </row>
        <row r="3516">
          <cell r="B3516" t="str">
            <v>WisconsinMacallan DC 12YO.50-120FOB</v>
          </cell>
          <cell r="C3516" t="str">
            <v>Central</v>
          </cell>
          <cell r="D3516" t="str">
            <v>Open</v>
          </cell>
          <cell r="E3516" t="str">
            <v>WI</v>
          </cell>
          <cell r="F3516" t="str">
            <v>Wisconsin</v>
          </cell>
          <cell r="G3516" t="str">
            <v>4 - Macallan Double Cask 12YO 0.05L</v>
          </cell>
          <cell r="H3516" t="str">
            <v>4 - Macallan Double Cask 12YO 0.05L120</v>
          </cell>
          <cell r="I3516" t="str">
            <v>Macallan DC 12YO</v>
          </cell>
          <cell r="J3516" t="str">
            <v>Macallan DC 12YO.50-120</v>
          </cell>
          <cell r="K3516">
            <v>120</v>
          </cell>
          <cell r="L3516">
            <v>0.05</v>
          </cell>
          <cell r="M3516">
            <v>0.43</v>
          </cell>
          <cell r="N3516">
            <v>18.399999999999999</v>
          </cell>
          <cell r="O3516" t="str">
            <v>FOB</v>
          </cell>
          <cell r="P3516">
            <v>453.16999999999899</v>
          </cell>
          <cell r="Q3516">
            <v>453.16999999999899</v>
          </cell>
          <cell r="R3516">
            <v>453.16999999999899</v>
          </cell>
          <cell r="S3516">
            <v>453.16999999999899</v>
          </cell>
          <cell r="T3516">
            <v>453.16999999999899</v>
          </cell>
          <cell r="U3516">
            <v>453.16999999999899</v>
          </cell>
          <cell r="V3516">
            <v>453.16999999999899</v>
          </cell>
        </row>
        <row r="3517">
          <cell r="B3517" t="str">
            <v>WYOMINGMacallan DC 12YO.50-120SHELF</v>
          </cell>
          <cell r="C3517" t="str">
            <v>West</v>
          </cell>
          <cell r="D3517" t="str">
            <v>Control</v>
          </cell>
          <cell r="E3517" t="str">
            <v>WY</v>
          </cell>
          <cell r="F3517" t="str">
            <v>WYOMING</v>
          </cell>
          <cell r="G3517" t="str">
            <v>4 - Macallan Double Cask 12YO 0.05L</v>
          </cell>
          <cell r="H3517" t="str">
            <v>4 - Macallan Double Cask 12YO 0.05L120</v>
          </cell>
          <cell r="I3517" t="str">
            <v>Macallan DC 12YO</v>
          </cell>
          <cell r="J3517" t="str">
            <v>Macallan DC 12YO.50-120</v>
          </cell>
          <cell r="K3517">
            <v>120</v>
          </cell>
          <cell r="L3517">
            <v>0.05</v>
          </cell>
          <cell r="M3517">
            <v>0.43</v>
          </cell>
          <cell r="N3517">
            <v>18.399999999999999</v>
          </cell>
          <cell r="O3517" t="str">
            <v>SHELF</v>
          </cell>
          <cell r="P3517">
            <v>5.99</v>
          </cell>
          <cell r="Q3517">
            <v>5.99</v>
          </cell>
          <cell r="R3517">
            <v>5.99</v>
          </cell>
          <cell r="S3517">
            <v>5.99</v>
          </cell>
          <cell r="T3517">
            <v>5.99</v>
          </cell>
          <cell r="U3517">
            <v>5.99</v>
          </cell>
          <cell r="V3517">
            <v>5.99</v>
          </cell>
        </row>
        <row r="3518">
          <cell r="B3518" t="str">
            <v>WYOMINGMacallan DC 12YO.50-120FOB</v>
          </cell>
          <cell r="C3518" t="str">
            <v>West</v>
          </cell>
          <cell r="D3518" t="str">
            <v>Control</v>
          </cell>
          <cell r="E3518" t="str">
            <v>WY</v>
          </cell>
          <cell r="F3518" t="str">
            <v>WYOMING</v>
          </cell>
          <cell r="G3518" t="str">
            <v>4 - Macallan Double Cask 12YO 0.05L</v>
          </cell>
          <cell r="H3518" t="str">
            <v>4 - Macallan Double Cask 12YO 0.05L120</v>
          </cell>
          <cell r="I3518" t="str">
            <v>Macallan DC 12YO</v>
          </cell>
          <cell r="J3518" t="str">
            <v>Macallan DC 12YO.50-120</v>
          </cell>
          <cell r="K3518">
            <v>120</v>
          </cell>
          <cell r="L3518">
            <v>0.05</v>
          </cell>
          <cell r="M3518">
            <v>0.43</v>
          </cell>
          <cell r="N3518">
            <v>18.399999999999999</v>
          </cell>
          <cell r="O3518" t="str">
            <v>FOB</v>
          </cell>
          <cell r="P3518">
            <v>381.54</v>
          </cell>
          <cell r="Q3518">
            <v>381.54</v>
          </cell>
          <cell r="R3518">
            <v>381.54</v>
          </cell>
          <cell r="S3518">
            <v>381.54</v>
          </cell>
          <cell r="T3518">
            <v>381.54</v>
          </cell>
          <cell r="U3518">
            <v>381.54</v>
          </cell>
          <cell r="V3518">
            <v>381.54</v>
          </cell>
        </row>
        <row r="3519">
          <cell r="B3519" t="str">
            <v>WYOMINGMacallan DC 12YO.50-120DA</v>
          </cell>
          <cell r="C3519" t="str">
            <v>West</v>
          </cell>
          <cell r="D3519" t="str">
            <v>Control</v>
          </cell>
          <cell r="E3519" t="str">
            <v>WY</v>
          </cell>
          <cell r="F3519" t="str">
            <v>WYOMING</v>
          </cell>
          <cell r="G3519" t="str">
            <v>4 - Macallan Double Cask 12YO 0.05L</v>
          </cell>
          <cell r="H3519" t="str">
            <v>4 - Macallan Double Cask 12YO 0.05L120</v>
          </cell>
          <cell r="I3519" t="str">
            <v>Macallan DC 12YO</v>
          </cell>
          <cell r="J3519" t="str">
            <v>Macallan DC 12YO.50-120</v>
          </cell>
          <cell r="K3519">
            <v>120</v>
          </cell>
          <cell r="L3519">
            <v>0.05</v>
          </cell>
          <cell r="M3519">
            <v>0.43</v>
          </cell>
          <cell r="N3519">
            <v>18.399999999999999</v>
          </cell>
          <cell r="O3519" t="str">
            <v>DA</v>
          </cell>
          <cell r="P3519">
            <v>0</v>
          </cell>
          <cell r="Q3519">
            <v>0</v>
          </cell>
          <cell r="R3519">
            <v>0</v>
          </cell>
          <cell r="S3519">
            <v>0</v>
          </cell>
          <cell r="T3519">
            <v>0</v>
          </cell>
          <cell r="U3519">
            <v>0</v>
          </cell>
          <cell r="V3519">
            <v>0</v>
          </cell>
        </row>
        <row r="3520">
          <cell r="B3520" t="str">
            <v>ALABAMAMacallan DC 12YO.375-12SHELF</v>
          </cell>
          <cell r="C3520" t="str">
            <v>South</v>
          </cell>
          <cell r="D3520" t="str">
            <v>Control</v>
          </cell>
          <cell r="E3520" t="str">
            <v>AL</v>
          </cell>
          <cell r="F3520" t="str">
            <v>ALABAMA</v>
          </cell>
          <cell r="G3520" t="str">
            <v>4 - Macallan Double Cask 12YO 0.375L</v>
          </cell>
          <cell r="H3520" t="str">
            <v>4 - Macallan Double Cask 12YO 0.375L12</v>
          </cell>
          <cell r="I3520" t="str">
            <v>Macallan DC 12YO</v>
          </cell>
          <cell r="J3520" t="str">
            <v>Macallan DC 12YO.375-12</v>
          </cell>
          <cell r="K3520">
            <v>12</v>
          </cell>
          <cell r="L3520">
            <v>0.375</v>
          </cell>
          <cell r="M3520">
            <v>0.43</v>
          </cell>
          <cell r="N3520">
            <v>13.8</v>
          </cell>
          <cell r="O3520" t="str">
            <v>SHELF</v>
          </cell>
          <cell r="P3520">
            <v>38.99</v>
          </cell>
          <cell r="Q3520">
            <v>36.99</v>
          </cell>
          <cell r="R3520">
            <v>36.99</v>
          </cell>
          <cell r="S3520">
            <v>36.99</v>
          </cell>
          <cell r="T3520">
            <v>36.99</v>
          </cell>
          <cell r="U3520">
            <v>36.99</v>
          </cell>
          <cell r="V3520">
            <v>36.99</v>
          </cell>
        </row>
        <row r="3521">
          <cell r="B3521" t="str">
            <v>ALABAMAMacallan DC 12YO.375-12FOB</v>
          </cell>
          <cell r="C3521" t="str">
            <v>South</v>
          </cell>
          <cell r="D3521" t="str">
            <v>Control</v>
          </cell>
          <cell r="E3521" t="str">
            <v>AL</v>
          </cell>
          <cell r="F3521" t="str">
            <v>ALABAMA</v>
          </cell>
          <cell r="G3521" t="str">
            <v>4 - Macallan Double Cask 12YO 0.375L</v>
          </cell>
          <cell r="H3521" t="str">
            <v>4 - Macallan Double Cask 12YO 0.375L12</v>
          </cell>
          <cell r="I3521" t="str">
            <v>Macallan DC 12YO</v>
          </cell>
          <cell r="J3521" t="str">
            <v>Macallan DC 12YO.375-12</v>
          </cell>
          <cell r="K3521">
            <v>12</v>
          </cell>
          <cell r="L3521">
            <v>0.375</v>
          </cell>
          <cell r="M3521">
            <v>0.43</v>
          </cell>
          <cell r="N3521">
            <v>13.8</v>
          </cell>
          <cell r="O3521" t="str">
            <v>FOB</v>
          </cell>
          <cell r="P3521">
            <v>221.27</v>
          </cell>
          <cell r="Q3521">
            <v>209.87</v>
          </cell>
          <cell r="R3521">
            <v>209.87</v>
          </cell>
          <cell r="S3521">
            <v>209.87</v>
          </cell>
          <cell r="T3521">
            <v>209.87</v>
          </cell>
          <cell r="U3521">
            <v>209.87</v>
          </cell>
          <cell r="V3521">
            <v>209.87</v>
          </cell>
        </row>
        <row r="3522">
          <cell r="B3522" t="str">
            <v>ALABAMAMacallan DC 12YO.375-12DA</v>
          </cell>
          <cell r="C3522" t="str">
            <v>South</v>
          </cell>
          <cell r="D3522" t="str">
            <v>Control</v>
          </cell>
          <cell r="E3522" t="str">
            <v>AL</v>
          </cell>
          <cell r="F3522" t="str">
            <v>ALABAMA</v>
          </cell>
          <cell r="G3522" t="str">
            <v>4 - Macallan Double Cask 12YO 0.375L</v>
          </cell>
          <cell r="H3522" t="str">
            <v>4 - Macallan Double Cask 12YO 0.375L12</v>
          </cell>
          <cell r="I3522" t="str">
            <v>Macallan DC 12YO</v>
          </cell>
          <cell r="J3522" t="str">
            <v>Macallan DC 12YO.375-12</v>
          </cell>
          <cell r="K3522">
            <v>12</v>
          </cell>
          <cell r="L3522">
            <v>0.375</v>
          </cell>
          <cell r="M3522">
            <v>0.43</v>
          </cell>
          <cell r="N3522">
            <v>13.8</v>
          </cell>
          <cell r="O3522" t="str">
            <v>DA</v>
          </cell>
          <cell r="P3522">
            <v>0</v>
          </cell>
          <cell r="Q3522">
            <v>0</v>
          </cell>
          <cell r="R3522">
            <v>0</v>
          </cell>
          <cell r="S3522">
            <v>0</v>
          </cell>
          <cell r="T3522">
            <v>0</v>
          </cell>
          <cell r="U3522">
            <v>0</v>
          </cell>
          <cell r="V3522">
            <v>0</v>
          </cell>
        </row>
        <row r="3523">
          <cell r="B3523" t="str">
            <v>ArizonaMacallan DC 12YO.375-12FOB</v>
          </cell>
          <cell r="C3523" t="str">
            <v>West</v>
          </cell>
          <cell r="D3523" t="str">
            <v>Open</v>
          </cell>
          <cell r="E3523" t="str">
            <v>AZ</v>
          </cell>
          <cell r="F3523" t="str">
            <v>Arizona</v>
          </cell>
          <cell r="G3523" t="str">
            <v>4 - Macallan Double Cask 12YO 0.375L</v>
          </cell>
          <cell r="H3523" t="str">
            <v>4 - Macallan Double Cask 12YO 0.375L12</v>
          </cell>
          <cell r="I3523" t="str">
            <v>Macallan DC 12YO</v>
          </cell>
          <cell r="J3523" t="str">
            <v>Macallan DC 12YO.375-12</v>
          </cell>
          <cell r="K3523">
            <v>12</v>
          </cell>
          <cell r="L3523">
            <v>0.375</v>
          </cell>
          <cell r="M3523">
            <v>0.43</v>
          </cell>
          <cell r="N3523">
            <v>13.8</v>
          </cell>
          <cell r="O3523" t="str">
            <v>FOB</v>
          </cell>
          <cell r="P3523">
            <v>269</v>
          </cell>
          <cell r="Q3523">
            <v>269</v>
          </cell>
          <cell r="R3523">
            <v>269</v>
          </cell>
          <cell r="S3523">
            <v>269</v>
          </cell>
          <cell r="T3523">
            <v>269</v>
          </cell>
          <cell r="U3523">
            <v>269</v>
          </cell>
          <cell r="V3523">
            <v>269</v>
          </cell>
        </row>
        <row r="3524">
          <cell r="B3524" t="str">
            <v>ArkansasMacallan DC 12YO.375-12FOB</v>
          </cell>
          <cell r="C3524" t="str">
            <v>South</v>
          </cell>
          <cell r="D3524" t="str">
            <v>Open</v>
          </cell>
          <cell r="E3524" t="str">
            <v>AR</v>
          </cell>
          <cell r="F3524" t="str">
            <v>Arkansas</v>
          </cell>
          <cell r="G3524" t="str">
            <v>4 - Macallan Double Cask 12YO 0.375L</v>
          </cell>
          <cell r="H3524" t="str">
            <v>4 - Macallan Double Cask 12YO 0.375L12</v>
          </cell>
          <cell r="I3524" t="str">
            <v>Macallan DC 12YO</v>
          </cell>
          <cell r="J3524" t="str">
            <v>Macallan DC 12YO.375-12</v>
          </cell>
          <cell r="K3524">
            <v>12</v>
          </cell>
          <cell r="L3524">
            <v>0.375</v>
          </cell>
          <cell r="M3524">
            <v>0.43</v>
          </cell>
          <cell r="N3524">
            <v>13.8</v>
          </cell>
          <cell r="O3524" t="str">
            <v>FOB</v>
          </cell>
          <cell r="P3524">
            <v>231.4</v>
          </cell>
          <cell r="Q3524">
            <v>231.4</v>
          </cell>
          <cell r="R3524">
            <v>231.4</v>
          </cell>
          <cell r="S3524">
            <v>231.4</v>
          </cell>
          <cell r="T3524">
            <v>231.4</v>
          </cell>
          <cell r="U3524">
            <v>231.4</v>
          </cell>
          <cell r="V3524">
            <v>231.4</v>
          </cell>
        </row>
        <row r="3525">
          <cell r="B3525" t="str">
            <v>CaliforniaMacallan DC 12YO.375-12FOB</v>
          </cell>
          <cell r="C3525" t="str">
            <v>West</v>
          </cell>
          <cell r="D3525" t="str">
            <v>Open</v>
          </cell>
          <cell r="E3525" t="str">
            <v>CA</v>
          </cell>
          <cell r="F3525" t="str">
            <v>California</v>
          </cell>
          <cell r="G3525" t="str">
            <v>4 - Macallan Double Cask 12YO 0.375L</v>
          </cell>
          <cell r="H3525" t="str">
            <v>4 - Macallan Double Cask 12YO 0.375L12</v>
          </cell>
          <cell r="I3525" t="str">
            <v>Macallan DC 12YO</v>
          </cell>
          <cell r="J3525" t="str">
            <v>Macallan DC 12YO.375-12</v>
          </cell>
          <cell r="K3525">
            <v>12</v>
          </cell>
          <cell r="L3525">
            <v>0.375</v>
          </cell>
          <cell r="M3525">
            <v>0.43</v>
          </cell>
          <cell r="N3525">
            <v>13.8</v>
          </cell>
          <cell r="O3525" t="str">
            <v>FOB</v>
          </cell>
          <cell r="P3525">
            <v>230.62</v>
          </cell>
          <cell r="Q3525">
            <v>230.62</v>
          </cell>
          <cell r="R3525">
            <v>230.62</v>
          </cell>
          <cell r="S3525">
            <v>230.62</v>
          </cell>
          <cell r="T3525">
            <v>230.62</v>
          </cell>
          <cell r="U3525">
            <v>230.62</v>
          </cell>
          <cell r="V3525">
            <v>230.62</v>
          </cell>
        </row>
        <row r="3526">
          <cell r="B3526" t="str">
            <v>ColoradoMacallan DC 12YO.375-12FOB</v>
          </cell>
          <cell r="C3526" t="str">
            <v>West</v>
          </cell>
          <cell r="D3526" t="str">
            <v>Open</v>
          </cell>
          <cell r="E3526" t="str">
            <v>CO</v>
          </cell>
          <cell r="F3526" t="str">
            <v>Colorado</v>
          </cell>
          <cell r="G3526" t="str">
            <v>4 - Macallan Double Cask 12YO 0.375L</v>
          </cell>
          <cell r="H3526" t="str">
            <v>4 - Macallan Double Cask 12YO 0.375L12</v>
          </cell>
          <cell r="I3526" t="str">
            <v>Macallan DC 12YO</v>
          </cell>
          <cell r="J3526" t="str">
            <v>Macallan DC 12YO.375-12</v>
          </cell>
          <cell r="K3526">
            <v>12</v>
          </cell>
          <cell r="L3526">
            <v>0.375</v>
          </cell>
          <cell r="M3526">
            <v>0.43</v>
          </cell>
          <cell r="N3526">
            <v>13.8</v>
          </cell>
          <cell r="O3526" t="str">
            <v>FOB</v>
          </cell>
          <cell r="P3526">
            <v>244.6</v>
          </cell>
          <cell r="Q3526">
            <v>244.6</v>
          </cell>
          <cell r="R3526">
            <v>244.6</v>
          </cell>
          <cell r="S3526">
            <v>244.6</v>
          </cell>
          <cell r="T3526">
            <v>244.6</v>
          </cell>
          <cell r="U3526">
            <v>244.6</v>
          </cell>
          <cell r="V3526">
            <v>244.6</v>
          </cell>
        </row>
        <row r="3527">
          <cell r="B3527" t="str">
            <v>ConnecticutMacallan DC 12YO.375-12FOB</v>
          </cell>
          <cell r="C3527" t="str">
            <v>Northeast</v>
          </cell>
          <cell r="D3527" t="str">
            <v>Open</v>
          </cell>
          <cell r="E3527" t="str">
            <v>CT</v>
          </cell>
          <cell r="F3527" t="str">
            <v>Connecticut</v>
          </cell>
          <cell r="G3527" t="str">
            <v>4 - Macallan Double Cask 12YO 0.375L</v>
          </cell>
          <cell r="H3527" t="str">
            <v>4 - Macallan Double Cask 12YO 0.375L12</v>
          </cell>
          <cell r="I3527" t="str">
            <v>Macallan DC 12YO</v>
          </cell>
          <cell r="J3527" t="str">
            <v>Macallan DC 12YO.375-12</v>
          </cell>
          <cell r="K3527">
            <v>12</v>
          </cell>
          <cell r="L3527">
            <v>0.375</v>
          </cell>
          <cell r="M3527">
            <v>0.43</v>
          </cell>
          <cell r="N3527">
            <v>13.8</v>
          </cell>
          <cell r="O3527" t="str">
            <v>FOB</v>
          </cell>
          <cell r="P3527">
            <v>203.96</v>
          </cell>
          <cell r="Q3527">
            <v>203.96</v>
          </cell>
          <cell r="R3527">
            <v>203.96</v>
          </cell>
          <cell r="S3527">
            <v>203.96</v>
          </cell>
          <cell r="T3527">
            <v>203.96</v>
          </cell>
          <cell r="U3527">
            <v>203.96</v>
          </cell>
          <cell r="V3527">
            <v>203.96</v>
          </cell>
        </row>
        <row r="3528">
          <cell r="B3528" t="str">
            <v>DCMacallan DC 12YO.375-12FOB</v>
          </cell>
          <cell r="C3528" t="str">
            <v>Northeast</v>
          </cell>
          <cell r="D3528" t="str">
            <v>Open</v>
          </cell>
          <cell r="E3528" t="str">
            <v>DC</v>
          </cell>
          <cell r="F3528" t="str">
            <v>DC</v>
          </cell>
          <cell r="G3528" t="str">
            <v>4 - Macallan Double Cask 12YO 0.375L</v>
          </cell>
          <cell r="H3528" t="str">
            <v>4 - Macallan Double Cask 12YO 0.375L12</v>
          </cell>
          <cell r="I3528" t="str">
            <v>Macallan DC 12YO</v>
          </cell>
          <cell r="J3528" t="str">
            <v>Macallan DC 12YO.375-12</v>
          </cell>
          <cell r="K3528">
            <v>12</v>
          </cell>
          <cell r="L3528">
            <v>0.375</v>
          </cell>
          <cell r="M3528">
            <v>0.43</v>
          </cell>
          <cell r="N3528">
            <v>13.8</v>
          </cell>
          <cell r="O3528" t="str">
            <v>FOB</v>
          </cell>
          <cell r="P3528">
            <v>240</v>
          </cell>
          <cell r="Q3528">
            <v>240</v>
          </cell>
          <cell r="R3528">
            <v>240</v>
          </cell>
          <cell r="S3528">
            <v>240</v>
          </cell>
          <cell r="T3528">
            <v>240</v>
          </cell>
          <cell r="U3528">
            <v>240</v>
          </cell>
          <cell r="V3528">
            <v>240</v>
          </cell>
        </row>
        <row r="3529">
          <cell r="B3529" t="str">
            <v>DelawareMacallan DC 12YO.375-12FOB</v>
          </cell>
          <cell r="C3529" t="str">
            <v>Northeast</v>
          </cell>
          <cell r="D3529" t="str">
            <v>Open</v>
          </cell>
          <cell r="E3529" t="str">
            <v>DE</v>
          </cell>
          <cell r="F3529" t="str">
            <v>Delaware</v>
          </cell>
          <cell r="G3529" t="str">
            <v>4 - Macallan Double Cask 12YO 0.375L</v>
          </cell>
          <cell r="H3529" t="str">
            <v>4 - Macallan Double Cask 12YO 0.375L12</v>
          </cell>
          <cell r="I3529" t="str">
            <v>Macallan DC 12YO</v>
          </cell>
          <cell r="J3529" t="str">
            <v>Macallan DC 12YO.375-12</v>
          </cell>
          <cell r="K3529">
            <v>12</v>
          </cell>
          <cell r="L3529">
            <v>0.375</v>
          </cell>
          <cell r="M3529">
            <v>0.43</v>
          </cell>
          <cell r="N3529">
            <v>13.8</v>
          </cell>
          <cell r="O3529" t="str">
            <v>FOB</v>
          </cell>
          <cell r="P3529">
            <v>253.19</v>
          </cell>
          <cell r="Q3529">
            <v>253.19</v>
          </cell>
          <cell r="R3529">
            <v>253.19</v>
          </cell>
          <cell r="S3529">
            <v>253.19</v>
          </cell>
          <cell r="T3529">
            <v>253.19</v>
          </cell>
          <cell r="U3529">
            <v>253.19</v>
          </cell>
          <cell r="V3529">
            <v>253.19</v>
          </cell>
        </row>
        <row r="3530">
          <cell r="B3530" t="str">
            <v>FloridaMacallan DC 12YO.375-12FOB</v>
          </cell>
          <cell r="C3530" t="str">
            <v>South</v>
          </cell>
          <cell r="D3530" t="str">
            <v>Open</v>
          </cell>
          <cell r="E3530" t="str">
            <v>FL</v>
          </cell>
          <cell r="F3530" t="str">
            <v>Florida</v>
          </cell>
          <cell r="G3530" t="str">
            <v>4 - Macallan Double Cask 12YO 0.375L</v>
          </cell>
          <cell r="H3530" t="str">
            <v>4 - Macallan Double Cask 12YO 0.375L12</v>
          </cell>
          <cell r="I3530" t="str">
            <v>Macallan DC 12YO</v>
          </cell>
          <cell r="J3530" t="str">
            <v>Macallan DC 12YO.375-12</v>
          </cell>
          <cell r="K3530">
            <v>12</v>
          </cell>
          <cell r="L3530">
            <v>0.375</v>
          </cell>
          <cell r="M3530">
            <v>0.43</v>
          </cell>
          <cell r="N3530">
            <v>13.8</v>
          </cell>
          <cell r="O3530" t="str">
            <v>FOB</v>
          </cell>
          <cell r="P3530">
            <v>270.7</v>
          </cell>
          <cell r="Q3530">
            <v>270.7</v>
          </cell>
          <cell r="R3530">
            <v>270.7</v>
          </cell>
          <cell r="S3530">
            <v>270.7</v>
          </cell>
          <cell r="T3530">
            <v>270.7</v>
          </cell>
          <cell r="U3530">
            <v>270.7</v>
          </cell>
          <cell r="V3530">
            <v>270.7</v>
          </cell>
        </row>
        <row r="3531">
          <cell r="B3531" t="str">
            <v>GeorgiaMacallan DC 12YO.375-12FOB</v>
          </cell>
          <cell r="C3531" t="str">
            <v>South</v>
          </cell>
          <cell r="D3531" t="str">
            <v>Open</v>
          </cell>
          <cell r="E3531" t="str">
            <v>GA</v>
          </cell>
          <cell r="F3531" t="str">
            <v>Georgia</v>
          </cell>
          <cell r="G3531" t="str">
            <v>4 - Macallan Double Cask 12YO 0.375L</v>
          </cell>
          <cell r="H3531" t="str">
            <v>4 - Macallan Double Cask 12YO 0.375L12</v>
          </cell>
          <cell r="I3531" t="str">
            <v>Macallan DC 12YO</v>
          </cell>
          <cell r="J3531" t="str">
            <v>Macallan DC 12YO.375-12</v>
          </cell>
          <cell r="K3531">
            <v>12</v>
          </cell>
          <cell r="L3531">
            <v>0.375</v>
          </cell>
          <cell r="M3531">
            <v>0.43</v>
          </cell>
          <cell r="N3531">
            <v>13.8</v>
          </cell>
          <cell r="O3531" t="str">
            <v>FOB</v>
          </cell>
          <cell r="P3531">
            <v>266.89</v>
          </cell>
          <cell r="Q3531">
            <v>266.89</v>
          </cell>
          <cell r="R3531">
            <v>266.89</v>
          </cell>
          <cell r="S3531">
            <v>266.89</v>
          </cell>
          <cell r="T3531">
            <v>266.89</v>
          </cell>
          <cell r="U3531">
            <v>266.89</v>
          </cell>
          <cell r="V3531">
            <v>266.89</v>
          </cell>
        </row>
        <row r="3532">
          <cell r="B3532" t="str">
            <v>HawaiiMacallan DC 12YO.375-12FOB</v>
          </cell>
          <cell r="C3532" t="str">
            <v>West</v>
          </cell>
          <cell r="D3532" t="str">
            <v>Open</v>
          </cell>
          <cell r="E3532" t="str">
            <v>HI</v>
          </cell>
          <cell r="F3532" t="str">
            <v>Hawaii</v>
          </cell>
          <cell r="G3532" t="str">
            <v>4 - Macallan Double Cask 12YO 0.375L</v>
          </cell>
          <cell r="H3532" t="str">
            <v>4 - Macallan Double Cask 12YO 0.375L12</v>
          </cell>
          <cell r="I3532" t="str">
            <v>Macallan DC 12YO</v>
          </cell>
          <cell r="J3532" t="str">
            <v>Macallan DC 12YO.375-12</v>
          </cell>
          <cell r="K3532">
            <v>12</v>
          </cell>
          <cell r="L3532">
            <v>0.375</v>
          </cell>
          <cell r="M3532">
            <v>0.43</v>
          </cell>
          <cell r="N3532">
            <v>13.8</v>
          </cell>
          <cell r="O3532" t="str">
            <v>FOB</v>
          </cell>
          <cell r="P3532">
            <v>238.91</v>
          </cell>
          <cell r="Q3532">
            <v>238.91</v>
          </cell>
          <cell r="R3532">
            <v>238.91</v>
          </cell>
          <cell r="S3532">
            <v>238.91</v>
          </cell>
          <cell r="T3532">
            <v>238.91</v>
          </cell>
          <cell r="U3532">
            <v>238.91</v>
          </cell>
          <cell r="V3532">
            <v>238.91</v>
          </cell>
        </row>
        <row r="3533">
          <cell r="B3533" t="str">
            <v>IDAHOMacallan DC 12YO.375-12SPA</v>
          </cell>
          <cell r="C3533" t="str">
            <v>West</v>
          </cell>
          <cell r="D3533" t="str">
            <v>Control</v>
          </cell>
          <cell r="E3533" t="str">
            <v>ID</v>
          </cell>
          <cell r="F3533" t="str">
            <v>IDAHO</v>
          </cell>
          <cell r="G3533" t="str">
            <v>4 - Macallan Double Cask 12YO 0.375L</v>
          </cell>
          <cell r="H3533" t="str">
            <v>4 - Macallan Double Cask 12YO 0.375L12</v>
          </cell>
          <cell r="I3533" t="str">
            <v>Macallan DC 12YO</v>
          </cell>
          <cell r="J3533" t="str">
            <v>Macallan DC 12YO.375-12</v>
          </cell>
          <cell r="K3533">
            <v>12</v>
          </cell>
          <cell r="L3533">
            <v>0.375</v>
          </cell>
          <cell r="M3533">
            <v>0.43</v>
          </cell>
          <cell r="N3533">
            <v>13.8</v>
          </cell>
          <cell r="O3533" t="str">
            <v>SPA</v>
          </cell>
          <cell r="P3533">
            <v>0</v>
          </cell>
          <cell r="Q3533">
            <v>0</v>
          </cell>
          <cell r="R3533">
            <v>0</v>
          </cell>
          <cell r="S3533">
            <v>0</v>
          </cell>
          <cell r="T3533">
            <v>0</v>
          </cell>
          <cell r="U3533">
            <v>0</v>
          </cell>
          <cell r="V3533">
            <v>0</v>
          </cell>
        </row>
        <row r="3534">
          <cell r="B3534" t="str">
            <v>IDAHOMacallan DC 12YO.375-12SHELF</v>
          </cell>
          <cell r="C3534" t="str">
            <v>West</v>
          </cell>
          <cell r="D3534" t="str">
            <v>Control</v>
          </cell>
          <cell r="E3534" t="str">
            <v>ID</v>
          </cell>
          <cell r="F3534" t="str">
            <v>IDAHO</v>
          </cell>
          <cell r="G3534" t="str">
            <v>4 - Macallan Double Cask 12YO 0.375L</v>
          </cell>
          <cell r="H3534" t="str">
            <v>4 - Macallan Double Cask 12YO 0.375L12</v>
          </cell>
          <cell r="I3534" t="str">
            <v>Macallan DC 12YO</v>
          </cell>
          <cell r="J3534" t="str">
            <v>Macallan DC 12YO.375-12</v>
          </cell>
          <cell r="K3534">
            <v>12</v>
          </cell>
          <cell r="L3534">
            <v>0.375</v>
          </cell>
          <cell r="M3534">
            <v>0.43</v>
          </cell>
          <cell r="N3534">
            <v>13.8</v>
          </cell>
          <cell r="O3534" t="str">
            <v>SHELF</v>
          </cell>
          <cell r="P3534">
            <v>32.950000000000003</v>
          </cell>
          <cell r="Q3534">
            <v>32.950000000000003</v>
          </cell>
          <cell r="R3534">
            <v>32.950000000000003</v>
          </cell>
          <cell r="S3534">
            <v>32.950000000000003</v>
          </cell>
          <cell r="T3534">
            <v>32.950000000000003</v>
          </cell>
          <cell r="U3534">
            <v>32.950000000000003</v>
          </cell>
          <cell r="V3534">
            <v>32.950000000000003</v>
          </cell>
        </row>
        <row r="3535">
          <cell r="B3535" t="str">
            <v>IDAHOMacallan DC 12YO.375-12FOB</v>
          </cell>
          <cell r="C3535" t="str">
            <v>West</v>
          </cell>
          <cell r="D3535" t="str">
            <v>Control</v>
          </cell>
          <cell r="E3535" t="str">
            <v>ID</v>
          </cell>
          <cell r="F3535" t="str">
            <v>IDAHO</v>
          </cell>
          <cell r="G3535" t="str">
            <v>4 - Macallan Double Cask 12YO 0.375L</v>
          </cell>
          <cell r="H3535" t="str">
            <v>4 - Macallan Double Cask 12YO 0.375L12</v>
          </cell>
          <cell r="I3535" t="str">
            <v>Macallan DC 12YO</v>
          </cell>
          <cell r="J3535" t="str">
            <v>Macallan DC 12YO.375-12</v>
          </cell>
          <cell r="K3535">
            <v>12</v>
          </cell>
          <cell r="L3535">
            <v>0.375</v>
          </cell>
          <cell r="M3535">
            <v>0.43</v>
          </cell>
          <cell r="N3535">
            <v>13.8</v>
          </cell>
          <cell r="O3535" t="str">
            <v>FOB</v>
          </cell>
          <cell r="P3535">
            <v>232.85</v>
          </cell>
          <cell r="Q3535">
            <v>232.85</v>
          </cell>
          <cell r="R3535">
            <v>232.85</v>
          </cell>
          <cell r="S3535">
            <v>232.85</v>
          </cell>
          <cell r="T3535">
            <v>232.85</v>
          </cell>
          <cell r="U3535">
            <v>232.85</v>
          </cell>
          <cell r="V3535">
            <v>232.85</v>
          </cell>
        </row>
        <row r="3536">
          <cell r="B3536" t="str">
            <v>IllinoisMacallan DC 12YO.375-12FOB</v>
          </cell>
          <cell r="C3536" t="str">
            <v>Central</v>
          </cell>
          <cell r="D3536" t="str">
            <v>Open</v>
          </cell>
          <cell r="E3536" t="str">
            <v>IL</v>
          </cell>
          <cell r="F3536" t="str">
            <v>Illinois</v>
          </cell>
          <cell r="G3536" t="str">
            <v>4 - Macallan Double Cask 12YO 0.375L</v>
          </cell>
          <cell r="H3536" t="str">
            <v>4 - Macallan Double Cask 12YO 0.375L12</v>
          </cell>
          <cell r="I3536" t="str">
            <v>Macallan DC 12YO</v>
          </cell>
          <cell r="J3536" t="str">
            <v>Macallan DC 12YO.375-12</v>
          </cell>
          <cell r="K3536">
            <v>12</v>
          </cell>
          <cell r="L3536">
            <v>0.375</v>
          </cell>
          <cell r="M3536">
            <v>0.43</v>
          </cell>
          <cell r="N3536">
            <v>13.8</v>
          </cell>
          <cell r="O3536" t="str">
            <v>FOB</v>
          </cell>
          <cell r="P3536">
            <v>240</v>
          </cell>
          <cell r="Q3536">
            <v>240</v>
          </cell>
          <cell r="R3536">
            <v>240</v>
          </cell>
          <cell r="S3536">
            <v>240</v>
          </cell>
          <cell r="T3536">
            <v>240</v>
          </cell>
          <cell r="U3536">
            <v>240</v>
          </cell>
          <cell r="V3536">
            <v>240</v>
          </cell>
        </row>
        <row r="3537">
          <cell r="B3537" t="str">
            <v>IndianaMacallan DC 12YO.375-12FOB</v>
          </cell>
          <cell r="C3537" t="str">
            <v>Central</v>
          </cell>
          <cell r="D3537" t="str">
            <v>Open</v>
          </cell>
          <cell r="E3537" t="str">
            <v>IN</v>
          </cell>
          <cell r="F3537" t="str">
            <v>Indiana</v>
          </cell>
          <cell r="G3537" t="str">
            <v>4 - Macallan Double Cask 12YO 0.375L</v>
          </cell>
          <cell r="H3537" t="str">
            <v>4 - Macallan Double Cask 12YO 0.375L12</v>
          </cell>
          <cell r="I3537" t="str">
            <v>Macallan DC 12YO</v>
          </cell>
          <cell r="J3537" t="str">
            <v>Macallan DC 12YO.375-12</v>
          </cell>
          <cell r="K3537">
            <v>12</v>
          </cell>
          <cell r="L3537">
            <v>0.375</v>
          </cell>
          <cell r="M3537">
            <v>0.43</v>
          </cell>
          <cell r="N3537">
            <v>13.8</v>
          </cell>
          <cell r="O3537" t="str">
            <v>FOB</v>
          </cell>
          <cell r="P3537">
            <v>247</v>
          </cell>
          <cell r="Q3537">
            <v>247</v>
          </cell>
          <cell r="R3537">
            <v>247</v>
          </cell>
          <cell r="S3537">
            <v>247</v>
          </cell>
          <cell r="T3537">
            <v>247</v>
          </cell>
          <cell r="U3537">
            <v>247</v>
          </cell>
          <cell r="V3537">
            <v>247</v>
          </cell>
        </row>
        <row r="3538">
          <cell r="B3538" t="str">
            <v>IOWAMacallan DC 12YO.375-12SHELF</v>
          </cell>
          <cell r="C3538" t="str">
            <v>Central</v>
          </cell>
          <cell r="D3538" t="str">
            <v>Control</v>
          </cell>
          <cell r="E3538" t="str">
            <v>IA</v>
          </cell>
          <cell r="F3538" t="str">
            <v>IOWA</v>
          </cell>
          <cell r="G3538" t="str">
            <v>4 - Macallan Double Cask 12YO 0.375L</v>
          </cell>
          <cell r="H3538" t="str">
            <v>4 - Macallan Double Cask 12YO 0.375L12</v>
          </cell>
          <cell r="I3538" t="str">
            <v>Macallan DC 12YO</v>
          </cell>
          <cell r="J3538" t="str">
            <v>Macallan DC 12YO.375-12</v>
          </cell>
          <cell r="K3538">
            <v>12</v>
          </cell>
          <cell r="L3538">
            <v>0.375</v>
          </cell>
          <cell r="M3538">
            <v>0.43</v>
          </cell>
          <cell r="N3538">
            <v>13.8</v>
          </cell>
          <cell r="O3538" t="str">
            <v>SHELF</v>
          </cell>
          <cell r="P3538">
            <v>38.99</v>
          </cell>
          <cell r="Q3538">
            <v>38.99</v>
          </cell>
          <cell r="R3538">
            <v>38.99</v>
          </cell>
          <cell r="S3538">
            <v>38.99</v>
          </cell>
          <cell r="T3538">
            <v>38.99</v>
          </cell>
          <cell r="U3538">
            <v>38.99</v>
          </cell>
          <cell r="V3538">
            <v>38.99</v>
          </cell>
        </row>
        <row r="3539">
          <cell r="B3539" t="str">
            <v>IOWAMacallan DC 12YO.375-12FOB</v>
          </cell>
          <cell r="C3539" t="str">
            <v>Central</v>
          </cell>
          <cell r="D3539" t="str">
            <v>Control</v>
          </cell>
          <cell r="E3539" t="str">
            <v>IA</v>
          </cell>
          <cell r="F3539" t="str">
            <v>IOWA</v>
          </cell>
          <cell r="G3539" t="str">
            <v>4 - Macallan Double Cask 12YO 0.375L</v>
          </cell>
          <cell r="H3539" t="str">
            <v>4 - Macallan Double Cask 12YO 0.375L12</v>
          </cell>
          <cell r="I3539" t="str">
            <v>Macallan DC 12YO</v>
          </cell>
          <cell r="J3539" t="str">
            <v>Macallan DC 12YO.375-12</v>
          </cell>
          <cell r="K3539">
            <v>12</v>
          </cell>
          <cell r="L3539">
            <v>0.375</v>
          </cell>
          <cell r="M3539">
            <v>0.43</v>
          </cell>
          <cell r="N3539">
            <v>13.8</v>
          </cell>
          <cell r="O3539" t="str">
            <v>FOB</v>
          </cell>
          <cell r="P3539">
            <v>253.26</v>
          </cell>
          <cell r="Q3539">
            <v>253.26</v>
          </cell>
          <cell r="R3539">
            <v>253.26</v>
          </cell>
          <cell r="S3539">
            <v>253.26</v>
          </cell>
          <cell r="T3539">
            <v>253.26</v>
          </cell>
          <cell r="U3539">
            <v>253.26</v>
          </cell>
          <cell r="V3539">
            <v>253.26</v>
          </cell>
        </row>
        <row r="3540">
          <cell r="B3540" t="str">
            <v>KansasMacallan DC 12YO.375-12FOB</v>
          </cell>
          <cell r="C3540" t="str">
            <v>Central</v>
          </cell>
          <cell r="D3540" t="str">
            <v>Open</v>
          </cell>
          <cell r="E3540" t="str">
            <v>KS</v>
          </cell>
          <cell r="F3540" t="str">
            <v>Kansas</v>
          </cell>
          <cell r="G3540" t="str">
            <v>4 - Macallan Double Cask 12YO 0.375L</v>
          </cell>
          <cell r="H3540" t="str">
            <v>4 - Macallan Double Cask 12YO 0.375L12</v>
          </cell>
          <cell r="I3540" t="str">
            <v>Macallan DC 12YO</v>
          </cell>
          <cell r="J3540" t="str">
            <v>Macallan DC 12YO.375-12</v>
          </cell>
          <cell r="K3540">
            <v>12</v>
          </cell>
          <cell r="L3540">
            <v>0.375</v>
          </cell>
          <cell r="M3540">
            <v>0.43</v>
          </cell>
          <cell r="N3540">
            <v>13.8</v>
          </cell>
          <cell r="O3540" t="str">
            <v>FOB</v>
          </cell>
          <cell r="P3540">
            <v>261.04000000000002</v>
          </cell>
          <cell r="Q3540">
            <v>261.04000000000002</v>
          </cell>
          <cell r="R3540">
            <v>261.04000000000002</v>
          </cell>
          <cell r="S3540">
            <v>261.04000000000002</v>
          </cell>
          <cell r="T3540">
            <v>261.04000000000002</v>
          </cell>
          <cell r="U3540">
            <v>261.04000000000002</v>
          </cell>
          <cell r="V3540">
            <v>261.04000000000002</v>
          </cell>
        </row>
        <row r="3541">
          <cell r="B3541" t="str">
            <v>KentuckyMacallan DC 12YO.375-12FOB</v>
          </cell>
          <cell r="C3541" t="str">
            <v>Central</v>
          </cell>
          <cell r="D3541" t="str">
            <v>Open</v>
          </cell>
          <cell r="E3541" t="str">
            <v>KY</v>
          </cell>
          <cell r="F3541" t="str">
            <v>Kentucky</v>
          </cell>
          <cell r="G3541" t="str">
            <v>4 - Macallan Double Cask 12YO 0.375L</v>
          </cell>
          <cell r="H3541" t="str">
            <v>4 - Macallan Double Cask 12YO 0.375L12</v>
          </cell>
          <cell r="I3541" t="str">
            <v>Macallan DC 12YO</v>
          </cell>
          <cell r="J3541" t="str">
            <v>Macallan DC 12YO.375-12</v>
          </cell>
          <cell r="K3541">
            <v>12</v>
          </cell>
          <cell r="L3541">
            <v>0.375</v>
          </cell>
          <cell r="M3541">
            <v>0.43</v>
          </cell>
          <cell r="N3541">
            <v>13.8</v>
          </cell>
          <cell r="O3541" t="str">
            <v>FOB</v>
          </cell>
          <cell r="P3541">
            <v>261.14999999999998</v>
          </cell>
          <cell r="Q3541">
            <v>261.14999999999998</v>
          </cell>
          <cell r="R3541">
            <v>261.14999999999998</v>
          </cell>
          <cell r="S3541">
            <v>261.14999999999998</v>
          </cell>
          <cell r="T3541">
            <v>261.14999999999998</v>
          </cell>
          <cell r="U3541">
            <v>261.14999999999998</v>
          </cell>
          <cell r="V3541">
            <v>261.14999999999998</v>
          </cell>
        </row>
        <row r="3542">
          <cell r="B3542" t="str">
            <v>LouisianaMacallan DC 12YO.375-12FOB</v>
          </cell>
          <cell r="C3542" t="str">
            <v>South</v>
          </cell>
          <cell r="D3542" t="str">
            <v>Open</v>
          </cell>
          <cell r="E3542" t="str">
            <v>LA</v>
          </cell>
          <cell r="F3542" t="str">
            <v>Louisiana</v>
          </cell>
          <cell r="G3542" t="str">
            <v>4 - Macallan Double Cask 12YO 0.375L</v>
          </cell>
          <cell r="H3542" t="str">
            <v>4 - Macallan Double Cask 12YO 0.375L12</v>
          </cell>
          <cell r="I3542" t="str">
            <v>Macallan DC 12YO</v>
          </cell>
          <cell r="J3542" t="str">
            <v>Macallan DC 12YO.375-12</v>
          </cell>
          <cell r="K3542">
            <v>12</v>
          </cell>
          <cell r="L3542">
            <v>0.375</v>
          </cell>
          <cell r="M3542">
            <v>0.43</v>
          </cell>
          <cell r="N3542">
            <v>13.8</v>
          </cell>
          <cell r="O3542" t="str">
            <v>FOB</v>
          </cell>
          <cell r="P3542">
            <v>241</v>
          </cell>
          <cell r="Q3542">
            <v>241</v>
          </cell>
          <cell r="R3542">
            <v>241</v>
          </cell>
          <cell r="S3542">
            <v>241</v>
          </cell>
          <cell r="T3542">
            <v>241</v>
          </cell>
          <cell r="U3542">
            <v>241</v>
          </cell>
          <cell r="V3542">
            <v>241</v>
          </cell>
        </row>
        <row r="3543">
          <cell r="B3543" t="str">
            <v>Maryland (Open)Macallan DC 12YO.375-12FOB</v>
          </cell>
          <cell r="C3543" t="str">
            <v>Northeast</v>
          </cell>
          <cell r="D3543" t="str">
            <v>Open</v>
          </cell>
          <cell r="E3543" t="str">
            <v>MD</v>
          </cell>
          <cell r="F3543" t="str">
            <v>Maryland (Open)</v>
          </cell>
          <cell r="G3543" t="str">
            <v>4 - Macallan Double Cask 12YO 0.375L</v>
          </cell>
          <cell r="H3543" t="str">
            <v>4 - Macallan Double Cask 12YO 0.375L12</v>
          </cell>
          <cell r="I3543" t="str">
            <v>Macallan DC 12YO</v>
          </cell>
          <cell r="J3543" t="str">
            <v>Macallan DC 12YO.375-12</v>
          </cell>
          <cell r="K3543">
            <v>12</v>
          </cell>
          <cell r="L3543">
            <v>0.375</v>
          </cell>
          <cell r="M3543">
            <v>0.43</v>
          </cell>
          <cell r="N3543">
            <v>13.8</v>
          </cell>
          <cell r="O3543" t="str">
            <v>FOB</v>
          </cell>
          <cell r="P3543">
            <v>251.02</v>
          </cell>
          <cell r="Q3543">
            <v>251.02</v>
          </cell>
          <cell r="R3543">
            <v>251.02</v>
          </cell>
          <cell r="S3543">
            <v>251.02</v>
          </cell>
          <cell r="T3543">
            <v>251.02</v>
          </cell>
          <cell r="U3543">
            <v>251.02</v>
          </cell>
          <cell r="V3543">
            <v>251.02</v>
          </cell>
        </row>
        <row r="3544">
          <cell r="B3544" t="str">
            <v>MassachusettsMacallan DC 12YO.375-12FOB</v>
          </cell>
          <cell r="C3544" t="str">
            <v>Northeast</v>
          </cell>
          <cell r="D3544" t="str">
            <v>Open</v>
          </cell>
          <cell r="E3544" t="str">
            <v>MA</v>
          </cell>
          <cell r="F3544" t="str">
            <v>Massachusetts</v>
          </cell>
          <cell r="G3544" t="str">
            <v>4 - Macallan Double Cask 12YO 0.375L</v>
          </cell>
          <cell r="H3544" t="str">
            <v>4 - Macallan Double Cask 12YO 0.375L12</v>
          </cell>
          <cell r="I3544" t="str">
            <v>Macallan DC 12YO</v>
          </cell>
          <cell r="J3544" t="str">
            <v>Macallan DC 12YO.375-12</v>
          </cell>
          <cell r="K3544">
            <v>12</v>
          </cell>
          <cell r="L3544">
            <v>0.375</v>
          </cell>
          <cell r="M3544">
            <v>0.43</v>
          </cell>
          <cell r="N3544">
            <v>13.8</v>
          </cell>
          <cell r="O3544" t="str">
            <v>FOB</v>
          </cell>
          <cell r="P3544">
            <v>243.3</v>
          </cell>
          <cell r="Q3544">
            <v>243.3</v>
          </cell>
          <cell r="R3544">
            <v>243.3</v>
          </cell>
          <cell r="S3544">
            <v>243.3</v>
          </cell>
          <cell r="T3544">
            <v>243.3</v>
          </cell>
          <cell r="U3544">
            <v>243.3</v>
          </cell>
          <cell r="V3544">
            <v>243.3</v>
          </cell>
        </row>
        <row r="3545">
          <cell r="B3545" t="str">
            <v>MICHIGANMacallan DC 12YO.375-12SHELF</v>
          </cell>
          <cell r="C3545" t="str">
            <v>Central</v>
          </cell>
          <cell r="D3545" t="str">
            <v>Control</v>
          </cell>
          <cell r="E3545" t="str">
            <v>MI</v>
          </cell>
          <cell r="F3545" t="str">
            <v>MICHIGAN</v>
          </cell>
          <cell r="G3545" t="str">
            <v>4 - Macallan Double Cask 12YO 0.375L</v>
          </cell>
          <cell r="H3545" t="str">
            <v>4 - Macallan Double Cask 12YO 0.375L12</v>
          </cell>
          <cell r="I3545" t="str">
            <v>Macallan DC 12YO</v>
          </cell>
          <cell r="J3545" t="str">
            <v>Macallan DC 12YO.375-12</v>
          </cell>
          <cell r="K3545">
            <v>12</v>
          </cell>
          <cell r="L3545">
            <v>0.375</v>
          </cell>
          <cell r="M3545">
            <v>0.43</v>
          </cell>
          <cell r="N3545">
            <v>13.8</v>
          </cell>
          <cell r="O3545" t="str">
            <v>SHELF</v>
          </cell>
          <cell r="P3545">
            <v>39.99</v>
          </cell>
          <cell r="Q3545">
            <v>39.99</v>
          </cell>
          <cell r="R3545">
            <v>39.99</v>
          </cell>
          <cell r="S3545">
            <v>39.99</v>
          </cell>
          <cell r="T3545">
            <v>39.99</v>
          </cell>
          <cell r="U3545">
            <v>39.99</v>
          </cell>
          <cell r="V3545">
            <v>39.99</v>
          </cell>
        </row>
        <row r="3546">
          <cell r="B3546" t="str">
            <v>MICHIGANMacallan DC 12YO.375-12FOB</v>
          </cell>
          <cell r="C3546" t="str">
            <v>Central</v>
          </cell>
          <cell r="D3546" t="str">
            <v>Control</v>
          </cell>
          <cell r="E3546" t="str">
            <v>MI</v>
          </cell>
          <cell r="F3546" t="str">
            <v>MICHIGAN</v>
          </cell>
          <cell r="G3546" t="str">
            <v>4 - Macallan Double Cask 12YO 0.375L</v>
          </cell>
          <cell r="H3546" t="str">
            <v>4 - Macallan Double Cask 12YO 0.375L12</v>
          </cell>
          <cell r="I3546" t="str">
            <v>Macallan DC 12YO</v>
          </cell>
          <cell r="J3546" t="str">
            <v>Macallan DC 12YO.375-12</v>
          </cell>
          <cell r="K3546">
            <v>12</v>
          </cell>
          <cell r="L3546">
            <v>0.375</v>
          </cell>
          <cell r="M3546">
            <v>0.43</v>
          </cell>
          <cell r="N3546">
            <v>13.8</v>
          </cell>
          <cell r="O3546" t="str">
            <v>FOB</v>
          </cell>
          <cell r="P3546">
            <v>259.66000000000003</v>
          </cell>
          <cell r="Q3546">
            <v>259.66000000000003</v>
          </cell>
          <cell r="R3546">
            <v>259.66000000000003</v>
          </cell>
          <cell r="S3546">
            <v>259.66000000000003</v>
          </cell>
          <cell r="T3546">
            <v>259.66000000000003</v>
          </cell>
          <cell r="U3546">
            <v>259.66000000000003</v>
          </cell>
          <cell r="V3546">
            <v>259.66000000000003</v>
          </cell>
        </row>
        <row r="3547">
          <cell r="B3547" t="str">
            <v>MinnesotaMacallan DC 12YO.375-12FOB</v>
          </cell>
          <cell r="C3547" t="str">
            <v>Central</v>
          </cell>
          <cell r="D3547" t="str">
            <v>Open</v>
          </cell>
          <cell r="E3547" t="str">
            <v>MN</v>
          </cell>
          <cell r="F3547" t="str">
            <v>Minnesota</v>
          </cell>
          <cell r="G3547" t="str">
            <v>4 - Macallan Double Cask 12YO 0.375L</v>
          </cell>
          <cell r="H3547" t="str">
            <v>4 - Macallan Double Cask 12YO 0.375L12</v>
          </cell>
          <cell r="I3547" t="str">
            <v>Macallan DC 12YO</v>
          </cell>
          <cell r="J3547" t="str">
            <v>Macallan DC 12YO.375-12</v>
          </cell>
          <cell r="K3547">
            <v>12</v>
          </cell>
          <cell r="L3547">
            <v>0.375</v>
          </cell>
          <cell r="M3547">
            <v>0.43</v>
          </cell>
          <cell r="N3547">
            <v>13.8</v>
          </cell>
          <cell r="O3547" t="str">
            <v>FOB</v>
          </cell>
          <cell r="P3547">
            <v>243.55</v>
          </cell>
          <cell r="Q3547">
            <v>243.55</v>
          </cell>
          <cell r="R3547">
            <v>243.55</v>
          </cell>
          <cell r="S3547">
            <v>243.55</v>
          </cell>
          <cell r="T3547">
            <v>243.55</v>
          </cell>
          <cell r="U3547">
            <v>243.55</v>
          </cell>
          <cell r="V3547">
            <v>243.55</v>
          </cell>
        </row>
        <row r="3548">
          <cell r="B3548" t="str">
            <v>MISSISSIPPIMacallan DC 12YO.375-12SPA</v>
          </cell>
          <cell r="C3548" t="str">
            <v>South</v>
          </cell>
          <cell r="D3548" t="str">
            <v>Control</v>
          </cell>
          <cell r="E3548" t="str">
            <v>MS</v>
          </cell>
          <cell r="F3548" t="str">
            <v>MISSISSIPPI</v>
          </cell>
          <cell r="G3548" t="str">
            <v>4 - Macallan Double Cask 12YO 0.375L</v>
          </cell>
          <cell r="H3548" t="str">
            <v>4 - Macallan Double Cask 12YO 0.375L12</v>
          </cell>
          <cell r="I3548" t="str">
            <v>Macallan DC 12YO</v>
          </cell>
          <cell r="J3548" t="str">
            <v>Macallan DC 12YO.375-12</v>
          </cell>
          <cell r="K3548">
            <v>12</v>
          </cell>
          <cell r="L3548">
            <v>0.375</v>
          </cell>
          <cell r="M3548">
            <v>0.43</v>
          </cell>
          <cell r="N3548">
            <v>13.8</v>
          </cell>
          <cell r="O3548" t="str">
            <v>SPA</v>
          </cell>
          <cell r="P3548">
            <v>0</v>
          </cell>
          <cell r="Q3548">
            <v>0</v>
          </cell>
          <cell r="R3548">
            <v>0</v>
          </cell>
          <cell r="S3548">
            <v>0</v>
          </cell>
          <cell r="T3548">
            <v>0</v>
          </cell>
          <cell r="U3548">
            <v>0</v>
          </cell>
          <cell r="V3548">
            <v>0</v>
          </cell>
        </row>
        <row r="3549">
          <cell r="B3549" t="str">
            <v>MISSISSIPPIMacallan DC 12YO.375-12SHELF</v>
          </cell>
          <cell r="C3549" t="str">
            <v>South</v>
          </cell>
          <cell r="D3549" t="str">
            <v>Control</v>
          </cell>
          <cell r="E3549" t="str">
            <v>MS</v>
          </cell>
          <cell r="F3549" t="str">
            <v>MISSISSIPPI</v>
          </cell>
          <cell r="G3549" t="str">
            <v>4 - Macallan Double Cask 12YO 0.375L</v>
          </cell>
          <cell r="H3549" t="str">
            <v>4 - Macallan Double Cask 12YO 0.375L12</v>
          </cell>
          <cell r="I3549" t="str">
            <v>Macallan DC 12YO</v>
          </cell>
          <cell r="J3549" t="str">
            <v>Macallan DC 12YO.375-12</v>
          </cell>
          <cell r="K3549">
            <v>12</v>
          </cell>
          <cell r="L3549">
            <v>0.375</v>
          </cell>
          <cell r="M3549">
            <v>0.43</v>
          </cell>
          <cell r="N3549">
            <v>13.8</v>
          </cell>
          <cell r="O3549" t="str">
            <v>SHELF</v>
          </cell>
          <cell r="P3549">
            <v>36.99</v>
          </cell>
          <cell r="Q3549">
            <v>36.99</v>
          </cell>
          <cell r="R3549">
            <v>36.99</v>
          </cell>
          <cell r="S3549">
            <v>36.99</v>
          </cell>
          <cell r="T3549">
            <v>36.99</v>
          </cell>
          <cell r="U3549">
            <v>36.99</v>
          </cell>
          <cell r="V3549">
            <v>36.99</v>
          </cell>
        </row>
        <row r="3550">
          <cell r="B3550" t="str">
            <v>MISSISSIPPIMacallan DC 12YO.375-12FOB</v>
          </cell>
          <cell r="C3550" t="str">
            <v>South</v>
          </cell>
          <cell r="D3550" t="str">
            <v>Control</v>
          </cell>
          <cell r="E3550" t="str">
            <v>MS</v>
          </cell>
          <cell r="F3550" t="str">
            <v>MISSISSIPPI</v>
          </cell>
          <cell r="G3550" t="str">
            <v>4 - Macallan Double Cask 12YO 0.375L</v>
          </cell>
          <cell r="H3550" t="str">
            <v>4 - Macallan Double Cask 12YO 0.375L12</v>
          </cell>
          <cell r="I3550" t="str">
            <v>Macallan DC 12YO</v>
          </cell>
          <cell r="J3550" t="str">
            <v>Macallan DC 12YO.375-12</v>
          </cell>
          <cell r="K3550">
            <v>12</v>
          </cell>
          <cell r="L3550">
            <v>0.375</v>
          </cell>
          <cell r="M3550">
            <v>0.43</v>
          </cell>
          <cell r="N3550">
            <v>13.8</v>
          </cell>
          <cell r="O3550" t="str">
            <v>FOB</v>
          </cell>
          <cell r="P3550">
            <v>242.42</v>
          </cell>
          <cell r="Q3550">
            <v>242.42</v>
          </cell>
          <cell r="R3550">
            <v>242.42</v>
          </cell>
          <cell r="S3550">
            <v>242.42</v>
          </cell>
          <cell r="T3550">
            <v>242.42</v>
          </cell>
          <cell r="U3550">
            <v>242.42</v>
          </cell>
          <cell r="V3550">
            <v>242.42</v>
          </cell>
        </row>
        <row r="3551">
          <cell r="B3551" t="str">
            <v>MissouriMacallan DC 12YO.375-12FOB</v>
          </cell>
          <cell r="C3551" t="str">
            <v>Central</v>
          </cell>
          <cell r="D3551" t="str">
            <v>Open</v>
          </cell>
          <cell r="E3551" t="str">
            <v>MO</v>
          </cell>
          <cell r="F3551" t="str">
            <v>Missouri</v>
          </cell>
          <cell r="G3551" t="str">
            <v>4 - Macallan Double Cask 12YO 0.375L</v>
          </cell>
          <cell r="H3551" t="str">
            <v>4 - Macallan Double Cask 12YO 0.375L12</v>
          </cell>
          <cell r="I3551" t="str">
            <v>Macallan DC 12YO</v>
          </cell>
          <cell r="J3551" t="str">
            <v>Macallan DC 12YO.375-12</v>
          </cell>
          <cell r="K3551">
            <v>12</v>
          </cell>
          <cell r="L3551">
            <v>0.375</v>
          </cell>
          <cell r="M3551">
            <v>0.43</v>
          </cell>
          <cell r="N3551">
            <v>13.8</v>
          </cell>
          <cell r="O3551" t="str">
            <v>FOB</v>
          </cell>
          <cell r="P3551">
            <v>247</v>
          </cell>
          <cell r="Q3551">
            <v>247</v>
          </cell>
          <cell r="R3551">
            <v>247</v>
          </cell>
          <cell r="S3551">
            <v>247</v>
          </cell>
          <cell r="T3551">
            <v>247</v>
          </cell>
          <cell r="U3551">
            <v>247</v>
          </cell>
          <cell r="V3551">
            <v>247</v>
          </cell>
        </row>
        <row r="3552">
          <cell r="B3552" t="str">
            <v>MONTANAMacallan DC 12YO.375-12SPA</v>
          </cell>
          <cell r="C3552" t="str">
            <v>West</v>
          </cell>
          <cell r="D3552" t="str">
            <v>Control</v>
          </cell>
          <cell r="E3552" t="str">
            <v>MT</v>
          </cell>
          <cell r="F3552" t="str">
            <v>MONTANA</v>
          </cell>
          <cell r="G3552" t="str">
            <v>4 - Macallan Double Cask 12YO 0.375L</v>
          </cell>
          <cell r="H3552" t="str">
            <v>4 - Macallan Double Cask 12YO 0.375L12</v>
          </cell>
          <cell r="I3552" t="str">
            <v>Macallan DC 12YO</v>
          </cell>
          <cell r="J3552" t="str">
            <v>Macallan DC 12YO.375-12</v>
          </cell>
          <cell r="K3552">
            <v>12</v>
          </cell>
          <cell r="L3552">
            <v>0.375</v>
          </cell>
          <cell r="M3552">
            <v>0.43</v>
          </cell>
          <cell r="N3552">
            <v>13.8</v>
          </cell>
          <cell r="O3552" t="str">
            <v>SPA</v>
          </cell>
          <cell r="P3552">
            <v>0</v>
          </cell>
          <cell r="Q3552">
            <v>0</v>
          </cell>
          <cell r="R3552">
            <v>0</v>
          </cell>
          <cell r="S3552">
            <v>0</v>
          </cell>
          <cell r="T3552">
            <v>0</v>
          </cell>
          <cell r="U3552">
            <v>0</v>
          </cell>
          <cell r="V3552">
            <v>0</v>
          </cell>
        </row>
        <row r="3553">
          <cell r="B3553" t="str">
            <v>MONTANAMacallan DC 12YO.375-12SHELF</v>
          </cell>
          <cell r="C3553" t="str">
            <v>West</v>
          </cell>
          <cell r="D3553" t="str">
            <v>Control</v>
          </cell>
          <cell r="E3553" t="str">
            <v>MT</v>
          </cell>
          <cell r="F3553" t="str">
            <v>MONTANA</v>
          </cell>
          <cell r="G3553" t="str">
            <v>4 - Macallan Double Cask 12YO 0.375L</v>
          </cell>
          <cell r="H3553" t="str">
            <v>4 - Macallan Double Cask 12YO 0.375L12</v>
          </cell>
          <cell r="I3553" t="str">
            <v>Macallan DC 12YO</v>
          </cell>
          <cell r="J3553" t="str">
            <v>Macallan DC 12YO.375-12</v>
          </cell>
          <cell r="K3553">
            <v>12</v>
          </cell>
          <cell r="L3553">
            <v>0.375</v>
          </cell>
          <cell r="M3553">
            <v>0.43</v>
          </cell>
          <cell r="N3553">
            <v>13.8</v>
          </cell>
          <cell r="O3553" t="str">
            <v>SHELF</v>
          </cell>
          <cell r="P3553">
            <v>32.950000000000003</v>
          </cell>
          <cell r="Q3553">
            <v>32.950000000000003</v>
          </cell>
          <cell r="R3553">
            <v>32.950000000000003</v>
          </cell>
          <cell r="S3553">
            <v>32.950000000000003</v>
          </cell>
          <cell r="T3553">
            <v>32.950000000000003</v>
          </cell>
          <cell r="U3553">
            <v>32.950000000000003</v>
          </cell>
          <cell r="V3553">
            <v>32.950000000000003</v>
          </cell>
        </row>
        <row r="3554">
          <cell r="B3554" t="str">
            <v>MONTANAMacallan DC 12YO.375-12FOB</v>
          </cell>
          <cell r="C3554" t="str">
            <v>West</v>
          </cell>
          <cell r="D3554" t="str">
            <v>Control</v>
          </cell>
          <cell r="E3554" t="str">
            <v>MT</v>
          </cell>
          <cell r="F3554" t="str">
            <v>MONTANA</v>
          </cell>
          <cell r="G3554" t="str">
            <v>4 - Macallan Double Cask 12YO 0.375L</v>
          </cell>
          <cell r="H3554" t="str">
            <v>4 - Macallan Double Cask 12YO 0.375L12</v>
          </cell>
          <cell r="I3554" t="str">
            <v>Macallan DC 12YO</v>
          </cell>
          <cell r="J3554" t="str">
            <v>Macallan DC 12YO.375-12</v>
          </cell>
          <cell r="K3554">
            <v>12</v>
          </cell>
          <cell r="L3554">
            <v>0.375</v>
          </cell>
          <cell r="M3554">
            <v>0.43</v>
          </cell>
          <cell r="N3554">
            <v>13.8</v>
          </cell>
          <cell r="O3554" t="str">
            <v>FOB</v>
          </cell>
          <cell r="P3554">
            <v>199.59</v>
          </cell>
          <cell r="Q3554">
            <v>199.59</v>
          </cell>
          <cell r="R3554">
            <v>199.59</v>
          </cell>
          <cell r="S3554">
            <v>199.59</v>
          </cell>
          <cell r="T3554">
            <v>199.59</v>
          </cell>
          <cell r="U3554">
            <v>199.59</v>
          </cell>
          <cell r="V3554">
            <v>199.59</v>
          </cell>
        </row>
        <row r="3555">
          <cell r="B3555" t="str">
            <v>NebraskaMacallan DC 12YO.375-12FOB</v>
          </cell>
          <cell r="C3555" t="str">
            <v>Central</v>
          </cell>
          <cell r="D3555" t="str">
            <v>Open</v>
          </cell>
          <cell r="E3555" t="str">
            <v>NE</v>
          </cell>
          <cell r="F3555" t="str">
            <v>Nebraska</v>
          </cell>
          <cell r="G3555" t="str">
            <v>4 - Macallan Double Cask 12YO 0.375L</v>
          </cell>
          <cell r="H3555" t="str">
            <v>4 - Macallan Double Cask 12YO 0.375L12</v>
          </cell>
          <cell r="I3555" t="str">
            <v>Macallan DC 12YO</v>
          </cell>
          <cell r="J3555" t="str">
            <v>Macallan DC 12YO.375-12</v>
          </cell>
          <cell r="K3555">
            <v>12</v>
          </cell>
          <cell r="L3555">
            <v>0.375</v>
          </cell>
          <cell r="M3555">
            <v>0.43</v>
          </cell>
          <cell r="N3555">
            <v>13.8</v>
          </cell>
          <cell r="O3555" t="str">
            <v>FOB</v>
          </cell>
          <cell r="P3555">
            <v>245</v>
          </cell>
          <cell r="Q3555">
            <v>245</v>
          </cell>
          <cell r="R3555">
            <v>245</v>
          </cell>
          <cell r="S3555">
            <v>245</v>
          </cell>
          <cell r="T3555">
            <v>245</v>
          </cell>
          <cell r="U3555">
            <v>245</v>
          </cell>
          <cell r="V3555">
            <v>245</v>
          </cell>
        </row>
        <row r="3556">
          <cell r="B3556" t="str">
            <v>NevadaMacallan DC 12YO.375-12FOB</v>
          </cell>
          <cell r="C3556" t="str">
            <v>West</v>
          </cell>
          <cell r="D3556" t="str">
            <v>Open</v>
          </cell>
          <cell r="E3556" t="str">
            <v>NV</v>
          </cell>
          <cell r="F3556" t="str">
            <v>Nevada</v>
          </cell>
          <cell r="G3556" t="str">
            <v>4 - Macallan Double Cask 12YO 0.375L</v>
          </cell>
          <cell r="H3556" t="str">
            <v>4 - Macallan Double Cask 12YO 0.375L12</v>
          </cell>
          <cell r="I3556" t="str">
            <v>Macallan DC 12YO</v>
          </cell>
          <cell r="J3556" t="str">
            <v>Macallan DC 12YO.375-12</v>
          </cell>
          <cell r="K3556">
            <v>12</v>
          </cell>
          <cell r="L3556">
            <v>0.375</v>
          </cell>
          <cell r="M3556">
            <v>0.43</v>
          </cell>
          <cell r="N3556">
            <v>13.8</v>
          </cell>
          <cell r="O3556" t="str">
            <v>FOB</v>
          </cell>
          <cell r="P3556">
            <v>235</v>
          </cell>
          <cell r="Q3556">
            <v>235</v>
          </cell>
          <cell r="R3556">
            <v>235</v>
          </cell>
          <cell r="S3556">
            <v>235</v>
          </cell>
          <cell r="T3556">
            <v>235</v>
          </cell>
          <cell r="U3556">
            <v>235</v>
          </cell>
          <cell r="V3556">
            <v>235</v>
          </cell>
        </row>
        <row r="3557">
          <cell r="B3557" t="str">
            <v>NEW HAMPSHIREMacallan DC 12YO.375-12SPA</v>
          </cell>
          <cell r="C3557" t="str">
            <v>Northeast</v>
          </cell>
          <cell r="D3557" t="str">
            <v>Control</v>
          </cell>
          <cell r="E3557" t="str">
            <v>NH</v>
          </cell>
          <cell r="F3557" t="str">
            <v>NEW HAMPSHIRE</v>
          </cell>
          <cell r="G3557" t="str">
            <v>4 - Macallan Double Cask 12YO 0.375L</v>
          </cell>
          <cell r="H3557" t="str">
            <v>4 - Macallan Double Cask 12YO 0.375L12</v>
          </cell>
          <cell r="I3557" t="str">
            <v>Macallan DC 12YO</v>
          </cell>
          <cell r="J3557" t="str">
            <v>Macallan DC 12YO.375-12</v>
          </cell>
          <cell r="K3557">
            <v>12</v>
          </cell>
          <cell r="L3557">
            <v>0.375</v>
          </cell>
          <cell r="M3557">
            <v>0.43</v>
          </cell>
          <cell r="N3557">
            <v>13.8</v>
          </cell>
          <cell r="O3557" t="str">
            <v>SPA</v>
          </cell>
          <cell r="P3557">
            <v>0</v>
          </cell>
          <cell r="Q3557">
            <v>0</v>
          </cell>
          <cell r="R3557">
            <v>0</v>
          </cell>
          <cell r="S3557">
            <v>0</v>
          </cell>
          <cell r="T3557">
            <v>60</v>
          </cell>
          <cell r="U3557">
            <v>60</v>
          </cell>
          <cell r="V3557">
            <v>60</v>
          </cell>
        </row>
        <row r="3558">
          <cell r="B3558" t="str">
            <v>NEW HAMPSHIREMacallan DC 12YO.375-12SHELF</v>
          </cell>
          <cell r="C3558" t="str">
            <v>Northeast</v>
          </cell>
          <cell r="D3558" t="str">
            <v>Control</v>
          </cell>
          <cell r="E3558" t="str">
            <v>NH</v>
          </cell>
          <cell r="F3558" t="str">
            <v>NEW HAMPSHIRE</v>
          </cell>
          <cell r="G3558" t="str">
            <v>4 - Macallan Double Cask 12YO 0.375L</v>
          </cell>
          <cell r="H3558" t="str">
            <v>4 - Macallan Double Cask 12YO 0.375L12</v>
          </cell>
          <cell r="I3558" t="str">
            <v>Macallan DC 12YO</v>
          </cell>
          <cell r="J3558" t="str">
            <v>Macallan DC 12YO.375-12</v>
          </cell>
          <cell r="K3558">
            <v>12</v>
          </cell>
          <cell r="L3558">
            <v>0.375</v>
          </cell>
          <cell r="M3558">
            <v>0.43</v>
          </cell>
          <cell r="N3558">
            <v>13.8</v>
          </cell>
          <cell r="O3558" t="str">
            <v>SHELF</v>
          </cell>
          <cell r="P3558">
            <v>0</v>
          </cell>
          <cell r="Q3558">
            <v>0</v>
          </cell>
          <cell r="R3558">
            <v>0</v>
          </cell>
          <cell r="S3558">
            <v>0</v>
          </cell>
          <cell r="T3558">
            <v>29.99</v>
          </cell>
          <cell r="U3558">
            <v>29.99</v>
          </cell>
          <cell r="V3558">
            <v>29.99</v>
          </cell>
        </row>
        <row r="3559">
          <cell r="B3559" t="str">
            <v>NEW HAMPSHIREMacallan DC 12YO.375-12FOB</v>
          </cell>
          <cell r="C3559" t="str">
            <v>Northeast</v>
          </cell>
          <cell r="D3559" t="str">
            <v>Control</v>
          </cell>
          <cell r="E3559" t="str">
            <v>NH</v>
          </cell>
          <cell r="F3559" t="str">
            <v>NEW HAMPSHIRE</v>
          </cell>
          <cell r="G3559" t="str">
            <v>4 - Macallan Double Cask 12YO 0.375L</v>
          </cell>
          <cell r="H3559" t="str">
            <v>4 - Macallan Double Cask 12YO 0.375L12</v>
          </cell>
          <cell r="I3559" t="str">
            <v>Macallan DC 12YO</v>
          </cell>
          <cell r="J3559" t="str">
            <v>Macallan DC 12YO.375-12</v>
          </cell>
          <cell r="K3559">
            <v>12</v>
          </cell>
          <cell r="L3559">
            <v>0.375</v>
          </cell>
          <cell r="M3559">
            <v>0.43</v>
          </cell>
          <cell r="N3559">
            <v>13.8</v>
          </cell>
          <cell r="O3559" t="str">
            <v>FOB</v>
          </cell>
          <cell r="P3559">
            <v>284.66000000000003</v>
          </cell>
          <cell r="Q3559">
            <v>284.66000000000003</v>
          </cell>
          <cell r="R3559">
            <v>284.66000000000003</v>
          </cell>
          <cell r="S3559">
            <v>284.66000000000003</v>
          </cell>
          <cell r="T3559">
            <v>284.66000000000003</v>
          </cell>
          <cell r="U3559">
            <v>284.66000000000003</v>
          </cell>
          <cell r="V3559">
            <v>284.66000000000003</v>
          </cell>
        </row>
        <row r="3560">
          <cell r="B3560" t="str">
            <v>New JerseyMacallan DC 12YO.375-12FOB</v>
          </cell>
          <cell r="C3560" t="str">
            <v>Northeast</v>
          </cell>
          <cell r="D3560" t="str">
            <v>Open</v>
          </cell>
          <cell r="E3560" t="str">
            <v>NJ</v>
          </cell>
          <cell r="F3560" t="str">
            <v>New Jersey</v>
          </cell>
          <cell r="G3560" t="str">
            <v>4 - Macallan Double Cask 12YO 0.375L</v>
          </cell>
          <cell r="H3560" t="str">
            <v>4 - Macallan Double Cask 12YO 0.375L12</v>
          </cell>
          <cell r="I3560" t="str">
            <v>Macallan DC 12YO</v>
          </cell>
          <cell r="J3560" t="str">
            <v>Macallan DC 12YO.375-12</v>
          </cell>
          <cell r="K3560">
            <v>12</v>
          </cell>
          <cell r="L3560">
            <v>0.375</v>
          </cell>
          <cell r="M3560">
            <v>0.43</v>
          </cell>
          <cell r="N3560">
            <v>13.8</v>
          </cell>
          <cell r="O3560" t="str">
            <v>FOB</v>
          </cell>
          <cell r="P3560">
            <v>218.6</v>
          </cell>
          <cell r="Q3560">
            <v>218.6</v>
          </cell>
          <cell r="R3560">
            <v>218.6</v>
          </cell>
          <cell r="S3560">
            <v>218.6</v>
          </cell>
          <cell r="T3560">
            <v>218.6</v>
          </cell>
          <cell r="U3560">
            <v>218.6</v>
          </cell>
          <cell r="V3560">
            <v>218.6</v>
          </cell>
        </row>
        <row r="3561">
          <cell r="B3561" t="str">
            <v>New MexicoMacallan DC 12YO.375-12FOB</v>
          </cell>
          <cell r="C3561" t="str">
            <v>West</v>
          </cell>
          <cell r="D3561" t="str">
            <v>Open</v>
          </cell>
          <cell r="E3561" t="str">
            <v>NM</v>
          </cell>
          <cell r="F3561" t="str">
            <v>New Mexico</v>
          </cell>
          <cell r="G3561" t="str">
            <v>4 - Macallan Double Cask 12YO 0.375L</v>
          </cell>
          <cell r="H3561" t="str">
            <v>4 - Macallan Double Cask 12YO 0.375L12</v>
          </cell>
          <cell r="I3561" t="str">
            <v>Macallan DC 12YO</v>
          </cell>
          <cell r="J3561" t="str">
            <v>Macallan DC 12YO.375-12</v>
          </cell>
          <cell r="K3561">
            <v>12</v>
          </cell>
          <cell r="L3561">
            <v>0.375</v>
          </cell>
          <cell r="M3561">
            <v>0.43</v>
          </cell>
          <cell r="N3561">
            <v>13.8</v>
          </cell>
          <cell r="O3561" t="str">
            <v>FOB</v>
          </cell>
          <cell r="P3561">
            <v>235</v>
          </cell>
          <cell r="Q3561">
            <v>235</v>
          </cell>
          <cell r="R3561">
            <v>235</v>
          </cell>
          <cell r="S3561">
            <v>235</v>
          </cell>
          <cell r="T3561">
            <v>235</v>
          </cell>
          <cell r="U3561">
            <v>235</v>
          </cell>
          <cell r="V3561">
            <v>235</v>
          </cell>
        </row>
        <row r="3562">
          <cell r="B3562" t="str">
            <v>NORTH CAROLINAMacallan DC 12YO.375-12SPA</v>
          </cell>
          <cell r="C3562" t="str">
            <v>South</v>
          </cell>
          <cell r="D3562" t="str">
            <v>Control</v>
          </cell>
          <cell r="E3562" t="str">
            <v>NC</v>
          </cell>
          <cell r="F3562" t="str">
            <v>NORTH CAROLINA</v>
          </cell>
          <cell r="G3562" t="str">
            <v>4 - Macallan Double Cask 12YO 0.375L</v>
          </cell>
          <cell r="H3562" t="str">
            <v>4 - Macallan Double Cask 12YO 0.375L12</v>
          </cell>
          <cell r="I3562" t="str">
            <v>Macallan DC 12YO</v>
          </cell>
          <cell r="J3562" t="str">
            <v>Macallan DC 12YO.375-12</v>
          </cell>
          <cell r="K3562">
            <v>12</v>
          </cell>
          <cell r="L3562">
            <v>0.375</v>
          </cell>
          <cell r="M3562">
            <v>0.43</v>
          </cell>
          <cell r="N3562">
            <v>13.8</v>
          </cell>
          <cell r="O3562" t="str">
            <v>SPA</v>
          </cell>
          <cell r="P3562">
            <v>0</v>
          </cell>
          <cell r="Q3562">
            <v>0</v>
          </cell>
          <cell r="R3562">
            <v>0</v>
          </cell>
          <cell r="S3562">
            <v>0</v>
          </cell>
          <cell r="T3562">
            <v>0</v>
          </cell>
          <cell r="U3562">
            <v>0</v>
          </cell>
          <cell r="V3562">
            <v>0</v>
          </cell>
        </row>
        <row r="3563">
          <cell r="B3563" t="str">
            <v>NORTH CAROLINAMacallan DC 12YO.375-12SHELF</v>
          </cell>
          <cell r="C3563" t="str">
            <v>South</v>
          </cell>
          <cell r="D3563" t="str">
            <v>Control</v>
          </cell>
          <cell r="E3563" t="str">
            <v>NC</v>
          </cell>
          <cell r="F3563" t="str">
            <v>NORTH CAROLINA</v>
          </cell>
          <cell r="G3563" t="str">
            <v>4 - Macallan Double Cask 12YO 0.375L</v>
          </cell>
          <cell r="H3563" t="str">
            <v>4 - Macallan Double Cask 12YO 0.375L12</v>
          </cell>
          <cell r="I3563" t="str">
            <v>Macallan DC 12YO</v>
          </cell>
          <cell r="J3563" t="str">
            <v>Macallan DC 12YO.375-12</v>
          </cell>
          <cell r="K3563">
            <v>12</v>
          </cell>
          <cell r="L3563">
            <v>0.375</v>
          </cell>
          <cell r="M3563">
            <v>0.43</v>
          </cell>
          <cell r="N3563">
            <v>13.8</v>
          </cell>
          <cell r="O3563" t="str">
            <v>SHELF</v>
          </cell>
          <cell r="P3563">
            <v>36.950000000000003</v>
          </cell>
          <cell r="Q3563">
            <v>36.950000000000003</v>
          </cell>
          <cell r="R3563">
            <v>36.950000000000003</v>
          </cell>
          <cell r="S3563">
            <v>36.950000000000003</v>
          </cell>
          <cell r="T3563">
            <v>36.950000000000003</v>
          </cell>
          <cell r="U3563">
            <v>36.950000000000003</v>
          </cell>
          <cell r="V3563">
            <v>36.950000000000003</v>
          </cell>
        </row>
        <row r="3564">
          <cell r="B3564" t="str">
            <v>NORTH CAROLINAMacallan DC 12YO.375-12FOB</v>
          </cell>
          <cell r="C3564" t="str">
            <v>South</v>
          </cell>
          <cell r="D3564" t="str">
            <v>Control</v>
          </cell>
          <cell r="E3564" t="str">
            <v>NC</v>
          </cell>
          <cell r="F3564" t="str">
            <v>NORTH CAROLINA</v>
          </cell>
          <cell r="G3564" t="str">
            <v>4 - Macallan Double Cask 12YO 0.375L</v>
          </cell>
          <cell r="H3564" t="str">
            <v>4 - Macallan Double Cask 12YO 0.375L12</v>
          </cell>
          <cell r="I3564" t="str">
            <v>Macallan DC 12YO</v>
          </cell>
          <cell r="J3564" t="str">
            <v>Macallan DC 12YO.375-12</v>
          </cell>
          <cell r="K3564">
            <v>12</v>
          </cell>
          <cell r="L3564">
            <v>0.375</v>
          </cell>
          <cell r="M3564">
            <v>0.43</v>
          </cell>
          <cell r="N3564">
            <v>13.8</v>
          </cell>
          <cell r="O3564" t="str">
            <v>FOB</v>
          </cell>
          <cell r="P3564">
            <v>235.22</v>
          </cell>
          <cell r="Q3564">
            <v>235.22</v>
          </cell>
          <cell r="R3564">
            <v>235.22</v>
          </cell>
          <cell r="S3564">
            <v>235.22</v>
          </cell>
          <cell r="T3564">
            <v>235.22</v>
          </cell>
          <cell r="U3564">
            <v>235.22</v>
          </cell>
          <cell r="V3564">
            <v>235.22</v>
          </cell>
        </row>
        <row r="3565">
          <cell r="B3565" t="str">
            <v>North DakotaMacallan DC 12YO.375-12FOB</v>
          </cell>
          <cell r="C3565" t="str">
            <v>Central</v>
          </cell>
          <cell r="D3565" t="str">
            <v>Open</v>
          </cell>
          <cell r="E3565" t="str">
            <v>ND</v>
          </cell>
          <cell r="F3565" t="str">
            <v>North Dakota</v>
          </cell>
          <cell r="G3565" t="str">
            <v>4 - Macallan Double Cask 12YO 0.375L</v>
          </cell>
          <cell r="H3565" t="str">
            <v>4 - Macallan Double Cask 12YO 0.375L12</v>
          </cell>
          <cell r="I3565" t="str">
            <v>Macallan DC 12YO</v>
          </cell>
          <cell r="J3565" t="str">
            <v>Macallan DC 12YO.375-12</v>
          </cell>
          <cell r="K3565">
            <v>12</v>
          </cell>
          <cell r="L3565">
            <v>0.375</v>
          </cell>
          <cell r="M3565">
            <v>0.43</v>
          </cell>
          <cell r="N3565">
            <v>13.8</v>
          </cell>
          <cell r="O3565" t="str">
            <v>FOB</v>
          </cell>
          <cell r="P3565">
            <v>225</v>
          </cell>
          <cell r="Q3565">
            <v>225</v>
          </cell>
          <cell r="R3565">
            <v>225</v>
          </cell>
          <cell r="S3565">
            <v>225</v>
          </cell>
          <cell r="T3565">
            <v>225</v>
          </cell>
          <cell r="U3565">
            <v>225</v>
          </cell>
          <cell r="V3565">
            <v>225</v>
          </cell>
        </row>
        <row r="3566">
          <cell r="B3566" t="str">
            <v>OHIOMacallan DC 12YO.375-12SHELF</v>
          </cell>
          <cell r="C3566" t="str">
            <v>Central</v>
          </cell>
          <cell r="D3566" t="str">
            <v>Control</v>
          </cell>
          <cell r="E3566" t="str">
            <v>OH</v>
          </cell>
          <cell r="F3566" t="str">
            <v>OHIO</v>
          </cell>
          <cell r="G3566" t="str">
            <v>4 - Macallan Double Cask 12YO 0.375L</v>
          </cell>
          <cell r="H3566" t="str">
            <v>4 - Macallan Double Cask 12YO 0.375L12</v>
          </cell>
          <cell r="I3566" t="str">
            <v>Macallan DC 12YO</v>
          </cell>
          <cell r="J3566" t="str">
            <v>Macallan DC 12YO.375-12</v>
          </cell>
          <cell r="K3566">
            <v>12</v>
          </cell>
          <cell r="L3566">
            <v>0.375</v>
          </cell>
          <cell r="M3566">
            <v>0.43</v>
          </cell>
          <cell r="N3566">
            <v>13.8</v>
          </cell>
          <cell r="O3566" t="str">
            <v>SHELF</v>
          </cell>
          <cell r="P3566">
            <v>34.99</v>
          </cell>
          <cell r="Q3566">
            <v>34.99</v>
          </cell>
          <cell r="R3566">
            <v>34.99</v>
          </cell>
          <cell r="S3566">
            <v>34.99</v>
          </cell>
          <cell r="T3566">
            <v>34.99</v>
          </cell>
          <cell r="U3566">
            <v>34.99</v>
          </cell>
          <cell r="V3566">
            <v>34.99</v>
          </cell>
        </row>
        <row r="3567">
          <cell r="B3567" t="str">
            <v>OHIOMacallan DC 12YO.375-12FOB</v>
          </cell>
          <cell r="C3567" t="str">
            <v>Central</v>
          </cell>
          <cell r="D3567" t="str">
            <v>Control</v>
          </cell>
          <cell r="E3567" t="str">
            <v>OH</v>
          </cell>
          <cell r="F3567" t="str">
            <v>OHIO</v>
          </cell>
          <cell r="G3567" t="str">
            <v>4 - Macallan Double Cask 12YO 0.375L</v>
          </cell>
          <cell r="H3567" t="str">
            <v>4 - Macallan Double Cask 12YO 0.375L12</v>
          </cell>
          <cell r="I3567" t="str">
            <v>Macallan DC 12YO</v>
          </cell>
          <cell r="J3567" t="str">
            <v>Macallan DC 12YO.375-12</v>
          </cell>
          <cell r="K3567">
            <v>12</v>
          </cell>
          <cell r="L3567">
            <v>0.375</v>
          </cell>
          <cell r="M3567">
            <v>0.43</v>
          </cell>
          <cell r="N3567">
            <v>13.8</v>
          </cell>
          <cell r="O3567" t="str">
            <v>FOB</v>
          </cell>
          <cell r="P3567">
            <v>245.66</v>
          </cell>
          <cell r="Q3567">
            <v>245.66</v>
          </cell>
          <cell r="R3567">
            <v>245.66</v>
          </cell>
          <cell r="S3567">
            <v>245.66</v>
          </cell>
          <cell r="T3567">
            <v>245.66</v>
          </cell>
          <cell r="U3567">
            <v>245.66</v>
          </cell>
          <cell r="V3567">
            <v>245.66</v>
          </cell>
        </row>
        <row r="3568">
          <cell r="B3568" t="str">
            <v>OklahomaMacallan DC 12YO.375-12FOB</v>
          </cell>
          <cell r="C3568" t="str">
            <v>South</v>
          </cell>
          <cell r="D3568" t="str">
            <v>Open</v>
          </cell>
          <cell r="E3568" t="str">
            <v>OK</v>
          </cell>
          <cell r="F3568" t="str">
            <v>Oklahoma</v>
          </cell>
          <cell r="G3568" t="str">
            <v>4 - Macallan Double Cask 12YO 0.375L</v>
          </cell>
          <cell r="H3568" t="str">
            <v>4 - Macallan Double Cask 12YO 0.375L12</v>
          </cell>
          <cell r="I3568" t="str">
            <v>Macallan DC 12YO</v>
          </cell>
          <cell r="J3568" t="str">
            <v>Macallan DC 12YO.375-12</v>
          </cell>
          <cell r="K3568">
            <v>12</v>
          </cell>
          <cell r="L3568">
            <v>0.375</v>
          </cell>
          <cell r="M3568">
            <v>0.43</v>
          </cell>
          <cell r="N3568">
            <v>13.8</v>
          </cell>
          <cell r="O3568" t="str">
            <v>FOB</v>
          </cell>
          <cell r="P3568">
            <v>302</v>
          </cell>
          <cell r="Q3568">
            <v>302</v>
          </cell>
          <cell r="R3568">
            <v>302</v>
          </cell>
          <cell r="S3568">
            <v>302</v>
          </cell>
          <cell r="T3568">
            <v>302</v>
          </cell>
          <cell r="U3568">
            <v>302</v>
          </cell>
          <cell r="V3568">
            <v>302</v>
          </cell>
        </row>
        <row r="3569">
          <cell r="B3569" t="str">
            <v>OREGONMacallan DC 12YO.375-12SPA</v>
          </cell>
          <cell r="C3569" t="str">
            <v>West</v>
          </cell>
          <cell r="D3569" t="str">
            <v>Control</v>
          </cell>
          <cell r="E3569" t="str">
            <v>OR</v>
          </cell>
          <cell r="F3569" t="str">
            <v>OREGON</v>
          </cell>
          <cell r="G3569" t="str">
            <v>4 - Macallan Double Cask 12YO 0.375L</v>
          </cell>
          <cell r="H3569" t="str">
            <v>4 - Macallan Double Cask 12YO 0.375L12</v>
          </cell>
          <cell r="I3569" t="str">
            <v>Macallan DC 12YO</v>
          </cell>
          <cell r="J3569" t="str">
            <v>Macallan DC 12YO.375-12</v>
          </cell>
          <cell r="K3569">
            <v>12</v>
          </cell>
          <cell r="L3569">
            <v>0.375</v>
          </cell>
          <cell r="M3569">
            <v>0.43</v>
          </cell>
          <cell r="N3569">
            <v>13.8</v>
          </cell>
          <cell r="O3569" t="str">
            <v>SPA</v>
          </cell>
          <cell r="P3569">
            <v>0</v>
          </cell>
          <cell r="Q3569">
            <v>0</v>
          </cell>
          <cell r="R3569">
            <v>0</v>
          </cell>
          <cell r="S3569">
            <v>0</v>
          </cell>
          <cell r="T3569">
            <v>0</v>
          </cell>
          <cell r="U3569">
            <v>0</v>
          </cell>
          <cell r="V3569">
            <v>0</v>
          </cell>
        </row>
        <row r="3570">
          <cell r="B3570" t="str">
            <v>OREGONMacallan DC 12YO.375-12SHELF</v>
          </cell>
          <cell r="C3570" t="str">
            <v>West</v>
          </cell>
          <cell r="D3570" t="str">
            <v>Control</v>
          </cell>
          <cell r="E3570" t="str">
            <v>OR</v>
          </cell>
          <cell r="F3570" t="str">
            <v>OREGON</v>
          </cell>
          <cell r="G3570" t="str">
            <v>4 - Macallan Double Cask 12YO 0.375L</v>
          </cell>
          <cell r="H3570" t="str">
            <v>4 - Macallan Double Cask 12YO 0.375L12</v>
          </cell>
          <cell r="I3570" t="str">
            <v>Macallan DC 12YO</v>
          </cell>
          <cell r="J3570" t="str">
            <v>Macallan DC 12YO.375-12</v>
          </cell>
          <cell r="K3570">
            <v>12</v>
          </cell>
          <cell r="L3570">
            <v>0.375</v>
          </cell>
          <cell r="M3570">
            <v>0.43</v>
          </cell>
          <cell r="N3570">
            <v>13.8</v>
          </cell>
          <cell r="O3570" t="str">
            <v>SHELF</v>
          </cell>
          <cell r="P3570">
            <v>32.950000000000003</v>
          </cell>
          <cell r="Q3570">
            <v>32.950000000000003</v>
          </cell>
          <cell r="R3570">
            <v>32.950000000000003</v>
          </cell>
          <cell r="S3570">
            <v>32.950000000000003</v>
          </cell>
          <cell r="T3570">
            <v>32.950000000000003</v>
          </cell>
          <cell r="U3570">
            <v>32.950000000000003</v>
          </cell>
          <cell r="V3570">
            <v>32.950000000000003</v>
          </cell>
        </row>
        <row r="3571">
          <cell r="B3571" t="str">
            <v>OREGONMacallan DC 12YO.375-12FOB</v>
          </cell>
          <cell r="C3571" t="str">
            <v>West</v>
          </cell>
          <cell r="D3571" t="str">
            <v>Control</v>
          </cell>
          <cell r="E3571" t="str">
            <v>OR</v>
          </cell>
          <cell r="F3571" t="str">
            <v>OREGON</v>
          </cell>
          <cell r="G3571" t="str">
            <v>4 - Macallan Double Cask 12YO 0.375L</v>
          </cell>
          <cell r="H3571" t="str">
            <v>4 - Macallan Double Cask 12YO 0.375L12</v>
          </cell>
          <cell r="I3571" t="str">
            <v>Macallan DC 12YO</v>
          </cell>
          <cell r="J3571" t="str">
            <v>Macallan DC 12YO.375-12</v>
          </cell>
          <cell r="K3571">
            <v>12</v>
          </cell>
          <cell r="L3571">
            <v>0.375</v>
          </cell>
          <cell r="M3571">
            <v>0.43</v>
          </cell>
          <cell r="N3571">
            <v>13.8</v>
          </cell>
          <cell r="O3571" t="str">
            <v>FOB</v>
          </cell>
          <cell r="P3571">
            <v>201.35</v>
          </cell>
          <cell r="Q3571">
            <v>201.35</v>
          </cell>
          <cell r="R3571">
            <v>201.35</v>
          </cell>
          <cell r="S3571">
            <v>201.35</v>
          </cell>
          <cell r="T3571">
            <v>201.35</v>
          </cell>
          <cell r="U3571">
            <v>201.35</v>
          </cell>
          <cell r="V3571">
            <v>201.35</v>
          </cell>
        </row>
        <row r="3572">
          <cell r="B3572" t="str">
            <v>PENNSYLVANIA (PLCB)Macallan DC 12YO.375-12SPA</v>
          </cell>
          <cell r="C3572" t="str">
            <v>Northeast</v>
          </cell>
          <cell r="D3572" t="str">
            <v>Control</v>
          </cell>
          <cell r="E3572" t="str">
            <v>PLCB</v>
          </cell>
          <cell r="F3572" t="str">
            <v>PENNSYLVANIA (PLCB)</v>
          </cell>
          <cell r="G3572" t="str">
            <v>4 - Macallan Double Cask 12YO 0.375L</v>
          </cell>
          <cell r="H3572" t="str">
            <v>4 - Macallan Double Cask 12YO 0.375L12</v>
          </cell>
          <cell r="I3572" t="str">
            <v>Macallan DC 12YO</v>
          </cell>
          <cell r="J3572" t="str">
            <v>Macallan DC 12YO.375-12</v>
          </cell>
          <cell r="K3572">
            <v>12</v>
          </cell>
          <cell r="L3572">
            <v>0.375</v>
          </cell>
          <cell r="M3572">
            <v>0.43</v>
          </cell>
          <cell r="N3572">
            <v>13.8</v>
          </cell>
          <cell r="O3572" t="str">
            <v>SPA</v>
          </cell>
          <cell r="P3572">
            <v>0</v>
          </cell>
          <cell r="Q3572">
            <v>0</v>
          </cell>
          <cell r="R3572">
            <v>24</v>
          </cell>
          <cell r="S3572">
            <v>0</v>
          </cell>
          <cell r="T3572">
            <v>0</v>
          </cell>
          <cell r="U3572">
            <v>24</v>
          </cell>
          <cell r="V3572">
            <v>0</v>
          </cell>
        </row>
        <row r="3573">
          <cell r="B3573" t="str">
            <v>PENNSYLVANIA (PLCB)Macallan DC 12YO.375-12SHELF</v>
          </cell>
          <cell r="C3573" t="str">
            <v>Northeast</v>
          </cell>
          <cell r="D3573" t="str">
            <v>Control</v>
          </cell>
          <cell r="E3573" t="str">
            <v>PLCB</v>
          </cell>
          <cell r="F3573" t="str">
            <v>PENNSYLVANIA (PLCB)</v>
          </cell>
          <cell r="G3573" t="str">
            <v>4 - Macallan Double Cask 12YO 0.375L</v>
          </cell>
          <cell r="H3573" t="str">
            <v>4 - Macallan Double Cask 12YO 0.375L12</v>
          </cell>
          <cell r="I3573" t="str">
            <v>Macallan DC 12YO</v>
          </cell>
          <cell r="J3573" t="str">
            <v>Macallan DC 12YO.375-12</v>
          </cell>
          <cell r="K3573">
            <v>12</v>
          </cell>
          <cell r="L3573">
            <v>0.375</v>
          </cell>
          <cell r="M3573">
            <v>0.43</v>
          </cell>
          <cell r="N3573">
            <v>13.8</v>
          </cell>
          <cell r="O3573" t="str">
            <v>SHELF</v>
          </cell>
          <cell r="P3573">
            <v>34.99</v>
          </cell>
          <cell r="Q3573">
            <v>34.99</v>
          </cell>
          <cell r="R3573">
            <v>32.99</v>
          </cell>
          <cell r="S3573">
            <v>34.99</v>
          </cell>
          <cell r="T3573">
            <v>34.99</v>
          </cell>
          <cell r="U3573">
            <v>32.99</v>
          </cell>
          <cell r="V3573">
            <v>34.99</v>
          </cell>
        </row>
        <row r="3574">
          <cell r="B3574" t="str">
            <v>PENNSYLVANIA (PLCB)Macallan DC 12YO.375-12FOB</v>
          </cell>
          <cell r="C3574" t="str">
            <v>Northeast</v>
          </cell>
          <cell r="D3574" t="str">
            <v>Control</v>
          </cell>
          <cell r="E3574" t="str">
            <v>PLCB</v>
          </cell>
          <cell r="F3574" t="str">
            <v>PENNSYLVANIA (PLCB)</v>
          </cell>
          <cell r="G3574" t="str">
            <v>4 - Macallan Double Cask 12YO 0.375L</v>
          </cell>
          <cell r="H3574" t="str">
            <v>4 - Macallan Double Cask 12YO 0.375L12</v>
          </cell>
          <cell r="I3574" t="str">
            <v>Macallan DC 12YO</v>
          </cell>
          <cell r="J3574" t="str">
            <v>Macallan DC 12YO.375-12</v>
          </cell>
          <cell r="K3574">
            <v>12</v>
          </cell>
          <cell r="L3574">
            <v>0.375</v>
          </cell>
          <cell r="M3574">
            <v>0.43</v>
          </cell>
          <cell r="N3574">
            <v>13.8</v>
          </cell>
          <cell r="O3574" t="str">
            <v>FOB</v>
          </cell>
          <cell r="P3574">
            <v>228</v>
          </cell>
          <cell r="Q3574">
            <v>228</v>
          </cell>
          <cell r="R3574">
            <v>228</v>
          </cell>
          <cell r="S3574">
            <v>228</v>
          </cell>
          <cell r="T3574">
            <v>228</v>
          </cell>
          <cell r="U3574">
            <v>228</v>
          </cell>
          <cell r="V3574">
            <v>228</v>
          </cell>
        </row>
        <row r="3575">
          <cell r="B3575" t="str">
            <v>Rhode IslandMacallan DC 12YO.375-12FOB</v>
          </cell>
          <cell r="C3575" t="str">
            <v>Northeast</v>
          </cell>
          <cell r="D3575" t="str">
            <v>Open</v>
          </cell>
          <cell r="E3575" t="str">
            <v>RI</v>
          </cell>
          <cell r="F3575" t="str">
            <v>Rhode Island</v>
          </cell>
          <cell r="G3575" t="str">
            <v>4 - Macallan Double Cask 12YO 0.375L</v>
          </cell>
          <cell r="H3575" t="str">
            <v>4 - Macallan Double Cask 12YO 0.375L12</v>
          </cell>
          <cell r="I3575" t="str">
            <v>Macallan DC 12YO</v>
          </cell>
          <cell r="J3575" t="str">
            <v>Macallan DC 12YO.375-12</v>
          </cell>
          <cell r="K3575">
            <v>12</v>
          </cell>
          <cell r="L3575">
            <v>0.375</v>
          </cell>
          <cell r="M3575">
            <v>0.43</v>
          </cell>
          <cell r="N3575">
            <v>13.8</v>
          </cell>
          <cell r="O3575" t="str">
            <v>FOB</v>
          </cell>
          <cell r="P3575">
            <v>230.744041255697</v>
          </cell>
          <cell r="Q3575">
            <v>230.744041255697</v>
          </cell>
          <cell r="R3575">
            <v>230.744041255697</v>
          </cell>
          <cell r="S3575">
            <v>230.744041255697</v>
          </cell>
          <cell r="T3575">
            <v>230.744041255697</v>
          </cell>
          <cell r="U3575">
            <v>230.744041255697</v>
          </cell>
          <cell r="V3575">
            <v>230.744041255697</v>
          </cell>
        </row>
        <row r="3576">
          <cell r="B3576" t="str">
            <v>South CarolinaMacallan DC 12YO.375-12FOB</v>
          </cell>
          <cell r="C3576" t="str">
            <v>Northeast</v>
          </cell>
          <cell r="D3576" t="str">
            <v>Open</v>
          </cell>
          <cell r="E3576" t="str">
            <v>SC</v>
          </cell>
          <cell r="F3576" t="str">
            <v>South Carolina</v>
          </cell>
          <cell r="G3576" t="str">
            <v>4 - Macallan Double Cask 12YO 0.375L</v>
          </cell>
          <cell r="H3576" t="str">
            <v>4 - Macallan Double Cask 12YO 0.375L12</v>
          </cell>
          <cell r="I3576" t="str">
            <v>Macallan DC 12YO</v>
          </cell>
          <cell r="J3576" t="str">
            <v>Macallan DC 12YO.375-12</v>
          </cell>
          <cell r="K3576">
            <v>12</v>
          </cell>
          <cell r="L3576">
            <v>0.375</v>
          </cell>
          <cell r="M3576">
            <v>0.43</v>
          </cell>
          <cell r="N3576">
            <v>13.8</v>
          </cell>
          <cell r="O3576" t="str">
            <v>FOB</v>
          </cell>
          <cell r="P3576">
            <v>240.35</v>
          </cell>
          <cell r="Q3576">
            <v>240.35</v>
          </cell>
          <cell r="R3576">
            <v>240.35</v>
          </cell>
          <cell r="S3576">
            <v>240.35</v>
          </cell>
          <cell r="T3576">
            <v>240.35</v>
          </cell>
          <cell r="U3576">
            <v>240.35</v>
          </cell>
          <cell r="V3576">
            <v>240.35</v>
          </cell>
        </row>
        <row r="3577">
          <cell r="B3577" t="str">
            <v>TennesseeMacallan DC 12YO.375-12FOB</v>
          </cell>
          <cell r="C3577" t="str">
            <v>South</v>
          </cell>
          <cell r="D3577" t="str">
            <v>Open</v>
          </cell>
          <cell r="E3577" t="str">
            <v>TN</v>
          </cell>
          <cell r="F3577" t="str">
            <v>Tennessee</v>
          </cell>
          <cell r="G3577" t="str">
            <v>4 - Macallan Double Cask 12YO 0.375L</v>
          </cell>
          <cell r="H3577" t="str">
            <v>4 - Macallan Double Cask 12YO 0.375L12</v>
          </cell>
          <cell r="I3577" t="str">
            <v>Macallan DC 12YO</v>
          </cell>
          <cell r="J3577" t="str">
            <v>Macallan DC 12YO.375-12</v>
          </cell>
          <cell r="K3577">
            <v>12</v>
          </cell>
          <cell r="L3577">
            <v>0.375</v>
          </cell>
          <cell r="M3577">
            <v>0.43</v>
          </cell>
          <cell r="N3577">
            <v>13.8</v>
          </cell>
          <cell r="O3577" t="str">
            <v>FOB</v>
          </cell>
          <cell r="P3577">
            <v>265</v>
          </cell>
          <cell r="Q3577">
            <v>265</v>
          </cell>
          <cell r="R3577">
            <v>265</v>
          </cell>
          <cell r="S3577">
            <v>265</v>
          </cell>
          <cell r="T3577">
            <v>265</v>
          </cell>
          <cell r="U3577">
            <v>265</v>
          </cell>
          <cell r="V3577">
            <v>265</v>
          </cell>
        </row>
        <row r="3578">
          <cell r="B3578" t="str">
            <v>TexasMacallan DC 12YO.375-12FOB</v>
          </cell>
          <cell r="C3578" t="str">
            <v>South</v>
          </cell>
          <cell r="D3578" t="str">
            <v>Open</v>
          </cell>
          <cell r="E3578" t="str">
            <v>TX</v>
          </cell>
          <cell r="F3578" t="str">
            <v>Texas</v>
          </cell>
          <cell r="G3578" t="str">
            <v>4 - Macallan Double Cask 12YO 0.375L</v>
          </cell>
          <cell r="H3578" t="str">
            <v>4 - Macallan Double Cask 12YO 0.375L12</v>
          </cell>
          <cell r="I3578" t="str">
            <v>Macallan DC 12YO</v>
          </cell>
          <cell r="J3578" t="str">
            <v>Macallan DC 12YO.375-12</v>
          </cell>
          <cell r="K3578">
            <v>12</v>
          </cell>
          <cell r="L3578">
            <v>0.375</v>
          </cell>
          <cell r="M3578">
            <v>0.43</v>
          </cell>
          <cell r="N3578">
            <v>13.8</v>
          </cell>
          <cell r="O3578" t="str">
            <v>FOB</v>
          </cell>
          <cell r="P3578">
            <v>242.82</v>
          </cell>
          <cell r="Q3578">
            <v>242.82</v>
          </cell>
          <cell r="R3578">
            <v>242.82</v>
          </cell>
          <cell r="S3578">
            <v>242.82</v>
          </cell>
          <cell r="T3578">
            <v>242.82</v>
          </cell>
          <cell r="U3578">
            <v>242.82</v>
          </cell>
          <cell r="V3578">
            <v>242.82</v>
          </cell>
        </row>
        <row r="3579">
          <cell r="B3579" t="str">
            <v>UTAHMacallan DC 12YO.375-12SPA</v>
          </cell>
          <cell r="C3579" t="str">
            <v>West</v>
          </cell>
          <cell r="D3579" t="str">
            <v>Control</v>
          </cell>
          <cell r="E3579" t="str">
            <v>UT</v>
          </cell>
          <cell r="F3579" t="str">
            <v>UTAH</v>
          </cell>
          <cell r="G3579" t="str">
            <v>4 - Macallan Double Cask 12YO 0.375L</v>
          </cell>
          <cell r="H3579" t="str">
            <v>4 - Macallan Double Cask 12YO 0.375L12</v>
          </cell>
          <cell r="I3579" t="str">
            <v>Macallan DC 12YO</v>
          </cell>
          <cell r="J3579" t="str">
            <v>Macallan DC 12YO.375-12</v>
          </cell>
          <cell r="K3579">
            <v>12</v>
          </cell>
          <cell r="L3579">
            <v>0.375</v>
          </cell>
          <cell r="M3579">
            <v>0.43</v>
          </cell>
          <cell r="N3579">
            <v>13.8</v>
          </cell>
          <cell r="O3579" t="str">
            <v>SPA</v>
          </cell>
          <cell r="P3579">
            <v>0</v>
          </cell>
          <cell r="Q3579">
            <v>0</v>
          </cell>
          <cell r="R3579">
            <v>0</v>
          </cell>
          <cell r="S3579">
            <v>0</v>
          </cell>
          <cell r="T3579">
            <v>0</v>
          </cell>
          <cell r="U3579">
            <v>0</v>
          </cell>
          <cell r="V3579">
            <v>0</v>
          </cell>
        </row>
        <row r="3580">
          <cell r="B3580" t="str">
            <v>UTAHMacallan DC 12YO.375-12SHELF</v>
          </cell>
          <cell r="C3580" t="str">
            <v>West</v>
          </cell>
          <cell r="D3580" t="str">
            <v>Control</v>
          </cell>
          <cell r="E3580" t="str">
            <v>UT</v>
          </cell>
          <cell r="F3580" t="str">
            <v>UTAH</v>
          </cell>
          <cell r="G3580" t="str">
            <v>4 - Macallan Double Cask 12YO 0.375L</v>
          </cell>
          <cell r="H3580" t="str">
            <v>4 - Macallan Double Cask 12YO 0.375L12</v>
          </cell>
          <cell r="I3580" t="str">
            <v>Macallan DC 12YO</v>
          </cell>
          <cell r="J3580" t="str">
            <v>Macallan DC 12YO.375-12</v>
          </cell>
          <cell r="K3580">
            <v>12</v>
          </cell>
          <cell r="L3580">
            <v>0.375</v>
          </cell>
          <cell r="M3580">
            <v>0.43</v>
          </cell>
          <cell r="N3580">
            <v>13.8</v>
          </cell>
          <cell r="O3580" t="str">
            <v>SHELF</v>
          </cell>
          <cell r="P3580">
            <v>32.99</v>
          </cell>
          <cell r="Q3580">
            <v>32.99</v>
          </cell>
          <cell r="R3580">
            <v>32.99</v>
          </cell>
          <cell r="S3580">
            <v>32.99</v>
          </cell>
          <cell r="T3580">
            <v>32.99</v>
          </cell>
          <cell r="U3580">
            <v>32.99</v>
          </cell>
          <cell r="V3580">
            <v>32.99</v>
          </cell>
        </row>
        <row r="3581">
          <cell r="B3581" t="str">
            <v>UTAHMacallan DC 12YO.375-12FOB</v>
          </cell>
          <cell r="C3581" t="str">
            <v>West</v>
          </cell>
          <cell r="D3581" t="str">
            <v>Control</v>
          </cell>
          <cell r="E3581" t="str">
            <v>UT</v>
          </cell>
          <cell r="F3581" t="str">
            <v>UTAH</v>
          </cell>
          <cell r="G3581" t="str">
            <v>4 - Macallan Double Cask 12YO 0.375L</v>
          </cell>
          <cell r="H3581" t="str">
            <v>4 - Macallan Double Cask 12YO 0.375L12</v>
          </cell>
          <cell r="I3581" t="str">
            <v>Macallan DC 12YO</v>
          </cell>
          <cell r="J3581" t="str">
            <v>Macallan DC 12YO.375-12</v>
          </cell>
          <cell r="K3581">
            <v>12</v>
          </cell>
          <cell r="L3581">
            <v>0.375</v>
          </cell>
          <cell r="M3581">
            <v>0.43</v>
          </cell>
          <cell r="N3581">
            <v>13.8</v>
          </cell>
          <cell r="O3581" t="str">
            <v>FOB</v>
          </cell>
          <cell r="P3581">
            <v>209.67</v>
          </cell>
          <cell r="Q3581">
            <v>209.67</v>
          </cell>
          <cell r="R3581">
            <v>209.67</v>
          </cell>
          <cell r="S3581">
            <v>209.67</v>
          </cell>
          <cell r="T3581">
            <v>209.67</v>
          </cell>
          <cell r="U3581">
            <v>209.67</v>
          </cell>
          <cell r="V3581">
            <v>209.67</v>
          </cell>
        </row>
        <row r="3582">
          <cell r="B3582" t="str">
            <v>VIRGINIAMacallan DC 12YO.375-12SHELF</v>
          </cell>
          <cell r="C3582" t="str">
            <v>South</v>
          </cell>
          <cell r="D3582" t="str">
            <v>Control</v>
          </cell>
          <cell r="E3582" t="str">
            <v>VA</v>
          </cell>
          <cell r="F3582" t="str">
            <v>VIRGINIA</v>
          </cell>
          <cell r="G3582" t="str">
            <v>4 - Macallan Double Cask 12YO 0.375L</v>
          </cell>
          <cell r="H3582" t="str">
            <v>4 - Macallan Double Cask 12YO 0.375L12</v>
          </cell>
          <cell r="I3582" t="str">
            <v>Macallan DC 12YO</v>
          </cell>
          <cell r="J3582" t="str">
            <v>Macallan DC 12YO.375-12</v>
          </cell>
          <cell r="K3582">
            <v>12</v>
          </cell>
          <cell r="L3582">
            <v>0.375</v>
          </cell>
          <cell r="M3582">
            <v>0.43</v>
          </cell>
          <cell r="N3582">
            <v>13.8</v>
          </cell>
          <cell r="O3582" t="str">
            <v>SHELF</v>
          </cell>
          <cell r="P3582">
            <v>36.99</v>
          </cell>
          <cell r="Q3582">
            <v>36.99</v>
          </cell>
          <cell r="R3582">
            <v>36.99</v>
          </cell>
          <cell r="S3582">
            <v>36.99</v>
          </cell>
          <cell r="T3582">
            <v>36.99</v>
          </cell>
          <cell r="U3582">
            <v>36.99</v>
          </cell>
          <cell r="V3582">
            <v>36.99</v>
          </cell>
        </row>
        <row r="3583">
          <cell r="B3583" t="str">
            <v>VIRGINIAMacallan DC 12YO.375-12FOB</v>
          </cell>
          <cell r="C3583" t="str">
            <v>South</v>
          </cell>
          <cell r="D3583" t="str">
            <v>Control</v>
          </cell>
          <cell r="E3583" t="str">
            <v>VA</v>
          </cell>
          <cell r="F3583" t="str">
            <v>VIRGINIA</v>
          </cell>
          <cell r="G3583" t="str">
            <v>4 - Macallan Double Cask 12YO 0.375L</v>
          </cell>
          <cell r="H3583" t="str">
            <v>4 - Macallan Double Cask 12YO 0.375L12</v>
          </cell>
          <cell r="I3583" t="str">
            <v>Macallan DC 12YO</v>
          </cell>
          <cell r="J3583" t="str">
            <v>Macallan DC 12YO.375-12</v>
          </cell>
          <cell r="K3583">
            <v>12</v>
          </cell>
          <cell r="L3583">
            <v>0.375</v>
          </cell>
          <cell r="M3583">
            <v>0.43</v>
          </cell>
          <cell r="N3583">
            <v>13.8</v>
          </cell>
          <cell r="O3583" t="str">
            <v>FOB</v>
          </cell>
          <cell r="P3583">
            <v>210.41</v>
          </cell>
          <cell r="Q3583">
            <v>210.41</v>
          </cell>
          <cell r="R3583">
            <v>210.41</v>
          </cell>
          <cell r="S3583">
            <v>210.41</v>
          </cell>
          <cell r="T3583">
            <v>210.41</v>
          </cell>
          <cell r="U3583">
            <v>210.41</v>
          </cell>
          <cell r="V3583">
            <v>210.41</v>
          </cell>
        </row>
        <row r="3584">
          <cell r="B3584" t="str">
            <v>VIRGINIAMacallan DC 12YO.375-12DA</v>
          </cell>
          <cell r="C3584" t="str">
            <v>South</v>
          </cell>
          <cell r="D3584" t="str">
            <v>Control</v>
          </cell>
          <cell r="E3584" t="str">
            <v>VA</v>
          </cell>
          <cell r="F3584" t="str">
            <v>VIRGINIA</v>
          </cell>
          <cell r="G3584" t="str">
            <v>4 - Macallan Double Cask 12YO 0.375L</v>
          </cell>
          <cell r="H3584" t="str">
            <v>4 - Macallan Double Cask 12YO 0.375L12</v>
          </cell>
          <cell r="I3584" t="str">
            <v>Macallan DC 12YO</v>
          </cell>
          <cell r="J3584" t="str">
            <v>Macallan DC 12YO.375-12</v>
          </cell>
          <cell r="K3584">
            <v>12</v>
          </cell>
          <cell r="L3584">
            <v>0.375</v>
          </cell>
          <cell r="M3584">
            <v>0.43</v>
          </cell>
          <cell r="N3584">
            <v>13.8</v>
          </cell>
          <cell r="O3584" t="str">
            <v>DA</v>
          </cell>
          <cell r="P3584">
            <v>0</v>
          </cell>
          <cell r="Q3584">
            <v>0</v>
          </cell>
          <cell r="R3584">
            <v>0</v>
          </cell>
          <cell r="S3584">
            <v>0</v>
          </cell>
          <cell r="T3584">
            <v>0</v>
          </cell>
          <cell r="U3584">
            <v>0</v>
          </cell>
          <cell r="V3584">
            <v>0</v>
          </cell>
        </row>
        <row r="3585">
          <cell r="B3585" t="str">
            <v>WashingtonMacallan DC 12YO.375-12FOB</v>
          </cell>
          <cell r="C3585" t="str">
            <v>West</v>
          </cell>
          <cell r="D3585" t="str">
            <v>Open</v>
          </cell>
          <cell r="E3585" t="str">
            <v>WA</v>
          </cell>
          <cell r="F3585" t="str">
            <v>Washington</v>
          </cell>
          <cell r="G3585" t="str">
            <v>4 - Macallan Double Cask 12YO 0.375L</v>
          </cell>
          <cell r="H3585" t="str">
            <v>4 - Macallan Double Cask 12YO 0.375L12</v>
          </cell>
          <cell r="I3585" t="str">
            <v>Macallan DC 12YO</v>
          </cell>
          <cell r="J3585" t="str">
            <v>Macallan DC 12YO.375-12</v>
          </cell>
          <cell r="K3585">
            <v>12</v>
          </cell>
          <cell r="L3585">
            <v>0.375</v>
          </cell>
          <cell r="M3585">
            <v>0.43</v>
          </cell>
          <cell r="N3585">
            <v>13.8</v>
          </cell>
          <cell r="O3585" t="str">
            <v>FOB</v>
          </cell>
          <cell r="P3585">
            <v>190.8</v>
          </cell>
          <cell r="Q3585">
            <v>190.8</v>
          </cell>
          <cell r="R3585">
            <v>190.8</v>
          </cell>
          <cell r="S3585">
            <v>190.8</v>
          </cell>
          <cell r="T3585">
            <v>190.8</v>
          </cell>
          <cell r="U3585">
            <v>190.8</v>
          </cell>
          <cell r="V3585">
            <v>190.8</v>
          </cell>
        </row>
        <row r="3586">
          <cell r="B3586" t="str">
            <v>WisconsinMacallan DC 12YO.375-12FOB</v>
          </cell>
          <cell r="C3586" t="str">
            <v>Central</v>
          </cell>
          <cell r="D3586" t="str">
            <v>Open</v>
          </cell>
          <cell r="E3586" t="str">
            <v>WI</v>
          </cell>
          <cell r="F3586" t="str">
            <v>Wisconsin</v>
          </cell>
          <cell r="G3586" t="str">
            <v>4 - Macallan Double Cask 12YO 0.375L</v>
          </cell>
          <cell r="H3586" t="str">
            <v>4 - Macallan Double Cask 12YO 0.375L12</v>
          </cell>
          <cell r="I3586" t="str">
            <v>Macallan DC 12YO</v>
          </cell>
          <cell r="J3586" t="str">
            <v>Macallan DC 12YO.375-12</v>
          </cell>
          <cell r="K3586">
            <v>12</v>
          </cell>
          <cell r="L3586">
            <v>0.375</v>
          </cell>
          <cell r="M3586">
            <v>0.43</v>
          </cell>
          <cell r="N3586">
            <v>13.8</v>
          </cell>
          <cell r="O3586" t="str">
            <v>FOB</v>
          </cell>
          <cell r="P3586">
            <v>236.96</v>
          </cell>
          <cell r="Q3586">
            <v>236.96</v>
          </cell>
          <cell r="R3586">
            <v>236.96</v>
          </cell>
          <cell r="S3586">
            <v>236.96</v>
          </cell>
          <cell r="T3586">
            <v>236.96</v>
          </cell>
          <cell r="U3586">
            <v>236.96</v>
          </cell>
          <cell r="V3586">
            <v>236.96</v>
          </cell>
        </row>
        <row r="3587">
          <cell r="B3587" t="str">
            <v>WYOMINGMacallan DC 12YO.375-12SHELF</v>
          </cell>
          <cell r="C3587" t="str">
            <v>West</v>
          </cell>
          <cell r="D3587" t="str">
            <v>Control</v>
          </cell>
          <cell r="E3587" t="str">
            <v>WY</v>
          </cell>
          <cell r="F3587" t="str">
            <v>WYOMING</v>
          </cell>
          <cell r="G3587" t="str">
            <v>4 - Macallan Double Cask 12YO 0.375L</v>
          </cell>
          <cell r="H3587" t="str">
            <v>4 - Macallan Double Cask 12YO 0.375L12</v>
          </cell>
          <cell r="I3587" t="str">
            <v>Macallan DC 12YO</v>
          </cell>
          <cell r="J3587" t="str">
            <v>Macallan DC 12YO.375-12</v>
          </cell>
          <cell r="K3587">
            <v>12</v>
          </cell>
          <cell r="L3587">
            <v>0.375</v>
          </cell>
          <cell r="M3587">
            <v>0.43</v>
          </cell>
          <cell r="N3587">
            <v>13.8</v>
          </cell>
          <cell r="O3587" t="str">
            <v>SHELF</v>
          </cell>
          <cell r="P3587">
            <v>32.99</v>
          </cell>
          <cell r="Q3587">
            <v>32.99</v>
          </cell>
          <cell r="R3587">
            <v>32.99</v>
          </cell>
          <cell r="S3587">
            <v>32.99</v>
          </cell>
          <cell r="T3587">
            <v>32.99</v>
          </cell>
          <cell r="U3587">
            <v>32.99</v>
          </cell>
          <cell r="V3587">
            <v>32.99</v>
          </cell>
        </row>
        <row r="3588">
          <cell r="B3588" t="str">
            <v>WYOMINGMacallan DC 12YO.375-12FOB</v>
          </cell>
          <cell r="C3588" t="str">
            <v>West</v>
          </cell>
          <cell r="D3588" t="str">
            <v>Control</v>
          </cell>
          <cell r="E3588" t="str">
            <v>WY</v>
          </cell>
          <cell r="F3588" t="str">
            <v>WYOMING</v>
          </cell>
          <cell r="G3588" t="str">
            <v>4 - Macallan Double Cask 12YO 0.375L</v>
          </cell>
          <cell r="H3588" t="str">
            <v>4 - Macallan Double Cask 12YO 0.375L12</v>
          </cell>
          <cell r="I3588" t="str">
            <v>Macallan DC 12YO</v>
          </cell>
          <cell r="J3588" t="str">
            <v>Macallan DC 12YO.375-12</v>
          </cell>
          <cell r="K3588">
            <v>12</v>
          </cell>
          <cell r="L3588">
            <v>0.375</v>
          </cell>
          <cell r="M3588">
            <v>0.43</v>
          </cell>
          <cell r="N3588">
            <v>13.8</v>
          </cell>
          <cell r="O3588" t="str">
            <v>FOB</v>
          </cell>
          <cell r="P3588">
            <v>202.12</v>
          </cell>
          <cell r="Q3588">
            <v>202.12</v>
          </cell>
          <cell r="R3588">
            <v>202.12</v>
          </cell>
          <cell r="S3588">
            <v>202.12</v>
          </cell>
          <cell r="T3588">
            <v>202.12</v>
          </cell>
          <cell r="U3588">
            <v>202.12</v>
          </cell>
          <cell r="V3588">
            <v>202.12</v>
          </cell>
        </row>
        <row r="3589">
          <cell r="B3589" t="str">
            <v>WYOMINGMacallan DC 12YO.375-12DA</v>
          </cell>
          <cell r="C3589" t="str">
            <v>West</v>
          </cell>
          <cell r="D3589" t="str">
            <v>Control</v>
          </cell>
          <cell r="E3589" t="str">
            <v>WY</v>
          </cell>
          <cell r="F3589" t="str">
            <v>WYOMING</v>
          </cell>
          <cell r="G3589" t="str">
            <v>4 - Macallan Double Cask 12YO 0.375L</v>
          </cell>
          <cell r="H3589" t="str">
            <v>4 - Macallan Double Cask 12YO 0.375L12</v>
          </cell>
          <cell r="I3589" t="str">
            <v>Macallan DC 12YO</v>
          </cell>
          <cell r="J3589" t="str">
            <v>Macallan DC 12YO.375-12</v>
          </cell>
          <cell r="K3589">
            <v>12</v>
          </cell>
          <cell r="L3589">
            <v>0.375</v>
          </cell>
          <cell r="M3589">
            <v>0.43</v>
          </cell>
          <cell r="N3589">
            <v>13.8</v>
          </cell>
          <cell r="O3589" t="str">
            <v>DA</v>
          </cell>
          <cell r="P3589">
            <v>0</v>
          </cell>
          <cell r="Q3589">
            <v>0</v>
          </cell>
          <cell r="R3589">
            <v>0</v>
          </cell>
          <cell r="S3589">
            <v>0</v>
          </cell>
          <cell r="T3589">
            <v>0</v>
          </cell>
          <cell r="U3589">
            <v>0</v>
          </cell>
          <cell r="V3589">
            <v>0</v>
          </cell>
        </row>
        <row r="3590">
          <cell r="B3590" t="str">
            <v>ALABAMAMacallan DC 12YO.750-12SHELF</v>
          </cell>
          <cell r="C3590" t="str">
            <v>South</v>
          </cell>
          <cell r="D3590" t="str">
            <v>Control</v>
          </cell>
          <cell r="E3590" t="str">
            <v>AL</v>
          </cell>
          <cell r="F3590" t="str">
            <v>ALABAMA</v>
          </cell>
          <cell r="G3590" t="str">
            <v>4 - Macallan Double Cask 12YO 0.75L</v>
          </cell>
          <cell r="H3590" t="str">
            <v>4 - Macallan Double Cask 12YO 0.75L12</v>
          </cell>
          <cell r="I3590" t="str">
            <v>Macallan DC 12YO</v>
          </cell>
          <cell r="J3590" t="str">
            <v>Macallan DC 12YO.750-12</v>
          </cell>
          <cell r="K3590">
            <v>12</v>
          </cell>
          <cell r="L3590">
            <v>0.75</v>
          </cell>
          <cell r="M3590">
            <v>0.43</v>
          </cell>
          <cell r="N3590">
            <v>27.6</v>
          </cell>
          <cell r="O3590" t="str">
            <v>SHELF</v>
          </cell>
          <cell r="P3590">
            <v>64.989999999999995</v>
          </cell>
          <cell r="Q3590">
            <v>59.99</v>
          </cell>
          <cell r="R3590">
            <v>59.99</v>
          </cell>
          <cell r="S3590">
            <v>64.989999999999995</v>
          </cell>
          <cell r="T3590">
            <v>64.989999999999995</v>
          </cell>
          <cell r="U3590">
            <v>59.99</v>
          </cell>
          <cell r="V3590">
            <v>59.99</v>
          </cell>
        </row>
        <row r="3591">
          <cell r="B3591" t="str">
            <v>ALABAMAMacallan DC 12YO.750-12FOB</v>
          </cell>
          <cell r="C3591" t="str">
            <v>South</v>
          </cell>
          <cell r="D3591" t="str">
            <v>Control</v>
          </cell>
          <cell r="E3591" t="str">
            <v>AL</v>
          </cell>
          <cell r="F3591" t="str">
            <v>ALABAMA</v>
          </cell>
          <cell r="G3591" t="str">
            <v>4 - Macallan Double Cask 12YO 0.75L</v>
          </cell>
          <cell r="H3591" t="str">
            <v>4 - Macallan Double Cask 12YO 0.75L12</v>
          </cell>
          <cell r="I3591" t="str">
            <v>Macallan DC 12YO</v>
          </cell>
          <cell r="J3591" t="str">
            <v>Macallan DC 12YO.750-12</v>
          </cell>
          <cell r="K3591">
            <v>12</v>
          </cell>
          <cell r="L3591">
            <v>0.75</v>
          </cell>
          <cell r="M3591">
            <v>0.43</v>
          </cell>
          <cell r="N3591">
            <v>27.6</v>
          </cell>
          <cell r="O3591" t="str">
            <v>FOB</v>
          </cell>
          <cell r="P3591">
            <v>369.41</v>
          </cell>
          <cell r="Q3591">
            <v>369.41</v>
          </cell>
          <cell r="R3591">
            <v>369.41</v>
          </cell>
          <cell r="S3591">
            <v>369.41</v>
          </cell>
          <cell r="T3591">
            <v>369.41</v>
          </cell>
          <cell r="U3591">
            <v>369.41</v>
          </cell>
          <cell r="V3591">
            <v>369.41</v>
          </cell>
        </row>
        <row r="3592">
          <cell r="B3592" t="str">
            <v>ALABAMAMacallan DC 12YO.750-12DA</v>
          </cell>
          <cell r="C3592" t="str">
            <v>South</v>
          </cell>
          <cell r="D3592" t="str">
            <v>Control</v>
          </cell>
          <cell r="E3592" t="str">
            <v>AL</v>
          </cell>
          <cell r="F3592" t="str">
            <v>ALABAMA</v>
          </cell>
          <cell r="G3592" t="str">
            <v>4 - Macallan Double Cask 12YO 0.75L</v>
          </cell>
          <cell r="H3592" t="str">
            <v>4 - Macallan Double Cask 12YO 0.75L12</v>
          </cell>
          <cell r="I3592" t="str">
            <v>Macallan DC 12YO</v>
          </cell>
          <cell r="J3592" t="str">
            <v>Macallan DC 12YO.750-12</v>
          </cell>
          <cell r="K3592">
            <v>12</v>
          </cell>
          <cell r="L3592">
            <v>0.75</v>
          </cell>
          <cell r="M3592">
            <v>0.43</v>
          </cell>
          <cell r="N3592">
            <v>27.6</v>
          </cell>
          <cell r="O3592" t="str">
            <v>DA</v>
          </cell>
          <cell r="P3592">
            <v>0</v>
          </cell>
          <cell r="Q3592">
            <v>60</v>
          </cell>
          <cell r="R3592">
            <v>60</v>
          </cell>
          <cell r="S3592">
            <v>0</v>
          </cell>
          <cell r="T3592">
            <v>0</v>
          </cell>
          <cell r="U3592">
            <v>60</v>
          </cell>
          <cell r="V3592">
            <v>60</v>
          </cell>
        </row>
        <row r="3593">
          <cell r="B3593" t="str">
            <v>AlaskaMacallan DC 12YO.750-12FOB</v>
          </cell>
          <cell r="C3593" t="str">
            <v>West</v>
          </cell>
          <cell r="D3593" t="str">
            <v>Open</v>
          </cell>
          <cell r="E3593" t="str">
            <v>AK</v>
          </cell>
          <cell r="F3593" t="str">
            <v>Alaska</v>
          </cell>
          <cell r="G3593" t="str">
            <v>4 - Macallan Double Cask 12YO 0.75L</v>
          </cell>
          <cell r="H3593" t="str">
            <v>4 - Macallan Double Cask 12YO 0.75L12</v>
          </cell>
          <cell r="I3593" t="str">
            <v>Macallan DC 12YO</v>
          </cell>
          <cell r="J3593" t="str">
            <v>Macallan DC 12YO.750-12</v>
          </cell>
          <cell r="K3593">
            <v>12</v>
          </cell>
          <cell r="L3593">
            <v>0.75</v>
          </cell>
          <cell r="M3593">
            <v>0.43</v>
          </cell>
          <cell r="N3593">
            <v>27.6</v>
          </cell>
          <cell r="O3593" t="str">
            <v>FOB</v>
          </cell>
          <cell r="P3593">
            <v>345.65</v>
          </cell>
          <cell r="Q3593">
            <v>345.65</v>
          </cell>
          <cell r="R3593">
            <v>345.65</v>
          </cell>
          <cell r="S3593">
            <v>345.65</v>
          </cell>
          <cell r="T3593">
            <v>345.65</v>
          </cell>
          <cell r="U3593">
            <v>345.65</v>
          </cell>
          <cell r="V3593">
            <v>345.65</v>
          </cell>
        </row>
        <row r="3594">
          <cell r="B3594" t="str">
            <v>ArizonaMacallan DC 12YO.750-12FOB</v>
          </cell>
          <cell r="C3594" t="str">
            <v>West</v>
          </cell>
          <cell r="D3594" t="str">
            <v>Open</v>
          </cell>
          <cell r="E3594" t="str">
            <v>AZ</v>
          </cell>
          <cell r="F3594" t="str">
            <v>Arizona</v>
          </cell>
          <cell r="G3594" t="str">
            <v>4 - Macallan Double Cask 12YO 0.75L</v>
          </cell>
          <cell r="H3594" t="str">
            <v>4 - Macallan Double Cask 12YO 0.75L12</v>
          </cell>
          <cell r="I3594" t="str">
            <v>Macallan DC 12YO</v>
          </cell>
          <cell r="J3594" t="str">
            <v>Macallan DC 12YO.750-12</v>
          </cell>
          <cell r="K3594">
            <v>12</v>
          </cell>
          <cell r="L3594">
            <v>0.75</v>
          </cell>
          <cell r="M3594">
            <v>0.43</v>
          </cell>
          <cell r="N3594">
            <v>27.6</v>
          </cell>
          <cell r="O3594" t="str">
            <v>FOB</v>
          </cell>
          <cell r="P3594">
            <v>436</v>
          </cell>
          <cell r="Q3594">
            <v>436</v>
          </cell>
          <cell r="R3594">
            <v>436</v>
          </cell>
          <cell r="S3594">
            <v>436</v>
          </cell>
          <cell r="T3594">
            <v>436</v>
          </cell>
          <cell r="U3594">
            <v>436</v>
          </cell>
          <cell r="V3594">
            <v>436</v>
          </cell>
        </row>
        <row r="3595">
          <cell r="B3595" t="str">
            <v>ArkansasMacallan DC 12YO.750-12FOB</v>
          </cell>
          <cell r="C3595" t="str">
            <v>South</v>
          </cell>
          <cell r="D3595" t="str">
            <v>Open</v>
          </cell>
          <cell r="E3595" t="str">
            <v>AR</v>
          </cell>
          <cell r="F3595" t="str">
            <v>Arkansas</v>
          </cell>
          <cell r="G3595" t="str">
            <v>4 - Macallan Double Cask 12YO 0.75L</v>
          </cell>
          <cell r="H3595" t="str">
            <v>4 - Macallan Double Cask 12YO 0.75L12</v>
          </cell>
          <cell r="I3595" t="str">
            <v>Macallan DC 12YO</v>
          </cell>
          <cell r="J3595" t="str">
            <v>Macallan DC 12YO.750-12</v>
          </cell>
          <cell r="K3595">
            <v>12</v>
          </cell>
          <cell r="L3595">
            <v>0.75</v>
          </cell>
          <cell r="M3595">
            <v>0.43</v>
          </cell>
          <cell r="N3595">
            <v>27.6</v>
          </cell>
          <cell r="O3595" t="str">
            <v>FOB</v>
          </cell>
          <cell r="P3595">
            <v>440</v>
          </cell>
          <cell r="Q3595">
            <v>440</v>
          </cell>
          <cell r="R3595">
            <v>440</v>
          </cell>
          <cell r="S3595">
            <v>440</v>
          </cell>
          <cell r="T3595">
            <v>440</v>
          </cell>
          <cell r="U3595">
            <v>440</v>
          </cell>
          <cell r="V3595">
            <v>440</v>
          </cell>
        </row>
        <row r="3596">
          <cell r="B3596" t="str">
            <v>CaliforniaMacallan DC 12YO.750-12FOB</v>
          </cell>
          <cell r="C3596" t="str">
            <v>West</v>
          </cell>
          <cell r="D3596" t="str">
            <v>Open</v>
          </cell>
          <cell r="E3596" t="str">
            <v>CA</v>
          </cell>
          <cell r="F3596" t="str">
            <v>California</v>
          </cell>
          <cell r="G3596" t="str">
            <v>4 - Macallan Double Cask 12YO 0.75L</v>
          </cell>
          <cell r="H3596" t="str">
            <v>4 - Macallan Double Cask 12YO 0.75L12</v>
          </cell>
          <cell r="I3596" t="str">
            <v>Macallan DC 12YO</v>
          </cell>
          <cell r="J3596" t="str">
            <v>Macallan DC 12YO.750-12</v>
          </cell>
          <cell r="K3596">
            <v>12</v>
          </cell>
          <cell r="L3596">
            <v>0.75</v>
          </cell>
          <cell r="M3596">
            <v>0.43</v>
          </cell>
          <cell r="N3596">
            <v>27.6</v>
          </cell>
          <cell r="O3596" t="str">
            <v>FOB</v>
          </cell>
          <cell r="P3596">
            <v>440.6</v>
          </cell>
          <cell r="Q3596">
            <v>440.6</v>
          </cell>
          <cell r="R3596">
            <v>440.6</v>
          </cell>
          <cell r="S3596">
            <v>440.6</v>
          </cell>
          <cell r="T3596">
            <v>440.6</v>
          </cell>
          <cell r="U3596">
            <v>440.6</v>
          </cell>
          <cell r="V3596">
            <v>440.6</v>
          </cell>
        </row>
        <row r="3597">
          <cell r="B3597" t="str">
            <v>ColoradoMacallan DC 12YO.750-12FOB</v>
          </cell>
          <cell r="C3597" t="str">
            <v>West</v>
          </cell>
          <cell r="D3597" t="str">
            <v>Open</v>
          </cell>
          <cell r="E3597" t="str">
            <v>CO</v>
          </cell>
          <cell r="F3597" t="str">
            <v>Colorado</v>
          </cell>
          <cell r="G3597" t="str">
            <v>4 - Macallan Double Cask 12YO 0.75L</v>
          </cell>
          <cell r="H3597" t="str">
            <v>4 - Macallan Double Cask 12YO 0.75L12</v>
          </cell>
          <cell r="I3597" t="str">
            <v>Macallan DC 12YO</v>
          </cell>
          <cell r="J3597" t="str">
            <v>Macallan DC 12YO.750-12</v>
          </cell>
          <cell r="K3597">
            <v>12</v>
          </cell>
          <cell r="L3597">
            <v>0.75</v>
          </cell>
          <cell r="M3597">
            <v>0.43</v>
          </cell>
          <cell r="N3597">
            <v>27.6</v>
          </cell>
          <cell r="O3597" t="str">
            <v>FOB</v>
          </cell>
          <cell r="P3597">
            <v>434.6</v>
          </cell>
          <cell r="Q3597">
            <v>434.6</v>
          </cell>
          <cell r="R3597">
            <v>434.6</v>
          </cell>
          <cell r="S3597">
            <v>434.6</v>
          </cell>
          <cell r="T3597">
            <v>434.6</v>
          </cell>
          <cell r="U3597">
            <v>434.6</v>
          </cell>
          <cell r="V3597">
            <v>434.6</v>
          </cell>
        </row>
        <row r="3598">
          <cell r="B3598" t="str">
            <v>ConnecticutMacallan DC 12YO.750-12FOB</v>
          </cell>
          <cell r="C3598" t="str">
            <v>Northeast</v>
          </cell>
          <cell r="D3598" t="str">
            <v>Open</v>
          </cell>
          <cell r="E3598" t="str">
            <v>CT</v>
          </cell>
          <cell r="F3598" t="str">
            <v>Connecticut</v>
          </cell>
          <cell r="G3598" t="str">
            <v>4 - Macallan Double Cask 12YO 0.75L</v>
          </cell>
          <cell r="H3598" t="str">
            <v>4 - Macallan Double Cask 12YO 0.75L12</v>
          </cell>
          <cell r="I3598" t="str">
            <v>Macallan DC 12YO</v>
          </cell>
          <cell r="J3598" t="str">
            <v>Macallan DC 12YO.750-12</v>
          </cell>
          <cell r="K3598">
            <v>12</v>
          </cell>
          <cell r="L3598">
            <v>0.75</v>
          </cell>
          <cell r="M3598">
            <v>0.43</v>
          </cell>
          <cell r="N3598">
            <v>27.6</v>
          </cell>
          <cell r="O3598" t="str">
            <v>FOB</v>
          </cell>
          <cell r="P3598">
            <v>436.26718268663802</v>
          </cell>
          <cell r="Q3598">
            <v>436.26718268663802</v>
          </cell>
          <cell r="R3598">
            <v>436.26718268663802</v>
          </cell>
          <cell r="S3598">
            <v>436.26718268663802</v>
          </cell>
          <cell r="T3598">
            <v>436.26718268663802</v>
          </cell>
          <cell r="U3598">
            <v>436.26718268663802</v>
          </cell>
          <cell r="V3598">
            <v>436.26718268663802</v>
          </cell>
        </row>
        <row r="3599">
          <cell r="B3599" t="str">
            <v>DCMacallan DC 12YO.750-12FOB</v>
          </cell>
          <cell r="C3599" t="str">
            <v>Northeast</v>
          </cell>
          <cell r="D3599" t="str">
            <v>Open</v>
          </cell>
          <cell r="E3599" t="str">
            <v>DC</v>
          </cell>
          <cell r="F3599" t="str">
            <v>DC</v>
          </cell>
          <cell r="G3599" t="str">
            <v>4 - Macallan Double Cask 12YO 0.75L</v>
          </cell>
          <cell r="H3599" t="str">
            <v>4 - Macallan Double Cask 12YO 0.75L12</v>
          </cell>
          <cell r="I3599" t="str">
            <v>Macallan DC 12YO</v>
          </cell>
          <cell r="J3599" t="str">
            <v>Macallan DC 12YO.750-12</v>
          </cell>
          <cell r="K3599">
            <v>12</v>
          </cell>
          <cell r="L3599">
            <v>0.75</v>
          </cell>
          <cell r="M3599">
            <v>0.43</v>
          </cell>
          <cell r="N3599">
            <v>27.6</v>
          </cell>
          <cell r="O3599" t="str">
            <v>FOB</v>
          </cell>
          <cell r="P3599">
            <v>508.03000000000003</v>
          </cell>
          <cell r="Q3599">
            <v>508.03000000000003</v>
          </cell>
          <cell r="R3599">
            <v>508.03000000000003</v>
          </cell>
          <cell r="S3599">
            <v>508.03000000000003</v>
          </cell>
          <cell r="T3599">
            <v>508.03000000000003</v>
          </cell>
          <cell r="U3599">
            <v>508.03000000000003</v>
          </cell>
          <cell r="V3599">
            <v>508.03000000000003</v>
          </cell>
        </row>
        <row r="3600">
          <cell r="B3600" t="str">
            <v>DelawareMacallan DC 12YO.750-12FOB</v>
          </cell>
          <cell r="C3600" t="str">
            <v>Northeast</v>
          </cell>
          <cell r="D3600" t="str">
            <v>Open</v>
          </cell>
          <cell r="E3600" t="str">
            <v>DE</v>
          </cell>
          <cell r="F3600" t="str">
            <v>Delaware</v>
          </cell>
          <cell r="G3600" t="str">
            <v>4 - Macallan Double Cask 12YO 0.75L</v>
          </cell>
          <cell r="H3600" t="str">
            <v>4 - Macallan Double Cask 12YO 0.75L12</v>
          </cell>
          <cell r="I3600" t="str">
            <v>Macallan DC 12YO</v>
          </cell>
          <cell r="J3600" t="str">
            <v>Macallan DC 12YO.750-12</v>
          </cell>
          <cell r="K3600">
            <v>12</v>
          </cell>
          <cell r="L3600">
            <v>0.75</v>
          </cell>
          <cell r="M3600">
            <v>0.43</v>
          </cell>
          <cell r="N3600">
            <v>27.6</v>
          </cell>
          <cell r="O3600" t="str">
            <v>FOB</v>
          </cell>
          <cell r="P3600">
            <v>495.10633131000003</v>
          </cell>
          <cell r="Q3600">
            <v>495.10633131000003</v>
          </cell>
          <cell r="R3600">
            <v>495.10633131000003</v>
          </cell>
          <cell r="S3600">
            <v>495.10633131000003</v>
          </cell>
          <cell r="T3600">
            <v>495.10633131000003</v>
          </cell>
          <cell r="U3600">
            <v>495.10633131000003</v>
          </cell>
          <cell r="V3600">
            <v>495.10633131000003</v>
          </cell>
        </row>
        <row r="3601">
          <cell r="B3601" t="str">
            <v>FloridaMacallan DC 12YO.750-12FOB</v>
          </cell>
          <cell r="C3601" t="str">
            <v>South</v>
          </cell>
          <cell r="D3601" t="str">
            <v>Open</v>
          </cell>
          <cell r="E3601" t="str">
            <v>FL</v>
          </cell>
          <cell r="F3601" t="str">
            <v>Florida</v>
          </cell>
          <cell r="G3601" t="str">
            <v>4 - Macallan Double Cask 12YO 0.75L</v>
          </cell>
          <cell r="H3601" t="str">
            <v>4 - Macallan Double Cask 12YO 0.75L12</v>
          </cell>
          <cell r="I3601" t="str">
            <v>Macallan DC 12YO</v>
          </cell>
          <cell r="J3601" t="str">
            <v>Macallan DC 12YO.750-12</v>
          </cell>
          <cell r="K3601">
            <v>12</v>
          </cell>
          <cell r="L3601">
            <v>0.75</v>
          </cell>
          <cell r="M3601">
            <v>0.43</v>
          </cell>
          <cell r="N3601">
            <v>27.6</v>
          </cell>
          <cell r="O3601" t="str">
            <v>FOB</v>
          </cell>
          <cell r="P3601">
            <v>507.1</v>
          </cell>
          <cell r="Q3601">
            <v>507.1</v>
          </cell>
          <cell r="R3601">
            <v>507.1</v>
          </cell>
          <cell r="S3601">
            <v>507.1</v>
          </cell>
          <cell r="T3601">
            <v>507.1</v>
          </cell>
          <cell r="U3601">
            <v>507.1</v>
          </cell>
          <cell r="V3601">
            <v>507.1</v>
          </cell>
        </row>
        <row r="3602">
          <cell r="B3602" t="str">
            <v>GeorgiaMacallan DC 12YO.750-12FOB</v>
          </cell>
          <cell r="C3602" t="str">
            <v>South</v>
          </cell>
          <cell r="D3602" t="str">
            <v>Open</v>
          </cell>
          <cell r="E3602" t="str">
            <v>GA</v>
          </cell>
          <cell r="F3602" t="str">
            <v>Georgia</v>
          </cell>
          <cell r="G3602" t="str">
            <v>4 - Macallan Double Cask 12YO 0.75L</v>
          </cell>
          <cell r="H3602" t="str">
            <v>4 - Macallan Double Cask 12YO 0.75L12</v>
          </cell>
          <cell r="I3602" t="str">
            <v>Macallan DC 12YO</v>
          </cell>
          <cell r="J3602" t="str">
            <v>Macallan DC 12YO.750-12</v>
          </cell>
          <cell r="K3602">
            <v>12</v>
          </cell>
          <cell r="L3602">
            <v>0.75</v>
          </cell>
          <cell r="M3602">
            <v>0.43</v>
          </cell>
          <cell r="N3602">
            <v>27.6</v>
          </cell>
          <cell r="O3602" t="str">
            <v>FOB</v>
          </cell>
          <cell r="P3602">
            <v>460.6</v>
          </cell>
          <cell r="Q3602">
            <v>460.6</v>
          </cell>
          <cell r="R3602">
            <v>460.6</v>
          </cell>
          <cell r="S3602">
            <v>460.6</v>
          </cell>
          <cell r="T3602">
            <v>460.6</v>
          </cell>
          <cell r="U3602">
            <v>460.6</v>
          </cell>
          <cell r="V3602">
            <v>460.6</v>
          </cell>
        </row>
        <row r="3603">
          <cell r="B3603" t="str">
            <v>HawaiiMacallan DC 12YO.750-12FOB</v>
          </cell>
          <cell r="C3603" t="str">
            <v>West</v>
          </cell>
          <cell r="D3603" t="str">
            <v>Open</v>
          </cell>
          <cell r="E3603" t="str">
            <v>HI</v>
          </cell>
          <cell r="F3603" t="str">
            <v>Hawaii</v>
          </cell>
          <cell r="G3603" t="str">
            <v>4 - Macallan Double Cask 12YO 0.75L</v>
          </cell>
          <cell r="H3603" t="str">
            <v>4 - Macallan Double Cask 12YO 0.75L12</v>
          </cell>
          <cell r="I3603" t="str">
            <v>Macallan DC 12YO</v>
          </cell>
          <cell r="J3603" t="str">
            <v>Macallan DC 12YO.750-12</v>
          </cell>
          <cell r="K3603">
            <v>12</v>
          </cell>
          <cell r="L3603">
            <v>0.75</v>
          </cell>
          <cell r="M3603">
            <v>0.43</v>
          </cell>
          <cell r="N3603">
            <v>27.6</v>
          </cell>
          <cell r="O3603" t="str">
            <v>FOB</v>
          </cell>
          <cell r="P3603">
            <v>397.95</v>
          </cell>
          <cell r="Q3603">
            <v>397.95</v>
          </cell>
          <cell r="R3603">
            <v>397.95</v>
          </cell>
          <cell r="S3603">
            <v>397.95</v>
          </cell>
          <cell r="T3603">
            <v>397.95</v>
          </cell>
          <cell r="U3603">
            <v>397.95</v>
          </cell>
          <cell r="V3603">
            <v>397.95</v>
          </cell>
        </row>
        <row r="3604">
          <cell r="B3604" t="str">
            <v>IDAHOMacallan DC 12YO.750-12SPA</v>
          </cell>
          <cell r="C3604" t="str">
            <v>West</v>
          </cell>
          <cell r="D3604" t="str">
            <v>Control</v>
          </cell>
          <cell r="E3604" t="str">
            <v>ID</v>
          </cell>
          <cell r="F3604" t="str">
            <v>IDAHO</v>
          </cell>
          <cell r="G3604" t="str">
            <v>4 - Macallan Double Cask 12YO 0.75L</v>
          </cell>
          <cell r="H3604" t="str">
            <v>4 - Macallan Double Cask 12YO 0.75L12</v>
          </cell>
          <cell r="I3604" t="str">
            <v>Macallan DC 12YO</v>
          </cell>
          <cell r="J3604" t="str">
            <v>Macallan DC 12YO.750-12</v>
          </cell>
          <cell r="K3604">
            <v>12</v>
          </cell>
          <cell r="L3604">
            <v>0.75</v>
          </cell>
          <cell r="M3604">
            <v>0.43</v>
          </cell>
          <cell r="N3604">
            <v>27.6</v>
          </cell>
          <cell r="O3604" t="str">
            <v>SPA</v>
          </cell>
          <cell r="P3604">
            <v>0</v>
          </cell>
          <cell r="Q3604">
            <v>0</v>
          </cell>
          <cell r="R3604">
            <v>0</v>
          </cell>
          <cell r="S3604">
            <v>0</v>
          </cell>
          <cell r="T3604">
            <v>0</v>
          </cell>
          <cell r="U3604">
            <v>0</v>
          </cell>
          <cell r="V3604">
            <v>0</v>
          </cell>
        </row>
        <row r="3605">
          <cell r="B3605" t="str">
            <v>IDAHOMacallan DC 12YO.750-12SHELF</v>
          </cell>
          <cell r="C3605" t="str">
            <v>West</v>
          </cell>
          <cell r="D3605" t="str">
            <v>Control</v>
          </cell>
          <cell r="E3605" t="str">
            <v>ID</v>
          </cell>
          <cell r="F3605" t="str">
            <v>IDAHO</v>
          </cell>
          <cell r="G3605" t="str">
            <v>4 - Macallan Double Cask 12YO 0.75L</v>
          </cell>
          <cell r="H3605" t="str">
            <v>4 - Macallan Double Cask 12YO 0.75L12</v>
          </cell>
          <cell r="I3605" t="str">
            <v>Macallan DC 12YO</v>
          </cell>
          <cell r="J3605" t="str">
            <v>Macallan DC 12YO.750-12</v>
          </cell>
          <cell r="K3605">
            <v>12</v>
          </cell>
          <cell r="L3605">
            <v>0.75</v>
          </cell>
          <cell r="M3605">
            <v>0.43</v>
          </cell>
          <cell r="N3605">
            <v>27.6</v>
          </cell>
          <cell r="O3605" t="str">
            <v>SHELF</v>
          </cell>
          <cell r="P3605">
            <v>59.95</v>
          </cell>
          <cell r="Q3605">
            <v>54.95</v>
          </cell>
          <cell r="R3605">
            <v>54.95</v>
          </cell>
          <cell r="S3605">
            <v>54.95</v>
          </cell>
          <cell r="T3605">
            <v>59.95</v>
          </cell>
          <cell r="U3605">
            <v>59.95</v>
          </cell>
          <cell r="V3605">
            <v>59.95</v>
          </cell>
        </row>
        <row r="3606">
          <cell r="B3606" t="str">
            <v>IDAHOMacallan DC 12YO.750-12FOB</v>
          </cell>
          <cell r="C3606" t="str">
            <v>West</v>
          </cell>
          <cell r="D3606" t="str">
            <v>Control</v>
          </cell>
          <cell r="E3606" t="str">
            <v>ID</v>
          </cell>
          <cell r="F3606" t="str">
            <v>IDAHO</v>
          </cell>
          <cell r="G3606" t="str">
            <v>4 - Macallan Double Cask 12YO 0.75L</v>
          </cell>
          <cell r="H3606" t="str">
            <v>4 - Macallan Double Cask 12YO 0.75L12</v>
          </cell>
          <cell r="I3606" t="str">
            <v>Macallan DC 12YO</v>
          </cell>
          <cell r="J3606" t="str">
            <v>Macallan DC 12YO.750-12</v>
          </cell>
          <cell r="K3606">
            <v>12</v>
          </cell>
          <cell r="L3606">
            <v>0.75</v>
          </cell>
          <cell r="M3606">
            <v>0.43</v>
          </cell>
          <cell r="N3606">
            <v>27.6</v>
          </cell>
          <cell r="O3606" t="str">
            <v>FOB</v>
          </cell>
          <cell r="P3606">
            <v>430.61</v>
          </cell>
          <cell r="Q3606">
            <v>392.45</v>
          </cell>
          <cell r="R3606">
            <v>392.45</v>
          </cell>
          <cell r="S3606">
            <v>392.45</v>
          </cell>
          <cell r="T3606">
            <v>430.61</v>
          </cell>
          <cell r="U3606">
            <v>430.61</v>
          </cell>
          <cell r="V3606">
            <v>430.61</v>
          </cell>
        </row>
        <row r="3607">
          <cell r="B3607" t="str">
            <v>IllinoisMacallan DC 12YO.750-12FOB</v>
          </cell>
          <cell r="C3607" t="str">
            <v>Central</v>
          </cell>
          <cell r="D3607" t="str">
            <v>Open</v>
          </cell>
          <cell r="E3607" t="str">
            <v>IL</v>
          </cell>
          <cell r="F3607" t="str">
            <v>Illinois</v>
          </cell>
          <cell r="G3607" t="str">
            <v>4 - Macallan Double Cask 12YO 0.75L</v>
          </cell>
          <cell r="H3607" t="str">
            <v>4 - Macallan Double Cask 12YO 0.75L12</v>
          </cell>
          <cell r="I3607" t="str">
            <v>Macallan DC 12YO</v>
          </cell>
          <cell r="J3607" t="str">
            <v>Macallan DC 12YO.750-12</v>
          </cell>
          <cell r="K3607">
            <v>12</v>
          </cell>
          <cell r="L3607">
            <v>0.75</v>
          </cell>
          <cell r="M3607">
            <v>0.43</v>
          </cell>
          <cell r="N3607">
            <v>27.6</v>
          </cell>
          <cell r="O3607" t="str">
            <v>FOB</v>
          </cell>
          <cell r="P3607">
            <v>474.6</v>
          </cell>
          <cell r="Q3607">
            <v>474.6</v>
          </cell>
          <cell r="R3607">
            <v>474.6</v>
          </cell>
          <cell r="S3607">
            <v>474.6</v>
          </cell>
          <cell r="T3607">
            <v>474.6</v>
          </cell>
          <cell r="U3607">
            <v>474.6</v>
          </cell>
          <cell r="V3607">
            <v>474.6</v>
          </cell>
        </row>
        <row r="3608">
          <cell r="B3608" t="str">
            <v>IndianaMacallan DC 12YO.750-12FOB</v>
          </cell>
          <cell r="C3608" t="str">
            <v>Central</v>
          </cell>
          <cell r="D3608" t="str">
            <v>Open</v>
          </cell>
          <cell r="E3608" t="str">
            <v>IN</v>
          </cell>
          <cell r="F3608" t="str">
            <v>Indiana</v>
          </cell>
          <cell r="G3608" t="str">
            <v>4 - Macallan Double Cask 12YO 0.75L</v>
          </cell>
          <cell r="H3608" t="str">
            <v>4 - Macallan Double Cask 12YO 0.75L12</v>
          </cell>
          <cell r="I3608" t="str">
            <v>Macallan DC 12YO</v>
          </cell>
          <cell r="J3608" t="str">
            <v>Macallan DC 12YO.750-12</v>
          </cell>
          <cell r="K3608">
            <v>12</v>
          </cell>
          <cell r="L3608">
            <v>0.75</v>
          </cell>
          <cell r="M3608">
            <v>0.43</v>
          </cell>
          <cell r="N3608">
            <v>27.6</v>
          </cell>
          <cell r="O3608" t="str">
            <v>FOB</v>
          </cell>
          <cell r="P3608">
            <v>460</v>
          </cell>
          <cell r="Q3608">
            <v>460</v>
          </cell>
          <cell r="R3608">
            <v>460</v>
          </cell>
          <cell r="S3608">
            <v>460</v>
          </cell>
          <cell r="T3608">
            <v>460</v>
          </cell>
          <cell r="U3608">
            <v>460</v>
          </cell>
          <cell r="V3608">
            <v>460</v>
          </cell>
        </row>
        <row r="3609">
          <cell r="B3609" t="str">
            <v>IOWAMacallan DC 12YO.750-12SHELF</v>
          </cell>
          <cell r="C3609" t="str">
            <v>Central</v>
          </cell>
          <cell r="D3609" t="str">
            <v>Control</v>
          </cell>
          <cell r="E3609" t="str">
            <v>IA</v>
          </cell>
          <cell r="F3609" t="str">
            <v>IOWA</v>
          </cell>
          <cell r="G3609" t="str">
            <v>4 - Macallan Double Cask 12YO 0.75L</v>
          </cell>
          <cell r="H3609" t="str">
            <v>4 - Macallan Double Cask 12YO 0.75L12</v>
          </cell>
          <cell r="I3609" t="str">
            <v>Macallan DC 12YO</v>
          </cell>
          <cell r="J3609" t="str">
            <v>Macallan DC 12YO.750-12</v>
          </cell>
          <cell r="K3609">
            <v>12</v>
          </cell>
          <cell r="L3609">
            <v>0.75</v>
          </cell>
          <cell r="M3609">
            <v>0.43</v>
          </cell>
          <cell r="N3609">
            <v>27.6</v>
          </cell>
          <cell r="O3609" t="str">
            <v>SHELF</v>
          </cell>
          <cell r="P3609">
            <v>64.989999999999995</v>
          </cell>
          <cell r="Q3609">
            <v>64.989999999999995</v>
          </cell>
          <cell r="R3609">
            <v>64.989999999999995</v>
          </cell>
          <cell r="S3609">
            <v>64.989999999999995</v>
          </cell>
          <cell r="T3609">
            <v>64.989999999999995</v>
          </cell>
          <cell r="U3609">
            <v>64.989999999999995</v>
          </cell>
          <cell r="V3609">
            <v>64.989999999999995</v>
          </cell>
        </row>
        <row r="3610">
          <cell r="B3610" t="str">
            <v>IOWAMacallan DC 12YO.750-12FOB</v>
          </cell>
          <cell r="C3610" t="str">
            <v>Central</v>
          </cell>
          <cell r="D3610" t="str">
            <v>Control</v>
          </cell>
          <cell r="E3610" t="str">
            <v>IA</v>
          </cell>
          <cell r="F3610" t="str">
            <v>IOWA</v>
          </cell>
          <cell r="G3610" t="str">
            <v>4 - Macallan Double Cask 12YO 0.75L</v>
          </cell>
          <cell r="H3610" t="str">
            <v>4 - Macallan Double Cask 12YO 0.75L12</v>
          </cell>
          <cell r="I3610" t="str">
            <v>Macallan DC 12YO</v>
          </cell>
          <cell r="J3610" t="str">
            <v>Macallan DC 12YO.750-12</v>
          </cell>
          <cell r="K3610">
            <v>12</v>
          </cell>
          <cell r="L3610">
            <v>0.75</v>
          </cell>
          <cell r="M3610">
            <v>0.43</v>
          </cell>
          <cell r="N3610">
            <v>27.6</v>
          </cell>
          <cell r="O3610" t="str">
            <v>FOB</v>
          </cell>
          <cell r="P3610">
            <v>389.88</v>
          </cell>
          <cell r="Q3610">
            <v>389.88</v>
          </cell>
          <cell r="R3610">
            <v>389.88</v>
          </cell>
          <cell r="S3610">
            <v>389.88</v>
          </cell>
          <cell r="T3610">
            <v>389.88</v>
          </cell>
          <cell r="U3610">
            <v>389.88</v>
          </cell>
          <cell r="V3610">
            <v>389.88</v>
          </cell>
        </row>
        <row r="3611">
          <cell r="B3611" t="str">
            <v>KansasMacallan DC 12YO.750-12FOB</v>
          </cell>
          <cell r="C3611" t="str">
            <v>Central</v>
          </cell>
          <cell r="D3611" t="str">
            <v>Open</v>
          </cell>
          <cell r="E3611" t="str">
            <v>KS</v>
          </cell>
          <cell r="F3611" t="str">
            <v>Kansas</v>
          </cell>
          <cell r="G3611" t="str">
            <v>4 - Macallan Double Cask 12YO 0.75L</v>
          </cell>
          <cell r="H3611" t="str">
            <v>4 - Macallan Double Cask 12YO 0.75L12</v>
          </cell>
          <cell r="I3611" t="str">
            <v>Macallan DC 12YO</v>
          </cell>
          <cell r="J3611" t="str">
            <v>Macallan DC 12YO.750-12</v>
          </cell>
          <cell r="K3611">
            <v>12</v>
          </cell>
          <cell r="L3611">
            <v>0.75</v>
          </cell>
          <cell r="M3611">
            <v>0.43</v>
          </cell>
          <cell r="N3611">
            <v>27.6</v>
          </cell>
          <cell r="O3611" t="str">
            <v>FOB</v>
          </cell>
          <cell r="P3611">
            <v>428.9</v>
          </cell>
          <cell r="Q3611">
            <v>428.9</v>
          </cell>
          <cell r="R3611">
            <v>428.9</v>
          </cell>
          <cell r="S3611">
            <v>428.9</v>
          </cell>
          <cell r="T3611">
            <v>428.9</v>
          </cell>
          <cell r="U3611">
            <v>428.9</v>
          </cell>
          <cell r="V3611">
            <v>428.9</v>
          </cell>
        </row>
        <row r="3612">
          <cell r="B3612" t="str">
            <v>KentuckyMacallan DC 12YO.750-12FOB</v>
          </cell>
          <cell r="C3612" t="str">
            <v>Central</v>
          </cell>
          <cell r="D3612" t="str">
            <v>Open</v>
          </cell>
          <cell r="E3612" t="str">
            <v>KY</v>
          </cell>
          <cell r="F3612" t="str">
            <v>Kentucky</v>
          </cell>
          <cell r="G3612" t="str">
            <v>4 - Macallan Double Cask 12YO 0.75L</v>
          </cell>
          <cell r="H3612" t="str">
            <v>4 - Macallan Double Cask 12YO 0.75L12</v>
          </cell>
          <cell r="I3612" t="str">
            <v>Macallan DC 12YO</v>
          </cell>
          <cell r="J3612" t="str">
            <v>Macallan DC 12YO.750-12</v>
          </cell>
          <cell r="K3612">
            <v>12</v>
          </cell>
          <cell r="L3612">
            <v>0.75</v>
          </cell>
          <cell r="M3612">
            <v>0.43</v>
          </cell>
          <cell r="N3612">
            <v>27.6</v>
          </cell>
          <cell r="O3612" t="str">
            <v>FOB</v>
          </cell>
          <cell r="P3612">
            <v>419.6</v>
          </cell>
          <cell r="Q3612">
            <v>419.6</v>
          </cell>
          <cell r="R3612">
            <v>419.6</v>
          </cell>
          <cell r="S3612">
            <v>419.6</v>
          </cell>
          <cell r="T3612">
            <v>419.6</v>
          </cell>
          <cell r="U3612">
            <v>419.6</v>
          </cell>
          <cell r="V3612">
            <v>419.6</v>
          </cell>
        </row>
        <row r="3613">
          <cell r="B3613" t="str">
            <v>LouisianaMacallan DC 12YO.750-12FOB</v>
          </cell>
          <cell r="C3613" t="str">
            <v>South</v>
          </cell>
          <cell r="D3613" t="str">
            <v>Open</v>
          </cell>
          <cell r="E3613" t="str">
            <v>LA</v>
          </cell>
          <cell r="F3613" t="str">
            <v>Louisiana</v>
          </cell>
          <cell r="G3613" t="str">
            <v>4 - Macallan Double Cask 12YO 0.75L</v>
          </cell>
          <cell r="H3613" t="str">
            <v>4 - Macallan Double Cask 12YO 0.75L12</v>
          </cell>
          <cell r="I3613" t="str">
            <v>Macallan DC 12YO</v>
          </cell>
          <cell r="J3613" t="str">
            <v>Macallan DC 12YO.750-12</v>
          </cell>
          <cell r="K3613">
            <v>12</v>
          </cell>
          <cell r="L3613">
            <v>0.75</v>
          </cell>
          <cell r="M3613">
            <v>0.43</v>
          </cell>
          <cell r="N3613">
            <v>27.6</v>
          </cell>
          <cell r="O3613" t="str">
            <v>FOB</v>
          </cell>
          <cell r="P3613">
            <v>494.6</v>
          </cell>
          <cell r="Q3613">
            <v>494.6</v>
          </cell>
          <cell r="R3613">
            <v>494.6</v>
          </cell>
          <cell r="S3613">
            <v>494.6</v>
          </cell>
          <cell r="T3613">
            <v>494.6</v>
          </cell>
          <cell r="U3613">
            <v>494.6</v>
          </cell>
          <cell r="V3613">
            <v>494.6</v>
          </cell>
        </row>
        <row r="3614">
          <cell r="B3614" t="str">
            <v>MAINEMacallan DC 12YO.750-12SPA</v>
          </cell>
          <cell r="C3614" t="str">
            <v>Northeast</v>
          </cell>
          <cell r="D3614" t="str">
            <v>Control</v>
          </cell>
          <cell r="E3614" t="str">
            <v>ME</v>
          </cell>
          <cell r="F3614" t="str">
            <v>MAINE</v>
          </cell>
          <cell r="G3614" t="str">
            <v>4 - Macallan Double Cask 12YO 0.75L</v>
          </cell>
          <cell r="H3614" t="str">
            <v>4 - Macallan Double Cask 12YO 0.75L12</v>
          </cell>
          <cell r="I3614" t="str">
            <v>Macallan DC 12YO</v>
          </cell>
          <cell r="J3614" t="str">
            <v>Macallan DC 12YO.750-12</v>
          </cell>
          <cell r="K3614">
            <v>12</v>
          </cell>
          <cell r="L3614">
            <v>0.75</v>
          </cell>
          <cell r="M3614">
            <v>0.43</v>
          </cell>
          <cell r="N3614">
            <v>27.6</v>
          </cell>
          <cell r="O3614" t="str">
            <v>SPA</v>
          </cell>
          <cell r="P3614">
            <v>60</v>
          </cell>
          <cell r="Q3614">
            <v>0</v>
          </cell>
          <cell r="R3614">
            <v>60</v>
          </cell>
          <cell r="S3614">
            <v>0</v>
          </cell>
          <cell r="T3614">
            <v>0</v>
          </cell>
          <cell r="U3614">
            <v>60</v>
          </cell>
          <cell r="V3614">
            <v>0</v>
          </cell>
        </row>
        <row r="3615">
          <cell r="B3615" t="str">
            <v>MAINEMacallan DC 12YO.750-12SHELF</v>
          </cell>
          <cell r="C3615" t="str">
            <v>Northeast</v>
          </cell>
          <cell r="D3615" t="str">
            <v>Control</v>
          </cell>
          <cell r="E3615" t="str">
            <v>ME</v>
          </cell>
          <cell r="F3615" t="str">
            <v>MAINE</v>
          </cell>
          <cell r="G3615" t="str">
            <v>4 - Macallan Double Cask 12YO 0.75L</v>
          </cell>
          <cell r="H3615" t="str">
            <v>4 - Macallan Double Cask 12YO 0.75L12</v>
          </cell>
          <cell r="I3615" t="str">
            <v>Macallan DC 12YO</v>
          </cell>
          <cell r="J3615" t="str">
            <v>Macallan DC 12YO.750-12</v>
          </cell>
          <cell r="K3615">
            <v>12</v>
          </cell>
          <cell r="L3615">
            <v>0.75</v>
          </cell>
          <cell r="M3615">
            <v>0.43</v>
          </cell>
          <cell r="N3615">
            <v>27.6</v>
          </cell>
          <cell r="O3615" t="str">
            <v>SHELF</v>
          </cell>
          <cell r="P3615">
            <v>54.99</v>
          </cell>
          <cell r="Q3615">
            <v>59.99</v>
          </cell>
          <cell r="R3615">
            <v>54.99</v>
          </cell>
          <cell r="S3615">
            <v>59.99</v>
          </cell>
          <cell r="T3615">
            <v>59.99</v>
          </cell>
          <cell r="U3615">
            <v>54.99</v>
          </cell>
          <cell r="V3615">
            <v>59.99</v>
          </cell>
        </row>
        <row r="3616">
          <cell r="B3616" t="str">
            <v>MAINEMacallan DC 12YO.750-12FOB</v>
          </cell>
          <cell r="C3616" t="str">
            <v>Northeast</v>
          </cell>
          <cell r="D3616" t="str">
            <v>Control</v>
          </cell>
          <cell r="E3616" t="str">
            <v>ME</v>
          </cell>
          <cell r="F3616" t="str">
            <v>MAINE</v>
          </cell>
          <cell r="G3616" t="str">
            <v>4 - Macallan Double Cask 12YO 0.75L</v>
          </cell>
          <cell r="H3616" t="str">
            <v>4 - Macallan Double Cask 12YO 0.75L12</v>
          </cell>
          <cell r="I3616" t="str">
            <v>Macallan DC 12YO</v>
          </cell>
          <cell r="J3616" t="str">
            <v>Macallan DC 12YO.750-12</v>
          </cell>
          <cell r="K3616">
            <v>12</v>
          </cell>
          <cell r="L3616">
            <v>0.75</v>
          </cell>
          <cell r="M3616">
            <v>0.43</v>
          </cell>
          <cell r="N3616">
            <v>27.6</v>
          </cell>
          <cell r="O3616" t="str">
            <v>FOB</v>
          </cell>
          <cell r="P3616">
            <v>407.56</v>
          </cell>
          <cell r="Q3616">
            <v>407.56</v>
          </cell>
          <cell r="R3616">
            <v>407.56</v>
          </cell>
          <cell r="S3616">
            <v>407.56</v>
          </cell>
          <cell r="T3616">
            <v>407.56</v>
          </cell>
          <cell r="U3616">
            <v>407.56</v>
          </cell>
          <cell r="V3616">
            <v>407.56</v>
          </cell>
        </row>
        <row r="3617">
          <cell r="B3617" t="str">
            <v>Maryland (Open)Macallan DC 12YO.750-12FOB</v>
          </cell>
          <cell r="C3617" t="str">
            <v>Northeast</v>
          </cell>
          <cell r="D3617" t="str">
            <v>Open</v>
          </cell>
          <cell r="E3617" t="str">
            <v>MD</v>
          </cell>
          <cell r="F3617" t="str">
            <v>Maryland (Open)</v>
          </cell>
          <cell r="G3617" t="str">
            <v>4 - Macallan Double Cask 12YO 0.75L</v>
          </cell>
          <cell r="H3617" t="str">
            <v>4 - Macallan Double Cask 12YO 0.75L12</v>
          </cell>
          <cell r="I3617" t="str">
            <v>Macallan DC 12YO</v>
          </cell>
          <cell r="J3617" t="str">
            <v>Macallan DC 12YO.750-12</v>
          </cell>
          <cell r="K3617">
            <v>12</v>
          </cell>
          <cell r="L3617">
            <v>0.75</v>
          </cell>
          <cell r="M3617">
            <v>0.43</v>
          </cell>
          <cell r="N3617">
            <v>27.6</v>
          </cell>
          <cell r="O3617" t="str">
            <v>FOB</v>
          </cell>
          <cell r="P3617">
            <v>501.12</v>
          </cell>
          <cell r="Q3617">
            <v>501.12</v>
          </cell>
          <cell r="R3617">
            <v>501.12</v>
          </cell>
          <cell r="S3617">
            <v>501.12</v>
          </cell>
          <cell r="T3617">
            <v>501.12</v>
          </cell>
          <cell r="U3617">
            <v>501.12</v>
          </cell>
          <cell r="V3617">
            <v>501.12</v>
          </cell>
        </row>
        <row r="3618">
          <cell r="B3618" t="str">
            <v>MassachusettsMacallan DC 12YO.750-12FOB</v>
          </cell>
          <cell r="C3618" t="str">
            <v>Northeast</v>
          </cell>
          <cell r="D3618" t="str">
            <v>Open</v>
          </cell>
          <cell r="E3618" t="str">
            <v>MA</v>
          </cell>
          <cell r="F3618" t="str">
            <v>Massachusetts</v>
          </cell>
          <cell r="G3618" t="str">
            <v>4 - Macallan Double Cask 12YO 0.75L</v>
          </cell>
          <cell r="H3618" t="str">
            <v>4 - Macallan Double Cask 12YO 0.75L12</v>
          </cell>
          <cell r="I3618" t="str">
            <v>Macallan DC 12YO</v>
          </cell>
          <cell r="J3618" t="str">
            <v>Macallan DC 12YO.750-12</v>
          </cell>
          <cell r="K3618">
            <v>12</v>
          </cell>
          <cell r="L3618">
            <v>0.75</v>
          </cell>
          <cell r="M3618">
            <v>0.43</v>
          </cell>
          <cell r="N3618">
            <v>27.6</v>
          </cell>
          <cell r="O3618" t="str">
            <v>FOB</v>
          </cell>
          <cell r="P3618">
            <v>465.69331502970005</v>
          </cell>
          <cell r="Q3618">
            <v>465.69331502970005</v>
          </cell>
          <cell r="R3618">
            <v>465.69331502970005</v>
          </cell>
          <cell r="S3618">
            <v>465.69331502970005</v>
          </cell>
          <cell r="T3618">
            <v>465.69331502970005</v>
          </cell>
          <cell r="U3618">
            <v>465.69331502970005</v>
          </cell>
          <cell r="V3618">
            <v>465.69331502970005</v>
          </cell>
        </row>
        <row r="3619">
          <cell r="B3619" t="str">
            <v>MICHIGANMacallan DC 12YO.750-12SHELF</v>
          </cell>
          <cell r="C3619" t="str">
            <v>Central</v>
          </cell>
          <cell r="D3619" t="str">
            <v>Control</v>
          </cell>
          <cell r="E3619" t="str">
            <v>MI</v>
          </cell>
          <cell r="F3619" t="str">
            <v>MICHIGAN</v>
          </cell>
          <cell r="G3619" t="str">
            <v>4 - Macallan Double Cask 12YO 0.75L</v>
          </cell>
          <cell r="H3619" t="str">
            <v>4 - Macallan Double Cask 12YO 0.75L12</v>
          </cell>
          <cell r="I3619" t="str">
            <v>Macallan DC 12YO</v>
          </cell>
          <cell r="J3619" t="str">
            <v>Macallan DC 12YO.750-12</v>
          </cell>
          <cell r="K3619">
            <v>12</v>
          </cell>
          <cell r="L3619">
            <v>0.75</v>
          </cell>
          <cell r="M3619">
            <v>0.43</v>
          </cell>
          <cell r="N3619">
            <v>27.6</v>
          </cell>
          <cell r="O3619" t="str">
            <v>SHELF</v>
          </cell>
          <cell r="P3619">
            <v>64.989999999999995</v>
          </cell>
          <cell r="Q3619">
            <v>64.989999999999995</v>
          </cell>
          <cell r="R3619">
            <v>64.989999999999995</v>
          </cell>
          <cell r="S3619">
            <v>64.989999999999995</v>
          </cell>
          <cell r="T3619">
            <v>64.989999999999995</v>
          </cell>
          <cell r="U3619">
            <v>64.989999999999995</v>
          </cell>
          <cell r="V3619">
            <v>64.989999999999995</v>
          </cell>
        </row>
        <row r="3620">
          <cell r="B3620" t="str">
            <v>MICHIGANMacallan DC 12YO.750-12FOB</v>
          </cell>
          <cell r="C3620" t="str">
            <v>Central</v>
          </cell>
          <cell r="D3620" t="str">
            <v>Control</v>
          </cell>
          <cell r="E3620" t="str">
            <v>MI</v>
          </cell>
          <cell r="F3620" t="str">
            <v>MICHIGAN</v>
          </cell>
          <cell r="G3620" t="str">
            <v>4 - Macallan Double Cask 12YO 0.75L</v>
          </cell>
          <cell r="H3620" t="str">
            <v>4 - Macallan Double Cask 12YO 0.75L12</v>
          </cell>
          <cell r="I3620" t="str">
            <v>Macallan DC 12YO</v>
          </cell>
          <cell r="J3620" t="str">
            <v>Macallan DC 12YO.750-12</v>
          </cell>
          <cell r="K3620">
            <v>12</v>
          </cell>
          <cell r="L3620">
            <v>0.75</v>
          </cell>
          <cell r="M3620">
            <v>0.43</v>
          </cell>
          <cell r="N3620">
            <v>27.6</v>
          </cell>
          <cell r="O3620" t="str">
            <v>FOB</v>
          </cell>
          <cell r="P3620">
            <v>422</v>
          </cell>
          <cell r="Q3620">
            <v>422</v>
          </cell>
          <cell r="R3620">
            <v>422</v>
          </cell>
          <cell r="S3620">
            <v>422</v>
          </cell>
          <cell r="T3620">
            <v>422</v>
          </cell>
          <cell r="U3620">
            <v>422</v>
          </cell>
          <cell r="V3620">
            <v>422</v>
          </cell>
        </row>
        <row r="3621">
          <cell r="B3621" t="str">
            <v>Military - SouthMacallan DC 12YO.750-12FOB</v>
          </cell>
          <cell r="C3621" t="str">
            <v>South</v>
          </cell>
          <cell r="D3621" t="str">
            <v>Open</v>
          </cell>
          <cell r="E3621" t="str">
            <v>Military - South</v>
          </cell>
          <cell r="F3621" t="str">
            <v>Military - South</v>
          </cell>
          <cell r="G3621" t="str">
            <v>4 - Macallan Double Cask 12YO 0.75L</v>
          </cell>
          <cell r="H3621" t="str">
            <v>4 - Macallan Double Cask 12YO 0.75L12</v>
          </cell>
          <cell r="I3621" t="str">
            <v>Macallan DC 12YO</v>
          </cell>
          <cell r="J3621" t="str">
            <v>Macallan DC 12YO.750-12</v>
          </cell>
          <cell r="K3621">
            <v>12</v>
          </cell>
          <cell r="L3621">
            <v>0.75</v>
          </cell>
          <cell r="M3621">
            <v>0.43</v>
          </cell>
          <cell r="N3621">
            <v>27.6</v>
          </cell>
          <cell r="O3621" t="str">
            <v>FOB</v>
          </cell>
          <cell r="P3621">
            <v>452.31999999999903</v>
          </cell>
          <cell r="Q3621">
            <v>452.31999999999903</v>
          </cell>
          <cell r="R3621">
            <v>452.31999999999903</v>
          </cell>
          <cell r="S3621">
            <v>452.31999999999903</v>
          </cell>
          <cell r="T3621">
            <v>452.31999999999903</v>
          </cell>
          <cell r="U3621">
            <v>452.31999999999903</v>
          </cell>
          <cell r="V3621">
            <v>452.31999999999903</v>
          </cell>
        </row>
        <row r="3622">
          <cell r="B3622" t="str">
            <v>MinnesotaMacallan DC 12YO.750-12FOB</v>
          </cell>
          <cell r="C3622" t="str">
            <v>Central</v>
          </cell>
          <cell r="D3622" t="str">
            <v>Open</v>
          </cell>
          <cell r="E3622" t="str">
            <v>MN</v>
          </cell>
          <cell r="F3622" t="str">
            <v>Minnesota</v>
          </cell>
          <cell r="G3622" t="str">
            <v>4 - Macallan Double Cask 12YO 0.75L</v>
          </cell>
          <cell r="H3622" t="str">
            <v>4 - Macallan Double Cask 12YO 0.75L12</v>
          </cell>
          <cell r="I3622" t="str">
            <v>Macallan DC 12YO</v>
          </cell>
          <cell r="J3622" t="str">
            <v>Macallan DC 12YO.750-12</v>
          </cell>
          <cell r="K3622">
            <v>12</v>
          </cell>
          <cell r="L3622">
            <v>0.75</v>
          </cell>
          <cell r="M3622">
            <v>0.43</v>
          </cell>
          <cell r="N3622">
            <v>27.6</v>
          </cell>
          <cell r="O3622" t="str">
            <v>FOB</v>
          </cell>
          <cell r="P3622">
            <v>469.6</v>
          </cell>
          <cell r="Q3622">
            <v>469.6</v>
          </cell>
          <cell r="R3622">
            <v>469.6</v>
          </cell>
          <cell r="S3622">
            <v>469.6</v>
          </cell>
          <cell r="T3622">
            <v>469.6</v>
          </cell>
          <cell r="U3622">
            <v>469.6</v>
          </cell>
          <cell r="V3622">
            <v>469.6</v>
          </cell>
        </row>
        <row r="3623">
          <cell r="B3623" t="str">
            <v>MISSISSIPPIMacallan DC 12YO.750-12SPA</v>
          </cell>
          <cell r="C3623" t="str">
            <v>South</v>
          </cell>
          <cell r="D3623" t="str">
            <v>Control</v>
          </cell>
          <cell r="E3623" t="str">
            <v>MS</v>
          </cell>
          <cell r="F3623" t="str">
            <v>MISSISSIPPI</v>
          </cell>
          <cell r="G3623" t="str">
            <v>4 - Macallan Double Cask 12YO 0.75L</v>
          </cell>
          <cell r="H3623" t="str">
            <v>4 - Macallan Double Cask 12YO 0.75L12</v>
          </cell>
          <cell r="I3623" t="str">
            <v>Macallan DC 12YO</v>
          </cell>
          <cell r="J3623" t="str">
            <v>Macallan DC 12YO.750-12</v>
          </cell>
          <cell r="K3623">
            <v>12</v>
          </cell>
          <cell r="L3623">
            <v>0.75</v>
          </cell>
          <cell r="M3623">
            <v>0.43</v>
          </cell>
          <cell r="N3623">
            <v>27.6</v>
          </cell>
          <cell r="O3623" t="str">
            <v>SPA</v>
          </cell>
          <cell r="P3623">
            <v>0</v>
          </cell>
          <cell r="Q3623">
            <v>0</v>
          </cell>
          <cell r="R3623">
            <v>22.59</v>
          </cell>
          <cell r="S3623">
            <v>0</v>
          </cell>
          <cell r="T3623">
            <v>22.59</v>
          </cell>
          <cell r="U3623">
            <v>0</v>
          </cell>
          <cell r="V3623">
            <v>22.59</v>
          </cell>
        </row>
        <row r="3624">
          <cell r="B3624" t="str">
            <v>MISSISSIPPIMacallan DC 12YO.750-12SHELF</v>
          </cell>
          <cell r="C3624" t="str">
            <v>South</v>
          </cell>
          <cell r="D3624" t="str">
            <v>Control</v>
          </cell>
          <cell r="E3624" t="str">
            <v>MS</v>
          </cell>
          <cell r="F3624" t="str">
            <v>MISSISSIPPI</v>
          </cell>
          <cell r="G3624" t="str">
            <v>4 - Macallan Double Cask 12YO 0.75L</v>
          </cell>
          <cell r="H3624" t="str">
            <v>4 - Macallan Double Cask 12YO 0.75L12</v>
          </cell>
          <cell r="I3624" t="str">
            <v>Macallan DC 12YO</v>
          </cell>
          <cell r="J3624" t="str">
            <v>Macallan DC 12YO.750-12</v>
          </cell>
          <cell r="K3624">
            <v>12</v>
          </cell>
          <cell r="L3624">
            <v>0.75</v>
          </cell>
          <cell r="M3624">
            <v>0.43</v>
          </cell>
          <cell r="N3624">
            <v>27.6</v>
          </cell>
          <cell r="O3624" t="str">
            <v>SHELF</v>
          </cell>
          <cell r="P3624">
            <v>62.99</v>
          </cell>
          <cell r="Q3624">
            <v>62.99</v>
          </cell>
          <cell r="R3624">
            <v>59.99</v>
          </cell>
          <cell r="S3624">
            <v>62.99</v>
          </cell>
          <cell r="T3624">
            <v>59.99</v>
          </cell>
          <cell r="U3624">
            <v>62.99</v>
          </cell>
          <cell r="V3624">
            <v>59.99</v>
          </cell>
        </row>
        <row r="3625">
          <cell r="B3625" t="str">
            <v>MISSISSIPPIMacallan DC 12YO.750-12FOB</v>
          </cell>
          <cell r="C3625" t="str">
            <v>South</v>
          </cell>
          <cell r="D3625" t="str">
            <v>Control</v>
          </cell>
          <cell r="E3625" t="str">
            <v>MS</v>
          </cell>
          <cell r="F3625" t="str">
            <v>MISSISSIPPI</v>
          </cell>
          <cell r="G3625" t="str">
            <v>4 - Macallan Double Cask 12YO 0.75L</v>
          </cell>
          <cell r="H3625" t="str">
            <v>4 - Macallan Double Cask 12YO 0.75L12</v>
          </cell>
          <cell r="I3625" t="str">
            <v>Macallan DC 12YO</v>
          </cell>
          <cell r="J3625" t="str">
            <v>Macallan DC 12YO.750-12</v>
          </cell>
          <cell r="K3625">
            <v>12</v>
          </cell>
          <cell r="L3625">
            <v>0.75</v>
          </cell>
          <cell r="M3625">
            <v>0.43</v>
          </cell>
          <cell r="N3625">
            <v>27.6</v>
          </cell>
          <cell r="O3625" t="str">
            <v>FOB</v>
          </cell>
          <cell r="P3625">
            <v>465.7</v>
          </cell>
          <cell r="Q3625">
            <v>465.7</v>
          </cell>
          <cell r="R3625">
            <v>465.7</v>
          </cell>
          <cell r="S3625">
            <v>465.7</v>
          </cell>
          <cell r="T3625">
            <v>465.7</v>
          </cell>
          <cell r="U3625">
            <v>465.7</v>
          </cell>
          <cell r="V3625">
            <v>465.7</v>
          </cell>
        </row>
        <row r="3626">
          <cell r="B3626" t="str">
            <v>MissouriMacallan DC 12YO.750-12FOB</v>
          </cell>
          <cell r="C3626" t="str">
            <v>Central</v>
          </cell>
          <cell r="D3626" t="str">
            <v>Open</v>
          </cell>
          <cell r="E3626" t="str">
            <v>MO</v>
          </cell>
          <cell r="F3626" t="str">
            <v>Missouri</v>
          </cell>
          <cell r="G3626" t="str">
            <v>4 - Macallan Double Cask 12YO 0.75L</v>
          </cell>
          <cell r="H3626" t="str">
            <v>4 - Macallan Double Cask 12YO 0.75L12</v>
          </cell>
          <cell r="I3626" t="str">
            <v>Macallan DC 12YO</v>
          </cell>
          <cell r="J3626" t="str">
            <v>Macallan DC 12YO.750-12</v>
          </cell>
          <cell r="K3626">
            <v>12</v>
          </cell>
          <cell r="L3626">
            <v>0.75</v>
          </cell>
          <cell r="M3626">
            <v>0.43</v>
          </cell>
          <cell r="N3626">
            <v>27.6</v>
          </cell>
          <cell r="O3626" t="str">
            <v>FOB</v>
          </cell>
          <cell r="P3626">
            <v>434.6</v>
          </cell>
          <cell r="Q3626">
            <v>434.6</v>
          </cell>
          <cell r="R3626">
            <v>434.6</v>
          </cell>
          <cell r="S3626">
            <v>434.6</v>
          </cell>
          <cell r="T3626">
            <v>427.6</v>
          </cell>
          <cell r="U3626">
            <v>427.6</v>
          </cell>
          <cell r="V3626">
            <v>427.6</v>
          </cell>
        </row>
        <row r="3627">
          <cell r="B3627" t="str">
            <v>MONTANAMacallan DC 12YO.750-12SPA</v>
          </cell>
          <cell r="C3627" t="str">
            <v>West</v>
          </cell>
          <cell r="D3627" t="str">
            <v>Control</v>
          </cell>
          <cell r="E3627" t="str">
            <v>MT</v>
          </cell>
          <cell r="F3627" t="str">
            <v>MONTANA</v>
          </cell>
          <cell r="G3627" t="str">
            <v>4 - Macallan Double Cask 12YO 0.75L</v>
          </cell>
          <cell r="H3627" t="str">
            <v>4 - Macallan Double Cask 12YO 0.75L12</v>
          </cell>
          <cell r="I3627" t="str">
            <v>Macallan DC 12YO</v>
          </cell>
          <cell r="J3627" t="str">
            <v>Macallan DC 12YO.750-12</v>
          </cell>
          <cell r="K3627">
            <v>12</v>
          </cell>
          <cell r="L3627">
            <v>0.75</v>
          </cell>
          <cell r="M3627">
            <v>0.43</v>
          </cell>
          <cell r="N3627">
            <v>27.6</v>
          </cell>
          <cell r="O3627" t="str">
            <v>SPA</v>
          </cell>
          <cell r="P3627">
            <v>0</v>
          </cell>
          <cell r="Q3627">
            <v>20.34</v>
          </cell>
          <cell r="R3627">
            <v>0</v>
          </cell>
          <cell r="S3627">
            <v>0</v>
          </cell>
          <cell r="T3627">
            <v>0</v>
          </cell>
          <cell r="U3627">
            <v>20.34</v>
          </cell>
          <cell r="V3627">
            <v>0</v>
          </cell>
        </row>
        <row r="3628">
          <cell r="B3628" t="str">
            <v>MONTANAMacallan DC 12YO.750-12SHELF</v>
          </cell>
          <cell r="C3628" t="str">
            <v>West</v>
          </cell>
          <cell r="D3628" t="str">
            <v>Control</v>
          </cell>
          <cell r="E3628" t="str">
            <v>MT</v>
          </cell>
          <cell r="F3628" t="str">
            <v>MONTANA</v>
          </cell>
          <cell r="G3628" t="str">
            <v>4 - Macallan Double Cask 12YO 0.75L</v>
          </cell>
          <cell r="H3628" t="str">
            <v>4 - Macallan Double Cask 12YO 0.75L12</v>
          </cell>
          <cell r="I3628" t="str">
            <v>Macallan DC 12YO</v>
          </cell>
          <cell r="J3628" t="str">
            <v>Macallan DC 12YO.750-12</v>
          </cell>
          <cell r="K3628">
            <v>12</v>
          </cell>
          <cell r="L3628">
            <v>0.75</v>
          </cell>
          <cell r="M3628">
            <v>0.43</v>
          </cell>
          <cell r="N3628">
            <v>27.6</v>
          </cell>
          <cell r="O3628" t="str">
            <v>SHELF</v>
          </cell>
          <cell r="P3628">
            <v>59.95</v>
          </cell>
          <cell r="Q3628">
            <v>56.95</v>
          </cell>
          <cell r="R3628">
            <v>59.95</v>
          </cell>
          <cell r="S3628">
            <v>59.95</v>
          </cell>
          <cell r="T3628">
            <v>59.95</v>
          </cell>
          <cell r="U3628">
            <v>56.95</v>
          </cell>
          <cell r="V3628">
            <v>59.95</v>
          </cell>
        </row>
        <row r="3629">
          <cell r="B3629" t="str">
            <v>MONTANAMacallan DC 12YO.750-12FOB</v>
          </cell>
          <cell r="C3629" t="str">
            <v>West</v>
          </cell>
          <cell r="D3629" t="str">
            <v>Control</v>
          </cell>
          <cell r="E3629" t="str">
            <v>MT</v>
          </cell>
          <cell r="F3629" t="str">
            <v>MONTANA</v>
          </cell>
          <cell r="G3629" t="str">
            <v>4 - Macallan Double Cask 12YO 0.75L</v>
          </cell>
          <cell r="H3629" t="str">
            <v>4 - Macallan Double Cask 12YO 0.75L12</v>
          </cell>
          <cell r="I3629" t="str">
            <v>Macallan DC 12YO</v>
          </cell>
          <cell r="J3629" t="str">
            <v>Macallan DC 12YO.750-12</v>
          </cell>
          <cell r="K3629">
            <v>12</v>
          </cell>
          <cell r="L3629">
            <v>0.75</v>
          </cell>
          <cell r="M3629">
            <v>0.43</v>
          </cell>
          <cell r="N3629">
            <v>27.6</v>
          </cell>
          <cell r="O3629" t="str">
            <v>FOB</v>
          </cell>
          <cell r="P3629">
            <v>364.22</v>
          </cell>
          <cell r="Q3629">
            <v>364.22</v>
          </cell>
          <cell r="R3629">
            <v>364.22</v>
          </cell>
          <cell r="S3629">
            <v>364.22</v>
          </cell>
          <cell r="T3629">
            <v>364.22</v>
          </cell>
          <cell r="U3629">
            <v>364.22</v>
          </cell>
          <cell r="V3629">
            <v>364.22</v>
          </cell>
        </row>
        <row r="3630">
          <cell r="B3630" t="str">
            <v>NebraskaMacallan DC 12YO.750-12FOB</v>
          </cell>
          <cell r="C3630" t="str">
            <v>Central</v>
          </cell>
          <cell r="D3630" t="str">
            <v>Open</v>
          </cell>
          <cell r="E3630" t="str">
            <v>NE</v>
          </cell>
          <cell r="F3630" t="str">
            <v>Nebraska</v>
          </cell>
          <cell r="G3630" t="str">
            <v>4 - Macallan Double Cask 12YO 0.75L</v>
          </cell>
          <cell r="H3630" t="str">
            <v>4 - Macallan Double Cask 12YO 0.75L12</v>
          </cell>
          <cell r="I3630" t="str">
            <v>Macallan DC 12YO</v>
          </cell>
          <cell r="J3630" t="str">
            <v>Macallan DC 12YO.750-12</v>
          </cell>
          <cell r="K3630">
            <v>12</v>
          </cell>
          <cell r="L3630">
            <v>0.75</v>
          </cell>
          <cell r="M3630">
            <v>0.43</v>
          </cell>
          <cell r="N3630">
            <v>27.6</v>
          </cell>
          <cell r="O3630" t="str">
            <v>FOB</v>
          </cell>
          <cell r="P3630">
            <v>420</v>
          </cell>
          <cell r="Q3630">
            <v>420</v>
          </cell>
          <cell r="R3630">
            <v>420</v>
          </cell>
          <cell r="S3630">
            <v>420</v>
          </cell>
          <cell r="T3630">
            <v>420</v>
          </cell>
          <cell r="U3630">
            <v>420</v>
          </cell>
          <cell r="V3630">
            <v>420</v>
          </cell>
        </row>
        <row r="3631">
          <cell r="B3631" t="str">
            <v>NevadaMacallan DC 12YO.750-12FOB</v>
          </cell>
          <cell r="C3631" t="str">
            <v>West</v>
          </cell>
          <cell r="D3631" t="str">
            <v>Open</v>
          </cell>
          <cell r="E3631" t="str">
            <v>NV</v>
          </cell>
          <cell r="F3631" t="str">
            <v>Nevada</v>
          </cell>
          <cell r="G3631" t="str">
            <v>4 - Macallan Double Cask 12YO 0.75L</v>
          </cell>
          <cell r="H3631" t="str">
            <v>4 - Macallan Double Cask 12YO 0.75L12</v>
          </cell>
          <cell r="I3631" t="str">
            <v>Macallan DC 12YO</v>
          </cell>
          <cell r="J3631" t="str">
            <v>Macallan DC 12YO.750-12</v>
          </cell>
          <cell r="K3631">
            <v>12</v>
          </cell>
          <cell r="L3631">
            <v>0.75</v>
          </cell>
          <cell r="M3631">
            <v>0.43</v>
          </cell>
          <cell r="N3631">
            <v>27.6</v>
          </cell>
          <cell r="O3631" t="str">
            <v>FOB</v>
          </cell>
          <cell r="P3631">
            <v>422.6</v>
          </cell>
          <cell r="Q3631">
            <v>422.6</v>
          </cell>
          <cell r="R3631">
            <v>422.6</v>
          </cell>
          <cell r="S3631">
            <v>422.6</v>
          </cell>
          <cell r="T3631">
            <v>422.6</v>
          </cell>
          <cell r="U3631">
            <v>422.6</v>
          </cell>
          <cell r="V3631">
            <v>422.6</v>
          </cell>
        </row>
        <row r="3632">
          <cell r="B3632" t="str">
            <v>NEW HAMPSHIREMacallan DC 12YO.750-12STATE OFFER</v>
          </cell>
          <cell r="C3632" t="str">
            <v>Northeast</v>
          </cell>
          <cell r="D3632" t="str">
            <v>Control</v>
          </cell>
          <cell r="E3632" t="str">
            <v>NH</v>
          </cell>
          <cell r="F3632" t="str">
            <v>NEW HAMPSHIRE</v>
          </cell>
          <cell r="G3632" t="str">
            <v>4 - Macallan Double Cask 12YO 0.75L</v>
          </cell>
          <cell r="H3632" t="str">
            <v>4 - Macallan Double Cask 12YO 0.75L12</v>
          </cell>
          <cell r="I3632" t="str">
            <v>Macallan DC 12YO</v>
          </cell>
          <cell r="J3632" t="str">
            <v>Macallan DC 12YO.750-12</v>
          </cell>
          <cell r="K3632">
            <v>12</v>
          </cell>
          <cell r="L3632">
            <v>0.75</v>
          </cell>
          <cell r="M3632">
            <v>0.43</v>
          </cell>
          <cell r="N3632">
            <v>27.6</v>
          </cell>
          <cell r="O3632" t="str">
            <v>STATE OFFER</v>
          </cell>
          <cell r="P3632">
            <v>0</v>
          </cell>
          <cell r="Q3632">
            <v>0</v>
          </cell>
          <cell r="R3632">
            <v>0</v>
          </cell>
          <cell r="S3632">
            <v>42</v>
          </cell>
          <cell r="T3632">
            <v>42</v>
          </cell>
          <cell r="U3632">
            <v>0</v>
          </cell>
          <cell r="V3632">
            <v>30</v>
          </cell>
        </row>
        <row r="3633">
          <cell r="B3633" t="str">
            <v>NEW HAMPSHIREMacallan DC 12YO.750-12SPA</v>
          </cell>
          <cell r="C3633" t="str">
            <v>Northeast</v>
          </cell>
          <cell r="D3633" t="str">
            <v>Control</v>
          </cell>
          <cell r="E3633" t="str">
            <v>NH</v>
          </cell>
          <cell r="F3633" t="str">
            <v>NEW HAMPSHIRE</v>
          </cell>
          <cell r="G3633" t="str">
            <v>4 - Macallan Double Cask 12YO 0.75L</v>
          </cell>
          <cell r="H3633" t="str">
            <v>4 - Macallan Double Cask 12YO 0.75L12</v>
          </cell>
          <cell r="I3633" t="str">
            <v>Macallan DC 12YO</v>
          </cell>
          <cell r="J3633" t="str">
            <v>Macallan DC 12YO.750-12</v>
          </cell>
          <cell r="K3633">
            <v>12</v>
          </cell>
          <cell r="L3633">
            <v>0.75</v>
          </cell>
          <cell r="M3633">
            <v>0.43</v>
          </cell>
          <cell r="N3633">
            <v>27.6</v>
          </cell>
          <cell r="O3633" t="str">
            <v>SPA</v>
          </cell>
          <cell r="P3633">
            <v>0</v>
          </cell>
          <cell r="Q3633">
            <v>0</v>
          </cell>
          <cell r="R3633">
            <v>0</v>
          </cell>
          <cell r="S3633">
            <v>42</v>
          </cell>
          <cell r="T3633">
            <v>42</v>
          </cell>
          <cell r="U3633">
            <v>0</v>
          </cell>
          <cell r="V3633">
            <v>30</v>
          </cell>
        </row>
        <row r="3634">
          <cell r="B3634" t="str">
            <v>NEW HAMPSHIREMacallan DC 12YO.750-12SHELF</v>
          </cell>
          <cell r="C3634" t="str">
            <v>Northeast</v>
          </cell>
          <cell r="D3634" t="str">
            <v>Control</v>
          </cell>
          <cell r="E3634" t="str">
            <v>NH</v>
          </cell>
          <cell r="F3634" t="str">
            <v>NEW HAMPSHIRE</v>
          </cell>
          <cell r="G3634" t="str">
            <v>4 - Macallan Double Cask 12YO 0.75L</v>
          </cell>
          <cell r="H3634" t="str">
            <v>4 - Macallan Double Cask 12YO 0.75L12</v>
          </cell>
          <cell r="I3634" t="str">
            <v>Macallan DC 12YO</v>
          </cell>
          <cell r="J3634" t="str">
            <v>Macallan DC 12YO.750-12</v>
          </cell>
          <cell r="K3634">
            <v>12</v>
          </cell>
          <cell r="L3634">
            <v>0.75</v>
          </cell>
          <cell r="M3634">
            <v>0.43</v>
          </cell>
          <cell r="N3634">
            <v>27.6</v>
          </cell>
          <cell r="O3634" t="str">
            <v>SHELF</v>
          </cell>
          <cell r="P3634">
            <v>59.99</v>
          </cell>
          <cell r="Q3634">
            <v>59.99</v>
          </cell>
          <cell r="R3634">
            <v>59.99</v>
          </cell>
          <cell r="S3634">
            <v>54.99</v>
          </cell>
          <cell r="T3634">
            <v>54.99</v>
          </cell>
          <cell r="U3634">
            <v>59.99</v>
          </cell>
          <cell r="V3634">
            <v>54.99</v>
          </cell>
        </row>
        <row r="3635">
          <cell r="B3635" t="str">
            <v>NEW HAMPSHIREMacallan DC 12YO.750-12FOB</v>
          </cell>
          <cell r="C3635" t="str">
            <v>Northeast</v>
          </cell>
          <cell r="D3635" t="str">
            <v>Control</v>
          </cell>
          <cell r="E3635" t="str">
            <v>NH</v>
          </cell>
          <cell r="F3635" t="str">
            <v>NEW HAMPSHIRE</v>
          </cell>
          <cell r="G3635" t="str">
            <v>4 - Macallan Double Cask 12YO 0.75L</v>
          </cell>
          <cell r="H3635" t="str">
            <v>4 - Macallan Double Cask 12YO 0.75L12</v>
          </cell>
          <cell r="I3635" t="str">
            <v>Macallan DC 12YO</v>
          </cell>
          <cell r="J3635" t="str">
            <v>Macallan DC 12YO.750-12</v>
          </cell>
          <cell r="K3635">
            <v>12</v>
          </cell>
          <cell r="L3635">
            <v>0.75</v>
          </cell>
          <cell r="M3635">
            <v>0.43</v>
          </cell>
          <cell r="N3635">
            <v>27.6</v>
          </cell>
          <cell r="O3635" t="str">
            <v>FOB</v>
          </cell>
          <cell r="P3635">
            <v>488.05</v>
          </cell>
          <cell r="Q3635">
            <v>488.05</v>
          </cell>
          <cell r="R3635">
            <v>488.05</v>
          </cell>
          <cell r="S3635">
            <v>488.05</v>
          </cell>
          <cell r="T3635">
            <v>488.05</v>
          </cell>
          <cell r="U3635">
            <v>488.05</v>
          </cell>
          <cell r="V3635">
            <v>488.05</v>
          </cell>
        </row>
        <row r="3636">
          <cell r="B3636" t="str">
            <v>New JerseyMacallan DC 12YO.750-12FOB</v>
          </cell>
          <cell r="C3636" t="str">
            <v>Northeast</v>
          </cell>
          <cell r="D3636" t="str">
            <v>Open</v>
          </cell>
          <cell r="E3636" t="str">
            <v>NJ</v>
          </cell>
          <cell r="F3636" t="str">
            <v>New Jersey</v>
          </cell>
          <cell r="G3636" t="str">
            <v>4 - Macallan Double Cask 12YO 0.75L</v>
          </cell>
          <cell r="H3636" t="str">
            <v>4 - Macallan Double Cask 12YO 0.75L12</v>
          </cell>
          <cell r="I3636" t="str">
            <v>Macallan DC 12YO</v>
          </cell>
          <cell r="J3636" t="str">
            <v>Macallan DC 12YO.750-12</v>
          </cell>
          <cell r="K3636">
            <v>12</v>
          </cell>
          <cell r="L3636">
            <v>0.75</v>
          </cell>
          <cell r="M3636">
            <v>0.43</v>
          </cell>
          <cell r="N3636">
            <v>27.6</v>
          </cell>
          <cell r="O3636" t="str">
            <v>FOB</v>
          </cell>
          <cell r="P3636">
            <v>463.01144361920001</v>
          </cell>
          <cell r="Q3636">
            <v>463.01144361920001</v>
          </cell>
          <cell r="R3636">
            <v>463.01144361920001</v>
          </cell>
          <cell r="S3636">
            <v>463.01144361920001</v>
          </cell>
          <cell r="T3636">
            <v>463.01144361920001</v>
          </cell>
          <cell r="U3636">
            <v>463.01144361920001</v>
          </cell>
          <cell r="V3636">
            <v>463.01144361920001</v>
          </cell>
        </row>
        <row r="3637">
          <cell r="B3637" t="str">
            <v>New MexicoMacallan DC 12YO.750-12FOB</v>
          </cell>
          <cell r="C3637" t="str">
            <v>West</v>
          </cell>
          <cell r="D3637" t="str">
            <v>Open</v>
          </cell>
          <cell r="E3637" t="str">
            <v>NM</v>
          </cell>
          <cell r="F3637" t="str">
            <v>New Mexico</v>
          </cell>
          <cell r="G3637" t="str">
            <v>4 - Macallan Double Cask 12YO 0.75L</v>
          </cell>
          <cell r="H3637" t="str">
            <v>4 - Macallan Double Cask 12YO 0.75L12</v>
          </cell>
          <cell r="I3637" t="str">
            <v>Macallan DC 12YO</v>
          </cell>
          <cell r="J3637" t="str">
            <v>Macallan DC 12YO.750-12</v>
          </cell>
          <cell r="K3637">
            <v>12</v>
          </cell>
          <cell r="L3637">
            <v>0.75</v>
          </cell>
          <cell r="M3637">
            <v>0.43</v>
          </cell>
          <cell r="N3637">
            <v>27.6</v>
          </cell>
          <cell r="O3637" t="str">
            <v>FOB</v>
          </cell>
          <cell r="P3637">
            <v>391.65</v>
          </cell>
          <cell r="Q3637">
            <v>391.65</v>
          </cell>
          <cell r="R3637">
            <v>391.65</v>
          </cell>
          <cell r="S3637">
            <v>391.65</v>
          </cell>
          <cell r="T3637">
            <v>391.65</v>
          </cell>
          <cell r="U3637">
            <v>391.65</v>
          </cell>
          <cell r="V3637">
            <v>391.65</v>
          </cell>
        </row>
        <row r="3638">
          <cell r="B3638" t="str">
            <v>New York - UpstateMacallan DC 12YO.750-12FOB</v>
          </cell>
          <cell r="C3638" t="str">
            <v>Northeast</v>
          </cell>
          <cell r="D3638" t="str">
            <v>Open</v>
          </cell>
          <cell r="E3638" t="str">
            <v>NY</v>
          </cell>
          <cell r="F3638" t="str">
            <v>New York - Upstate</v>
          </cell>
          <cell r="G3638" t="str">
            <v>4 - Macallan Double Cask 12YO 0.75L</v>
          </cell>
          <cell r="H3638" t="str">
            <v>4 - Macallan Double Cask 12YO 0.75L12</v>
          </cell>
          <cell r="I3638" t="str">
            <v>Macallan DC 12YO</v>
          </cell>
          <cell r="J3638" t="str">
            <v>Macallan DC 12YO.750-12</v>
          </cell>
          <cell r="K3638">
            <v>12</v>
          </cell>
          <cell r="L3638">
            <v>0.75</v>
          </cell>
          <cell r="M3638">
            <v>0.43</v>
          </cell>
          <cell r="N3638">
            <v>27.6</v>
          </cell>
          <cell r="O3638" t="str">
            <v>FOB</v>
          </cell>
          <cell r="P3638">
            <v>474.22</v>
          </cell>
          <cell r="Q3638">
            <v>474.22</v>
          </cell>
          <cell r="R3638">
            <v>474.22</v>
          </cell>
          <cell r="S3638">
            <v>474.22</v>
          </cell>
          <cell r="T3638">
            <v>474.22</v>
          </cell>
          <cell r="U3638">
            <v>474.22</v>
          </cell>
          <cell r="V3638">
            <v>474.22</v>
          </cell>
        </row>
        <row r="3639">
          <cell r="B3639" t="str">
            <v>NORTH CAROLINAMacallan DC 12YO.750-12SPA</v>
          </cell>
          <cell r="C3639" t="str">
            <v>South</v>
          </cell>
          <cell r="D3639" t="str">
            <v>Control</v>
          </cell>
          <cell r="E3639" t="str">
            <v>NC</v>
          </cell>
          <cell r="F3639" t="str">
            <v>NORTH CAROLINA</v>
          </cell>
          <cell r="G3639" t="str">
            <v>4 - Macallan Double Cask 12YO 0.75L</v>
          </cell>
          <cell r="H3639" t="str">
            <v>4 - Macallan Double Cask 12YO 0.75L12</v>
          </cell>
          <cell r="I3639" t="str">
            <v>Macallan DC 12YO</v>
          </cell>
          <cell r="J3639" t="str">
            <v>Macallan DC 12YO.750-12</v>
          </cell>
          <cell r="K3639">
            <v>12</v>
          </cell>
          <cell r="L3639">
            <v>0.75</v>
          </cell>
          <cell r="M3639">
            <v>0.43</v>
          </cell>
          <cell r="N3639">
            <v>27.6</v>
          </cell>
          <cell r="O3639" t="str">
            <v>SPA</v>
          </cell>
          <cell r="P3639">
            <v>19.32</v>
          </cell>
          <cell r="Q3639">
            <v>19.32</v>
          </cell>
          <cell r="R3639">
            <v>0</v>
          </cell>
          <cell r="S3639">
            <v>19.32</v>
          </cell>
          <cell r="T3639">
            <v>19.32</v>
          </cell>
          <cell r="U3639">
            <v>0</v>
          </cell>
          <cell r="V3639">
            <v>25.76</v>
          </cell>
        </row>
        <row r="3640">
          <cell r="B3640" t="str">
            <v>NORTH CAROLINAMacallan DC 12YO.750-12SHELF</v>
          </cell>
          <cell r="C3640" t="str">
            <v>South</v>
          </cell>
          <cell r="D3640" t="str">
            <v>Control</v>
          </cell>
          <cell r="E3640" t="str">
            <v>NC</v>
          </cell>
          <cell r="F3640" t="str">
            <v>NORTH CAROLINA</v>
          </cell>
          <cell r="G3640" t="str">
            <v>4 - Macallan Double Cask 12YO 0.75L</v>
          </cell>
          <cell r="H3640" t="str">
            <v>4 - Macallan Double Cask 12YO 0.75L12</v>
          </cell>
          <cell r="I3640" t="str">
            <v>Macallan DC 12YO</v>
          </cell>
          <cell r="J3640" t="str">
            <v>Macallan DC 12YO.750-12</v>
          </cell>
          <cell r="K3640">
            <v>12</v>
          </cell>
          <cell r="L3640">
            <v>0.75</v>
          </cell>
          <cell r="M3640">
            <v>0.43</v>
          </cell>
          <cell r="N3640">
            <v>27.6</v>
          </cell>
          <cell r="O3640" t="str">
            <v>SHELF</v>
          </cell>
          <cell r="P3640">
            <v>59.95</v>
          </cell>
          <cell r="Q3640">
            <v>59.95</v>
          </cell>
          <cell r="R3640">
            <v>62.95</v>
          </cell>
          <cell r="S3640">
            <v>59.95</v>
          </cell>
          <cell r="T3640">
            <v>59.95</v>
          </cell>
          <cell r="U3640">
            <v>62.95</v>
          </cell>
          <cell r="V3640">
            <v>58.95</v>
          </cell>
        </row>
        <row r="3641">
          <cell r="B3641" t="str">
            <v>NORTH CAROLINAMacallan DC 12YO.750-12FOB</v>
          </cell>
          <cell r="C3641" t="str">
            <v>South</v>
          </cell>
          <cell r="D3641" t="str">
            <v>Control</v>
          </cell>
          <cell r="E3641" t="str">
            <v>NC</v>
          </cell>
          <cell r="F3641" t="str">
            <v>NORTH CAROLINA</v>
          </cell>
          <cell r="G3641" t="str">
            <v>4 - Macallan Double Cask 12YO 0.75L</v>
          </cell>
          <cell r="H3641" t="str">
            <v>4 - Macallan Double Cask 12YO 0.75L12</v>
          </cell>
          <cell r="I3641" t="str">
            <v>Macallan DC 12YO</v>
          </cell>
          <cell r="J3641" t="str">
            <v>Macallan DC 12YO.750-12</v>
          </cell>
          <cell r="K3641">
            <v>12</v>
          </cell>
          <cell r="L3641">
            <v>0.75</v>
          </cell>
          <cell r="M3641">
            <v>0.43</v>
          </cell>
          <cell r="N3641">
            <v>27.6</v>
          </cell>
          <cell r="O3641" t="str">
            <v>FOB</v>
          </cell>
          <cell r="P3641">
            <v>402.64</v>
          </cell>
          <cell r="Q3641">
            <v>402.64</v>
          </cell>
          <cell r="R3641">
            <v>402.64</v>
          </cell>
          <cell r="S3641">
            <v>402.64</v>
          </cell>
          <cell r="T3641">
            <v>402.64</v>
          </cell>
          <cell r="U3641">
            <v>402.64</v>
          </cell>
          <cell r="V3641">
            <v>402.64</v>
          </cell>
        </row>
        <row r="3642">
          <cell r="B3642" t="str">
            <v>North DakotaMacallan DC 12YO.750-12FOB</v>
          </cell>
          <cell r="C3642" t="str">
            <v>Central</v>
          </cell>
          <cell r="D3642" t="str">
            <v>Open</v>
          </cell>
          <cell r="E3642" t="str">
            <v>ND</v>
          </cell>
          <cell r="F3642" t="str">
            <v>North Dakota</v>
          </cell>
          <cell r="G3642" t="str">
            <v>4 - Macallan Double Cask 12YO 0.75L</v>
          </cell>
          <cell r="H3642" t="str">
            <v>4 - Macallan Double Cask 12YO 0.75L12</v>
          </cell>
          <cell r="I3642" t="str">
            <v>Macallan DC 12YO</v>
          </cell>
          <cell r="J3642" t="str">
            <v>Macallan DC 12YO.750-12</v>
          </cell>
          <cell r="K3642">
            <v>12</v>
          </cell>
          <cell r="L3642">
            <v>0.75</v>
          </cell>
          <cell r="M3642">
            <v>0.43</v>
          </cell>
          <cell r="N3642">
            <v>27.6</v>
          </cell>
          <cell r="O3642" t="str">
            <v>FOB</v>
          </cell>
          <cell r="P3642">
            <v>426</v>
          </cell>
          <cell r="Q3642">
            <v>426</v>
          </cell>
          <cell r="R3642">
            <v>426</v>
          </cell>
          <cell r="S3642">
            <v>426</v>
          </cell>
          <cell r="T3642">
            <v>426</v>
          </cell>
          <cell r="U3642">
            <v>426</v>
          </cell>
          <cell r="V3642">
            <v>426</v>
          </cell>
        </row>
        <row r="3643">
          <cell r="B3643" t="str">
            <v>OHIOMacallan DC 12YO.750-12SHELF</v>
          </cell>
          <cell r="C3643" t="str">
            <v>Central</v>
          </cell>
          <cell r="D3643" t="str">
            <v>Control</v>
          </cell>
          <cell r="E3643" t="str">
            <v>OH</v>
          </cell>
          <cell r="F3643" t="str">
            <v>OHIO</v>
          </cell>
          <cell r="G3643" t="str">
            <v>4 - Macallan Double Cask 12YO 0.75L</v>
          </cell>
          <cell r="H3643" t="str">
            <v>4 - Macallan Double Cask 12YO 0.75L12</v>
          </cell>
          <cell r="I3643" t="str">
            <v>Macallan DC 12YO</v>
          </cell>
          <cell r="J3643" t="str">
            <v>Macallan DC 12YO.750-12</v>
          </cell>
          <cell r="K3643">
            <v>12</v>
          </cell>
          <cell r="L3643">
            <v>0.75</v>
          </cell>
          <cell r="M3643">
            <v>0.43</v>
          </cell>
          <cell r="N3643">
            <v>27.6</v>
          </cell>
          <cell r="O3643" t="str">
            <v>SHELF</v>
          </cell>
          <cell r="P3643">
            <v>59.99</v>
          </cell>
          <cell r="Q3643">
            <v>59.99</v>
          </cell>
          <cell r="R3643">
            <v>59.99</v>
          </cell>
          <cell r="S3643">
            <v>59.99</v>
          </cell>
          <cell r="T3643">
            <v>59.99</v>
          </cell>
          <cell r="U3643">
            <v>59.99</v>
          </cell>
          <cell r="V3643">
            <v>59.99</v>
          </cell>
        </row>
        <row r="3644">
          <cell r="B3644" t="str">
            <v>OHIOMacallan DC 12YO.750-12FOB</v>
          </cell>
          <cell r="C3644" t="str">
            <v>Central</v>
          </cell>
          <cell r="D3644" t="str">
            <v>Control</v>
          </cell>
          <cell r="E3644" t="str">
            <v>OH</v>
          </cell>
          <cell r="F3644" t="str">
            <v>OHIO</v>
          </cell>
          <cell r="G3644" t="str">
            <v>4 - Macallan Double Cask 12YO 0.75L</v>
          </cell>
          <cell r="H3644" t="str">
            <v>4 - Macallan Double Cask 12YO 0.75L12</v>
          </cell>
          <cell r="I3644" t="str">
            <v>Macallan DC 12YO</v>
          </cell>
          <cell r="J3644" t="str">
            <v>Macallan DC 12YO.750-12</v>
          </cell>
          <cell r="K3644">
            <v>12</v>
          </cell>
          <cell r="L3644">
            <v>0.75</v>
          </cell>
          <cell r="M3644">
            <v>0.43</v>
          </cell>
          <cell r="N3644">
            <v>27.6</v>
          </cell>
          <cell r="O3644" t="str">
            <v>FOB</v>
          </cell>
          <cell r="P3644">
            <v>421.1</v>
          </cell>
          <cell r="Q3644">
            <v>421.1</v>
          </cell>
          <cell r="R3644">
            <v>421.1</v>
          </cell>
          <cell r="S3644">
            <v>421.1</v>
          </cell>
          <cell r="T3644">
            <v>421.1</v>
          </cell>
          <cell r="U3644">
            <v>421.1</v>
          </cell>
          <cell r="V3644">
            <v>421.1</v>
          </cell>
        </row>
        <row r="3645">
          <cell r="B3645" t="str">
            <v>OklahomaMacallan DC 12YO.750-12FOB</v>
          </cell>
          <cell r="C3645" t="str">
            <v>South</v>
          </cell>
          <cell r="D3645" t="str">
            <v>Open</v>
          </cell>
          <cell r="E3645" t="str">
            <v>OK</v>
          </cell>
          <cell r="F3645" t="str">
            <v>Oklahoma</v>
          </cell>
          <cell r="G3645" t="str">
            <v>4 - Macallan Double Cask 12YO 0.75L</v>
          </cell>
          <cell r="H3645" t="str">
            <v>4 - Macallan Double Cask 12YO 0.75L12</v>
          </cell>
          <cell r="I3645" t="str">
            <v>Macallan DC 12YO</v>
          </cell>
          <cell r="J3645" t="str">
            <v>Macallan DC 12YO.750-12</v>
          </cell>
          <cell r="K3645">
            <v>12</v>
          </cell>
          <cell r="L3645">
            <v>0.75</v>
          </cell>
          <cell r="M3645">
            <v>0.43</v>
          </cell>
          <cell r="N3645">
            <v>27.6</v>
          </cell>
          <cell r="O3645" t="str">
            <v>FOB</v>
          </cell>
          <cell r="P3645">
            <v>477</v>
          </cell>
          <cell r="Q3645">
            <v>477</v>
          </cell>
          <cell r="R3645">
            <v>477</v>
          </cell>
          <cell r="S3645">
            <v>477</v>
          </cell>
          <cell r="T3645">
            <v>477</v>
          </cell>
          <cell r="U3645">
            <v>477</v>
          </cell>
          <cell r="V3645">
            <v>477</v>
          </cell>
        </row>
        <row r="3646">
          <cell r="B3646" t="str">
            <v>OREGONMacallan DC 12YO.750-12SPA</v>
          </cell>
          <cell r="C3646" t="str">
            <v>West</v>
          </cell>
          <cell r="D3646" t="str">
            <v>Control</v>
          </cell>
          <cell r="E3646" t="str">
            <v>OR</v>
          </cell>
          <cell r="F3646" t="str">
            <v>OREGON</v>
          </cell>
          <cell r="G3646" t="str">
            <v>4 - Macallan Double Cask 12YO 0.75L</v>
          </cell>
          <cell r="H3646" t="str">
            <v>4 - Macallan Double Cask 12YO 0.75L12</v>
          </cell>
          <cell r="I3646" t="str">
            <v>Macallan DC 12YO</v>
          </cell>
          <cell r="J3646" t="str">
            <v>Macallan DC 12YO.750-12</v>
          </cell>
          <cell r="K3646">
            <v>12</v>
          </cell>
          <cell r="L3646">
            <v>0.75</v>
          </cell>
          <cell r="M3646">
            <v>0.43</v>
          </cell>
          <cell r="N3646">
            <v>27.6</v>
          </cell>
          <cell r="O3646" t="str">
            <v>SPA</v>
          </cell>
          <cell r="P3646">
            <v>0</v>
          </cell>
          <cell r="Q3646">
            <v>0</v>
          </cell>
          <cell r="R3646">
            <v>0</v>
          </cell>
          <cell r="S3646">
            <v>0</v>
          </cell>
          <cell r="T3646">
            <v>0</v>
          </cell>
          <cell r="U3646">
            <v>0</v>
          </cell>
          <cell r="V3646">
            <v>0</v>
          </cell>
        </row>
        <row r="3647">
          <cell r="B3647" t="str">
            <v>OREGONMacallan DC 12YO.750-12SHELF</v>
          </cell>
          <cell r="C3647" t="str">
            <v>West</v>
          </cell>
          <cell r="D3647" t="str">
            <v>Control</v>
          </cell>
          <cell r="E3647" t="str">
            <v>OR</v>
          </cell>
          <cell r="F3647" t="str">
            <v>OREGON</v>
          </cell>
          <cell r="G3647" t="str">
            <v>4 - Macallan Double Cask 12YO 0.75L</v>
          </cell>
          <cell r="H3647" t="str">
            <v>4 - Macallan Double Cask 12YO 0.75L12</v>
          </cell>
          <cell r="I3647" t="str">
            <v>Macallan DC 12YO</v>
          </cell>
          <cell r="J3647" t="str">
            <v>Macallan DC 12YO.750-12</v>
          </cell>
          <cell r="K3647">
            <v>12</v>
          </cell>
          <cell r="L3647">
            <v>0.75</v>
          </cell>
          <cell r="M3647">
            <v>0.43</v>
          </cell>
          <cell r="N3647">
            <v>27.6</v>
          </cell>
          <cell r="O3647" t="str">
            <v>SHELF</v>
          </cell>
          <cell r="P3647">
            <v>59.95</v>
          </cell>
          <cell r="Q3647">
            <v>54.95</v>
          </cell>
          <cell r="R3647">
            <v>54.95</v>
          </cell>
          <cell r="S3647">
            <v>54.95</v>
          </cell>
          <cell r="T3647">
            <v>59.95</v>
          </cell>
          <cell r="U3647">
            <v>59.95</v>
          </cell>
          <cell r="V3647">
            <v>59.95</v>
          </cell>
        </row>
        <row r="3648">
          <cell r="B3648" t="str">
            <v>OREGONMacallan DC 12YO.750-12FOB</v>
          </cell>
          <cell r="C3648" t="str">
            <v>West</v>
          </cell>
          <cell r="D3648" t="str">
            <v>Control</v>
          </cell>
          <cell r="E3648" t="str">
            <v>OR</v>
          </cell>
          <cell r="F3648" t="str">
            <v>OREGON</v>
          </cell>
          <cell r="G3648" t="str">
            <v>4 - Macallan Double Cask 12YO 0.75L</v>
          </cell>
          <cell r="H3648" t="str">
            <v>4 - Macallan Double Cask 12YO 0.75L12</v>
          </cell>
          <cell r="I3648" t="str">
            <v>Macallan DC 12YO</v>
          </cell>
          <cell r="J3648" t="str">
            <v>Macallan DC 12YO.750-12</v>
          </cell>
          <cell r="K3648">
            <v>12</v>
          </cell>
          <cell r="L3648">
            <v>0.75</v>
          </cell>
          <cell r="M3648">
            <v>0.43</v>
          </cell>
          <cell r="N3648">
            <v>27.6</v>
          </cell>
          <cell r="O3648" t="str">
            <v>FOB</v>
          </cell>
          <cell r="P3648">
            <v>381.55</v>
          </cell>
          <cell r="Q3648">
            <v>348.18</v>
          </cell>
          <cell r="R3648">
            <v>348.18</v>
          </cell>
          <cell r="S3648">
            <v>348.18</v>
          </cell>
          <cell r="T3648">
            <v>381.55</v>
          </cell>
          <cell r="U3648">
            <v>381.55</v>
          </cell>
          <cell r="V3648">
            <v>381.55</v>
          </cell>
        </row>
        <row r="3649">
          <cell r="B3649" t="str">
            <v>PENNSYLVANIA (PLCB)Macallan DC 12YO.750-12SPA</v>
          </cell>
          <cell r="C3649" t="str">
            <v>Northeast</v>
          </cell>
          <cell r="D3649" t="str">
            <v>Control</v>
          </cell>
          <cell r="E3649" t="str">
            <v>PLCB</v>
          </cell>
          <cell r="F3649" t="str">
            <v>PENNSYLVANIA (PLCB)</v>
          </cell>
          <cell r="G3649" t="str">
            <v>4 - Macallan Double Cask 12YO 0.75L</v>
          </cell>
          <cell r="H3649" t="str">
            <v>4 - Macallan Double Cask 12YO 0.75L12</v>
          </cell>
          <cell r="I3649" t="str">
            <v>Macallan DC 12YO</v>
          </cell>
          <cell r="J3649" t="str">
            <v>Macallan DC 12YO.750-12</v>
          </cell>
          <cell r="K3649">
            <v>12</v>
          </cell>
          <cell r="L3649">
            <v>0.75</v>
          </cell>
          <cell r="M3649">
            <v>0.43</v>
          </cell>
          <cell r="N3649">
            <v>27.6</v>
          </cell>
          <cell r="O3649" t="str">
            <v>SPA</v>
          </cell>
          <cell r="P3649">
            <v>0</v>
          </cell>
          <cell r="Q3649">
            <v>0</v>
          </cell>
          <cell r="R3649">
            <v>60</v>
          </cell>
          <cell r="S3649">
            <v>0</v>
          </cell>
          <cell r="T3649">
            <v>0</v>
          </cell>
          <cell r="U3649">
            <v>60</v>
          </cell>
          <cell r="V3649">
            <v>0</v>
          </cell>
        </row>
        <row r="3650">
          <cell r="B3650" t="str">
            <v>PENNSYLVANIA (PLCB)Macallan DC 12YO.750-12SHELF</v>
          </cell>
          <cell r="C3650" t="str">
            <v>Northeast</v>
          </cell>
          <cell r="D3650" t="str">
            <v>Control</v>
          </cell>
          <cell r="E3650" t="str">
            <v>PLCB</v>
          </cell>
          <cell r="F3650" t="str">
            <v>PENNSYLVANIA (PLCB)</v>
          </cell>
          <cell r="G3650" t="str">
            <v>4 - Macallan Double Cask 12YO 0.75L</v>
          </cell>
          <cell r="H3650" t="str">
            <v>4 - Macallan Double Cask 12YO 0.75L12</v>
          </cell>
          <cell r="I3650" t="str">
            <v>Macallan DC 12YO</v>
          </cell>
          <cell r="J3650" t="str">
            <v>Macallan DC 12YO.750-12</v>
          </cell>
          <cell r="K3650">
            <v>12</v>
          </cell>
          <cell r="L3650">
            <v>0.75</v>
          </cell>
          <cell r="M3650">
            <v>0.43</v>
          </cell>
          <cell r="N3650">
            <v>27.6</v>
          </cell>
          <cell r="O3650" t="str">
            <v>SHELF</v>
          </cell>
          <cell r="P3650">
            <v>59.99</v>
          </cell>
          <cell r="Q3650">
            <v>59.99</v>
          </cell>
          <cell r="R3650">
            <v>54.99</v>
          </cell>
          <cell r="S3650">
            <v>59.99</v>
          </cell>
          <cell r="T3650">
            <v>59.99</v>
          </cell>
          <cell r="U3650">
            <v>54.99</v>
          </cell>
          <cell r="V3650">
            <v>59.99</v>
          </cell>
        </row>
        <row r="3651">
          <cell r="B3651" t="str">
            <v>PENNSYLVANIA (PLCB)Macallan DC 12YO.750-12FOB</v>
          </cell>
          <cell r="C3651" t="str">
            <v>Northeast</v>
          </cell>
          <cell r="D3651" t="str">
            <v>Control</v>
          </cell>
          <cell r="E3651" t="str">
            <v>PLCB</v>
          </cell>
          <cell r="F3651" t="str">
            <v>PENNSYLVANIA (PLCB)</v>
          </cell>
          <cell r="G3651" t="str">
            <v>4 - Macallan Double Cask 12YO 0.75L</v>
          </cell>
          <cell r="H3651" t="str">
            <v>4 - Macallan Double Cask 12YO 0.75L12</v>
          </cell>
          <cell r="I3651" t="str">
            <v>Macallan DC 12YO</v>
          </cell>
          <cell r="J3651" t="str">
            <v>Macallan DC 12YO.750-12</v>
          </cell>
          <cell r="K3651">
            <v>12</v>
          </cell>
          <cell r="L3651">
            <v>0.75</v>
          </cell>
          <cell r="M3651">
            <v>0.43</v>
          </cell>
          <cell r="N3651">
            <v>27.6</v>
          </cell>
          <cell r="O3651" t="str">
            <v>FOB</v>
          </cell>
          <cell r="P3651">
            <v>436.44</v>
          </cell>
          <cell r="Q3651">
            <v>436.44</v>
          </cell>
          <cell r="R3651">
            <v>436.44</v>
          </cell>
          <cell r="S3651">
            <v>436.44</v>
          </cell>
          <cell r="T3651">
            <v>436.44</v>
          </cell>
          <cell r="U3651">
            <v>436.44</v>
          </cell>
          <cell r="V3651">
            <v>436.44</v>
          </cell>
        </row>
        <row r="3652">
          <cell r="B3652" t="str">
            <v>Rhode IslandMacallan DC 12YO.750-12FOB</v>
          </cell>
          <cell r="C3652" t="str">
            <v>Northeast</v>
          </cell>
          <cell r="D3652" t="str">
            <v>Open</v>
          </cell>
          <cell r="E3652" t="str">
            <v>RI</v>
          </cell>
          <cell r="F3652" t="str">
            <v>Rhode Island</v>
          </cell>
          <cell r="G3652" t="str">
            <v>4 - Macallan Double Cask 12YO 0.75L</v>
          </cell>
          <cell r="H3652" t="str">
            <v>4 - Macallan Double Cask 12YO 0.75L12</v>
          </cell>
          <cell r="I3652" t="str">
            <v>Macallan DC 12YO</v>
          </cell>
          <cell r="J3652" t="str">
            <v>Macallan DC 12YO.750-12</v>
          </cell>
          <cell r="K3652">
            <v>12</v>
          </cell>
          <cell r="L3652">
            <v>0.75</v>
          </cell>
          <cell r="M3652">
            <v>0.43</v>
          </cell>
          <cell r="N3652">
            <v>27.6</v>
          </cell>
          <cell r="O3652" t="str">
            <v>FOB</v>
          </cell>
          <cell r="P3652">
            <v>427.240351459279</v>
          </cell>
          <cell r="Q3652">
            <v>427.240351459279</v>
          </cell>
          <cell r="R3652">
            <v>427.240351459279</v>
          </cell>
          <cell r="S3652">
            <v>427.240351459279</v>
          </cell>
          <cell r="T3652">
            <v>427.240351459279</v>
          </cell>
          <cell r="U3652">
            <v>427.240351459279</v>
          </cell>
          <cell r="V3652">
            <v>427.240351459279</v>
          </cell>
        </row>
        <row r="3653">
          <cell r="B3653" t="str">
            <v>South CarolinaMacallan DC 12YO.750-12FOB</v>
          </cell>
          <cell r="C3653" t="str">
            <v>Northeast</v>
          </cell>
          <cell r="D3653" t="str">
            <v>Open</v>
          </cell>
          <cell r="E3653" t="str">
            <v>SC</v>
          </cell>
          <cell r="F3653" t="str">
            <v>South Carolina</v>
          </cell>
          <cell r="G3653" t="str">
            <v>4 - Macallan Double Cask 12YO 0.75L</v>
          </cell>
          <cell r="H3653" t="str">
            <v>4 - Macallan Double Cask 12YO 0.75L12</v>
          </cell>
          <cell r="I3653" t="str">
            <v>Macallan DC 12YO</v>
          </cell>
          <cell r="J3653" t="str">
            <v>Macallan DC 12YO.750-12</v>
          </cell>
          <cell r="K3653">
            <v>12</v>
          </cell>
          <cell r="L3653">
            <v>0.75</v>
          </cell>
          <cell r="M3653">
            <v>0.43</v>
          </cell>
          <cell r="N3653">
            <v>27.6</v>
          </cell>
          <cell r="O3653" t="str">
            <v>FOB</v>
          </cell>
          <cell r="P3653">
            <v>445.91</v>
          </cell>
          <cell r="Q3653">
            <v>445.91</v>
          </cell>
          <cell r="R3653">
            <v>445.91</v>
          </cell>
          <cell r="S3653">
            <v>445.91</v>
          </cell>
          <cell r="T3653">
            <v>445.91</v>
          </cell>
          <cell r="U3653">
            <v>445.91</v>
          </cell>
          <cell r="V3653">
            <v>445.91</v>
          </cell>
        </row>
        <row r="3654">
          <cell r="B3654" t="str">
            <v>South DakotaMacallan DC 12YO.750-12FOB</v>
          </cell>
          <cell r="C3654" t="str">
            <v>Central</v>
          </cell>
          <cell r="D3654" t="str">
            <v>Open</v>
          </cell>
          <cell r="E3654" t="str">
            <v>SD</v>
          </cell>
          <cell r="F3654" t="str">
            <v>South Dakota</v>
          </cell>
          <cell r="G3654" t="str">
            <v>4 - Macallan Double Cask 12YO 0.75L</v>
          </cell>
          <cell r="H3654" t="str">
            <v>4 - Macallan Double Cask 12YO 0.75L12</v>
          </cell>
          <cell r="I3654" t="str">
            <v>Macallan DC 12YO</v>
          </cell>
          <cell r="J3654" t="str">
            <v>Macallan DC 12YO.750-12</v>
          </cell>
          <cell r="K3654">
            <v>12</v>
          </cell>
          <cell r="L3654">
            <v>0.75</v>
          </cell>
          <cell r="M3654">
            <v>0.43</v>
          </cell>
          <cell r="N3654">
            <v>27.6</v>
          </cell>
          <cell r="O3654" t="str">
            <v>FOB</v>
          </cell>
          <cell r="P3654">
            <v>417</v>
          </cell>
          <cell r="Q3654">
            <v>417</v>
          </cell>
          <cell r="R3654">
            <v>417</v>
          </cell>
          <cell r="S3654">
            <v>417</v>
          </cell>
          <cell r="T3654">
            <v>417</v>
          </cell>
          <cell r="U3654">
            <v>417</v>
          </cell>
          <cell r="V3654">
            <v>417</v>
          </cell>
        </row>
        <row r="3655">
          <cell r="B3655" t="str">
            <v>TennesseeMacallan DC 12YO.750-12FOB</v>
          </cell>
          <cell r="C3655" t="str">
            <v>South</v>
          </cell>
          <cell r="D3655" t="str">
            <v>Open</v>
          </cell>
          <cell r="E3655" t="str">
            <v>TN</v>
          </cell>
          <cell r="F3655" t="str">
            <v>Tennessee</v>
          </cell>
          <cell r="G3655" t="str">
            <v>4 - Macallan Double Cask 12YO 0.75L</v>
          </cell>
          <cell r="H3655" t="str">
            <v>4 - Macallan Double Cask 12YO 0.75L12</v>
          </cell>
          <cell r="I3655" t="str">
            <v>Macallan DC 12YO</v>
          </cell>
          <cell r="J3655" t="str">
            <v>Macallan DC 12YO.750-12</v>
          </cell>
          <cell r="K3655">
            <v>12</v>
          </cell>
          <cell r="L3655">
            <v>0.75</v>
          </cell>
          <cell r="M3655">
            <v>0.43</v>
          </cell>
          <cell r="N3655">
            <v>27.6</v>
          </cell>
          <cell r="O3655" t="str">
            <v>FOB</v>
          </cell>
          <cell r="P3655">
            <v>400.5</v>
          </cell>
          <cell r="Q3655">
            <v>400.5</v>
          </cell>
          <cell r="R3655">
            <v>400.5</v>
          </cell>
          <cell r="S3655">
            <v>400.5</v>
          </cell>
          <cell r="T3655">
            <v>400.5</v>
          </cell>
          <cell r="U3655">
            <v>400.5</v>
          </cell>
          <cell r="V3655">
            <v>400.5</v>
          </cell>
        </row>
        <row r="3656">
          <cell r="B3656" t="str">
            <v>TexasMacallan DC 12YO.750-12FOB</v>
          </cell>
          <cell r="C3656" t="str">
            <v>South</v>
          </cell>
          <cell r="D3656" t="str">
            <v>Open</v>
          </cell>
          <cell r="E3656" t="str">
            <v>TX</v>
          </cell>
          <cell r="F3656" t="str">
            <v>Texas</v>
          </cell>
          <cell r="G3656" t="str">
            <v>4 - Macallan Double Cask 12YO 0.75L</v>
          </cell>
          <cell r="H3656" t="str">
            <v>4 - Macallan Double Cask 12YO 0.75L12</v>
          </cell>
          <cell r="I3656" t="str">
            <v>Macallan DC 12YO</v>
          </cell>
          <cell r="J3656" t="str">
            <v>Macallan DC 12YO.750-12</v>
          </cell>
          <cell r="K3656">
            <v>12</v>
          </cell>
          <cell r="L3656">
            <v>0.75</v>
          </cell>
          <cell r="M3656">
            <v>0.43</v>
          </cell>
          <cell r="N3656">
            <v>27.6</v>
          </cell>
          <cell r="O3656" t="str">
            <v>FOB</v>
          </cell>
          <cell r="P3656">
            <v>455.70000000000005</v>
          </cell>
          <cell r="Q3656">
            <v>455.70000000000005</v>
          </cell>
          <cell r="R3656">
            <v>455.70000000000005</v>
          </cell>
          <cell r="S3656">
            <v>455.70000000000005</v>
          </cell>
          <cell r="T3656">
            <v>455.70000000000005</v>
          </cell>
          <cell r="U3656">
            <v>455.70000000000005</v>
          </cell>
          <cell r="V3656">
            <v>455.70000000000005</v>
          </cell>
        </row>
        <row r="3657">
          <cell r="B3657" t="str">
            <v>UTAHMacallan DC 12YO.750-12SPA</v>
          </cell>
          <cell r="C3657" t="str">
            <v>West</v>
          </cell>
          <cell r="D3657" t="str">
            <v>Control</v>
          </cell>
          <cell r="E3657" t="str">
            <v>UT</v>
          </cell>
          <cell r="F3657" t="str">
            <v>UTAH</v>
          </cell>
          <cell r="G3657" t="str">
            <v>4 - Macallan Double Cask 12YO 0.75L</v>
          </cell>
          <cell r="H3657" t="str">
            <v>4 - Macallan Double Cask 12YO 0.75L12</v>
          </cell>
          <cell r="I3657" t="str">
            <v>Macallan DC 12YO</v>
          </cell>
          <cell r="J3657" t="str">
            <v>Macallan DC 12YO.750-12</v>
          </cell>
          <cell r="K3657">
            <v>12</v>
          </cell>
          <cell r="L3657">
            <v>0.75</v>
          </cell>
          <cell r="M3657">
            <v>0.43</v>
          </cell>
          <cell r="N3657">
            <v>27.6</v>
          </cell>
          <cell r="O3657" t="str">
            <v>SPA</v>
          </cell>
          <cell r="P3657">
            <v>0</v>
          </cell>
          <cell r="Q3657">
            <v>0</v>
          </cell>
          <cell r="R3657">
            <v>31.91</v>
          </cell>
          <cell r="S3657">
            <v>0</v>
          </cell>
          <cell r="T3657">
            <v>0</v>
          </cell>
          <cell r="U3657">
            <v>31.91</v>
          </cell>
          <cell r="V3657">
            <v>0</v>
          </cell>
        </row>
        <row r="3658">
          <cell r="B3658" t="str">
            <v>UTAHMacallan DC 12YO.750-12SHELF</v>
          </cell>
          <cell r="C3658" t="str">
            <v>West</v>
          </cell>
          <cell r="D3658" t="str">
            <v>Control</v>
          </cell>
          <cell r="E3658" t="str">
            <v>UT</v>
          </cell>
          <cell r="F3658" t="str">
            <v>UTAH</v>
          </cell>
          <cell r="G3658" t="str">
            <v>4 - Macallan Double Cask 12YO 0.75L</v>
          </cell>
          <cell r="H3658" t="str">
            <v>4 - Macallan Double Cask 12YO 0.75L12</v>
          </cell>
          <cell r="I3658" t="str">
            <v>Macallan DC 12YO</v>
          </cell>
          <cell r="J3658" t="str">
            <v>Macallan DC 12YO.750-12</v>
          </cell>
          <cell r="K3658">
            <v>12</v>
          </cell>
          <cell r="L3658">
            <v>0.75</v>
          </cell>
          <cell r="M3658">
            <v>0.43</v>
          </cell>
          <cell r="N3658">
            <v>27.6</v>
          </cell>
          <cell r="O3658" t="str">
            <v>SHELF</v>
          </cell>
          <cell r="P3658">
            <v>59.99</v>
          </cell>
          <cell r="Q3658">
            <v>59.99</v>
          </cell>
          <cell r="R3658">
            <v>54.99</v>
          </cell>
          <cell r="S3658">
            <v>59.99</v>
          </cell>
          <cell r="T3658">
            <v>59.99</v>
          </cell>
          <cell r="U3658">
            <v>54.99</v>
          </cell>
          <cell r="V3658">
            <v>59.99</v>
          </cell>
        </row>
        <row r="3659">
          <cell r="B3659" t="str">
            <v>UTAHMacallan DC 12YO.750-12FOB</v>
          </cell>
          <cell r="C3659" t="str">
            <v>West</v>
          </cell>
          <cell r="D3659" t="str">
            <v>Control</v>
          </cell>
          <cell r="E3659" t="str">
            <v>UT</v>
          </cell>
          <cell r="F3659" t="str">
            <v>UTAH</v>
          </cell>
          <cell r="G3659" t="str">
            <v>4 - Macallan Double Cask 12YO 0.75L</v>
          </cell>
          <cell r="H3659" t="str">
            <v>4 - Macallan Double Cask 12YO 0.75L12</v>
          </cell>
          <cell r="I3659" t="str">
            <v>Macallan DC 12YO</v>
          </cell>
          <cell r="J3659" t="str">
            <v>Macallan DC 12YO.750-12</v>
          </cell>
          <cell r="K3659">
            <v>12</v>
          </cell>
          <cell r="L3659">
            <v>0.75</v>
          </cell>
          <cell r="M3659">
            <v>0.43</v>
          </cell>
          <cell r="N3659">
            <v>27.6</v>
          </cell>
          <cell r="O3659" t="str">
            <v>FOB</v>
          </cell>
          <cell r="P3659">
            <v>382.01</v>
          </cell>
          <cell r="Q3659">
            <v>382.01</v>
          </cell>
          <cell r="R3659">
            <v>382.01</v>
          </cell>
          <cell r="S3659">
            <v>382.01</v>
          </cell>
          <cell r="T3659">
            <v>382.01</v>
          </cell>
          <cell r="U3659">
            <v>382.01</v>
          </cell>
          <cell r="V3659">
            <v>382.01</v>
          </cell>
        </row>
        <row r="3660">
          <cell r="B3660" t="str">
            <v>VERMONTMacallan DC 12YO.750-12SHELF</v>
          </cell>
          <cell r="C3660" t="str">
            <v>Northeast</v>
          </cell>
          <cell r="D3660" t="str">
            <v>Control</v>
          </cell>
          <cell r="E3660" t="str">
            <v>VT</v>
          </cell>
          <cell r="F3660" t="str">
            <v>VERMONT</v>
          </cell>
          <cell r="G3660" t="str">
            <v>4 - Macallan Double Cask 12YO 0.75L</v>
          </cell>
          <cell r="H3660" t="str">
            <v>4 - Macallan Double Cask 12YO 0.75L12</v>
          </cell>
          <cell r="I3660" t="str">
            <v>Macallan DC 12YO</v>
          </cell>
          <cell r="J3660" t="str">
            <v>Macallan DC 12YO.750-12</v>
          </cell>
          <cell r="K3660">
            <v>12</v>
          </cell>
          <cell r="L3660">
            <v>0.75</v>
          </cell>
          <cell r="M3660">
            <v>0.43</v>
          </cell>
          <cell r="N3660">
            <v>27.6</v>
          </cell>
          <cell r="O3660" t="str">
            <v>SHELF</v>
          </cell>
          <cell r="P3660">
            <v>59.99</v>
          </cell>
          <cell r="Q3660">
            <v>59.99</v>
          </cell>
          <cell r="R3660">
            <v>54.99</v>
          </cell>
          <cell r="S3660">
            <v>59.99</v>
          </cell>
          <cell r="T3660">
            <v>59.99</v>
          </cell>
          <cell r="U3660">
            <v>54.99</v>
          </cell>
          <cell r="V3660">
            <v>59.99</v>
          </cell>
        </row>
        <row r="3661">
          <cell r="B3661" t="str">
            <v>VERMONTMacallan DC 12YO.750-12FOB</v>
          </cell>
          <cell r="C3661" t="str">
            <v>Northeast</v>
          </cell>
          <cell r="D3661" t="str">
            <v>Control</v>
          </cell>
          <cell r="E3661" t="str">
            <v>VT</v>
          </cell>
          <cell r="F3661" t="str">
            <v>VERMONT</v>
          </cell>
          <cell r="G3661" t="str">
            <v>4 - Macallan Double Cask 12YO 0.75L</v>
          </cell>
          <cell r="H3661" t="str">
            <v>4 - Macallan Double Cask 12YO 0.75L12</v>
          </cell>
          <cell r="I3661" t="str">
            <v>Macallan DC 12YO</v>
          </cell>
          <cell r="J3661" t="str">
            <v>Macallan DC 12YO.750-12</v>
          </cell>
          <cell r="K3661">
            <v>12</v>
          </cell>
          <cell r="L3661">
            <v>0.75</v>
          </cell>
          <cell r="M3661">
            <v>0.43</v>
          </cell>
          <cell r="N3661">
            <v>27.6</v>
          </cell>
          <cell r="O3661" t="str">
            <v>FOB</v>
          </cell>
          <cell r="P3661">
            <v>435.65</v>
          </cell>
          <cell r="Q3661">
            <v>435.65</v>
          </cell>
          <cell r="R3661">
            <v>435.65</v>
          </cell>
          <cell r="S3661">
            <v>435.65</v>
          </cell>
          <cell r="T3661">
            <v>435.65</v>
          </cell>
          <cell r="U3661">
            <v>435.65</v>
          </cell>
          <cell r="V3661">
            <v>435.65</v>
          </cell>
        </row>
        <row r="3662">
          <cell r="B3662" t="str">
            <v>VERMONTMacallan DC 12YO.750-12DA</v>
          </cell>
          <cell r="C3662" t="str">
            <v>Northeast</v>
          </cell>
          <cell r="D3662" t="str">
            <v>Control</v>
          </cell>
          <cell r="E3662" t="str">
            <v>VT</v>
          </cell>
          <cell r="F3662" t="str">
            <v>VERMONT</v>
          </cell>
          <cell r="G3662" t="str">
            <v>4 - Macallan Double Cask 12YO 0.75L</v>
          </cell>
          <cell r="H3662" t="str">
            <v>4 - Macallan Double Cask 12YO 0.75L12</v>
          </cell>
          <cell r="I3662" t="str">
            <v>Macallan DC 12YO</v>
          </cell>
          <cell r="J3662" t="str">
            <v>Macallan DC 12YO.750-12</v>
          </cell>
          <cell r="K3662">
            <v>12</v>
          </cell>
          <cell r="L3662">
            <v>0.75</v>
          </cell>
          <cell r="M3662">
            <v>0.43</v>
          </cell>
          <cell r="N3662">
            <v>27.6</v>
          </cell>
          <cell r="O3662" t="str">
            <v>DA</v>
          </cell>
          <cell r="P3662">
            <v>0</v>
          </cell>
          <cell r="Q3662">
            <v>0</v>
          </cell>
          <cell r="R3662">
            <v>60</v>
          </cell>
          <cell r="S3662">
            <v>0</v>
          </cell>
          <cell r="T3662">
            <v>0</v>
          </cell>
          <cell r="U3662">
            <v>60</v>
          </cell>
          <cell r="V3662">
            <v>0</v>
          </cell>
        </row>
        <row r="3663">
          <cell r="B3663" t="str">
            <v>VIRGINIAMacallan DC 12YO.750-12SHELF</v>
          </cell>
          <cell r="C3663" t="str">
            <v>South</v>
          </cell>
          <cell r="D3663" t="str">
            <v>Control</v>
          </cell>
          <cell r="E3663" t="str">
            <v>VA</v>
          </cell>
          <cell r="F3663" t="str">
            <v>VIRGINIA</v>
          </cell>
          <cell r="G3663" t="str">
            <v>4 - Macallan Double Cask 12YO 0.75L</v>
          </cell>
          <cell r="H3663" t="str">
            <v>4 - Macallan Double Cask 12YO 0.75L12</v>
          </cell>
          <cell r="I3663" t="str">
            <v>Macallan DC 12YO</v>
          </cell>
          <cell r="J3663" t="str">
            <v>Macallan DC 12YO.750-12</v>
          </cell>
          <cell r="K3663">
            <v>12</v>
          </cell>
          <cell r="L3663">
            <v>0.75</v>
          </cell>
          <cell r="M3663">
            <v>0.43</v>
          </cell>
          <cell r="N3663">
            <v>27.6</v>
          </cell>
          <cell r="O3663" t="str">
            <v>SHELF</v>
          </cell>
          <cell r="P3663">
            <v>62.99</v>
          </cell>
          <cell r="Q3663">
            <v>59.99</v>
          </cell>
          <cell r="R3663">
            <v>62.99</v>
          </cell>
          <cell r="S3663">
            <v>62.99</v>
          </cell>
          <cell r="T3663">
            <v>59.99</v>
          </cell>
          <cell r="U3663">
            <v>62.99</v>
          </cell>
          <cell r="V3663">
            <v>62.99</v>
          </cell>
        </row>
        <row r="3664">
          <cell r="B3664" t="str">
            <v>VIRGINIAMacallan DC 12YO.750-12FOB</v>
          </cell>
          <cell r="C3664" t="str">
            <v>South</v>
          </cell>
          <cell r="D3664" t="str">
            <v>Control</v>
          </cell>
          <cell r="E3664" t="str">
            <v>VA</v>
          </cell>
          <cell r="F3664" t="str">
            <v>VIRGINIA</v>
          </cell>
          <cell r="G3664" t="str">
            <v>4 - Macallan Double Cask 12YO 0.75L</v>
          </cell>
          <cell r="H3664" t="str">
            <v>4 - Macallan Double Cask 12YO 0.75L12</v>
          </cell>
          <cell r="I3664" t="str">
            <v>Macallan DC 12YO</v>
          </cell>
          <cell r="J3664" t="str">
            <v>Macallan DC 12YO.750-12</v>
          </cell>
          <cell r="K3664">
            <v>12</v>
          </cell>
          <cell r="L3664">
            <v>0.75</v>
          </cell>
          <cell r="M3664">
            <v>0.43</v>
          </cell>
          <cell r="N3664">
            <v>27.6</v>
          </cell>
          <cell r="O3664" t="str">
            <v>FOB</v>
          </cell>
          <cell r="P3664">
            <v>370.42</v>
          </cell>
          <cell r="Q3664">
            <v>370.42</v>
          </cell>
          <cell r="R3664">
            <v>370.42</v>
          </cell>
          <cell r="S3664">
            <v>370.42</v>
          </cell>
          <cell r="T3664">
            <v>370.42</v>
          </cell>
          <cell r="U3664">
            <v>370.42</v>
          </cell>
          <cell r="V3664">
            <v>370.42</v>
          </cell>
        </row>
        <row r="3665">
          <cell r="B3665" t="str">
            <v>VIRGINIAMacallan DC 12YO.750-12DA</v>
          </cell>
          <cell r="C3665" t="str">
            <v>South</v>
          </cell>
          <cell r="D3665" t="str">
            <v>Control</v>
          </cell>
          <cell r="E3665" t="str">
            <v>VA</v>
          </cell>
          <cell r="F3665" t="str">
            <v>VIRGINIA</v>
          </cell>
          <cell r="G3665" t="str">
            <v>4 - Macallan Double Cask 12YO 0.75L</v>
          </cell>
          <cell r="H3665" t="str">
            <v>4 - Macallan Double Cask 12YO 0.75L12</v>
          </cell>
          <cell r="I3665" t="str">
            <v>Macallan DC 12YO</v>
          </cell>
          <cell r="J3665" t="str">
            <v>Macallan DC 12YO.750-12</v>
          </cell>
          <cell r="K3665">
            <v>12</v>
          </cell>
          <cell r="L3665">
            <v>0.75</v>
          </cell>
          <cell r="M3665">
            <v>0.43</v>
          </cell>
          <cell r="N3665">
            <v>27.6</v>
          </cell>
          <cell r="O3665" t="str">
            <v>DA</v>
          </cell>
          <cell r="P3665">
            <v>0</v>
          </cell>
          <cell r="Q3665">
            <v>29.5</v>
          </cell>
          <cell r="R3665">
            <v>0</v>
          </cell>
          <cell r="S3665">
            <v>0</v>
          </cell>
          <cell r="T3665">
            <v>29.5</v>
          </cell>
          <cell r="U3665">
            <v>0</v>
          </cell>
          <cell r="V3665">
            <v>0</v>
          </cell>
        </row>
        <row r="3666">
          <cell r="B3666" t="str">
            <v>WashingtonMacallan DC 12YO.750-12FOB</v>
          </cell>
          <cell r="C3666" t="str">
            <v>West</v>
          </cell>
          <cell r="D3666" t="str">
            <v>Open</v>
          </cell>
          <cell r="E3666" t="str">
            <v>WA</v>
          </cell>
          <cell r="F3666" t="str">
            <v>Washington</v>
          </cell>
          <cell r="G3666" t="str">
            <v>4 - Macallan Double Cask 12YO 0.75L</v>
          </cell>
          <cell r="H3666" t="str">
            <v>4 - Macallan Double Cask 12YO 0.75L12</v>
          </cell>
          <cell r="I3666" t="str">
            <v>Macallan DC 12YO</v>
          </cell>
          <cell r="J3666" t="str">
            <v>Macallan DC 12YO.750-12</v>
          </cell>
          <cell r="K3666">
            <v>12</v>
          </cell>
          <cell r="L3666">
            <v>0.75</v>
          </cell>
          <cell r="M3666">
            <v>0.43</v>
          </cell>
          <cell r="N3666">
            <v>27.6</v>
          </cell>
          <cell r="O3666" t="str">
            <v>FOB</v>
          </cell>
          <cell r="P3666">
            <v>341.55</v>
          </cell>
          <cell r="Q3666">
            <v>341.55</v>
          </cell>
          <cell r="R3666">
            <v>341.55</v>
          </cell>
          <cell r="S3666">
            <v>341.55</v>
          </cell>
          <cell r="T3666">
            <v>341.55</v>
          </cell>
          <cell r="U3666">
            <v>341.55</v>
          </cell>
          <cell r="V3666">
            <v>341.55</v>
          </cell>
        </row>
        <row r="3667">
          <cell r="B3667" t="str">
            <v>WEST VIRGINIAMacallan DC 12YO.750-12SHELF</v>
          </cell>
          <cell r="C3667" t="str">
            <v>Central</v>
          </cell>
          <cell r="D3667" t="str">
            <v>Control</v>
          </cell>
          <cell r="E3667" t="str">
            <v>WV</v>
          </cell>
          <cell r="F3667" t="str">
            <v>WEST VIRGINIA</v>
          </cell>
          <cell r="G3667" t="str">
            <v>4 - Macallan Double Cask 12YO 0.75L</v>
          </cell>
          <cell r="H3667" t="str">
            <v>4 - Macallan Double Cask 12YO 0.75L12</v>
          </cell>
          <cell r="I3667" t="str">
            <v>Macallan DC 12YO</v>
          </cell>
          <cell r="J3667" t="str">
            <v>Macallan DC 12YO.750-12</v>
          </cell>
          <cell r="K3667">
            <v>12</v>
          </cell>
          <cell r="L3667">
            <v>0.75</v>
          </cell>
          <cell r="M3667">
            <v>0.43</v>
          </cell>
          <cell r="N3667">
            <v>27.6</v>
          </cell>
          <cell r="O3667" t="str">
            <v>SHELF</v>
          </cell>
          <cell r="P3667">
            <v>64.989999999999995</v>
          </cell>
          <cell r="Q3667">
            <v>64.989999999999995</v>
          </cell>
          <cell r="R3667">
            <v>64.989999999999995</v>
          </cell>
          <cell r="S3667">
            <v>59.99</v>
          </cell>
          <cell r="T3667">
            <v>64.989999999999995</v>
          </cell>
          <cell r="U3667">
            <v>59.99</v>
          </cell>
          <cell r="V3667">
            <v>64.989999999999995</v>
          </cell>
        </row>
        <row r="3668">
          <cell r="B3668" t="str">
            <v>WEST VIRGINIAMacallan DC 12YO.750-12FOB</v>
          </cell>
          <cell r="C3668" t="str">
            <v>Central</v>
          </cell>
          <cell r="D3668" t="str">
            <v>Control</v>
          </cell>
          <cell r="E3668" t="str">
            <v>WV</v>
          </cell>
          <cell r="F3668" t="str">
            <v>WEST VIRGINIA</v>
          </cell>
          <cell r="G3668" t="str">
            <v>4 - Macallan Double Cask 12YO 0.75L</v>
          </cell>
          <cell r="H3668" t="str">
            <v>4 - Macallan Double Cask 12YO 0.75L12</v>
          </cell>
          <cell r="I3668" t="str">
            <v>Macallan DC 12YO</v>
          </cell>
          <cell r="J3668" t="str">
            <v>Macallan DC 12YO.750-12</v>
          </cell>
          <cell r="K3668">
            <v>12</v>
          </cell>
          <cell r="L3668">
            <v>0.75</v>
          </cell>
          <cell r="M3668">
            <v>0.43</v>
          </cell>
          <cell r="N3668">
            <v>27.6</v>
          </cell>
          <cell r="O3668" t="str">
            <v>FOB</v>
          </cell>
          <cell r="P3668">
            <v>445.85</v>
          </cell>
          <cell r="Q3668">
            <v>445.85</v>
          </cell>
          <cell r="R3668">
            <v>445.85</v>
          </cell>
          <cell r="S3668">
            <v>411.41</v>
          </cell>
          <cell r="T3668">
            <v>445.85</v>
          </cell>
          <cell r="U3668">
            <v>411.41</v>
          </cell>
          <cell r="V3668">
            <v>445.85</v>
          </cell>
        </row>
        <row r="3669">
          <cell r="B3669" t="str">
            <v>WisconsinMacallan DC 12YO.750-12FOB</v>
          </cell>
          <cell r="C3669" t="str">
            <v>Central</v>
          </cell>
          <cell r="D3669" t="str">
            <v>Open</v>
          </cell>
          <cell r="E3669" t="str">
            <v>WI</v>
          </cell>
          <cell r="F3669" t="str">
            <v>Wisconsin</v>
          </cell>
          <cell r="G3669" t="str">
            <v>4 - Macallan Double Cask 12YO 0.75L</v>
          </cell>
          <cell r="H3669" t="str">
            <v>4 - Macallan Double Cask 12YO 0.75L12</v>
          </cell>
          <cell r="I3669" t="str">
            <v>Macallan DC 12YO</v>
          </cell>
          <cell r="J3669" t="str">
            <v>Macallan DC 12YO.750-12</v>
          </cell>
          <cell r="K3669">
            <v>12</v>
          </cell>
          <cell r="L3669">
            <v>0.75</v>
          </cell>
          <cell r="M3669">
            <v>0.43</v>
          </cell>
          <cell r="N3669">
            <v>27.6</v>
          </cell>
          <cell r="O3669" t="str">
            <v>FOB</v>
          </cell>
          <cell r="P3669">
            <v>459.6</v>
          </cell>
          <cell r="Q3669">
            <v>459.6</v>
          </cell>
          <cell r="R3669">
            <v>459.6</v>
          </cell>
          <cell r="S3669">
            <v>459.6</v>
          </cell>
          <cell r="T3669">
            <v>459.6</v>
          </cell>
          <cell r="U3669">
            <v>459.6</v>
          </cell>
          <cell r="V3669">
            <v>459.6</v>
          </cell>
        </row>
        <row r="3670">
          <cell r="B3670" t="str">
            <v>WYOMINGMacallan DC 12YO.750-12SHELF</v>
          </cell>
          <cell r="C3670" t="str">
            <v>West</v>
          </cell>
          <cell r="D3670" t="str">
            <v>Control</v>
          </cell>
          <cell r="E3670" t="str">
            <v>WY</v>
          </cell>
          <cell r="F3670" t="str">
            <v>WYOMING</v>
          </cell>
          <cell r="G3670" t="str">
            <v>4 - Macallan Double Cask 12YO 0.75L</v>
          </cell>
          <cell r="H3670" t="str">
            <v>4 - Macallan Double Cask 12YO 0.75L12</v>
          </cell>
          <cell r="I3670" t="str">
            <v>Macallan DC 12YO</v>
          </cell>
          <cell r="J3670" t="str">
            <v>Macallan DC 12YO.750-12</v>
          </cell>
          <cell r="K3670">
            <v>12</v>
          </cell>
          <cell r="L3670">
            <v>0.75</v>
          </cell>
          <cell r="M3670">
            <v>0.43</v>
          </cell>
          <cell r="N3670">
            <v>27.6</v>
          </cell>
          <cell r="O3670" t="str">
            <v>SHELF</v>
          </cell>
          <cell r="P3670">
            <v>59.99</v>
          </cell>
          <cell r="Q3670">
            <v>59.99</v>
          </cell>
          <cell r="R3670">
            <v>53.99</v>
          </cell>
          <cell r="S3670">
            <v>59.99</v>
          </cell>
          <cell r="T3670">
            <v>53.99</v>
          </cell>
          <cell r="U3670">
            <v>59.99</v>
          </cell>
          <cell r="V3670">
            <v>53.99</v>
          </cell>
        </row>
        <row r="3671">
          <cell r="B3671" t="str">
            <v>WYOMINGMacallan DC 12YO.750-12FOB</v>
          </cell>
          <cell r="C3671" t="str">
            <v>West</v>
          </cell>
          <cell r="D3671" t="str">
            <v>Control</v>
          </cell>
          <cell r="E3671" t="str">
            <v>WY</v>
          </cell>
          <cell r="F3671" t="str">
            <v>WYOMING</v>
          </cell>
          <cell r="G3671" t="str">
            <v>4 - Macallan Double Cask 12YO 0.75L</v>
          </cell>
          <cell r="H3671" t="str">
            <v>4 - Macallan Double Cask 12YO 0.75L12</v>
          </cell>
          <cell r="I3671" t="str">
            <v>Macallan DC 12YO</v>
          </cell>
          <cell r="J3671" t="str">
            <v>Macallan DC 12YO.750-12</v>
          </cell>
          <cell r="K3671">
            <v>12</v>
          </cell>
          <cell r="L3671">
            <v>0.75</v>
          </cell>
          <cell r="M3671">
            <v>0.43</v>
          </cell>
          <cell r="N3671">
            <v>27.6</v>
          </cell>
          <cell r="O3671" t="str">
            <v>FOB</v>
          </cell>
          <cell r="P3671">
            <v>413.5</v>
          </cell>
          <cell r="Q3671">
            <v>413.5</v>
          </cell>
          <cell r="R3671">
            <v>413.5</v>
          </cell>
          <cell r="S3671">
            <v>413.5</v>
          </cell>
          <cell r="T3671">
            <v>413.5</v>
          </cell>
          <cell r="U3671">
            <v>413.5</v>
          </cell>
          <cell r="V3671">
            <v>413.5</v>
          </cell>
        </row>
        <row r="3672">
          <cell r="B3672" t="str">
            <v>WYOMINGMacallan DC 12YO.750-12DA</v>
          </cell>
          <cell r="C3672" t="str">
            <v>West</v>
          </cell>
          <cell r="D3672" t="str">
            <v>Control</v>
          </cell>
          <cell r="E3672" t="str">
            <v>WY</v>
          </cell>
          <cell r="F3672" t="str">
            <v>WYOMING</v>
          </cell>
          <cell r="G3672" t="str">
            <v>4 - Macallan Double Cask 12YO 0.75L</v>
          </cell>
          <cell r="H3672" t="str">
            <v>4 - Macallan Double Cask 12YO 0.75L12</v>
          </cell>
          <cell r="I3672" t="str">
            <v>Macallan DC 12YO</v>
          </cell>
          <cell r="J3672" t="str">
            <v>Macallan DC 12YO.750-12</v>
          </cell>
          <cell r="K3672">
            <v>12</v>
          </cell>
          <cell r="L3672">
            <v>0.75</v>
          </cell>
          <cell r="M3672">
            <v>0.43</v>
          </cell>
          <cell r="N3672">
            <v>27.6</v>
          </cell>
          <cell r="O3672" t="str">
            <v>DA</v>
          </cell>
          <cell r="P3672">
            <v>0</v>
          </cell>
          <cell r="Q3672">
            <v>0</v>
          </cell>
          <cell r="R3672">
            <v>50.42</v>
          </cell>
          <cell r="S3672">
            <v>0</v>
          </cell>
          <cell r="T3672">
            <v>50.42</v>
          </cell>
          <cell r="U3672">
            <v>0</v>
          </cell>
          <cell r="V3672">
            <v>50.42</v>
          </cell>
        </row>
        <row r="3673">
          <cell r="B3673" t="str">
            <v>ALABAMAMacallan DC 12YO.1750-6SHELF</v>
          </cell>
          <cell r="C3673" t="str">
            <v>South</v>
          </cell>
          <cell r="D3673" t="str">
            <v>Control</v>
          </cell>
          <cell r="E3673" t="str">
            <v>AL</v>
          </cell>
          <cell r="F3673" t="str">
            <v>ALABAMA</v>
          </cell>
          <cell r="G3673" t="str">
            <v>4 - Macallan Double Cask 12YO 1.75L</v>
          </cell>
          <cell r="H3673" t="str">
            <v>4 - Macallan Double Cask 12YO 1.75L6</v>
          </cell>
          <cell r="I3673" t="str">
            <v>Macallan DC 12YO</v>
          </cell>
          <cell r="J3673" t="str">
            <v>Macallan DC 12YO.1750-6</v>
          </cell>
          <cell r="K3673">
            <v>6</v>
          </cell>
          <cell r="L3673">
            <v>1.75</v>
          </cell>
          <cell r="M3673">
            <v>0.43</v>
          </cell>
          <cell r="N3673">
            <v>32.21</v>
          </cell>
          <cell r="O3673" t="str">
            <v>SHELF</v>
          </cell>
          <cell r="P3673">
            <v>149.99</v>
          </cell>
          <cell r="Q3673">
            <v>145.99</v>
          </cell>
          <cell r="R3673">
            <v>145.99</v>
          </cell>
          <cell r="S3673">
            <v>145.99</v>
          </cell>
          <cell r="T3673">
            <v>145.99</v>
          </cell>
          <cell r="U3673">
            <v>145.99</v>
          </cell>
          <cell r="V3673">
            <v>145.99</v>
          </cell>
        </row>
        <row r="3674">
          <cell r="B3674" t="str">
            <v>ALABAMAMacallan DC 12YO.1750-6FOB</v>
          </cell>
          <cell r="C3674" t="str">
            <v>South</v>
          </cell>
          <cell r="D3674" t="str">
            <v>Control</v>
          </cell>
          <cell r="E3674" t="str">
            <v>AL</v>
          </cell>
          <cell r="F3674" t="str">
            <v>ALABAMA</v>
          </cell>
          <cell r="G3674" t="str">
            <v>4 - Macallan Double Cask 12YO 1.75L</v>
          </cell>
          <cell r="H3674" t="str">
            <v>4 - Macallan Double Cask 12YO 1.75L6</v>
          </cell>
          <cell r="I3674" t="str">
            <v>Macallan DC 12YO</v>
          </cell>
          <cell r="J3674" t="str">
            <v>Macallan DC 12YO.1750-6</v>
          </cell>
          <cell r="K3674">
            <v>6</v>
          </cell>
          <cell r="L3674">
            <v>1.75</v>
          </cell>
          <cell r="M3674">
            <v>0.43</v>
          </cell>
          <cell r="N3674">
            <v>32.21</v>
          </cell>
          <cell r="O3674" t="str">
            <v>FOB</v>
          </cell>
          <cell r="P3674">
            <v>426.42</v>
          </cell>
          <cell r="Q3674">
            <v>415.03</v>
          </cell>
          <cell r="R3674">
            <v>415.03</v>
          </cell>
          <cell r="S3674">
            <v>415.03</v>
          </cell>
          <cell r="T3674">
            <v>415.03</v>
          </cell>
          <cell r="U3674">
            <v>415.03</v>
          </cell>
          <cell r="V3674">
            <v>415.03</v>
          </cell>
        </row>
        <row r="3675">
          <cell r="B3675" t="str">
            <v>ALABAMAMacallan DC 12YO.1750-6DA</v>
          </cell>
          <cell r="C3675" t="str">
            <v>South</v>
          </cell>
          <cell r="D3675" t="str">
            <v>Control</v>
          </cell>
          <cell r="E3675" t="str">
            <v>AL</v>
          </cell>
          <cell r="F3675" t="str">
            <v>ALABAMA</v>
          </cell>
          <cell r="G3675" t="str">
            <v>4 - Macallan Double Cask 12YO 1.75L</v>
          </cell>
          <cell r="H3675" t="str">
            <v>4 - Macallan Double Cask 12YO 1.75L6</v>
          </cell>
          <cell r="I3675" t="str">
            <v>Macallan DC 12YO</v>
          </cell>
          <cell r="J3675" t="str">
            <v>Macallan DC 12YO.1750-6</v>
          </cell>
          <cell r="K3675">
            <v>6</v>
          </cell>
          <cell r="L3675">
            <v>1.75</v>
          </cell>
          <cell r="M3675">
            <v>0.43</v>
          </cell>
          <cell r="N3675">
            <v>32.21</v>
          </cell>
          <cell r="O3675" t="str">
            <v>DA</v>
          </cell>
          <cell r="P3675">
            <v>0</v>
          </cell>
          <cell r="Q3675">
            <v>0</v>
          </cell>
          <cell r="R3675">
            <v>0</v>
          </cell>
          <cell r="S3675">
            <v>0</v>
          </cell>
          <cell r="T3675">
            <v>0</v>
          </cell>
          <cell r="U3675">
            <v>0</v>
          </cell>
          <cell r="V3675">
            <v>0</v>
          </cell>
        </row>
        <row r="3676">
          <cell r="B3676" t="str">
            <v>ArizonaMacallan DC 12YO.1750-6FOB</v>
          </cell>
          <cell r="C3676" t="str">
            <v>West</v>
          </cell>
          <cell r="D3676" t="str">
            <v>Open</v>
          </cell>
          <cell r="E3676" t="str">
            <v>AZ</v>
          </cell>
          <cell r="F3676" t="str">
            <v>Arizona</v>
          </cell>
          <cell r="G3676" t="str">
            <v>4 - Macallan Double Cask 12YO 1.75L</v>
          </cell>
          <cell r="H3676" t="str">
            <v>4 - Macallan Double Cask 12YO 1.75L6</v>
          </cell>
          <cell r="I3676" t="str">
            <v>Macallan DC 12YO</v>
          </cell>
          <cell r="J3676" t="str">
            <v>Macallan DC 12YO.1750-6</v>
          </cell>
          <cell r="K3676">
            <v>6</v>
          </cell>
          <cell r="L3676">
            <v>1.75</v>
          </cell>
          <cell r="M3676">
            <v>0.43</v>
          </cell>
          <cell r="N3676">
            <v>32.21</v>
          </cell>
          <cell r="O3676" t="str">
            <v>FOB</v>
          </cell>
          <cell r="P3676">
            <v>445</v>
          </cell>
          <cell r="Q3676">
            <v>445</v>
          </cell>
          <cell r="R3676">
            <v>445</v>
          </cell>
          <cell r="S3676">
            <v>445</v>
          </cell>
          <cell r="T3676">
            <v>445</v>
          </cell>
          <cell r="U3676">
            <v>445</v>
          </cell>
          <cell r="V3676">
            <v>445</v>
          </cell>
        </row>
        <row r="3677">
          <cell r="B3677" t="str">
            <v>ArkansasMacallan DC 12YO.1750-6FOB</v>
          </cell>
          <cell r="C3677" t="str">
            <v>South</v>
          </cell>
          <cell r="D3677" t="str">
            <v>Open</v>
          </cell>
          <cell r="E3677" t="str">
            <v>AR</v>
          </cell>
          <cell r="F3677" t="str">
            <v>Arkansas</v>
          </cell>
          <cell r="G3677" t="str">
            <v>4 - Macallan Double Cask 12YO 1.75L</v>
          </cell>
          <cell r="H3677" t="str">
            <v>4 - Macallan Double Cask 12YO 1.75L6</v>
          </cell>
          <cell r="I3677" t="str">
            <v>Macallan DC 12YO</v>
          </cell>
          <cell r="J3677" t="str">
            <v>Macallan DC 12YO.1750-6</v>
          </cell>
          <cell r="K3677">
            <v>6</v>
          </cell>
          <cell r="L3677">
            <v>1.75</v>
          </cell>
          <cell r="M3677">
            <v>0.43</v>
          </cell>
          <cell r="N3677">
            <v>32.21</v>
          </cell>
          <cell r="O3677" t="str">
            <v>FOB</v>
          </cell>
          <cell r="P3677">
            <v>510</v>
          </cell>
          <cell r="Q3677">
            <v>510</v>
          </cell>
          <cell r="R3677">
            <v>510</v>
          </cell>
          <cell r="S3677">
            <v>510</v>
          </cell>
          <cell r="T3677">
            <v>510</v>
          </cell>
          <cell r="U3677">
            <v>510</v>
          </cell>
          <cell r="V3677">
            <v>510</v>
          </cell>
        </row>
        <row r="3678">
          <cell r="B3678" t="str">
            <v>CaliforniaMacallan DC 12YO.1750-6FOB</v>
          </cell>
          <cell r="C3678" t="str">
            <v>West</v>
          </cell>
          <cell r="D3678" t="str">
            <v>Open</v>
          </cell>
          <cell r="E3678" t="str">
            <v>CA</v>
          </cell>
          <cell r="F3678" t="str">
            <v>California</v>
          </cell>
          <cell r="G3678" t="str">
            <v>4 - Macallan Double Cask 12YO 1.75L</v>
          </cell>
          <cell r="H3678" t="str">
            <v>4 - Macallan Double Cask 12YO 1.75L6</v>
          </cell>
          <cell r="I3678" t="str">
            <v>Macallan DC 12YO</v>
          </cell>
          <cell r="J3678" t="str">
            <v>Macallan DC 12YO.1750-6</v>
          </cell>
          <cell r="K3678">
            <v>6</v>
          </cell>
          <cell r="L3678">
            <v>1.75</v>
          </cell>
          <cell r="M3678">
            <v>0.43</v>
          </cell>
          <cell r="N3678">
            <v>32.21</v>
          </cell>
          <cell r="O3678" t="str">
            <v>FOB</v>
          </cell>
          <cell r="P3678">
            <v>505.21</v>
          </cell>
          <cell r="Q3678">
            <v>505.21</v>
          </cell>
          <cell r="R3678">
            <v>505.21</v>
          </cell>
          <cell r="S3678">
            <v>505.21</v>
          </cell>
          <cell r="T3678">
            <v>505.21</v>
          </cell>
          <cell r="U3678">
            <v>505.21</v>
          </cell>
          <cell r="V3678">
            <v>505.21</v>
          </cell>
        </row>
        <row r="3679">
          <cell r="B3679" t="str">
            <v>ColoradoMacallan DC 12YO.1750-6FOB</v>
          </cell>
          <cell r="C3679" t="str">
            <v>West</v>
          </cell>
          <cell r="D3679" t="str">
            <v>Open</v>
          </cell>
          <cell r="E3679" t="str">
            <v>CO</v>
          </cell>
          <cell r="F3679" t="str">
            <v>Colorado</v>
          </cell>
          <cell r="G3679" t="str">
            <v>4 - Macallan Double Cask 12YO 1.75L</v>
          </cell>
          <cell r="H3679" t="str">
            <v>4 - Macallan Double Cask 12YO 1.75L6</v>
          </cell>
          <cell r="I3679" t="str">
            <v>Macallan DC 12YO</v>
          </cell>
          <cell r="J3679" t="str">
            <v>Macallan DC 12YO.1750-6</v>
          </cell>
          <cell r="K3679">
            <v>6</v>
          </cell>
          <cell r="L3679">
            <v>1.75</v>
          </cell>
          <cell r="M3679">
            <v>0.43</v>
          </cell>
          <cell r="N3679">
            <v>32.21</v>
          </cell>
          <cell r="O3679" t="str">
            <v>FOB</v>
          </cell>
          <cell r="P3679">
            <v>414.21</v>
          </cell>
          <cell r="Q3679">
            <v>414.21</v>
          </cell>
          <cell r="R3679">
            <v>414.21</v>
          </cell>
          <cell r="S3679">
            <v>414.21</v>
          </cell>
          <cell r="T3679">
            <v>414.21</v>
          </cell>
          <cell r="U3679">
            <v>414.21</v>
          </cell>
          <cell r="V3679">
            <v>414.21</v>
          </cell>
        </row>
        <row r="3680">
          <cell r="B3680" t="str">
            <v>DCMacallan DC 12YO.1750-6FOB</v>
          </cell>
          <cell r="C3680" t="str">
            <v>Northeast</v>
          </cell>
          <cell r="D3680" t="str">
            <v>Open</v>
          </cell>
          <cell r="E3680" t="str">
            <v>DC</v>
          </cell>
          <cell r="F3680" t="str">
            <v>DC</v>
          </cell>
          <cell r="G3680" t="str">
            <v>4 - Macallan Double Cask 12YO 1.75L</v>
          </cell>
          <cell r="H3680" t="str">
            <v>4 - Macallan Double Cask 12YO 1.75L6</v>
          </cell>
          <cell r="I3680" t="str">
            <v>Macallan DC 12YO</v>
          </cell>
          <cell r="J3680" t="str">
            <v>Macallan DC 12YO.1750-6</v>
          </cell>
          <cell r="K3680">
            <v>6</v>
          </cell>
          <cell r="L3680">
            <v>1.75</v>
          </cell>
          <cell r="M3680">
            <v>0.43</v>
          </cell>
          <cell r="N3680">
            <v>32.21</v>
          </cell>
          <cell r="O3680" t="str">
            <v>FOB</v>
          </cell>
          <cell r="P3680">
            <v>566.1</v>
          </cell>
          <cell r="Q3680">
            <v>566.1</v>
          </cell>
          <cell r="R3680">
            <v>566.1</v>
          </cell>
          <cell r="S3680">
            <v>566.1</v>
          </cell>
          <cell r="T3680">
            <v>566.1</v>
          </cell>
          <cell r="U3680">
            <v>566.1</v>
          </cell>
          <cell r="V3680">
            <v>566.1</v>
          </cell>
        </row>
        <row r="3681">
          <cell r="B3681" t="str">
            <v>DelawareMacallan DC 12YO.1750-6FOB</v>
          </cell>
          <cell r="C3681" t="str">
            <v>Northeast</v>
          </cell>
          <cell r="D3681" t="str">
            <v>Open</v>
          </cell>
          <cell r="E3681" t="str">
            <v>DE</v>
          </cell>
          <cell r="F3681" t="str">
            <v>Delaware</v>
          </cell>
          <cell r="G3681" t="str">
            <v>4 - Macallan Double Cask 12YO 1.75L</v>
          </cell>
          <cell r="H3681" t="str">
            <v>4 - Macallan Double Cask 12YO 1.75L6</v>
          </cell>
          <cell r="I3681" t="str">
            <v>Macallan DC 12YO</v>
          </cell>
          <cell r="J3681" t="str">
            <v>Macallan DC 12YO.1750-6</v>
          </cell>
          <cell r="K3681">
            <v>6</v>
          </cell>
          <cell r="L3681">
            <v>1.75</v>
          </cell>
          <cell r="M3681">
            <v>0.43</v>
          </cell>
          <cell r="N3681">
            <v>32.21</v>
          </cell>
          <cell r="O3681" t="str">
            <v>FOB</v>
          </cell>
          <cell r="P3681">
            <v>528.82451288519997</v>
          </cell>
          <cell r="Q3681">
            <v>528.82451288519997</v>
          </cell>
          <cell r="R3681">
            <v>528.82451288519997</v>
          </cell>
          <cell r="S3681">
            <v>528.82451288519997</v>
          </cell>
          <cell r="T3681">
            <v>528.82451288519997</v>
          </cell>
          <cell r="U3681">
            <v>528.82451288519997</v>
          </cell>
          <cell r="V3681">
            <v>528.82451288519997</v>
          </cell>
        </row>
        <row r="3682">
          <cell r="B3682" t="str">
            <v>FloridaMacallan DC 12YO.1750-6FOB</v>
          </cell>
          <cell r="C3682" t="str">
            <v>South</v>
          </cell>
          <cell r="D3682" t="str">
            <v>Open</v>
          </cell>
          <cell r="E3682" t="str">
            <v>FL</v>
          </cell>
          <cell r="F3682" t="str">
            <v>Florida</v>
          </cell>
          <cell r="G3682" t="str">
            <v>4 - Macallan Double Cask 12YO 1.75L</v>
          </cell>
          <cell r="H3682" t="str">
            <v>4 - Macallan Double Cask 12YO 1.75L6</v>
          </cell>
          <cell r="I3682" t="str">
            <v>Macallan DC 12YO</v>
          </cell>
          <cell r="J3682" t="str">
            <v>Macallan DC 12YO.1750-6</v>
          </cell>
          <cell r="K3682">
            <v>6</v>
          </cell>
          <cell r="L3682">
            <v>1.75</v>
          </cell>
          <cell r="M3682">
            <v>0.43</v>
          </cell>
          <cell r="N3682">
            <v>32.21</v>
          </cell>
          <cell r="O3682" t="str">
            <v>FOB</v>
          </cell>
          <cell r="P3682">
            <v>490.71</v>
          </cell>
          <cell r="Q3682">
            <v>490.71</v>
          </cell>
          <cell r="R3682">
            <v>490.71</v>
          </cell>
          <cell r="S3682">
            <v>490.71</v>
          </cell>
          <cell r="T3682">
            <v>490.71</v>
          </cell>
          <cell r="U3682">
            <v>490.71</v>
          </cell>
          <cell r="V3682">
            <v>490.71</v>
          </cell>
        </row>
        <row r="3683">
          <cell r="B3683" t="str">
            <v>GeorgiaMacallan DC 12YO.1750-6FOB</v>
          </cell>
          <cell r="C3683" t="str">
            <v>South</v>
          </cell>
          <cell r="D3683" t="str">
            <v>Open</v>
          </cell>
          <cell r="E3683" t="str">
            <v>GA</v>
          </cell>
          <cell r="F3683" t="str">
            <v>Georgia</v>
          </cell>
          <cell r="G3683" t="str">
            <v>4 - Macallan Double Cask 12YO 1.75L</v>
          </cell>
          <cell r="H3683" t="str">
            <v>4 - Macallan Double Cask 12YO 1.75L6</v>
          </cell>
          <cell r="I3683" t="str">
            <v>Macallan DC 12YO</v>
          </cell>
          <cell r="J3683" t="str">
            <v>Macallan DC 12YO.1750-6</v>
          </cell>
          <cell r="K3683">
            <v>6</v>
          </cell>
          <cell r="L3683">
            <v>1.75</v>
          </cell>
          <cell r="M3683">
            <v>0.43</v>
          </cell>
          <cell r="N3683">
            <v>32.21</v>
          </cell>
          <cell r="O3683" t="str">
            <v>FOB</v>
          </cell>
          <cell r="P3683">
            <v>529.91</v>
          </cell>
          <cell r="Q3683">
            <v>529.91</v>
          </cell>
          <cell r="R3683">
            <v>529.91</v>
          </cell>
          <cell r="S3683">
            <v>529.91</v>
          </cell>
          <cell r="T3683">
            <v>529.91</v>
          </cell>
          <cell r="U3683">
            <v>529.91</v>
          </cell>
          <cell r="V3683">
            <v>529.91</v>
          </cell>
        </row>
        <row r="3684">
          <cell r="B3684" t="str">
            <v>HawaiiMacallan DC 12YO.1750-6FOB</v>
          </cell>
          <cell r="C3684" t="str">
            <v>West</v>
          </cell>
          <cell r="D3684" t="str">
            <v>Open</v>
          </cell>
          <cell r="E3684" t="str">
            <v>HI</v>
          </cell>
          <cell r="F3684" t="str">
            <v>Hawaii</v>
          </cell>
          <cell r="G3684" t="str">
            <v>4 - Macallan Double Cask 12YO 1.75L</v>
          </cell>
          <cell r="H3684" t="str">
            <v>4 - Macallan Double Cask 12YO 1.75L6</v>
          </cell>
          <cell r="I3684" t="str">
            <v>Macallan DC 12YO</v>
          </cell>
          <cell r="J3684" t="str">
            <v>Macallan DC 12YO.1750-6</v>
          </cell>
          <cell r="K3684">
            <v>6</v>
          </cell>
          <cell r="L3684">
            <v>1.75</v>
          </cell>
          <cell r="M3684">
            <v>0.43</v>
          </cell>
          <cell r="N3684">
            <v>32.21</v>
          </cell>
          <cell r="O3684" t="str">
            <v>FOB</v>
          </cell>
          <cell r="P3684">
            <v>404.77</v>
          </cell>
          <cell r="Q3684">
            <v>404.77</v>
          </cell>
          <cell r="R3684">
            <v>404.77</v>
          </cell>
          <cell r="S3684">
            <v>404.77</v>
          </cell>
          <cell r="T3684">
            <v>404.77</v>
          </cell>
          <cell r="U3684">
            <v>404.77</v>
          </cell>
          <cell r="V3684">
            <v>404.77</v>
          </cell>
        </row>
        <row r="3685">
          <cell r="B3685" t="str">
            <v>IDAHOMacallan DC 12YO.1750-6SPA</v>
          </cell>
          <cell r="C3685" t="str">
            <v>West</v>
          </cell>
          <cell r="D3685" t="str">
            <v>Control</v>
          </cell>
          <cell r="E3685" t="str">
            <v>ID</v>
          </cell>
          <cell r="F3685" t="str">
            <v>IDAHO</v>
          </cell>
          <cell r="G3685" t="str">
            <v>4 - Macallan Double Cask 12YO 1.75L</v>
          </cell>
          <cell r="H3685" t="str">
            <v>4 - Macallan Double Cask 12YO 1.75L6</v>
          </cell>
          <cell r="I3685" t="str">
            <v>Macallan DC 12YO</v>
          </cell>
          <cell r="J3685" t="str">
            <v>Macallan DC 12YO.1750-6</v>
          </cell>
          <cell r="K3685">
            <v>6</v>
          </cell>
          <cell r="L3685">
            <v>1.75</v>
          </cell>
          <cell r="M3685">
            <v>0.43</v>
          </cell>
          <cell r="N3685">
            <v>32.21</v>
          </cell>
          <cell r="O3685" t="str">
            <v>SPA</v>
          </cell>
          <cell r="P3685">
            <v>0</v>
          </cell>
          <cell r="Q3685">
            <v>0</v>
          </cell>
          <cell r="R3685">
            <v>0</v>
          </cell>
          <cell r="S3685">
            <v>0</v>
          </cell>
          <cell r="T3685">
            <v>0</v>
          </cell>
          <cell r="U3685">
            <v>0</v>
          </cell>
          <cell r="V3685">
            <v>0</v>
          </cell>
        </row>
        <row r="3686">
          <cell r="B3686" t="str">
            <v>IDAHOMacallan DC 12YO.1750-6SHELF</v>
          </cell>
          <cell r="C3686" t="str">
            <v>West</v>
          </cell>
          <cell r="D3686" t="str">
            <v>Control</v>
          </cell>
          <cell r="E3686" t="str">
            <v>ID</v>
          </cell>
          <cell r="F3686" t="str">
            <v>IDAHO</v>
          </cell>
          <cell r="G3686" t="str">
            <v>4 - Macallan Double Cask 12YO 1.75L</v>
          </cell>
          <cell r="H3686" t="str">
            <v>4 - Macallan Double Cask 12YO 1.75L6</v>
          </cell>
          <cell r="I3686" t="str">
            <v>Macallan DC 12YO</v>
          </cell>
          <cell r="J3686" t="str">
            <v>Macallan DC 12YO.1750-6</v>
          </cell>
          <cell r="K3686">
            <v>6</v>
          </cell>
          <cell r="L3686">
            <v>1.75</v>
          </cell>
          <cell r="M3686">
            <v>0.43</v>
          </cell>
          <cell r="N3686">
            <v>32.21</v>
          </cell>
          <cell r="O3686" t="str">
            <v>SHELF</v>
          </cell>
          <cell r="P3686">
            <v>144.94999999999999</v>
          </cell>
          <cell r="Q3686">
            <v>144.94999999999999</v>
          </cell>
          <cell r="R3686">
            <v>144.94999999999999</v>
          </cell>
          <cell r="S3686">
            <v>144.94999999999999</v>
          </cell>
          <cell r="T3686">
            <v>144.94999999999999</v>
          </cell>
          <cell r="U3686">
            <v>144.94999999999999</v>
          </cell>
          <cell r="V3686">
            <v>144.94999999999999</v>
          </cell>
        </row>
        <row r="3687">
          <cell r="B3687" t="str">
            <v>IDAHOMacallan DC 12YO.1750-6FOB</v>
          </cell>
          <cell r="C3687" t="str">
            <v>West</v>
          </cell>
          <cell r="D3687" t="str">
            <v>Control</v>
          </cell>
          <cell r="E3687" t="str">
            <v>ID</v>
          </cell>
          <cell r="F3687" t="str">
            <v>IDAHO</v>
          </cell>
          <cell r="G3687" t="str">
            <v>4 - Macallan Double Cask 12YO 1.75L</v>
          </cell>
          <cell r="H3687" t="str">
            <v>4 - Macallan Double Cask 12YO 1.75L6</v>
          </cell>
          <cell r="I3687" t="str">
            <v>Macallan DC 12YO</v>
          </cell>
          <cell r="J3687" t="str">
            <v>Macallan DC 12YO.1750-6</v>
          </cell>
          <cell r="K3687">
            <v>6</v>
          </cell>
          <cell r="L3687">
            <v>1.75</v>
          </cell>
          <cell r="M3687">
            <v>0.43</v>
          </cell>
          <cell r="N3687">
            <v>32.21</v>
          </cell>
          <cell r="O3687" t="str">
            <v>FOB</v>
          </cell>
          <cell r="P3687">
            <v>530.05999999999995</v>
          </cell>
          <cell r="Q3687">
            <v>530.05999999999995</v>
          </cell>
          <cell r="R3687">
            <v>530.05999999999995</v>
          </cell>
          <cell r="S3687">
            <v>530.05999999999995</v>
          </cell>
          <cell r="T3687">
            <v>530.05999999999995</v>
          </cell>
          <cell r="U3687">
            <v>530.05999999999995</v>
          </cell>
          <cell r="V3687">
            <v>530.05999999999995</v>
          </cell>
        </row>
        <row r="3688">
          <cell r="B3688" t="str">
            <v>IllinoisMacallan DC 12YO.1750-6FOB</v>
          </cell>
          <cell r="C3688" t="str">
            <v>Central</v>
          </cell>
          <cell r="D3688" t="str">
            <v>Open</v>
          </cell>
          <cell r="E3688" t="str">
            <v>IL</v>
          </cell>
          <cell r="F3688" t="str">
            <v>Illinois</v>
          </cell>
          <cell r="G3688" t="str">
            <v>4 - Macallan Double Cask 12YO 1.75L</v>
          </cell>
          <cell r="H3688" t="str">
            <v>4 - Macallan Double Cask 12YO 1.75L6</v>
          </cell>
          <cell r="I3688" t="str">
            <v>Macallan DC 12YO</v>
          </cell>
          <cell r="J3688" t="str">
            <v>Macallan DC 12YO.1750-6</v>
          </cell>
          <cell r="K3688">
            <v>6</v>
          </cell>
          <cell r="L3688">
            <v>1.75</v>
          </cell>
          <cell r="M3688">
            <v>0.43</v>
          </cell>
          <cell r="N3688">
            <v>32.21</v>
          </cell>
          <cell r="O3688" t="str">
            <v>FOB</v>
          </cell>
          <cell r="P3688">
            <v>514.21</v>
          </cell>
          <cell r="Q3688">
            <v>514.21</v>
          </cell>
          <cell r="R3688">
            <v>514.21</v>
          </cell>
          <cell r="S3688">
            <v>514.21</v>
          </cell>
          <cell r="T3688">
            <v>514.21</v>
          </cell>
          <cell r="U3688">
            <v>514.21</v>
          </cell>
          <cell r="V3688">
            <v>514.21</v>
          </cell>
        </row>
        <row r="3689">
          <cell r="B3689" t="str">
            <v>IndianaMacallan DC 12YO.1750-6FOB</v>
          </cell>
          <cell r="C3689" t="str">
            <v>Central</v>
          </cell>
          <cell r="D3689" t="str">
            <v>Open</v>
          </cell>
          <cell r="E3689" t="str">
            <v>IN</v>
          </cell>
          <cell r="F3689" t="str">
            <v>Indiana</v>
          </cell>
          <cell r="G3689" t="str">
            <v>4 - Macallan Double Cask 12YO 1.75L</v>
          </cell>
          <cell r="H3689" t="str">
            <v>4 - Macallan Double Cask 12YO 1.75L6</v>
          </cell>
          <cell r="I3689" t="str">
            <v>Macallan DC 12YO</v>
          </cell>
          <cell r="J3689" t="str">
            <v>Macallan DC 12YO.1750-6</v>
          </cell>
          <cell r="K3689">
            <v>6</v>
          </cell>
          <cell r="L3689">
            <v>1.75</v>
          </cell>
          <cell r="M3689">
            <v>0.43</v>
          </cell>
          <cell r="N3689">
            <v>32.21</v>
          </cell>
          <cell r="O3689" t="str">
            <v>FOB</v>
          </cell>
          <cell r="P3689">
            <v>542.21</v>
          </cell>
          <cell r="Q3689">
            <v>542.21</v>
          </cell>
          <cell r="R3689">
            <v>542.21</v>
          </cell>
          <cell r="S3689">
            <v>542.21</v>
          </cell>
          <cell r="T3689">
            <v>542.21</v>
          </cell>
          <cell r="U3689">
            <v>542.21</v>
          </cell>
          <cell r="V3689">
            <v>542.21</v>
          </cell>
        </row>
        <row r="3690">
          <cell r="B3690" t="str">
            <v>KansasMacallan DC 12YO.1750-6FOB</v>
          </cell>
          <cell r="C3690" t="str">
            <v>Central</v>
          </cell>
          <cell r="D3690" t="str">
            <v>Open</v>
          </cell>
          <cell r="E3690" t="str">
            <v>KS</v>
          </cell>
          <cell r="F3690" t="str">
            <v>Kansas</v>
          </cell>
          <cell r="G3690" t="str">
            <v>4 - Macallan Double Cask 12YO 1.75L</v>
          </cell>
          <cell r="H3690" t="str">
            <v>4 - Macallan Double Cask 12YO 1.75L6</v>
          </cell>
          <cell r="I3690" t="str">
            <v>Macallan DC 12YO</v>
          </cell>
          <cell r="J3690" t="str">
            <v>Macallan DC 12YO.1750-6</v>
          </cell>
          <cell r="K3690">
            <v>6</v>
          </cell>
          <cell r="L3690">
            <v>1.75</v>
          </cell>
          <cell r="M3690">
            <v>0.43</v>
          </cell>
          <cell r="N3690">
            <v>32.21</v>
          </cell>
          <cell r="O3690" t="str">
            <v>FOB</v>
          </cell>
          <cell r="P3690">
            <v>514.72</v>
          </cell>
          <cell r="Q3690">
            <v>514.72</v>
          </cell>
          <cell r="R3690">
            <v>514.72</v>
          </cell>
          <cell r="S3690">
            <v>514.72</v>
          </cell>
          <cell r="T3690">
            <v>514.72</v>
          </cell>
          <cell r="U3690">
            <v>514.72</v>
          </cell>
          <cell r="V3690">
            <v>514.72</v>
          </cell>
        </row>
        <row r="3691">
          <cell r="B3691" t="str">
            <v>KentuckyMacallan DC 12YO.1750-6FOB</v>
          </cell>
          <cell r="C3691" t="str">
            <v>Central</v>
          </cell>
          <cell r="D3691" t="str">
            <v>Open</v>
          </cell>
          <cell r="E3691" t="str">
            <v>KY</v>
          </cell>
          <cell r="F3691" t="str">
            <v>Kentucky</v>
          </cell>
          <cell r="G3691" t="str">
            <v>4 - Macallan Double Cask 12YO 1.75L</v>
          </cell>
          <cell r="H3691" t="str">
            <v>4 - Macallan Double Cask 12YO 1.75L6</v>
          </cell>
          <cell r="I3691" t="str">
            <v>Macallan DC 12YO</v>
          </cell>
          <cell r="J3691" t="str">
            <v>Macallan DC 12YO.1750-6</v>
          </cell>
          <cell r="K3691">
            <v>6</v>
          </cell>
          <cell r="L3691">
            <v>1.75</v>
          </cell>
          <cell r="M3691">
            <v>0.43</v>
          </cell>
          <cell r="N3691">
            <v>32.21</v>
          </cell>
          <cell r="O3691" t="str">
            <v>FOB</v>
          </cell>
          <cell r="P3691">
            <v>467.69</v>
          </cell>
          <cell r="Q3691">
            <v>467.69</v>
          </cell>
          <cell r="R3691">
            <v>467.69</v>
          </cell>
          <cell r="S3691">
            <v>467.69</v>
          </cell>
          <cell r="T3691">
            <v>467.69</v>
          </cell>
          <cell r="U3691">
            <v>467.69</v>
          </cell>
          <cell r="V3691">
            <v>467.69</v>
          </cell>
        </row>
        <row r="3692">
          <cell r="B3692" t="str">
            <v>LouisianaMacallan DC 12YO.1750-6FOB</v>
          </cell>
          <cell r="C3692" t="str">
            <v>South</v>
          </cell>
          <cell r="D3692" t="str">
            <v>Open</v>
          </cell>
          <cell r="E3692" t="str">
            <v>LA</v>
          </cell>
          <cell r="F3692" t="str">
            <v>Louisiana</v>
          </cell>
          <cell r="G3692" t="str">
            <v>4 - Macallan Double Cask 12YO 1.75L</v>
          </cell>
          <cell r="H3692" t="str">
            <v>4 - Macallan Double Cask 12YO 1.75L6</v>
          </cell>
          <cell r="I3692" t="str">
            <v>Macallan DC 12YO</v>
          </cell>
          <cell r="J3692" t="str">
            <v>Macallan DC 12YO.1750-6</v>
          </cell>
          <cell r="K3692">
            <v>6</v>
          </cell>
          <cell r="L3692">
            <v>1.75</v>
          </cell>
          <cell r="M3692">
            <v>0.43</v>
          </cell>
          <cell r="N3692">
            <v>32.21</v>
          </cell>
          <cell r="O3692" t="str">
            <v>FOB</v>
          </cell>
          <cell r="P3692">
            <v>558.41000000000008</v>
          </cell>
          <cell r="Q3692">
            <v>558.41000000000008</v>
          </cell>
          <cell r="R3692">
            <v>558.41000000000008</v>
          </cell>
          <cell r="S3692">
            <v>558.41000000000008</v>
          </cell>
          <cell r="T3692">
            <v>558.41000000000008</v>
          </cell>
          <cell r="U3692">
            <v>558.41000000000008</v>
          </cell>
          <cell r="V3692">
            <v>558.41000000000008</v>
          </cell>
        </row>
        <row r="3693">
          <cell r="B3693" t="str">
            <v>Maryland (Open)Macallan DC 12YO.1750-6FOB</v>
          </cell>
          <cell r="C3693" t="str">
            <v>Northeast</v>
          </cell>
          <cell r="D3693" t="str">
            <v>Open</v>
          </cell>
          <cell r="E3693" t="str">
            <v>MD</v>
          </cell>
          <cell r="F3693" t="str">
            <v>Maryland (Open)</v>
          </cell>
          <cell r="G3693" t="str">
            <v>4 - Macallan Double Cask 12YO 1.75L</v>
          </cell>
          <cell r="H3693" t="str">
            <v>4 - Macallan Double Cask 12YO 1.75L6</v>
          </cell>
          <cell r="I3693" t="str">
            <v>Macallan DC 12YO</v>
          </cell>
          <cell r="J3693" t="str">
            <v>Macallan DC 12YO.1750-6</v>
          </cell>
          <cell r="K3693">
            <v>6</v>
          </cell>
          <cell r="L3693">
            <v>1.75</v>
          </cell>
          <cell r="M3693">
            <v>0.43</v>
          </cell>
          <cell r="N3693">
            <v>32.21</v>
          </cell>
          <cell r="O3693" t="str">
            <v>FOB</v>
          </cell>
          <cell r="P3693">
            <v>564.01</v>
          </cell>
          <cell r="Q3693">
            <v>564.01</v>
          </cell>
          <cell r="R3693">
            <v>564.01</v>
          </cell>
          <cell r="S3693">
            <v>564.01</v>
          </cell>
          <cell r="T3693">
            <v>564.01</v>
          </cell>
          <cell r="U3693">
            <v>564.01</v>
          </cell>
          <cell r="V3693">
            <v>564.01</v>
          </cell>
        </row>
        <row r="3694">
          <cell r="B3694" t="str">
            <v>MassachusettsMacallan DC 12YO.1750-6FOB</v>
          </cell>
          <cell r="C3694" t="str">
            <v>Northeast</v>
          </cell>
          <cell r="D3694" t="str">
            <v>Open</v>
          </cell>
          <cell r="E3694" t="str">
            <v>MA</v>
          </cell>
          <cell r="F3694" t="str">
            <v>Massachusetts</v>
          </cell>
          <cell r="G3694" t="str">
            <v>4 - Macallan Double Cask 12YO 1.75L</v>
          </cell>
          <cell r="H3694" t="str">
            <v>4 - Macallan Double Cask 12YO 1.75L6</v>
          </cell>
          <cell r="I3694" t="str">
            <v>Macallan DC 12YO</v>
          </cell>
          <cell r="J3694" t="str">
            <v>Macallan DC 12YO.1750-6</v>
          </cell>
          <cell r="K3694">
            <v>6</v>
          </cell>
          <cell r="L3694">
            <v>1.75</v>
          </cell>
          <cell r="M3694">
            <v>0.43</v>
          </cell>
          <cell r="N3694">
            <v>32.21</v>
          </cell>
          <cell r="O3694" t="str">
            <v>FOB</v>
          </cell>
          <cell r="P3694">
            <v>456.07</v>
          </cell>
          <cell r="Q3694">
            <v>456.07</v>
          </cell>
          <cell r="R3694">
            <v>456.07</v>
          </cell>
          <cell r="S3694">
            <v>456.07</v>
          </cell>
          <cell r="T3694">
            <v>456.07</v>
          </cell>
          <cell r="U3694">
            <v>456.07</v>
          </cell>
          <cell r="V3694">
            <v>456.07</v>
          </cell>
        </row>
        <row r="3695">
          <cell r="B3695" t="str">
            <v>MICHIGANMacallan DC 12YO.1750-6SHELF</v>
          </cell>
          <cell r="C3695" t="str">
            <v>Central</v>
          </cell>
          <cell r="D3695" t="str">
            <v>Control</v>
          </cell>
          <cell r="E3695" t="str">
            <v>MI</v>
          </cell>
          <cell r="F3695" t="str">
            <v>MICHIGAN</v>
          </cell>
          <cell r="G3695" t="str">
            <v>4 - Macallan Double Cask 12YO 1.75L</v>
          </cell>
          <cell r="H3695" t="str">
            <v>4 - Macallan Double Cask 12YO 1.75L6</v>
          </cell>
          <cell r="I3695" t="str">
            <v>Macallan DC 12YO</v>
          </cell>
          <cell r="J3695" t="str">
            <v>Macallan DC 12YO.1750-6</v>
          </cell>
          <cell r="K3695">
            <v>6</v>
          </cell>
          <cell r="L3695">
            <v>1.75</v>
          </cell>
          <cell r="M3695">
            <v>0.43</v>
          </cell>
          <cell r="N3695">
            <v>32.21</v>
          </cell>
          <cell r="O3695" t="str">
            <v>SHELF</v>
          </cell>
          <cell r="P3695">
            <v>129.99</v>
          </cell>
          <cell r="Q3695">
            <v>129.99</v>
          </cell>
          <cell r="R3695">
            <v>129.99</v>
          </cell>
          <cell r="S3695">
            <v>129.99</v>
          </cell>
          <cell r="T3695">
            <v>129.99</v>
          </cell>
          <cell r="U3695">
            <v>129.99</v>
          </cell>
          <cell r="V3695">
            <v>129.99</v>
          </cell>
        </row>
        <row r="3696">
          <cell r="B3696" t="str">
            <v>MICHIGANMacallan DC 12YO.1750-6FOB</v>
          </cell>
          <cell r="C3696" t="str">
            <v>Central</v>
          </cell>
          <cell r="D3696" t="str">
            <v>Control</v>
          </cell>
          <cell r="E3696" t="str">
            <v>MI</v>
          </cell>
          <cell r="F3696" t="str">
            <v>MICHIGAN</v>
          </cell>
          <cell r="G3696" t="str">
            <v>4 - Macallan Double Cask 12YO 1.75L</v>
          </cell>
          <cell r="H3696" t="str">
            <v>4 - Macallan Double Cask 12YO 1.75L6</v>
          </cell>
          <cell r="I3696" t="str">
            <v>Macallan DC 12YO</v>
          </cell>
          <cell r="J3696" t="str">
            <v>Macallan DC 12YO.1750-6</v>
          </cell>
          <cell r="K3696">
            <v>6</v>
          </cell>
          <cell r="L3696">
            <v>1.75</v>
          </cell>
          <cell r="M3696">
            <v>0.43</v>
          </cell>
          <cell r="N3696">
            <v>32.21</v>
          </cell>
          <cell r="O3696" t="str">
            <v>FOB</v>
          </cell>
          <cell r="P3696">
            <v>422.08</v>
          </cell>
          <cell r="Q3696">
            <v>422.08</v>
          </cell>
          <cell r="R3696">
            <v>422.08</v>
          </cell>
          <cell r="S3696">
            <v>422.08</v>
          </cell>
          <cell r="T3696">
            <v>422.08</v>
          </cell>
          <cell r="U3696">
            <v>422.08</v>
          </cell>
          <cell r="V3696">
            <v>422.08</v>
          </cell>
        </row>
        <row r="3697">
          <cell r="B3697" t="str">
            <v>Military - SouthMacallan DC 12YO.1750-6FOB</v>
          </cell>
          <cell r="C3697" t="str">
            <v>South</v>
          </cell>
          <cell r="D3697" t="str">
            <v>Open</v>
          </cell>
          <cell r="E3697" t="str">
            <v>Military - South</v>
          </cell>
          <cell r="F3697" t="str">
            <v>Military - South</v>
          </cell>
          <cell r="G3697" t="str">
            <v>4 - Macallan Double Cask 12YO 1.75L</v>
          </cell>
          <cell r="H3697" t="str">
            <v>4 - Macallan Double Cask 12YO 1.75L6</v>
          </cell>
          <cell r="I3697" t="str">
            <v>Macallan DC 12YO</v>
          </cell>
          <cell r="J3697" t="str">
            <v>Macallan DC 12YO.1750-6</v>
          </cell>
          <cell r="K3697">
            <v>6</v>
          </cell>
          <cell r="L3697">
            <v>1.75</v>
          </cell>
          <cell r="M3697">
            <v>0.43</v>
          </cell>
          <cell r="N3697">
            <v>32.21</v>
          </cell>
          <cell r="O3697" t="str">
            <v>FOB</v>
          </cell>
          <cell r="P3697">
            <v>489</v>
          </cell>
          <cell r="Q3697">
            <v>489</v>
          </cell>
          <cell r="R3697">
            <v>489</v>
          </cell>
          <cell r="S3697">
            <v>489</v>
          </cell>
          <cell r="T3697">
            <v>489</v>
          </cell>
          <cell r="U3697">
            <v>489</v>
          </cell>
          <cell r="V3697">
            <v>489</v>
          </cell>
        </row>
        <row r="3698">
          <cell r="B3698" t="str">
            <v>MinnesotaMacallan DC 12YO.1750-6FOB</v>
          </cell>
          <cell r="C3698" t="str">
            <v>Central</v>
          </cell>
          <cell r="D3698" t="str">
            <v>Open</v>
          </cell>
          <cell r="E3698" t="str">
            <v>MN</v>
          </cell>
          <cell r="F3698" t="str">
            <v>Minnesota</v>
          </cell>
          <cell r="G3698" t="str">
            <v>4 - Macallan Double Cask 12YO 1.75L</v>
          </cell>
          <cell r="H3698" t="str">
            <v>4 - Macallan Double Cask 12YO 1.75L6</v>
          </cell>
          <cell r="I3698" t="str">
            <v>Macallan DC 12YO</v>
          </cell>
          <cell r="J3698" t="str">
            <v>Macallan DC 12YO.1750-6</v>
          </cell>
          <cell r="K3698">
            <v>6</v>
          </cell>
          <cell r="L3698">
            <v>1.75</v>
          </cell>
          <cell r="M3698">
            <v>0.43</v>
          </cell>
          <cell r="N3698">
            <v>32.21</v>
          </cell>
          <cell r="O3698" t="str">
            <v>FOB</v>
          </cell>
          <cell r="P3698">
            <v>544.01</v>
          </cell>
          <cell r="Q3698">
            <v>544.01</v>
          </cell>
          <cell r="R3698">
            <v>544.01</v>
          </cell>
          <cell r="S3698">
            <v>544.01</v>
          </cell>
          <cell r="T3698">
            <v>544.01</v>
          </cell>
          <cell r="U3698">
            <v>544.01</v>
          </cell>
          <cell r="V3698">
            <v>544.01</v>
          </cell>
        </row>
        <row r="3699">
          <cell r="B3699" t="str">
            <v>MISSISSIPPIMacallan DC 12YO.1750-6SPA</v>
          </cell>
          <cell r="C3699" t="str">
            <v>South</v>
          </cell>
          <cell r="D3699" t="str">
            <v>Control</v>
          </cell>
          <cell r="E3699" t="str">
            <v>MS</v>
          </cell>
          <cell r="F3699" t="str">
            <v>MISSISSIPPI</v>
          </cell>
          <cell r="G3699" t="str">
            <v>4 - Macallan Double Cask 12YO 1.75L</v>
          </cell>
          <cell r="H3699" t="str">
            <v>4 - Macallan Double Cask 12YO 1.75L6</v>
          </cell>
          <cell r="I3699" t="str">
            <v>Macallan DC 12YO</v>
          </cell>
          <cell r="J3699" t="str">
            <v>Macallan DC 12YO.1750-6</v>
          </cell>
          <cell r="K3699">
            <v>6</v>
          </cell>
          <cell r="L3699">
            <v>1.75</v>
          </cell>
          <cell r="M3699">
            <v>0.43</v>
          </cell>
          <cell r="N3699">
            <v>32.21</v>
          </cell>
          <cell r="O3699" t="str">
            <v>SPA</v>
          </cell>
          <cell r="P3699">
            <v>0</v>
          </cell>
          <cell r="Q3699">
            <v>0</v>
          </cell>
          <cell r="R3699">
            <v>0</v>
          </cell>
          <cell r="S3699">
            <v>0</v>
          </cell>
          <cell r="T3699">
            <v>0</v>
          </cell>
          <cell r="U3699">
            <v>0</v>
          </cell>
          <cell r="V3699">
            <v>0</v>
          </cell>
        </row>
        <row r="3700">
          <cell r="B3700" t="str">
            <v>MISSISSIPPIMacallan DC 12YO.1750-6SHELF</v>
          </cell>
          <cell r="C3700" t="str">
            <v>South</v>
          </cell>
          <cell r="D3700" t="str">
            <v>Control</v>
          </cell>
          <cell r="E3700" t="str">
            <v>MS</v>
          </cell>
          <cell r="F3700" t="str">
            <v>MISSISSIPPI</v>
          </cell>
          <cell r="G3700" t="str">
            <v>4 - Macallan Double Cask 12YO 1.75L</v>
          </cell>
          <cell r="H3700" t="str">
            <v>4 - Macallan Double Cask 12YO 1.75L6</v>
          </cell>
          <cell r="I3700" t="str">
            <v>Macallan DC 12YO</v>
          </cell>
          <cell r="J3700" t="str">
            <v>Macallan DC 12YO.1750-6</v>
          </cell>
          <cell r="K3700">
            <v>6</v>
          </cell>
          <cell r="L3700">
            <v>1.75</v>
          </cell>
          <cell r="M3700">
            <v>0.43</v>
          </cell>
          <cell r="N3700">
            <v>32.21</v>
          </cell>
          <cell r="O3700" t="str">
            <v>SHELF</v>
          </cell>
          <cell r="P3700">
            <v>146.99</v>
          </cell>
          <cell r="Q3700">
            <v>139.99</v>
          </cell>
          <cell r="R3700">
            <v>139.99</v>
          </cell>
          <cell r="S3700">
            <v>139.99</v>
          </cell>
          <cell r="T3700">
            <v>139.99</v>
          </cell>
          <cell r="U3700">
            <v>139.99</v>
          </cell>
          <cell r="V3700">
            <v>139.99</v>
          </cell>
        </row>
        <row r="3701">
          <cell r="B3701" t="str">
            <v>MISSISSIPPIMacallan DC 12YO.1750-6FOB</v>
          </cell>
          <cell r="C3701" t="str">
            <v>South</v>
          </cell>
          <cell r="D3701" t="str">
            <v>Control</v>
          </cell>
          <cell r="E3701" t="str">
            <v>MS</v>
          </cell>
          <cell r="F3701" t="str">
            <v>MISSISSIPPI</v>
          </cell>
          <cell r="G3701" t="str">
            <v>4 - Macallan Double Cask 12YO 1.75L</v>
          </cell>
          <cell r="H3701" t="str">
            <v>4 - Macallan Double Cask 12YO 1.75L6</v>
          </cell>
          <cell r="I3701" t="str">
            <v>Macallan DC 12YO</v>
          </cell>
          <cell r="J3701" t="str">
            <v>Macallan DC 12YO.1750-6</v>
          </cell>
          <cell r="K3701">
            <v>6</v>
          </cell>
          <cell r="L3701">
            <v>1.75</v>
          </cell>
          <cell r="M3701">
            <v>0.43</v>
          </cell>
          <cell r="N3701">
            <v>32.21</v>
          </cell>
          <cell r="O3701" t="str">
            <v>FOB</v>
          </cell>
          <cell r="P3701">
            <v>544.01</v>
          </cell>
          <cell r="Q3701">
            <v>517.66</v>
          </cell>
          <cell r="R3701">
            <v>517.66</v>
          </cell>
          <cell r="S3701">
            <v>517.66</v>
          </cell>
          <cell r="T3701">
            <v>517.66</v>
          </cell>
          <cell r="U3701">
            <v>517.66</v>
          </cell>
          <cell r="V3701">
            <v>517.66</v>
          </cell>
        </row>
        <row r="3702">
          <cell r="B3702" t="str">
            <v>MissouriMacallan DC 12YO.1750-6FOB</v>
          </cell>
          <cell r="C3702" t="str">
            <v>Central</v>
          </cell>
          <cell r="D3702" t="str">
            <v>Open</v>
          </cell>
          <cell r="E3702" t="str">
            <v>MO</v>
          </cell>
          <cell r="F3702" t="str">
            <v>Missouri</v>
          </cell>
          <cell r="G3702" t="str">
            <v>4 - Macallan Double Cask 12YO 1.75L</v>
          </cell>
          <cell r="H3702" t="str">
            <v>4 - Macallan Double Cask 12YO 1.75L6</v>
          </cell>
          <cell r="I3702" t="str">
            <v>Macallan DC 12YO</v>
          </cell>
          <cell r="J3702" t="str">
            <v>Macallan DC 12YO.1750-6</v>
          </cell>
          <cell r="K3702">
            <v>6</v>
          </cell>
          <cell r="L3702">
            <v>1.75</v>
          </cell>
          <cell r="M3702">
            <v>0.43</v>
          </cell>
          <cell r="N3702">
            <v>32.21</v>
          </cell>
          <cell r="O3702" t="str">
            <v>FOB</v>
          </cell>
          <cell r="P3702">
            <v>509.21</v>
          </cell>
          <cell r="Q3702">
            <v>509.21</v>
          </cell>
          <cell r="R3702">
            <v>509.21</v>
          </cell>
          <cell r="S3702">
            <v>509.21</v>
          </cell>
          <cell r="T3702">
            <v>502.2</v>
          </cell>
          <cell r="U3702">
            <v>502.2</v>
          </cell>
          <cell r="V3702">
            <v>502.2</v>
          </cell>
        </row>
        <row r="3703">
          <cell r="B3703" t="str">
            <v>MONTANAMacallan DC 12YO.1750-6SPA</v>
          </cell>
          <cell r="C3703" t="str">
            <v>West</v>
          </cell>
          <cell r="D3703" t="str">
            <v>Control</v>
          </cell>
          <cell r="E3703" t="str">
            <v>MT</v>
          </cell>
          <cell r="F3703" t="str">
            <v>MONTANA</v>
          </cell>
          <cell r="G3703" t="str">
            <v>4 - Macallan Double Cask 12YO 1.75L</v>
          </cell>
          <cell r="H3703" t="str">
            <v>4 - Macallan Double Cask 12YO 1.75L6</v>
          </cell>
          <cell r="I3703" t="str">
            <v>Macallan DC 12YO</v>
          </cell>
          <cell r="J3703" t="str">
            <v>Macallan DC 12YO.1750-6</v>
          </cell>
          <cell r="K3703">
            <v>6</v>
          </cell>
          <cell r="L3703">
            <v>1.75</v>
          </cell>
          <cell r="M3703">
            <v>0.43</v>
          </cell>
          <cell r="N3703">
            <v>32.21</v>
          </cell>
          <cell r="O3703" t="str">
            <v>SPA</v>
          </cell>
          <cell r="P3703">
            <v>0</v>
          </cell>
          <cell r="Q3703">
            <v>0</v>
          </cell>
          <cell r="R3703">
            <v>0</v>
          </cell>
          <cell r="S3703">
            <v>0</v>
          </cell>
          <cell r="T3703">
            <v>0</v>
          </cell>
          <cell r="U3703">
            <v>0</v>
          </cell>
          <cell r="V3703">
            <v>0</v>
          </cell>
        </row>
        <row r="3704">
          <cell r="B3704" t="str">
            <v>MONTANAMacallan DC 12YO.1750-6SHELF</v>
          </cell>
          <cell r="C3704" t="str">
            <v>West</v>
          </cell>
          <cell r="D3704" t="str">
            <v>Control</v>
          </cell>
          <cell r="E3704" t="str">
            <v>MT</v>
          </cell>
          <cell r="F3704" t="str">
            <v>MONTANA</v>
          </cell>
          <cell r="G3704" t="str">
            <v>4 - Macallan Double Cask 12YO 1.75L</v>
          </cell>
          <cell r="H3704" t="str">
            <v>4 - Macallan Double Cask 12YO 1.75L6</v>
          </cell>
          <cell r="I3704" t="str">
            <v>Macallan DC 12YO</v>
          </cell>
          <cell r="J3704" t="str">
            <v>Macallan DC 12YO.1750-6</v>
          </cell>
          <cell r="K3704">
            <v>6</v>
          </cell>
          <cell r="L3704">
            <v>1.75</v>
          </cell>
          <cell r="M3704">
            <v>0.43</v>
          </cell>
          <cell r="N3704">
            <v>32.21</v>
          </cell>
          <cell r="O3704" t="str">
            <v>SHELF</v>
          </cell>
          <cell r="P3704">
            <v>146.94999999999999</v>
          </cell>
          <cell r="Q3704">
            <v>146.94999999999999</v>
          </cell>
          <cell r="R3704">
            <v>146.94999999999999</v>
          </cell>
          <cell r="S3704">
            <v>146.94999999999999</v>
          </cell>
          <cell r="T3704">
            <v>146.94999999999999</v>
          </cell>
          <cell r="U3704">
            <v>146.94999999999999</v>
          </cell>
          <cell r="V3704">
            <v>146.94999999999999</v>
          </cell>
        </row>
        <row r="3705">
          <cell r="B3705" t="str">
            <v>MONTANAMacallan DC 12YO.1750-6FOB</v>
          </cell>
          <cell r="C3705" t="str">
            <v>West</v>
          </cell>
          <cell r="D3705" t="str">
            <v>Control</v>
          </cell>
          <cell r="E3705" t="str">
            <v>MT</v>
          </cell>
          <cell r="F3705" t="str">
            <v>MONTANA</v>
          </cell>
          <cell r="G3705" t="str">
            <v>4 - Macallan Double Cask 12YO 1.75L</v>
          </cell>
          <cell r="H3705" t="str">
            <v>4 - Macallan Double Cask 12YO 1.75L6</v>
          </cell>
          <cell r="I3705" t="str">
            <v>Macallan DC 12YO</v>
          </cell>
          <cell r="J3705" t="str">
            <v>Macallan DC 12YO.1750-6</v>
          </cell>
          <cell r="K3705">
            <v>6</v>
          </cell>
          <cell r="L3705">
            <v>1.75</v>
          </cell>
          <cell r="M3705">
            <v>0.43</v>
          </cell>
          <cell r="N3705">
            <v>32.21</v>
          </cell>
          <cell r="O3705" t="str">
            <v>FOB</v>
          </cell>
          <cell r="P3705">
            <v>446.7</v>
          </cell>
          <cell r="Q3705">
            <v>446.7</v>
          </cell>
          <cell r="R3705">
            <v>446.7</v>
          </cell>
          <cell r="S3705">
            <v>446.7</v>
          </cell>
          <cell r="T3705">
            <v>446.7</v>
          </cell>
          <cell r="U3705">
            <v>446.7</v>
          </cell>
          <cell r="V3705">
            <v>446.7</v>
          </cell>
        </row>
        <row r="3706">
          <cell r="B3706" t="str">
            <v>NebraskaMacallan DC 12YO.1750-6FOB</v>
          </cell>
          <cell r="C3706" t="str">
            <v>Central</v>
          </cell>
          <cell r="D3706" t="str">
            <v>Open</v>
          </cell>
          <cell r="E3706" t="str">
            <v>NE</v>
          </cell>
          <cell r="F3706" t="str">
            <v>Nebraska</v>
          </cell>
          <cell r="G3706" t="str">
            <v>4 - Macallan Double Cask 12YO 1.75L</v>
          </cell>
          <cell r="H3706" t="str">
            <v>4 - Macallan Double Cask 12YO 1.75L6</v>
          </cell>
          <cell r="I3706" t="str">
            <v>Macallan DC 12YO</v>
          </cell>
          <cell r="J3706" t="str">
            <v>Macallan DC 12YO.1750-6</v>
          </cell>
          <cell r="K3706">
            <v>6</v>
          </cell>
          <cell r="L3706">
            <v>1.75</v>
          </cell>
          <cell r="M3706">
            <v>0.43</v>
          </cell>
          <cell r="N3706">
            <v>32.21</v>
          </cell>
          <cell r="O3706" t="str">
            <v>FOB</v>
          </cell>
          <cell r="P3706">
            <v>491.75</v>
          </cell>
          <cell r="Q3706">
            <v>491.75</v>
          </cell>
          <cell r="R3706">
            <v>491.75</v>
          </cell>
          <cell r="S3706">
            <v>491.75</v>
          </cell>
          <cell r="T3706">
            <v>491.75</v>
          </cell>
          <cell r="U3706">
            <v>491.75</v>
          </cell>
          <cell r="V3706">
            <v>491.75</v>
          </cell>
        </row>
        <row r="3707">
          <cell r="B3707" t="str">
            <v>NevadaMacallan DC 12YO.1750-6FOB</v>
          </cell>
          <cell r="C3707" t="str">
            <v>West</v>
          </cell>
          <cell r="D3707" t="str">
            <v>Open</v>
          </cell>
          <cell r="E3707" t="str">
            <v>NV</v>
          </cell>
          <cell r="F3707" t="str">
            <v>Nevada</v>
          </cell>
          <cell r="G3707" t="str">
            <v>4 - Macallan Double Cask 12YO 1.75L</v>
          </cell>
          <cell r="H3707" t="str">
            <v>4 - Macallan Double Cask 12YO 1.75L6</v>
          </cell>
          <cell r="I3707" t="str">
            <v>Macallan DC 12YO</v>
          </cell>
          <cell r="J3707" t="str">
            <v>Macallan DC 12YO.1750-6</v>
          </cell>
          <cell r="K3707">
            <v>6</v>
          </cell>
          <cell r="L3707">
            <v>1.75</v>
          </cell>
          <cell r="M3707">
            <v>0.43</v>
          </cell>
          <cell r="N3707">
            <v>32.21</v>
          </cell>
          <cell r="O3707" t="str">
            <v>FOB</v>
          </cell>
          <cell r="P3707">
            <v>484.21</v>
          </cell>
          <cell r="Q3707">
            <v>484.21</v>
          </cell>
          <cell r="R3707">
            <v>484.21</v>
          </cell>
          <cell r="S3707">
            <v>484.21</v>
          </cell>
          <cell r="T3707">
            <v>484.21</v>
          </cell>
          <cell r="U3707">
            <v>484.21</v>
          </cell>
          <cell r="V3707">
            <v>484.21</v>
          </cell>
        </row>
        <row r="3708">
          <cell r="B3708" t="str">
            <v>NEW HAMPSHIREMacallan DC 12YO.1750-6SPA</v>
          </cell>
          <cell r="C3708" t="str">
            <v>Northeast</v>
          </cell>
          <cell r="D3708" t="str">
            <v>Control</v>
          </cell>
          <cell r="E3708" t="str">
            <v>NH</v>
          </cell>
          <cell r="F3708" t="str">
            <v>NEW HAMPSHIRE</v>
          </cell>
          <cell r="G3708" t="str">
            <v>4 - Macallan Double Cask 12YO 1.75L</v>
          </cell>
          <cell r="H3708" t="str">
            <v>4 - Macallan Double Cask 12YO 1.75L6</v>
          </cell>
          <cell r="I3708" t="str">
            <v>Macallan DC 12YO</v>
          </cell>
          <cell r="J3708" t="str">
            <v>Macallan DC 12YO.1750-6</v>
          </cell>
          <cell r="K3708">
            <v>6</v>
          </cell>
          <cell r="L3708">
            <v>1.75</v>
          </cell>
          <cell r="M3708">
            <v>0.43</v>
          </cell>
          <cell r="N3708">
            <v>32.21</v>
          </cell>
          <cell r="O3708" t="str">
            <v>SPA</v>
          </cell>
          <cell r="P3708">
            <v>60</v>
          </cell>
          <cell r="Q3708">
            <v>60</v>
          </cell>
          <cell r="R3708">
            <v>60</v>
          </cell>
          <cell r="S3708">
            <v>60</v>
          </cell>
          <cell r="T3708">
            <v>60</v>
          </cell>
          <cell r="U3708">
            <v>60</v>
          </cell>
          <cell r="V3708">
            <v>0</v>
          </cell>
        </row>
        <row r="3709">
          <cell r="B3709" t="str">
            <v>NEW HAMPSHIREMacallan DC 12YO.1750-6SHELF</v>
          </cell>
          <cell r="C3709" t="str">
            <v>Northeast</v>
          </cell>
          <cell r="D3709" t="str">
            <v>Control</v>
          </cell>
          <cell r="E3709" t="str">
            <v>NH</v>
          </cell>
          <cell r="F3709" t="str">
            <v>NEW HAMPSHIRE</v>
          </cell>
          <cell r="G3709" t="str">
            <v>4 - Macallan Double Cask 12YO 1.75L</v>
          </cell>
          <cell r="H3709" t="str">
            <v>4 - Macallan Double Cask 12YO 1.75L6</v>
          </cell>
          <cell r="I3709" t="str">
            <v>Macallan DC 12YO</v>
          </cell>
          <cell r="J3709" t="str">
            <v>Macallan DC 12YO.1750-6</v>
          </cell>
          <cell r="K3709">
            <v>6</v>
          </cell>
          <cell r="L3709">
            <v>1.75</v>
          </cell>
          <cell r="M3709">
            <v>0.43</v>
          </cell>
          <cell r="N3709">
            <v>32.21</v>
          </cell>
          <cell r="O3709" t="str">
            <v>SHELF</v>
          </cell>
          <cell r="P3709">
            <v>129.99</v>
          </cell>
          <cell r="Q3709">
            <v>129.99</v>
          </cell>
          <cell r="R3709">
            <v>129.99</v>
          </cell>
          <cell r="S3709">
            <v>129.99</v>
          </cell>
          <cell r="T3709">
            <v>129.99</v>
          </cell>
          <cell r="U3709">
            <v>129.99</v>
          </cell>
          <cell r="V3709">
            <v>139.99</v>
          </cell>
        </row>
        <row r="3710">
          <cell r="B3710" t="str">
            <v>NEW HAMPSHIREMacallan DC 12YO.1750-6FOB</v>
          </cell>
          <cell r="C3710" t="str">
            <v>Northeast</v>
          </cell>
          <cell r="D3710" t="str">
            <v>Control</v>
          </cell>
          <cell r="E3710" t="str">
            <v>NH</v>
          </cell>
          <cell r="F3710" t="str">
            <v>NEW HAMPSHIRE</v>
          </cell>
          <cell r="G3710" t="str">
            <v>4 - Macallan Double Cask 12YO 1.75L</v>
          </cell>
          <cell r="H3710" t="str">
            <v>4 - Macallan Double Cask 12YO 1.75L6</v>
          </cell>
          <cell r="I3710" t="str">
            <v>Macallan DC 12YO</v>
          </cell>
          <cell r="J3710" t="str">
            <v>Macallan DC 12YO.1750-6</v>
          </cell>
          <cell r="K3710">
            <v>6</v>
          </cell>
          <cell r="L3710">
            <v>1.75</v>
          </cell>
          <cell r="M3710">
            <v>0.43</v>
          </cell>
          <cell r="N3710">
            <v>32.21</v>
          </cell>
          <cell r="O3710" t="str">
            <v>FOB</v>
          </cell>
          <cell r="P3710">
            <v>569.45000000000005</v>
          </cell>
          <cell r="Q3710">
            <v>569.45000000000005</v>
          </cell>
          <cell r="R3710">
            <v>569.45000000000005</v>
          </cell>
          <cell r="S3710">
            <v>569.45000000000005</v>
          </cell>
          <cell r="T3710">
            <v>569.45000000000005</v>
          </cell>
          <cell r="U3710">
            <v>569.45000000000005</v>
          </cell>
          <cell r="V3710">
            <v>569.45000000000005</v>
          </cell>
        </row>
        <row r="3711">
          <cell r="B3711" t="str">
            <v>New JerseyMacallan DC 12YO.1750-6FOB</v>
          </cell>
          <cell r="C3711" t="str">
            <v>Northeast</v>
          </cell>
          <cell r="D3711" t="str">
            <v>Open</v>
          </cell>
          <cell r="E3711" t="str">
            <v>NJ</v>
          </cell>
          <cell r="F3711" t="str">
            <v>New Jersey</v>
          </cell>
          <cell r="G3711" t="str">
            <v>4 - Macallan Double Cask 12YO 1.75L</v>
          </cell>
          <cell r="H3711" t="str">
            <v>4 - Macallan Double Cask 12YO 1.75L6</v>
          </cell>
          <cell r="I3711" t="str">
            <v>Macallan DC 12YO</v>
          </cell>
          <cell r="J3711" t="str">
            <v>Macallan DC 12YO.1750-6</v>
          </cell>
          <cell r="K3711">
            <v>6</v>
          </cell>
          <cell r="L3711">
            <v>1.75</v>
          </cell>
          <cell r="M3711">
            <v>0.43</v>
          </cell>
          <cell r="N3711">
            <v>32.21</v>
          </cell>
          <cell r="O3711" t="str">
            <v>FOB</v>
          </cell>
          <cell r="P3711">
            <v>510.03999999999996</v>
          </cell>
          <cell r="Q3711">
            <v>510.03999999999996</v>
          </cell>
          <cell r="R3711">
            <v>510.03999999999996</v>
          </cell>
          <cell r="S3711">
            <v>510.03999999999996</v>
          </cell>
          <cell r="T3711">
            <v>510.03999999999996</v>
          </cell>
          <cell r="U3711">
            <v>510.03999999999996</v>
          </cell>
          <cell r="V3711">
            <v>510.03999999999996</v>
          </cell>
        </row>
        <row r="3712">
          <cell r="B3712" t="str">
            <v>New MexicoMacallan DC 12YO.1750-6FOB</v>
          </cell>
          <cell r="C3712" t="str">
            <v>West</v>
          </cell>
          <cell r="D3712" t="str">
            <v>Open</v>
          </cell>
          <cell r="E3712" t="str">
            <v>NM</v>
          </cell>
          <cell r="F3712" t="str">
            <v>New Mexico</v>
          </cell>
          <cell r="G3712" t="str">
            <v>4 - Macallan Double Cask 12YO 1.75L</v>
          </cell>
          <cell r="H3712" t="str">
            <v>4 - Macallan Double Cask 12YO 1.75L6</v>
          </cell>
          <cell r="I3712" t="str">
            <v>Macallan DC 12YO</v>
          </cell>
          <cell r="J3712" t="str">
            <v>Macallan DC 12YO.1750-6</v>
          </cell>
          <cell r="K3712">
            <v>6</v>
          </cell>
          <cell r="L3712">
            <v>1.75</v>
          </cell>
          <cell r="M3712">
            <v>0.43</v>
          </cell>
          <cell r="N3712">
            <v>32.21</v>
          </cell>
          <cell r="O3712" t="str">
            <v>FOB</v>
          </cell>
          <cell r="P3712">
            <v>484.2</v>
          </cell>
          <cell r="Q3712">
            <v>484.2</v>
          </cell>
          <cell r="R3712">
            <v>484.2</v>
          </cell>
          <cell r="S3712">
            <v>484.2</v>
          </cell>
          <cell r="T3712">
            <v>484.2</v>
          </cell>
          <cell r="U3712">
            <v>484.2</v>
          </cell>
          <cell r="V3712">
            <v>484.2</v>
          </cell>
        </row>
        <row r="3713">
          <cell r="B3713" t="str">
            <v>NORTH CAROLINAMacallan DC 12YO.1750-3SPA</v>
          </cell>
          <cell r="C3713" t="str">
            <v>South</v>
          </cell>
          <cell r="D3713" t="str">
            <v>Control</v>
          </cell>
          <cell r="E3713" t="str">
            <v>NC</v>
          </cell>
          <cell r="F3713" t="str">
            <v>NORTH CAROLINA</v>
          </cell>
          <cell r="G3713" t="str">
            <v>4 - Macallan Double Cask 12YO 1.75L</v>
          </cell>
          <cell r="H3713" t="str">
            <v>4 - Macallan Double Cask 12YO 1.75L3</v>
          </cell>
          <cell r="I3713" t="str">
            <v>Macallan DC 12YO</v>
          </cell>
          <cell r="J3713" t="str">
            <v>Macallan DC 12YO.1750-3</v>
          </cell>
          <cell r="K3713">
            <v>3</v>
          </cell>
          <cell r="L3713">
            <v>1.75</v>
          </cell>
          <cell r="M3713">
            <v>0.43</v>
          </cell>
          <cell r="N3713">
            <v>16.100000000000001</v>
          </cell>
          <cell r="O3713" t="str">
            <v>SPA</v>
          </cell>
          <cell r="P3713">
            <v>0</v>
          </cell>
          <cell r="Q3713">
            <v>16.100000000000001</v>
          </cell>
          <cell r="R3713">
            <v>16.100000000000001</v>
          </cell>
          <cell r="S3713">
            <v>0</v>
          </cell>
          <cell r="T3713">
            <v>16.100000000000001</v>
          </cell>
          <cell r="U3713">
            <v>16.100000000000001</v>
          </cell>
          <cell r="V3713">
            <v>0</v>
          </cell>
        </row>
        <row r="3714">
          <cell r="B3714" t="str">
            <v>NORTH CAROLINAMacallan DC 12YO.1750-3SHELF</v>
          </cell>
          <cell r="C3714" t="str">
            <v>South</v>
          </cell>
          <cell r="D3714" t="str">
            <v>Control</v>
          </cell>
          <cell r="E3714" t="str">
            <v>NC</v>
          </cell>
          <cell r="F3714" t="str">
            <v>NORTH CAROLINA</v>
          </cell>
          <cell r="G3714" t="str">
            <v>4 - Macallan Double Cask 12YO 1.75L</v>
          </cell>
          <cell r="H3714" t="str">
            <v>4 - Macallan Double Cask 12YO 1.75L3</v>
          </cell>
          <cell r="I3714" t="str">
            <v>Macallan DC 12YO</v>
          </cell>
          <cell r="J3714" t="str">
            <v>Macallan DC 12YO.1750-3</v>
          </cell>
          <cell r="K3714">
            <v>3</v>
          </cell>
          <cell r="L3714">
            <v>1.75</v>
          </cell>
          <cell r="M3714">
            <v>0.43</v>
          </cell>
          <cell r="N3714">
            <v>16.100000000000001</v>
          </cell>
          <cell r="O3714" t="str">
            <v>SHELF</v>
          </cell>
          <cell r="P3714">
            <v>144.94999999999999</v>
          </cell>
          <cell r="Q3714">
            <v>134.94999999999999</v>
          </cell>
          <cell r="R3714">
            <v>134.94999999999999</v>
          </cell>
          <cell r="S3714">
            <v>144.94999999999999</v>
          </cell>
          <cell r="T3714">
            <v>134.94999999999999</v>
          </cell>
          <cell r="U3714">
            <v>134.94999999999999</v>
          </cell>
          <cell r="V3714">
            <v>144.94999999999999</v>
          </cell>
        </row>
        <row r="3715">
          <cell r="B3715" t="str">
            <v>NORTH CAROLINAMacallan DC 12YO.1750-3FOB</v>
          </cell>
          <cell r="C3715" t="str">
            <v>South</v>
          </cell>
          <cell r="D3715" t="str">
            <v>Control</v>
          </cell>
          <cell r="E3715" t="str">
            <v>NC</v>
          </cell>
          <cell r="F3715" t="str">
            <v>NORTH CAROLINA</v>
          </cell>
          <cell r="G3715" t="str">
            <v>4 - Macallan Double Cask 12YO 1.75L</v>
          </cell>
          <cell r="H3715" t="str">
            <v>4 - Macallan Double Cask 12YO 1.75L3</v>
          </cell>
          <cell r="I3715" t="str">
            <v>Macallan DC 12YO</v>
          </cell>
          <cell r="J3715" t="str">
            <v>Macallan DC 12YO.1750-3</v>
          </cell>
          <cell r="K3715">
            <v>3</v>
          </cell>
          <cell r="L3715">
            <v>1.75</v>
          </cell>
          <cell r="M3715">
            <v>0.43</v>
          </cell>
          <cell r="N3715">
            <v>16.100000000000001</v>
          </cell>
          <cell r="O3715" t="str">
            <v>FOB</v>
          </cell>
          <cell r="P3715">
            <v>231.07</v>
          </cell>
          <cell r="Q3715">
            <v>231.07</v>
          </cell>
          <cell r="R3715">
            <v>231.07</v>
          </cell>
          <cell r="S3715">
            <v>231.07</v>
          </cell>
          <cell r="T3715">
            <v>231.07</v>
          </cell>
          <cell r="U3715">
            <v>231.07</v>
          </cell>
          <cell r="V3715">
            <v>231.07</v>
          </cell>
        </row>
        <row r="3716">
          <cell r="B3716" t="str">
            <v>North DakotaMacallan DC 12YO.1750-6FOB</v>
          </cell>
          <cell r="C3716" t="str">
            <v>Central</v>
          </cell>
          <cell r="D3716" t="str">
            <v>Open</v>
          </cell>
          <cell r="E3716" t="str">
            <v>ND</v>
          </cell>
          <cell r="F3716" t="str">
            <v>North Dakota</v>
          </cell>
          <cell r="G3716" t="str">
            <v>4 - Macallan Double Cask 12YO 1.75L</v>
          </cell>
          <cell r="H3716" t="str">
            <v>4 - Macallan Double Cask 12YO 1.75L6</v>
          </cell>
          <cell r="I3716" t="str">
            <v>Macallan DC 12YO</v>
          </cell>
          <cell r="J3716" t="str">
            <v>Macallan DC 12YO.1750-6</v>
          </cell>
          <cell r="K3716">
            <v>6</v>
          </cell>
          <cell r="L3716">
            <v>1.75</v>
          </cell>
          <cell r="M3716">
            <v>0.43</v>
          </cell>
          <cell r="N3716">
            <v>32.21</v>
          </cell>
          <cell r="O3716" t="str">
            <v>FOB</v>
          </cell>
          <cell r="P3716">
            <v>513</v>
          </cell>
          <cell r="Q3716">
            <v>513</v>
          </cell>
          <cell r="R3716">
            <v>513</v>
          </cell>
          <cell r="S3716">
            <v>513</v>
          </cell>
          <cell r="T3716">
            <v>513</v>
          </cell>
          <cell r="U3716">
            <v>513</v>
          </cell>
          <cell r="V3716">
            <v>513</v>
          </cell>
        </row>
        <row r="3717">
          <cell r="B3717" t="str">
            <v>OklahomaMacallan DC 12YO.1750-6FOB</v>
          </cell>
          <cell r="C3717" t="str">
            <v>South</v>
          </cell>
          <cell r="D3717" t="str">
            <v>Open</v>
          </cell>
          <cell r="E3717" t="str">
            <v>OK</v>
          </cell>
          <cell r="F3717" t="str">
            <v>Oklahoma</v>
          </cell>
          <cell r="G3717" t="str">
            <v>4 - Macallan Double Cask 12YO 1.75L</v>
          </cell>
          <cell r="H3717" t="str">
            <v>4 - Macallan Double Cask 12YO 1.75L6</v>
          </cell>
          <cell r="I3717" t="str">
            <v>Macallan DC 12YO</v>
          </cell>
          <cell r="J3717" t="str">
            <v>Macallan DC 12YO.1750-6</v>
          </cell>
          <cell r="K3717">
            <v>6</v>
          </cell>
          <cell r="L3717">
            <v>1.75</v>
          </cell>
          <cell r="M3717">
            <v>0.43</v>
          </cell>
          <cell r="N3717">
            <v>32.21</v>
          </cell>
          <cell r="O3717" t="str">
            <v>FOB</v>
          </cell>
          <cell r="P3717">
            <v>416.57</v>
          </cell>
          <cell r="Q3717">
            <v>416.57</v>
          </cell>
          <cell r="R3717">
            <v>416.57</v>
          </cell>
          <cell r="S3717">
            <v>416.57</v>
          </cell>
          <cell r="T3717">
            <v>416.57</v>
          </cell>
          <cell r="U3717">
            <v>416.57</v>
          </cell>
          <cell r="V3717">
            <v>416.57</v>
          </cell>
        </row>
        <row r="3718">
          <cell r="B3718" t="str">
            <v>OREGONMacallan DC 12YO.1750-6SPA</v>
          </cell>
          <cell r="C3718" t="str">
            <v>West</v>
          </cell>
          <cell r="D3718" t="str">
            <v>Control</v>
          </cell>
          <cell r="E3718" t="str">
            <v>OR</v>
          </cell>
          <cell r="F3718" t="str">
            <v>OREGON</v>
          </cell>
          <cell r="G3718" t="str">
            <v>4 - Macallan Double Cask 12YO 1.75L</v>
          </cell>
          <cell r="H3718" t="str">
            <v>4 - Macallan Double Cask 12YO 1.75L6</v>
          </cell>
          <cell r="I3718" t="str">
            <v>Macallan DC 12YO</v>
          </cell>
          <cell r="J3718" t="str">
            <v>Macallan DC 12YO.1750-6</v>
          </cell>
          <cell r="K3718">
            <v>6</v>
          </cell>
          <cell r="L3718">
            <v>1.75</v>
          </cell>
          <cell r="M3718">
            <v>0.43</v>
          </cell>
          <cell r="N3718">
            <v>32.21</v>
          </cell>
          <cell r="O3718" t="str">
            <v>SPA</v>
          </cell>
          <cell r="P3718">
            <v>0</v>
          </cell>
          <cell r="Q3718">
            <v>0</v>
          </cell>
          <cell r="R3718">
            <v>0</v>
          </cell>
          <cell r="S3718">
            <v>0</v>
          </cell>
          <cell r="T3718">
            <v>0</v>
          </cell>
          <cell r="U3718">
            <v>0</v>
          </cell>
          <cell r="V3718">
            <v>0</v>
          </cell>
        </row>
        <row r="3719">
          <cell r="B3719" t="str">
            <v>OREGONMacallan DC 12YO.1750-6SHELF</v>
          </cell>
          <cell r="C3719" t="str">
            <v>West</v>
          </cell>
          <cell r="D3719" t="str">
            <v>Control</v>
          </cell>
          <cell r="E3719" t="str">
            <v>OR</v>
          </cell>
          <cell r="F3719" t="str">
            <v>OREGON</v>
          </cell>
          <cell r="G3719" t="str">
            <v>4 - Macallan Double Cask 12YO 1.75L</v>
          </cell>
          <cell r="H3719" t="str">
            <v>4 - Macallan Double Cask 12YO 1.75L6</v>
          </cell>
          <cell r="I3719" t="str">
            <v>Macallan DC 12YO</v>
          </cell>
          <cell r="J3719" t="str">
            <v>Macallan DC 12YO.1750-6</v>
          </cell>
          <cell r="K3719">
            <v>6</v>
          </cell>
          <cell r="L3719">
            <v>1.75</v>
          </cell>
          <cell r="M3719">
            <v>0.43</v>
          </cell>
          <cell r="N3719">
            <v>32.21</v>
          </cell>
          <cell r="O3719" t="str">
            <v>SHELF</v>
          </cell>
          <cell r="P3719">
            <v>136.94999999999999</v>
          </cell>
          <cell r="Q3719">
            <v>136.94999999999999</v>
          </cell>
          <cell r="R3719">
            <v>136.94999999999999</v>
          </cell>
          <cell r="S3719">
            <v>136.94999999999999</v>
          </cell>
          <cell r="T3719">
            <v>136.94999999999999</v>
          </cell>
          <cell r="U3719">
            <v>136.94999999999999</v>
          </cell>
          <cell r="V3719">
            <v>136.94999999999999</v>
          </cell>
        </row>
        <row r="3720">
          <cell r="B3720" t="str">
            <v>OREGONMacallan DC 12YO.1750-6FOB</v>
          </cell>
          <cell r="C3720" t="str">
            <v>West</v>
          </cell>
          <cell r="D3720" t="str">
            <v>Control</v>
          </cell>
          <cell r="E3720" t="str">
            <v>OR</v>
          </cell>
          <cell r="F3720" t="str">
            <v>OREGON</v>
          </cell>
          <cell r="G3720" t="str">
            <v>4 - Macallan Double Cask 12YO 1.75L</v>
          </cell>
          <cell r="H3720" t="str">
            <v>4 - Macallan Double Cask 12YO 1.75L6</v>
          </cell>
          <cell r="I3720" t="str">
            <v>Macallan DC 12YO</v>
          </cell>
          <cell r="J3720" t="str">
            <v>Macallan DC 12YO.1750-6</v>
          </cell>
          <cell r="K3720">
            <v>6</v>
          </cell>
          <cell r="L3720">
            <v>1.75</v>
          </cell>
          <cell r="M3720">
            <v>0.43</v>
          </cell>
          <cell r="N3720">
            <v>32.21</v>
          </cell>
          <cell r="O3720" t="str">
            <v>FOB</v>
          </cell>
          <cell r="P3720">
            <v>440.11</v>
          </cell>
          <cell r="Q3720">
            <v>440.11</v>
          </cell>
          <cell r="R3720">
            <v>440.11</v>
          </cell>
          <cell r="S3720">
            <v>440.11</v>
          </cell>
          <cell r="T3720">
            <v>440.11</v>
          </cell>
          <cell r="U3720">
            <v>440.11</v>
          </cell>
          <cell r="V3720">
            <v>440.11</v>
          </cell>
        </row>
        <row r="3721">
          <cell r="B3721" t="str">
            <v>PENNSYLVANIA (PLCB)Macallan DC 12YO.1750-6SPA</v>
          </cell>
          <cell r="C3721" t="str">
            <v>Northeast</v>
          </cell>
          <cell r="D3721" t="str">
            <v>Control</v>
          </cell>
          <cell r="E3721" t="str">
            <v>PLCB</v>
          </cell>
          <cell r="F3721" t="str">
            <v>PENNSYLVANIA (PLCB)</v>
          </cell>
          <cell r="G3721" t="str">
            <v>4 - Macallan Double Cask 12YO 1.75L</v>
          </cell>
          <cell r="H3721" t="str">
            <v>4 - Macallan Double Cask 12YO 1.75L6</v>
          </cell>
          <cell r="I3721" t="str">
            <v>Macallan DC 12YO</v>
          </cell>
          <cell r="J3721" t="str">
            <v>Macallan DC 12YO.1750-6</v>
          </cell>
          <cell r="K3721">
            <v>6</v>
          </cell>
          <cell r="L3721">
            <v>1.75</v>
          </cell>
          <cell r="M3721">
            <v>0.43</v>
          </cell>
          <cell r="N3721">
            <v>32.21</v>
          </cell>
          <cell r="O3721" t="str">
            <v>SPA</v>
          </cell>
          <cell r="P3721">
            <v>0</v>
          </cell>
          <cell r="Q3721">
            <v>0</v>
          </cell>
          <cell r="R3721">
            <v>42</v>
          </cell>
          <cell r="S3721">
            <v>0</v>
          </cell>
          <cell r="T3721">
            <v>0</v>
          </cell>
          <cell r="U3721">
            <v>42</v>
          </cell>
          <cell r="V3721">
            <v>0</v>
          </cell>
        </row>
        <row r="3722">
          <cell r="B3722" t="str">
            <v>PENNSYLVANIA (PLCB)Macallan DC 12YO.1750-6SHELF</v>
          </cell>
          <cell r="C3722" t="str">
            <v>Northeast</v>
          </cell>
          <cell r="D3722" t="str">
            <v>Control</v>
          </cell>
          <cell r="E3722" t="str">
            <v>PLCB</v>
          </cell>
          <cell r="F3722" t="str">
            <v>PENNSYLVANIA (PLCB)</v>
          </cell>
          <cell r="G3722" t="str">
            <v>4 - Macallan Double Cask 12YO 1.75L</v>
          </cell>
          <cell r="H3722" t="str">
            <v>4 - Macallan Double Cask 12YO 1.75L6</v>
          </cell>
          <cell r="I3722" t="str">
            <v>Macallan DC 12YO</v>
          </cell>
          <cell r="J3722" t="str">
            <v>Macallan DC 12YO.1750-6</v>
          </cell>
          <cell r="K3722">
            <v>6</v>
          </cell>
          <cell r="L3722">
            <v>1.75</v>
          </cell>
          <cell r="M3722">
            <v>0.43</v>
          </cell>
          <cell r="N3722">
            <v>32.21</v>
          </cell>
          <cell r="O3722" t="str">
            <v>SHELF</v>
          </cell>
          <cell r="P3722">
            <v>146.99</v>
          </cell>
          <cell r="Q3722">
            <v>146.99</v>
          </cell>
          <cell r="R3722">
            <v>139.99</v>
          </cell>
          <cell r="S3722">
            <v>146.99</v>
          </cell>
          <cell r="T3722">
            <v>146.99</v>
          </cell>
          <cell r="U3722">
            <v>139.99</v>
          </cell>
          <cell r="V3722">
            <v>146.99</v>
          </cell>
        </row>
        <row r="3723">
          <cell r="B3723" t="str">
            <v>PENNSYLVANIA (PLCB)Macallan DC 12YO.1750-6FOB</v>
          </cell>
          <cell r="C3723" t="str">
            <v>Northeast</v>
          </cell>
          <cell r="D3723" t="str">
            <v>Control</v>
          </cell>
          <cell r="E3723" t="str">
            <v>PLCB</v>
          </cell>
          <cell r="F3723" t="str">
            <v>PENNSYLVANIA (PLCB)</v>
          </cell>
          <cell r="G3723" t="str">
            <v>4 - Macallan Double Cask 12YO 1.75L</v>
          </cell>
          <cell r="H3723" t="str">
            <v>4 - Macallan Double Cask 12YO 1.75L6</v>
          </cell>
          <cell r="I3723" t="str">
            <v>Macallan DC 12YO</v>
          </cell>
          <cell r="J3723" t="str">
            <v>Macallan DC 12YO.1750-6</v>
          </cell>
          <cell r="K3723">
            <v>6</v>
          </cell>
          <cell r="L3723">
            <v>1.75</v>
          </cell>
          <cell r="M3723">
            <v>0.43</v>
          </cell>
          <cell r="N3723">
            <v>32.21</v>
          </cell>
          <cell r="O3723" t="str">
            <v>FOB</v>
          </cell>
          <cell r="P3723">
            <v>515.46</v>
          </cell>
          <cell r="Q3723">
            <v>515.46</v>
          </cell>
          <cell r="R3723">
            <v>515.46</v>
          </cell>
          <cell r="S3723">
            <v>515.46</v>
          </cell>
          <cell r="T3723">
            <v>515.46</v>
          </cell>
          <cell r="U3723">
            <v>515.46</v>
          </cell>
          <cell r="V3723">
            <v>515.46</v>
          </cell>
        </row>
        <row r="3724">
          <cell r="B3724" t="str">
            <v>Rhode IslandMacallan DC 12YO.1750-6FOB</v>
          </cell>
          <cell r="C3724" t="str">
            <v>Northeast</v>
          </cell>
          <cell r="D3724" t="str">
            <v>Open</v>
          </cell>
          <cell r="E3724" t="str">
            <v>RI</v>
          </cell>
          <cell r="F3724" t="str">
            <v>Rhode Island</v>
          </cell>
          <cell r="G3724" t="str">
            <v>4 - Macallan Double Cask 12YO 1.75L</v>
          </cell>
          <cell r="H3724" t="str">
            <v>4 - Macallan Double Cask 12YO 1.75L6</v>
          </cell>
          <cell r="I3724" t="str">
            <v>Macallan DC 12YO</v>
          </cell>
          <cell r="J3724" t="str">
            <v>Macallan DC 12YO.1750-6</v>
          </cell>
          <cell r="K3724">
            <v>6</v>
          </cell>
          <cell r="L3724">
            <v>1.75</v>
          </cell>
          <cell r="M3724">
            <v>0.43</v>
          </cell>
          <cell r="N3724">
            <v>32.21</v>
          </cell>
          <cell r="O3724" t="str">
            <v>FOB</v>
          </cell>
          <cell r="P3724">
            <v>435.65592545988602</v>
          </cell>
          <cell r="Q3724">
            <v>435.65592545988602</v>
          </cell>
          <cell r="R3724">
            <v>435.65592545988602</v>
          </cell>
          <cell r="S3724">
            <v>435.65592545988602</v>
          </cell>
          <cell r="T3724">
            <v>435.65592545988602</v>
          </cell>
          <cell r="U3724">
            <v>435.65592545988602</v>
          </cell>
          <cell r="V3724">
            <v>435.65592545988602</v>
          </cell>
        </row>
        <row r="3725">
          <cell r="B3725" t="str">
            <v>South CarolinaMacallan DC 12YO.1750-6FOB</v>
          </cell>
          <cell r="C3725" t="str">
            <v>Northeast</v>
          </cell>
          <cell r="D3725" t="str">
            <v>Open</v>
          </cell>
          <cell r="E3725" t="str">
            <v>SC</v>
          </cell>
          <cell r="F3725" t="str">
            <v>South Carolina</v>
          </cell>
          <cell r="G3725" t="str">
            <v>4 - Macallan Double Cask 12YO 1.75L</v>
          </cell>
          <cell r="H3725" t="str">
            <v>4 - Macallan Double Cask 12YO 1.75L6</v>
          </cell>
          <cell r="I3725" t="str">
            <v>Macallan DC 12YO</v>
          </cell>
          <cell r="J3725" t="str">
            <v>Macallan DC 12YO.1750-6</v>
          </cell>
          <cell r="K3725">
            <v>6</v>
          </cell>
          <cell r="L3725">
            <v>1.75</v>
          </cell>
          <cell r="M3725">
            <v>0.43</v>
          </cell>
          <cell r="N3725">
            <v>32.21</v>
          </cell>
          <cell r="O3725" t="str">
            <v>FOB</v>
          </cell>
          <cell r="P3725">
            <v>507.35</v>
          </cell>
          <cell r="Q3725">
            <v>507.35</v>
          </cell>
          <cell r="R3725">
            <v>507.35</v>
          </cell>
          <cell r="S3725">
            <v>507.35</v>
          </cell>
          <cell r="T3725">
            <v>507.35</v>
          </cell>
          <cell r="U3725">
            <v>507.35</v>
          </cell>
          <cell r="V3725">
            <v>507.35</v>
          </cell>
        </row>
        <row r="3726">
          <cell r="B3726" t="str">
            <v>South DakotaMacallan DC 12YO.1750-6FOB</v>
          </cell>
          <cell r="C3726" t="str">
            <v>Central</v>
          </cell>
          <cell r="D3726" t="str">
            <v>Open</v>
          </cell>
          <cell r="E3726" t="str">
            <v>SD</v>
          </cell>
          <cell r="F3726" t="str">
            <v>South Dakota</v>
          </cell>
          <cell r="G3726" t="str">
            <v>4 - Macallan Double Cask 12YO 1.75L</v>
          </cell>
          <cell r="H3726" t="str">
            <v>4 - Macallan Double Cask 12YO 1.75L6</v>
          </cell>
          <cell r="I3726" t="str">
            <v>Macallan DC 12YO</v>
          </cell>
          <cell r="J3726" t="str">
            <v>Macallan DC 12YO.1750-6</v>
          </cell>
          <cell r="K3726">
            <v>6</v>
          </cell>
          <cell r="L3726">
            <v>1.75</v>
          </cell>
          <cell r="M3726">
            <v>0.43</v>
          </cell>
          <cell r="N3726">
            <v>32.21</v>
          </cell>
          <cell r="O3726" t="str">
            <v>FOB</v>
          </cell>
          <cell r="P3726">
            <v>516.1</v>
          </cell>
          <cell r="Q3726">
            <v>516.1</v>
          </cell>
          <cell r="R3726">
            <v>516.1</v>
          </cell>
          <cell r="S3726">
            <v>516.1</v>
          </cell>
          <cell r="T3726">
            <v>516.1</v>
          </cell>
          <cell r="U3726">
            <v>516.1</v>
          </cell>
          <cell r="V3726">
            <v>516.1</v>
          </cell>
        </row>
        <row r="3727">
          <cell r="B3727" t="str">
            <v>TennesseeMacallan DC 12YO.1750-6FOB</v>
          </cell>
          <cell r="C3727" t="str">
            <v>South</v>
          </cell>
          <cell r="D3727" t="str">
            <v>Open</v>
          </cell>
          <cell r="E3727" t="str">
            <v>TN</v>
          </cell>
          <cell r="F3727" t="str">
            <v>Tennessee</v>
          </cell>
          <cell r="G3727" t="str">
            <v>4 - Macallan Double Cask 12YO 1.75L</v>
          </cell>
          <cell r="H3727" t="str">
            <v>4 - Macallan Double Cask 12YO 1.75L6</v>
          </cell>
          <cell r="I3727" t="str">
            <v>Macallan DC 12YO</v>
          </cell>
          <cell r="J3727" t="str">
            <v>Macallan DC 12YO.1750-6</v>
          </cell>
          <cell r="K3727">
            <v>6</v>
          </cell>
          <cell r="L3727">
            <v>1.75</v>
          </cell>
          <cell r="M3727">
            <v>0.43</v>
          </cell>
          <cell r="N3727">
            <v>32.21</v>
          </cell>
          <cell r="O3727" t="str">
            <v>FOB</v>
          </cell>
          <cell r="P3727">
            <v>428</v>
          </cell>
          <cell r="Q3727">
            <v>428</v>
          </cell>
          <cell r="R3727">
            <v>428</v>
          </cell>
          <cell r="S3727">
            <v>428</v>
          </cell>
          <cell r="T3727">
            <v>428</v>
          </cell>
          <cell r="U3727">
            <v>428</v>
          </cell>
          <cell r="V3727">
            <v>428</v>
          </cell>
        </row>
        <row r="3728">
          <cell r="B3728" t="str">
            <v>TexasMacallan DC 12YO.1750-6FOB</v>
          </cell>
          <cell r="C3728" t="str">
            <v>South</v>
          </cell>
          <cell r="D3728" t="str">
            <v>Open</v>
          </cell>
          <cell r="E3728" t="str">
            <v>TX</v>
          </cell>
          <cell r="F3728" t="str">
            <v>Texas</v>
          </cell>
          <cell r="G3728" t="str">
            <v>4 - Macallan Double Cask 12YO 1.75L</v>
          </cell>
          <cell r="H3728" t="str">
            <v>4 - Macallan Double Cask 12YO 1.75L6</v>
          </cell>
          <cell r="I3728" t="str">
            <v>Macallan DC 12YO</v>
          </cell>
          <cell r="J3728" t="str">
            <v>Macallan DC 12YO.1750-6</v>
          </cell>
          <cell r="K3728">
            <v>6</v>
          </cell>
          <cell r="L3728">
            <v>1.75</v>
          </cell>
          <cell r="M3728">
            <v>0.43</v>
          </cell>
          <cell r="N3728">
            <v>32.21</v>
          </cell>
          <cell r="O3728" t="str">
            <v>FOB</v>
          </cell>
          <cell r="P3728">
            <v>501.20999999999799</v>
          </cell>
          <cell r="Q3728">
            <v>501.20999999999799</v>
          </cell>
          <cell r="R3728">
            <v>501.20999999999799</v>
          </cell>
          <cell r="S3728">
            <v>501.20999999999799</v>
          </cell>
          <cell r="T3728">
            <v>501.20999999999799</v>
          </cell>
          <cell r="U3728">
            <v>501.20999999999799</v>
          </cell>
          <cell r="V3728">
            <v>501.20999999999799</v>
          </cell>
        </row>
        <row r="3729">
          <cell r="B3729" t="str">
            <v>UTAHMacallan DC 12YO.1750-6SPA</v>
          </cell>
          <cell r="C3729" t="str">
            <v>West</v>
          </cell>
          <cell r="D3729" t="str">
            <v>Control</v>
          </cell>
          <cell r="E3729" t="str">
            <v>UT</v>
          </cell>
          <cell r="F3729" t="str">
            <v>UTAH</v>
          </cell>
          <cell r="G3729" t="str">
            <v>4 - Macallan Double Cask 12YO 1.75L</v>
          </cell>
          <cell r="H3729" t="str">
            <v>4 - Macallan Double Cask 12YO 1.75L6</v>
          </cell>
          <cell r="I3729" t="str">
            <v>Macallan DC 12YO</v>
          </cell>
          <cell r="J3729" t="str">
            <v>Macallan DC 12YO.1750-6</v>
          </cell>
          <cell r="K3729">
            <v>6</v>
          </cell>
          <cell r="L3729">
            <v>1.75</v>
          </cell>
          <cell r="M3729">
            <v>0.43</v>
          </cell>
          <cell r="N3729">
            <v>32.21</v>
          </cell>
          <cell r="O3729" t="str">
            <v>SPA</v>
          </cell>
          <cell r="P3729">
            <v>0</v>
          </cell>
          <cell r="Q3729">
            <v>0</v>
          </cell>
          <cell r="R3729">
            <v>0</v>
          </cell>
          <cell r="S3729">
            <v>0</v>
          </cell>
          <cell r="T3729">
            <v>0</v>
          </cell>
          <cell r="U3729">
            <v>0</v>
          </cell>
          <cell r="V3729">
            <v>0</v>
          </cell>
        </row>
        <row r="3730">
          <cell r="B3730" t="str">
            <v>UTAHMacallan DC 12YO.1750-6SHELF</v>
          </cell>
          <cell r="C3730" t="str">
            <v>West</v>
          </cell>
          <cell r="D3730" t="str">
            <v>Control</v>
          </cell>
          <cell r="E3730" t="str">
            <v>UT</v>
          </cell>
          <cell r="F3730" t="str">
            <v>UTAH</v>
          </cell>
          <cell r="G3730" t="str">
            <v>4 - Macallan Double Cask 12YO 1.75L</v>
          </cell>
          <cell r="H3730" t="str">
            <v>4 - Macallan Double Cask 12YO 1.75L6</v>
          </cell>
          <cell r="I3730" t="str">
            <v>Macallan DC 12YO</v>
          </cell>
          <cell r="J3730" t="str">
            <v>Macallan DC 12YO.1750-6</v>
          </cell>
          <cell r="K3730">
            <v>6</v>
          </cell>
          <cell r="L3730">
            <v>1.75</v>
          </cell>
          <cell r="M3730">
            <v>0.43</v>
          </cell>
          <cell r="N3730">
            <v>32.21</v>
          </cell>
          <cell r="O3730" t="str">
            <v>SHELF</v>
          </cell>
          <cell r="P3730">
            <v>146.99</v>
          </cell>
          <cell r="Q3730">
            <v>146.99</v>
          </cell>
          <cell r="R3730">
            <v>146.99</v>
          </cell>
          <cell r="S3730">
            <v>146.99</v>
          </cell>
          <cell r="T3730">
            <v>146.99</v>
          </cell>
          <cell r="U3730">
            <v>146.99</v>
          </cell>
          <cell r="V3730">
            <v>146.99</v>
          </cell>
        </row>
        <row r="3731">
          <cell r="B3731" t="str">
            <v>UTAHMacallan DC 12YO.1750-6FOB</v>
          </cell>
          <cell r="C3731" t="str">
            <v>West</v>
          </cell>
          <cell r="D3731" t="str">
            <v>Control</v>
          </cell>
          <cell r="E3731" t="str">
            <v>UT</v>
          </cell>
          <cell r="F3731" t="str">
            <v>UTAH</v>
          </cell>
          <cell r="G3731" t="str">
            <v>4 - Macallan Double Cask 12YO 1.75L</v>
          </cell>
          <cell r="H3731" t="str">
            <v>4 - Macallan Double Cask 12YO 1.75L6</v>
          </cell>
          <cell r="I3731" t="str">
            <v>Macallan DC 12YO</v>
          </cell>
          <cell r="J3731" t="str">
            <v>Macallan DC 12YO.1750-6</v>
          </cell>
          <cell r="K3731">
            <v>6</v>
          </cell>
          <cell r="L3731">
            <v>1.75</v>
          </cell>
          <cell r="M3731">
            <v>0.43</v>
          </cell>
          <cell r="N3731">
            <v>32.21</v>
          </cell>
          <cell r="O3731" t="str">
            <v>FOB</v>
          </cell>
          <cell r="P3731">
            <v>468.21</v>
          </cell>
          <cell r="Q3731">
            <v>468.21</v>
          </cell>
          <cell r="R3731">
            <v>468.21</v>
          </cell>
          <cell r="S3731">
            <v>468.21</v>
          </cell>
          <cell r="T3731">
            <v>468.21</v>
          </cell>
          <cell r="U3731">
            <v>468.21</v>
          </cell>
          <cell r="V3731">
            <v>468.21</v>
          </cell>
        </row>
        <row r="3732">
          <cell r="B3732" t="str">
            <v>VIRGINIAMacallan DC 12YO.1750-3SHELF</v>
          </cell>
          <cell r="C3732" t="str">
            <v>South</v>
          </cell>
          <cell r="D3732" t="str">
            <v>Control</v>
          </cell>
          <cell r="E3732" t="str">
            <v>VA</v>
          </cell>
          <cell r="F3732" t="str">
            <v>VIRGINIA</v>
          </cell>
          <cell r="G3732" t="str">
            <v>4 - Macallan Double Cask 12YO 1.75L</v>
          </cell>
          <cell r="H3732" t="str">
            <v>4 - Macallan Double Cask 12YO 1.75L3</v>
          </cell>
          <cell r="I3732" t="str">
            <v>Macallan DC 12YO</v>
          </cell>
          <cell r="J3732" t="str">
            <v>Macallan DC 12YO.1750-3</v>
          </cell>
          <cell r="K3732">
            <v>3</v>
          </cell>
          <cell r="L3732">
            <v>1.75</v>
          </cell>
          <cell r="M3732">
            <v>0.43</v>
          </cell>
          <cell r="N3732">
            <v>16.100000000000001</v>
          </cell>
          <cell r="O3732" t="str">
            <v>SHELF</v>
          </cell>
          <cell r="P3732">
            <v>134.99</v>
          </cell>
          <cell r="Q3732">
            <v>134.99</v>
          </cell>
          <cell r="R3732">
            <v>134.99</v>
          </cell>
          <cell r="S3732">
            <v>144.99</v>
          </cell>
          <cell r="T3732">
            <v>144.99</v>
          </cell>
          <cell r="U3732">
            <v>134.99</v>
          </cell>
          <cell r="V3732">
            <v>144.99</v>
          </cell>
        </row>
        <row r="3733">
          <cell r="B3733" t="str">
            <v>VIRGINIAMacallan DC 12YO.1750-3FOB</v>
          </cell>
          <cell r="C3733" t="str">
            <v>South</v>
          </cell>
          <cell r="D3733" t="str">
            <v>Control</v>
          </cell>
          <cell r="E3733" t="str">
            <v>VA</v>
          </cell>
          <cell r="F3733" t="str">
            <v>VIRGINIA</v>
          </cell>
          <cell r="G3733" t="str">
            <v>4 - Macallan Double Cask 12YO 1.75L</v>
          </cell>
          <cell r="H3733" t="str">
            <v>4 - Macallan Double Cask 12YO 1.75L3</v>
          </cell>
          <cell r="I3733" t="str">
            <v>Macallan DC 12YO</v>
          </cell>
          <cell r="J3733" t="str">
            <v>Macallan DC 12YO.1750-3</v>
          </cell>
          <cell r="K3733">
            <v>3</v>
          </cell>
          <cell r="L3733">
            <v>1.75</v>
          </cell>
          <cell r="M3733">
            <v>0.43</v>
          </cell>
          <cell r="N3733">
            <v>16.100000000000001</v>
          </cell>
          <cell r="O3733" t="str">
            <v>FOB</v>
          </cell>
          <cell r="P3733">
            <v>203.7</v>
          </cell>
          <cell r="Q3733">
            <v>203.7</v>
          </cell>
          <cell r="R3733">
            <v>203.7</v>
          </cell>
          <cell r="S3733">
            <v>218.97</v>
          </cell>
          <cell r="T3733">
            <v>218.97</v>
          </cell>
          <cell r="U3733">
            <v>218.97</v>
          </cell>
          <cell r="V3733">
            <v>218.97</v>
          </cell>
        </row>
        <row r="3734">
          <cell r="B3734" t="str">
            <v>VIRGINIAMacallan DC 12YO.1750-3DA</v>
          </cell>
          <cell r="C3734" t="str">
            <v>South</v>
          </cell>
          <cell r="D3734" t="str">
            <v>Control</v>
          </cell>
          <cell r="E3734" t="str">
            <v>VA</v>
          </cell>
          <cell r="F3734" t="str">
            <v>VIRGINIA</v>
          </cell>
          <cell r="G3734" t="str">
            <v>4 - Macallan Double Cask 12YO 1.75L</v>
          </cell>
          <cell r="H3734" t="str">
            <v>4 - Macallan Double Cask 12YO 1.75L3</v>
          </cell>
          <cell r="I3734" t="str">
            <v>Macallan DC 12YO</v>
          </cell>
          <cell r="J3734" t="str">
            <v>Macallan DC 12YO.1750-3</v>
          </cell>
          <cell r="K3734">
            <v>3</v>
          </cell>
          <cell r="L3734">
            <v>1.75</v>
          </cell>
          <cell r="M3734">
            <v>0.43</v>
          </cell>
          <cell r="N3734">
            <v>16.100000000000001</v>
          </cell>
          <cell r="O3734" t="str">
            <v>DA</v>
          </cell>
          <cell r="P3734">
            <v>15.27</v>
          </cell>
          <cell r="Q3734">
            <v>15.27</v>
          </cell>
          <cell r="R3734">
            <v>15.27</v>
          </cell>
          <cell r="S3734">
            <v>0</v>
          </cell>
          <cell r="T3734">
            <v>0</v>
          </cell>
          <cell r="U3734">
            <v>24.95</v>
          </cell>
          <cell r="V3734">
            <v>0</v>
          </cell>
        </row>
        <row r="3735">
          <cell r="B3735" t="str">
            <v>WashingtonMacallan DC 12YO.1750-6FOB</v>
          </cell>
          <cell r="C3735" t="str">
            <v>West</v>
          </cell>
          <cell r="D3735" t="str">
            <v>Open</v>
          </cell>
          <cell r="E3735" t="str">
            <v>WA</v>
          </cell>
          <cell r="F3735" t="str">
            <v>Washington</v>
          </cell>
          <cell r="G3735" t="str">
            <v>4 - Macallan Double Cask 12YO 1.75L</v>
          </cell>
          <cell r="H3735" t="str">
            <v>4 - Macallan Double Cask 12YO 1.75L6</v>
          </cell>
          <cell r="I3735" t="str">
            <v>Macallan DC 12YO</v>
          </cell>
          <cell r="J3735" t="str">
            <v>Macallan DC 12YO.1750-6</v>
          </cell>
          <cell r="K3735">
            <v>6</v>
          </cell>
          <cell r="L3735">
            <v>1.75</v>
          </cell>
          <cell r="M3735">
            <v>0.43</v>
          </cell>
          <cell r="N3735">
            <v>32.21</v>
          </cell>
          <cell r="O3735" t="str">
            <v>FOB</v>
          </cell>
          <cell r="P3735">
            <v>378.57</v>
          </cell>
          <cell r="Q3735">
            <v>378.57</v>
          </cell>
          <cell r="R3735">
            <v>378.57</v>
          </cell>
          <cell r="S3735">
            <v>378.57</v>
          </cell>
          <cell r="T3735">
            <v>378.57</v>
          </cell>
          <cell r="U3735">
            <v>378.57</v>
          </cell>
          <cell r="V3735">
            <v>378.57</v>
          </cell>
        </row>
        <row r="3736">
          <cell r="B3736" t="str">
            <v>WisconsinMacallan DC 12YO.1750-6FOB</v>
          </cell>
          <cell r="C3736" t="str">
            <v>Central</v>
          </cell>
          <cell r="D3736" t="str">
            <v>Open</v>
          </cell>
          <cell r="E3736" t="str">
            <v>WI</v>
          </cell>
          <cell r="F3736" t="str">
            <v>Wisconsin</v>
          </cell>
          <cell r="G3736" t="str">
            <v>4 - Macallan Double Cask 12YO 1.75L</v>
          </cell>
          <cell r="H3736" t="str">
            <v>4 - Macallan Double Cask 12YO 1.75L6</v>
          </cell>
          <cell r="I3736" t="str">
            <v>Macallan DC 12YO</v>
          </cell>
          <cell r="J3736" t="str">
            <v>Macallan DC 12YO.1750-6</v>
          </cell>
          <cell r="K3736">
            <v>6</v>
          </cell>
          <cell r="L3736">
            <v>1.75</v>
          </cell>
          <cell r="M3736">
            <v>0.43</v>
          </cell>
          <cell r="N3736">
            <v>32.21</v>
          </cell>
          <cell r="O3736" t="str">
            <v>FOB</v>
          </cell>
          <cell r="P3736">
            <v>531.72999999999604</v>
          </cell>
          <cell r="Q3736">
            <v>531.72999999999604</v>
          </cell>
          <cell r="R3736">
            <v>531.72999999999604</v>
          </cell>
          <cell r="S3736">
            <v>531.72999999999604</v>
          </cell>
          <cell r="T3736">
            <v>531.72999999999604</v>
          </cell>
          <cell r="U3736">
            <v>531.72999999999604</v>
          </cell>
          <cell r="V3736">
            <v>531.72999999999604</v>
          </cell>
        </row>
        <row r="3737">
          <cell r="B3737" t="str">
            <v>WYOMINGMacallan DC 12YO.1750-6SHELF</v>
          </cell>
          <cell r="C3737" t="str">
            <v>West</v>
          </cell>
          <cell r="D3737" t="str">
            <v>Control</v>
          </cell>
          <cell r="E3737" t="str">
            <v>WY</v>
          </cell>
          <cell r="F3737" t="str">
            <v>WYOMING</v>
          </cell>
          <cell r="G3737" t="str">
            <v>4 - Macallan Double Cask 12YO 1.75L</v>
          </cell>
          <cell r="H3737" t="str">
            <v>4 - Macallan Double Cask 12YO 1.75L6</v>
          </cell>
          <cell r="I3737" t="str">
            <v>Macallan DC 12YO</v>
          </cell>
          <cell r="J3737" t="str">
            <v>Macallan DC 12YO.1750-6</v>
          </cell>
          <cell r="K3737">
            <v>6</v>
          </cell>
          <cell r="L3737">
            <v>1.75</v>
          </cell>
          <cell r="M3737">
            <v>0.43</v>
          </cell>
          <cell r="N3737">
            <v>32.21</v>
          </cell>
          <cell r="O3737" t="str">
            <v>SHELF</v>
          </cell>
          <cell r="P3737">
            <v>146.99</v>
          </cell>
          <cell r="Q3737">
            <v>146.99</v>
          </cell>
          <cell r="R3737">
            <v>146.99</v>
          </cell>
          <cell r="S3737">
            <v>146.99</v>
          </cell>
          <cell r="T3737">
            <v>146.99</v>
          </cell>
          <cell r="U3737">
            <v>146.99</v>
          </cell>
          <cell r="V3737">
            <v>146.99</v>
          </cell>
        </row>
        <row r="3738">
          <cell r="B3738" t="str">
            <v>WYOMINGMacallan DC 12YO.1750-6FOB</v>
          </cell>
          <cell r="C3738" t="str">
            <v>West</v>
          </cell>
          <cell r="D3738" t="str">
            <v>Control</v>
          </cell>
          <cell r="E3738" t="str">
            <v>WY</v>
          </cell>
          <cell r="F3738" t="str">
            <v>WYOMING</v>
          </cell>
          <cell r="G3738" t="str">
            <v>4 - Macallan Double Cask 12YO 1.75L</v>
          </cell>
          <cell r="H3738" t="str">
            <v>4 - Macallan Double Cask 12YO 1.75L6</v>
          </cell>
          <cell r="I3738" t="str">
            <v>Macallan DC 12YO</v>
          </cell>
          <cell r="J3738" t="str">
            <v>Macallan DC 12YO.1750-6</v>
          </cell>
          <cell r="K3738">
            <v>6</v>
          </cell>
          <cell r="L3738">
            <v>1.75</v>
          </cell>
          <cell r="M3738">
            <v>0.43</v>
          </cell>
          <cell r="N3738">
            <v>32.21</v>
          </cell>
          <cell r="O3738" t="str">
            <v>FOB</v>
          </cell>
          <cell r="P3738">
            <v>470.44</v>
          </cell>
          <cell r="Q3738">
            <v>470.44</v>
          </cell>
          <cell r="R3738">
            <v>470.44</v>
          </cell>
          <cell r="S3738">
            <v>470.44</v>
          </cell>
          <cell r="T3738">
            <v>470.44</v>
          </cell>
          <cell r="U3738">
            <v>470.44</v>
          </cell>
          <cell r="V3738">
            <v>470.44</v>
          </cell>
        </row>
        <row r="3739">
          <cell r="B3739" t="str">
            <v>WYOMINGMacallan DC 12YO.1750-6DA</v>
          </cell>
          <cell r="C3739" t="str">
            <v>West</v>
          </cell>
          <cell r="D3739" t="str">
            <v>Control</v>
          </cell>
          <cell r="E3739" t="str">
            <v>WY</v>
          </cell>
          <cell r="F3739" t="str">
            <v>WYOMING</v>
          </cell>
          <cell r="G3739" t="str">
            <v>4 - Macallan Double Cask 12YO 1.75L</v>
          </cell>
          <cell r="H3739" t="str">
            <v>4 - Macallan Double Cask 12YO 1.75L6</v>
          </cell>
          <cell r="I3739" t="str">
            <v>Macallan DC 12YO</v>
          </cell>
          <cell r="J3739" t="str">
            <v>Macallan DC 12YO.1750-6</v>
          </cell>
          <cell r="K3739">
            <v>6</v>
          </cell>
          <cell r="L3739">
            <v>1.75</v>
          </cell>
          <cell r="M3739">
            <v>0.43</v>
          </cell>
          <cell r="N3739">
            <v>32.21</v>
          </cell>
          <cell r="O3739" t="str">
            <v>DA</v>
          </cell>
          <cell r="P3739">
            <v>0</v>
          </cell>
          <cell r="Q3739">
            <v>0</v>
          </cell>
          <cell r="R3739">
            <v>0</v>
          </cell>
          <cell r="S3739">
            <v>0</v>
          </cell>
          <cell r="T3739">
            <v>0</v>
          </cell>
          <cell r="U3739">
            <v>0</v>
          </cell>
          <cell r="V3739">
            <v>0</v>
          </cell>
        </row>
        <row r="3740">
          <cell r="B3740" t="str">
            <v>ArkansasMacallan DC 15YO.750-12FOB</v>
          </cell>
          <cell r="C3740" t="str">
            <v>South</v>
          </cell>
          <cell r="D3740" t="str">
            <v>Open</v>
          </cell>
          <cell r="E3740" t="str">
            <v>AR</v>
          </cell>
          <cell r="F3740" t="str">
            <v>Arkansas</v>
          </cell>
          <cell r="G3740" t="str">
            <v>4 - Macallan Double Cask 15YO 0.75L</v>
          </cell>
          <cell r="H3740" t="str">
            <v>4 - Macallan Double Cask 15YO 0.75L12</v>
          </cell>
          <cell r="I3740" t="str">
            <v>Macallan DC 15YO</v>
          </cell>
          <cell r="J3740" t="str">
            <v>Macallan DC 15YO.750-12</v>
          </cell>
          <cell r="K3740">
            <v>12</v>
          </cell>
          <cell r="L3740">
            <v>0.75</v>
          </cell>
          <cell r="M3740">
            <v>0.43</v>
          </cell>
          <cell r="N3740">
            <v>27.6</v>
          </cell>
          <cell r="O3740" t="str">
            <v>FOB</v>
          </cell>
          <cell r="P3740">
            <v>810</v>
          </cell>
          <cell r="Q3740">
            <v>810</v>
          </cell>
          <cell r="R3740">
            <v>810</v>
          </cell>
          <cell r="S3740">
            <v>810</v>
          </cell>
          <cell r="T3740">
            <v>810</v>
          </cell>
          <cell r="U3740">
            <v>810</v>
          </cell>
          <cell r="V3740">
            <v>810</v>
          </cell>
        </row>
        <row r="3741">
          <cell r="B3741" t="str">
            <v>GeorgiaMacallan DC 15YO.750-12FOB</v>
          </cell>
          <cell r="C3741" t="str">
            <v>South</v>
          </cell>
          <cell r="D3741" t="str">
            <v>Open</v>
          </cell>
          <cell r="E3741" t="str">
            <v>GA</v>
          </cell>
          <cell r="F3741" t="str">
            <v>Georgia</v>
          </cell>
          <cell r="G3741" t="str">
            <v>4 - Macallan Double Cask 15YO 0.75L</v>
          </cell>
          <cell r="H3741" t="str">
            <v>4 - Macallan Double Cask 15YO 0.75L12</v>
          </cell>
          <cell r="I3741" t="str">
            <v>Macallan DC 15YO</v>
          </cell>
          <cell r="J3741" t="str">
            <v>Macallan DC 15YO.750-12</v>
          </cell>
          <cell r="K3741">
            <v>12</v>
          </cell>
          <cell r="L3741">
            <v>0.75</v>
          </cell>
          <cell r="M3741">
            <v>0.43</v>
          </cell>
          <cell r="N3741">
            <v>27.6</v>
          </cell>
          <cell r="O3741" t="str">
            <v>FOB</v>
          </cell>
          <cell r="P3741">
            <v>859.6</v>
          </cell>
          <cell r="Q3741">
            <v>859.6</v>
          </cell>
          <cell r="R3741">
            <v>859.6</v>
          </cell>
          <cell r="S3741">
            <v>859.6</v>
          </cell>
          <cell r="T3741">
            <v>859.6</v>
          </cell>
          <cell r="U3741">
            <v>859.6</v>
          </cell>
          <cell r="V3741">
            <v>859.6</v>
          </cell>
        </row>
        <row r="3742">
          <cell r="B3742" t="str">
            <v>IDAHOMacallan TC 15YO.750-12SPA</v>
          </cell>
          <cell r="C3742" t="str">
            <v>West</v>
          </cell>
          <cell r="D3742" t="str">
            <v>Control</v>
          </cell>
          <cell r="E3742" t="str">
            <v>ID</v>
          </cell>
          <cell r="F3742" t="str">
            <v>IDAHO</v>
          </cell>
          <cell r="G3742" t="str">
            <v>4 - Macallan Double Cask 15YO 0.75L</v>
          </cell>
          <cell r="H3742" t="str">
            <v>4 - Macallan Double Cask 15YO 0.75L12</v>
          </cell>
          <cell r="I3742" t="str">
            <v>Macallan TC 15YO</v>
          </cell>
          <cell r="J3742" t="str">
            <v>Macallan TC 15YO.750-12</v>
          </cell>
          <cell r="K3742">
            <v>12</v>
          </cell>
          <cell r="L3742">
            <v>0.75</v>
          </cell>
          <cell r="M3742">
            <v>0.43</v>
          </cell>
          <cell r="N3742">
            <v>27.6</v>
          </cell>
          <cell r="O3742" t="str">
            <v>SPA</v>
          </cell>
          <cell r="P3742">
            <v>0</v>
          </cell>
          <cell r="Q3742">
            <v>0</v>
          </cell>
          <cell r="R3742">
            <v>0</v>
          </cell>
          <cell r="S3742">
            <v>120</v>
          </cell>
          <cell r="T3742">
            <v>0</v>
          </cell>
          <cell r="U3742">
            <v>0</v>
          </cell>
          <cell r="V3742">
            <v>120</v>
          </cell>
        </row>
        <row r="3743">
          <cell r="B3743" t="str">
            <v>IDAHOMacallan TC 15YO.750-12SHELF</v>
          </cell>
          <cell r="C3743" t="str">
            <v>West</v>
          </cell>
          <cell r="D3743" t="str">
            <v>Control</v>
          </cell>
          <cell r="E3743" t="str">
            <v>ID</v>
          </cell>
          <cell r="F3743" t="str">
            <v>IDAHO</v>
          </cell>
          <cell r="G3743" t="str">
            <v>4 - Macallan Double Cask 15YO 0.75L</v>
          </cell>
          <cell r="H3743" t="str">
            <v>4 - Macallan Double Cask 15YO 0.75L12</v>
          </cell>
          <cell r="I3743" t="str">
            <v>Macallan TC 15YO</v>
          </cell>
          <cell r="J3743" t="str">
            <v>Macallan TC 15YO.750-12</v>
          </cell>
          <cell r="K3743">
            <v>12</v>
          </cell>
          <cell r="L3743">
            <v>0.75</v>
          </cell>
          <cell r="M3743">
            <v>0.43</v>
          </cell>
          <cell r="N3743">
            <v>27.6</v>
          </cell>
          <cell r="O3743" t="str">
            <v>SHELF</v>
          </cell>
          <cell r="P3743">
            <v>119.95</v>
          </cell>
          <cell r="Q3743">
            <v>124.95</v>
          </cell>
          <cell r="R3743">
            <v>124.95</v>
          </cell>
          <cell r="S3743">
            <v>114.95</v>
          </cell>
          <cell r="T3743">
            <v>124.95</v>
          </cell>
          <cell r="U3743">
            <v>124.95</v>
          </cell>
          <cell r="V3743">
            <v>114.95</v>
          </cell>
        </row>
        <row r="3744">
          <cell r="B3744" t="str">
            <v>IDAHOMacallan TC 15YO.750-12FOB</v>
          </cell>
          <cell r="C3744" t="str">
            <v>West</v>
          </cell>
          <cell r="D3744" t="str">
            <v>Control</v>
          </cell>
          <cell r="E3744" t="str">
            <v>ID</v>
          </cell>
          <cell r="F3744" t="str">
            <v>IDAHO</v>
          </cell>
          <cell r="G3744" t="str">
            <v>4 - Macallan Double Cask 15YO 0.75L</v>
          </cell>
          <cell r="H3744" t="str">
            <v>4 - Macallan Double Cask 15YO 0.75L12</v>
          </cell>
          <cell r="I3744" t="str">
            <v>Macallan TC 15YO</v>
          </cell>
          <cell r="J3744" t="str">
            <v>Macallan TC 15YO.750-12</v>
          </cell>
          <cell r="K3744">
            <v>12</v>
          </cell>
          <cell r="L3744">
            <v>0.75</v>
          </cell>
          <cell r="M3744">
            <v>0.43</v>
          </cell>
          <cell r="N3744">
            <v>27.6</v>
          </cell>
          <cell r="O3744" t="str">
            <v>FOB</v>
          </cell>
          <cell r="P3744">
            <v>838.97</v>
          </cell>
          <cell r="Q3744">
            <v>872.93</v>
          </cell>
          <cell r="R3744">
            <v>872.93</v>
          </cell>
          <cell r="S3744">
            <v>872.93</v>
          </cell>
          <cell r="T3744">
            <v>872.93</v>
          </cell>
          <cell r="U3744">
            <v>872.93</v>
          </cell>
          <cell r="V3744">
            <v>872.93</v>
          </cell>
        </row>
        <row r="3745">
          <cell r="B3745" t="str">
            <v>IllinoisMacallan DC 15YO.750-12FOB</v>
          </cell>
          <cell r="C3745" t="str">
            <v>Central</v>
          </cell>
          <cell r="D3745" t="str">
            <v>Open</v>
          </cell>
          <cell r="E3745" t="str">
            <v>IL</v>
          </cell>
          <cell r="F3745" t="str">
            <v>Illinois</v>
          </cell>
          <cell r="G3745" t="str">
            <v>4 - Macallan Double Cask 15YO 0.75L</v>
          </cell>
          <cell r="H3745" t="str">
            <v>4 - Macallan Double Cask 15YO 0.75L12</v>
          </cell>
          <cell r="I3745" t="str">
            <v>Macallan DC 15YO</v>
          </cell>
          <cell r="J3745" t="str">
            <v>Macallan DC 15YO.750-12</v>
          </cell>
          <cell r="K3745">
            <v>12</v>
          </cell>
          <cell r="L3745">
            <v>0.75</v>
          </cell>
          <cell r="M3745">
            <v>0.43</v>
          </cell>
          <cell r="N3745">
            <v>27.6</v>
          </cell>
          <cell r="O3745" t="str">
            <v>FOB</v>
          </cell>
          <cell r="P3745">
            <v>884.6</v>
          </cell>
          <cell r="Q3745">
            <v>884.6</v>
          </cell>
          <cell r="R3745">
            <v>884.6</v>
          </cell>
          <cell r="S3745">
            <v>884.6</v>
          </cell>
          <cell r="T3745">
            <v>884.6</v>
          </cell>
          <cell r="U3745">
            <v>884.6</v>
          </cell>
          <cell r="V3745">
            <v>884.6</v>
          </cell>
        </row>
        <row r="3746">
          <cell r="B3746" t="str">
            <v>IndianaMacallan DC 15YO.750-12FOB</v>
          </cell>
          <cell r="C3746" t="str">
            <v>Central</v>
          </cell>
          <cell r="D3746" t="str">
            <v>Open</v>
          </cell>
          <cell r="E3746" t="str">
            <v>IN</v>
          </cell>
          <cell r="F3746" t="str">
            <v>Indiana</v>
          </cell>
          <cell r="G3746" t="str">
            <v>4 - Macallan Double Cask 15YO 0.75L</v>
          </cell>
          <cell r="H3746" t="str">
            <v>4 - Macallan Double Cask 15YO 0.75L12</v>
          </cell>
          <cell r="I3746" t="str">
            <v>Macallan DC 15YO</v>
          </cell>
          <cell r="J3746" t="str">
            <v>Macallan DC 15YO.750-12</v>
          </cell>
          <cell r="K3746">
            <v>12</v>
          </cell>
          <cell r="L3746">
            <v>0.75</v>
          </cell>
          <cell r="M3746">
            <v>0.43</v>
          </cell>
          <cell r="N3746">
            <v>27.6</v>
          </cell>
          <cell r="O3746" t="str">
            <v>FOB</v>
          </cell>
          <cell r="P3746">
            <v>866.16</v>
          </cell>
          <cell r="Q3746">
            <v>866.16</v>
          </cell>
          <cell r="R3746">
            <v>866.16</v>
          </cell>
          <cell r="S3746">
            <v>866.16</v>
          </cell>
          <cell r="T3746">
            <v>866.16</v>
          </cell>
          <cell r="U3746">
            <v>866.16</v>
          </cell>
          <cell r="V3746">
            <v>866.16</v>
          </cell>
        </row>
        <row r="3747">
          <cell r="B3747" t="str">
            <v>IOWAMacallan DC 15YO.750-12SHELF</v>
          </cell>
          <cell r="C3747" t="str">
            <v>Central</v>
          </cell>
          <cell r="D3747" t="str">
            <v>Control</v>
          </cell>
          <cell r="E3747" t="str">
            <v>IA</v>
          </cell>
          <cell r="F3747" t="str">
            <v>IOWA</v>
          </cell>
          <cell r="G3747" t="str">
            <v>4 - Macallan Double Cask 15YO 0.75L</v>
          </cell>
          <cell r="H3747" t="str">
            <v>4 - Macallan Double Cask 15YO 0.75L12</v>
          </cell>
          <cell r="I3747" t="str">
            <v>Macallan DC 15YO</v>
          </cell>
          <cell r="J3747" t="str">
            <v>Macallan DC 15YO.750-12</v>
          </cell>
          <cell r="K3747">
            <v>12</v>
          </cell>
          <cell r="L3747">
            <v>0.75</v>
          </cell>
          <cell r="M3747">
            <v>0.43</v>
          </cell>
          <cell r="N3747">
            <v>27.6</v>
          </cell>
          <cell r="O3747" t="str">
            <v>SHELF</v>
          </cell>
          <cell r="P3747">
            <v>119.97</v>
          </cell>
          <cell r="Q3747">
            <v>124.99</v>
          </cell>
          <cell r="R3747">
            <v>124.99</v>
          </cell>
          <cell r="S3747">
            <v>124.99</v>
          </cell>
          <cell r="T3747">
            <v>124.99</v>
          </cell>
          <cell r="U3747">
            <v>124.99</v>
          </cell>
          <cell r="V3747">
            <v>124.99</v>
          </cell>
        </row>
        <row r="3748">
          <cell r="B3748" t="str">
            <v>IOWAMacallan DC 15YO.750-12FOB</v>
          </cell>
          <cell r="C3748" t="str">
            <v>Central</v>
          </cell>
          <cell r="D3748" t="str">
            <v>Control</v>
          </cell>
          <cell r="E3748" t="str">
            <v>IA</v>
          </cell>
          <cell r="F3748" t="str">
            <v>IOWA</v>
          </cell>
          <cell r="G3748" t="str">
            <v>4 - Macallan Double Cask 15YO 0.75L</v>
          </cell>
          <cell r="H3748" t="str">
            <v>4 - Macallan Double Cask 15YO 0.75L12</v>
          </cell>
          <cell r="I3748" t="str">
            <v>Macallan DC 15YO</v>
          </cell>
          <cell r="J3748" t="str">
            <v>Macallan DC 15YO.750-12</v>
          </cell>
          <cell r="K3748">
            <v>12</v>
          </cell>
          <cell r="L3748">
            <v>0.75</v>
          </cell>
          <cell r="M3748">
            <v>0.43</v>
          </cell>
          <cell r="N3748">
            <v>27.6</v>
          </cell>
          <cell r="O3748" t="str">
            <v>FOB</v>
          </cell>
          <cell r="P3748">
            <v>720.6</v>
          </cell>
          <cell r="Q3748">
            <v>750.84</v>
          </cell>
          <cell r="R3748">
            <v>750.84</v>
          </cell>
          <cell r="S3748">
            <v>750.84</v>
          </cell>
          <cell r="T3748">
            <v>750.84</v>
          </cell>
          <cell r="U3748">
            <v>750.84</v>
          </cell>
          <cell r="V3748">
            <v>750.84</v>
          </cell>
        </row>
        <row r="3749">
          <cell r="B3749" t="str">
            <v>LouisianaMacallan DC 15YO.750-12FOB</v>
          </cell>
          <cell r="C3749" t="str">
            <v>South</v>
          </cell>
          <cell r="D3749" t="str">
            <v>Open</v>
          </cell>
          <cell r="E3749" t="str">
            <v>LA</v>
          </cell>
          <cell r="F3749" t="str">
            <v>Louisiana</v>
          </cell>
          <cell r="G3749" t="str">
            <v>4 - Macallan Double Cask 15YO 0.75L</v>
          </cell>
          <cell r="H3749" t="str">
            <v>4 - Macallan Double Cask 15YO 0.75L12</v>
          </cell>
          <cell r="I3749" t="str">
            <v>Macallan DC 15YO</v>
          </cell>
          <cell r="J3749" t="str">
            <v>Macallan DC 15YO.750-12</v>
          </cell>
          <cell r="K3749">
            <v>12</v>
          </cell>
          <cell r="L3749">
            <v>0.75</v>
          </cell>
          <cell r="M3749">
            <v>0.43</v>
          </cell>
          <cell r="N3749">
            <v>27.6</v>
          </cell>
          <cell r="O3749" t="str">
            <v>FOB</v>
          </cell>
          <cell r="P3749">
            <v>874.6</v>
          </cell>
          <cell r="Q3749">
            <v>874.6</v>
          </cell>
          <cell r="R3749">
            <v>874.6</v>
          </cell>
          <cell r="S3749">
            <v>874.6</v>
          </cell>
          <cell r="T3749">
            <v>874.6</v>
          </cell>
          <cell r="U3749">
            <v>874.6</v>
          </cell>
          <cell r="V3749">
            <v>874.6</v>
          </cell>
        </row>
        <row r="3750">
          <cell r="B3750" t="str">
            <v>MAINEMacallan TC 15YO.750-12SPA</v>
          </cell>
          <cell r="C3750" t="str">
            <v>Northeast</v>
          </cell>
          <cell r="D3750" t="str">
            <v>Control</v>
          </cell>
          <cell r="E3750" t="str">
            <v>ME</v>
          </cell>
          <cell r="F3750" t="str">
            <v>MAINE</v>
          </cell>
          <cell r="G3750" t="str">
            <v>4 - Macallan Double Cask 15YO 0.75L</v>
          </cell>
          <cell r="H3750" t="str">
            <v>4 - Macallan Double Cask 15YO 0.75L12</v>
          </cell>
          <cell r="I3750" t="str">
            <v>Macallan TC 15YO</v>
          </cell>
          <cell r="J3750" t="str">
            <v>Macallan TC 15YO.750-12</v>
          </cell>
          <cell r="K3750">
            <v>12</v>
          </cell>
          <cell r="L3750">
            <v>0.75</v>
          </cell>
          <cell r="M3750">
            <v>0.43</v>
          </cell>
          <cell r="N3750">
            <v>27.6</v>
          </cell>
          <cell r="O3750" t="str">
            <v>SPA</v>
          </cell>
          <cell r="P3750">
            <v>0</v>
          </cell>
          <cell r="Q3750">
            <v>0</v>
          </cell>
          <cell r="R3750">
            <v>0</v>
          </cell>
          <cell r="S3750">
            <v>0</v>
          </cell>
          <cell r="T3750">
            <v>0</v>
          </cell>
          <cell r="U3750">
            <v>0</v>
          </cell>
          <cell r="V3750">
            <v>0</v>
          </cell>
        </row>
        <row r="3751">
          <cell r="B3751" t="str">
            <v>MAINEMacallan TC 15YO.750-12SHELF</v>
          </cell>
          <cell r="C3751" t="str">
            <v>Northeast</v>
          </cell>
          <cell r="D3751" t="str">
            <v>Control</v>
          </cell>
          <cell r="E3751" t="str">
            <v>ME</v>
          </cell>
          <cell r="F3751" t="str">
            <v>MAINE</v>
          </cell>
          <cell r="G3751" t="str">
            <v>4 - Macallan Double Cask 15YO 0.75L</v>
          </cell>
          <cell r="H3751" t="str">
            <v>4 - Macallan Double Cask 15YO 0.75L12</v>
          </cell>
          <cell r="I3751" t="str">
            <v>Macallan TC 15YO</v>
          </cell>
          <cell r="J3751" t="str">
            <v>Macallan TC 15YO.750-12</v>
          </cell>
          <cell r="K3751">
            <v>12</v>
          </cell>
          <cell r="L3751">
            <v>0.75</v>
          </cell>
          <cell r="M3751">
            <v>0.43</v>
          </cell>
          <cell r="N3751">
            <v>27.6</v>
          </cell>
          <cell r="O3751" t="str">
            <v>SHELF</v>
          </cell>
          <cell r="P3751">
            <v>0</v>
          </cell>
          <cell r="Q3751">
            <v>0</v>
          </cell>
          <cell r="R3751">
            <v>0</v>
          </cell>
          <cell r="S3751">
            <v>0</v>
          </cell>
          <cell r="T3751">
            <v>0</v>
          </cell>
          <cell r="U3751">
            <v>0</v>
          </cell>
          <cell r="V3751">
            <v>0</v>
          </cell>
        </row>
        <row r="3752">
          <cell r="B3752" t="str">
            <v>MAINEMacallan TC 15YO.750-12FOB</v>
          </cell>
          <cell r="C3752" t="str">
            <v>Northeast</v>
          </cell>
          <cell r="D3752" t="str">
            <v>Control</v>
          </cell>
          <cell r="E3752" t="str">
            <v>ME</v>
          </cell>
          <cell r="F3752" t="str">
            <v>MAINE</v>
          </cell>
          <cell r="G3752" t="str">
            <v>4 - Macallan Double Cask 15YO 0.75L</v>
          </cell>
          <cell r="H3752" t="str">
            <v>4 - Macallan Double Cask 15YO 0.75L12</v>
          </cell>
          <cell r="I3752" t="str">
            <v>Macallan TC 15YO</v>
          </cell>
          <cell r="J3752" t="str">
            <v>Macallan TC 15YO.750-12</v>
          </cell>
          <cell r="K3752">
            <v>12</v>
          </cell>
          <cell r="L3752">
            <v>0.75</v>
          </cell>
          <cell r="M3752">
            <v>0.43</v>
          </cell>
          <cell r="N3752">
            <v>27.6</v>
          </cell>
          <cell r="O3752" t="str">
            <v>FOB</v>
          </cell>
          <cell r="P3752">
            <v>850.75</v>
          </cell>
          <cell r="Q3752">
            <v>850.75</v>
          </cell>
          <cell r="R3752">
            <v>850.75</v>
          </cell>
          <cell r="S3752">
            <v>850.75</v>
          </cell>
          <cell r="T3752">
            <v>850.75</v>
          </cell>
          <cell r="U3752">
            <v>850.75</v>
          </cell>
          <cell r="V3752">
            <v>850.75</v>
          </cell>
        </row>
        <row r="3753">
          <cell r="B3753" t="str">
            <v>MICHIGANMacallan DC 15YO.750-12SHELF</v>
          </cell>
          <cell r="C3753" t="str">
            <v>Central</v>
          </cell>
          <cell r="D3753" t="str">
            <v>Control</v>
          </cell>
          <cell r="E3753" t="str">
            <v>MI</v>
          </cell>
          <cell r="F3753" t="str">
            <v>MICHIGAN</v>
          </cell>
          <cell r="G3753" t="str">
            <v>4 - Macallan Double Cask 15YO 0.75L</v>
          </cell>
          <cell r="H3753" t="str">
            <v>4 - Macallan Double Cask 15YO 0.75L12</v>
          </cell>
          <cell r="I3753" t="str">
            <v>Macallan DC 15YO</v>
          </cell>
          <cell r="J3753" t="str">
            <v>Macallan DC 15YO.750-12</v>
          </cell>
          <cell r="K3753">
            <v>12</v>
          </cell>
          <cell r="L3753">
            <v>0.75</v>
          </cell>
          <cell r="M3753">
            <v>0.43</v>
          </cell>
          <cell r="N3753">
            <v>27.6</v>
          </cell>
          <cell r="O3753" t="str">
            <v>SHELF</v>
          </cell>
          <cell r="P3753">
            <v>119.96</v>
          </cell>
          <cell r="Q3753">
            <v>124.99</v>
          </cell>
          <cell r="R3753">
            <v>124.99</v>
          </cell>
          <cell r="S3753">
            <v>124.99</v>
          </cell>
          <cell r="T3753">
            <v>124.99</v>
          </cell>
          <cell r="U3753">
            <v>124.99</v>
          </cell>
          <cell r="V3753">
            <v>124.99</v>
          </cell>
        </row>
        <row r="3754">
          <cell r="B3754" t="str">
            <v>MICHIGANMacallan DC 15YO.750-12FOB</v>
          </cell>
          <cell r="C3754" t="str">
            <v>Central</v>
          </cell>
          <cell r="D3754" t="str">
            <v>Control</v>
          </cell>
          <cell r="E3754" t="str">
            <v>MI</v>
          </cell>
          <cell r="F3754" t="str">
            <v>MICHIGAN</v>
          </cell>
          <cell r="G3754" t="str">
            <v>4 - Macallan Double Cask 15YO 0.75L</v>
          </cell>
          <cell r="H3754" t="str">
            <v>4 - Macallan Double Cask 15YO 0.75L12</v>
          </cell>
          <cell r="I3754" t="str">
            <v>Macallan DC 15YO</v>
          </cell>
          <cell r="J3754" t="str">
            <v>Macallan DC 15YO.750-12</v>
          </cell>
          <cell r="K3754">
            <v>12</v>
          </cell>
          <cell r="L3754">
            <v>0.75</v>
          </cell>
          <cell r="M3754">
            <v>0.43</v>
          </cell>
          <cell r="N3754">
            <v>27.6</v>
          </cell>
          <cell r="O3754" t="str">
            <v>FOB</v>
          </cell>
          <cell r="P3754">
            <v>779.08</v>
          </cell>
          <cell r="Q3754">
            <v>811.74</v>
          </cell>
          <cell r="R3754">
            <v>811.74</v>
          </cell>
          <cell r="S3754">
            <v>811.74</v>
          </cell>
          <cell r="T3754">
            <v>811.74</v>
          </cell>
          <cell r="U3754">
            <v>811.74</v>
          </cell>
          <cell r="V3754">
            <v>811.74</v>
          </cell>
        </row>
        <row r="3755">
          <cell r="B3755" t="str">
            <v>MinnesotaMacallan DC 15YO.750-12FOB</v>
          </cell>
          <cell r="C3755" t="str">
            <v>Central</v>
          </cell>
          <cell r="D3755" t="str">
            <v>Open</v>
          </cell>
          <cell r="E3755" t="str">
            <v>MN</v>
          </cell>
          <cell r="F3755" t="str">
            <v>Minnesota</v>
          </cell>
          <cell r="G3755" t="str">
            <v>4 - Macallan Double Cask 15YO 0.75L</v>
          </cell>
          <cell r="H3755" t="str">
            <v>4 - Macallan Double Cask 15YO 0.75L12</v>
          </cell>
          <cell r="I3755" t="str">
            <v>Macallan DC 15YO</v>
          </cell>
          <cell r="J3755" t="str">
            <v>Macallan DC 15YO.750-12</v>
          </cell>
          <cell r="K3755">
            <v>12</v>
          </cell>
          <cell r="L3755">
            <v>0.75</v>
          </cell>
          <cell r="M3755">
            <v>0.43</v>
          </cell>
          <cell r="N3755">
            <v>27.6</v>
          </cell>
          <cell r="O3755" t="str">
            <v>FOB</v>
          </cell>
          <cell r="P3755">
            <v>884.6</v>
          </cell>
          <cell r="Q3755">
            <v>884.6</v>
          </cell>
          <cell r="R3755">
            <v>884.6</v>
          </cell>
          <cell r="S3755">
            <v>884.6</v>
          </cell>
          <cell r="T3755">
            <v>884.6</v>
          </cell>
          <cell r="U3755">
            <v>884.6</v>
          </cell>
          <cell r="V3755">
            <v>884.6</v>
          </cell>
        </row>
        <row r="3756">
          <cell r="B3756" t="str">
            <v>MONTANAMacallan TC 15YO.750-6SPA</v>
          </cell>
          <cell r="C3756" t="str">
            <v>West</v>
          </cell>
          <cell r="D3756" t="str">
            <v>Control</v>
          </cell>
          <cell r="E3756" t="str">
            <v>MT</v>
          </cell>
          <cell r="F3756" t="str">
            <v>MONTANA</v>
          </cell>
          <cell r="G3756" t="str">
            <v>4 - Macallan Double Cask 15YO 0.75L</v>
          </cell>
          <cell r="H3756" t="str">
            <v>4 - Macallan Double Cask 15YO 0.75L6</v>
          </cell>
          <cell r="I3756" t="str">
            <v>Macallan TC 15YO</v>
          </cell>
          <cell r="J3756" t="str">
            <v>Macallan TC 15YO.750-6</v>
          </cell>
          <cell r="K3756">
            <v>6</v>
          </cell>
          <cell r="L3756">
            <v>0.75</v>
          </cell>
          <cell r="M3756">
            <v>0.43</v>
          </cell>
          <cell r="N3756">
            <v>13.8</v>
          </cell>
          <cell r="O3756" t="str">
            <v>SPA</v>
          </cell>
          <cell r="P3756">
            <v>0</v>
          </cell>
          <cell r="Q3756">
            <v>0</v>
          </cell>
          <cell r="R3756">
            <v>0</v>
          </cell>
          <cell r="S3756">
            <v>0</v>
          </cell>
          <cell r="T3756">
            <v>0</v>
          </cell>
          <cell r="U3756">
            <v>0</v>
          </cell>
          <cell r="V3756">
            <v>0</v>
          </cell>
        </row>
        <row r="3757">
          <cell r="B3757" t="str">
            <v>MONTANAMacallan TC 15YO.750-6SHELF</v>
          </cell>
          <cell r="C3757" t="str">
            <v>West</v>
          </cell>
          <cell r="D3757" t="str">
            <v>Control</v>
          </cell>
          <cell r="E3757" t="str">
            <v>MT</v>
          </cell>
          <cell r="F3757" t="str">
            <v>MONTANA</v>
          </cell>
          <cell r="G3757" t="str">
            <v>4 - Macallan Double Cask 15YO 0.75L</v>
          </cell>
          <cell r="H3757" t="str">
            <v>4 - Macallan Double Cask 15YO 0.75L6</v>
          </cell>
          <cell r="I3757" t="str">
            <v>Macallan TC 15YO</v>
          </cell>
          <cell r="J3757" t="str">
            <v>Macallan TC 15YO.750-6</v>
          </cell>
          <cell r="K3757">
            <v>6</v>
          </cell>
          <cell r="L3757">
            <v>0.75</v>
          </cell>
          <cell r="M3757">
            <v>0.43</v>
          </cell>
          <cell r="N3757">
            <v>13.8</v>
          </cell>
          <cell r="O3757" t="str">
            <v>SHELF</v>
          </cell>
          <cell r="P3757">
            <v>129.94999999999999</v>
          </cell>
          <cell r="Q3757">
            <v>129.94999999999999</v>
          </cell>
          <cell r="R3757">
            <v>129.94999999999999</v>
          </cell>
          <cell r="S3757">
            <v>129.94999999999999</v>
          </cell>
          <cell r="T3757">
            <v>129.94999999999999</v>
          </cell>
          <cell r="U3757">
            <v>129.94999999999999</v>
          </cell>
          <cell r="V3757">
            <v>129.94999999999999</v>
          </cell>
        </row>
        <row r="3758">
          <cell r="B3758" t="str">
            <v>MONTANAMacallan TC 15YO.750-6FOB</v>
          </cell>
          <cell r="C3758" t="str">
            <v>West</v>
          </cell>
          <cell r="D3758" t="str">
            <v>Control</v>
          </cell>
          <cell r="E3758" t="str">
            <v>MT</v>
          </cell>
          <cell r="F3758" t="str">
            <v>MONTANA</v>
          </cell>
          <cell r="G3758" t="str">
            <v>4 - Macallan Double Cask 15YO 0.75L</v>
          </cell>
          <cell r="H3758" t="str">
            <v>4 - Macallan Double Cask 15YO 0.75L6</v>
          </cell>
          <cell r="I3758" t="str">
            <v>Macallan TC 15YO</v>
          </cell>
          <cell r="J3758" t="str">
            <v>Macallan TC 15YO.750-6</v>
          </cell>
          <cell r="K3758">
            <v>6</v>
          </cell>
          <cell r="L3758">
            <v>0.75</v>
          </cell>
          <cell r="M3758">
            <v>0.43</v>
          </cell>
          <cell r="N3758">
            <v>13.8</v>
          </cell>
          <cell r="O3758" t="str">
            <v>FOB</v>
          </cell>
          <cell r="P3758">
            <v>364.46</v>
          </cell>
          <cell r="Q3758">
            <v>364.46</v>
          </cell>
          <cell r="R3758">
            <v>364.46</v>
          </cell>
          <cell r="S3758">
            <v>364.46</v>
          </cell>
          <cell r="T3758">
            <v>364.46</v>
          </cell>
          <cell r="U3758">
            <v>364.46</v>
          </cell>
          <cell r="V3758">
            <v>364.46</v>
          </cell>
        </row>
        <row r="3759">
          <cell r="B3759" t="str">
            <v>NebraskaMacallan DC 15YO.750-12FOB</v>
          </cell>
          <cell r="C3759" t="str">
            <v>Central</v>
          </cell>
          <cell r="D3759" t="str">
            <v>Open</v>
          </cell>
          <cell r="E3759" t="str">
            <v>NE</v>
          </cell>
          <cell r="F3759" t="str">
            <v>Nebraska</v>
          </cell>
          <cell r="G3759" t="str">
            <v>4 - Macallan Double Cask 15YO 0.75L</v>
          </cell>
          <cell r="H3759" t="str">
            <v>4 - Macallan Double Cask 15YO 0.75L12</v>
          </cell>
          <cell r="I3759" t="str">
            <v>Macallan DC 15YO</v>
          </cell>
          <cell r="J3759" t="str">
            <v>Macallan DC 15YO.750-12</v>
          </cell>
          <cell r="K3759">
            <v>12</v>
          </cell>
          <cell r="L3759">
            <v>0.75</v>
          </cell>
          <cell r="M3759">
            <v>0.43</v>
          </cell>
          <cell r="N3759">
            <v>27.6</v>
          </cell>
          <cell r="O3759" t="str">
            <v>FOB</v>
          </cell>
          <cell r="P3759">
            <v>876.9</v>
          </cell>
          <cell r="Q3759">
            <v>876.9</v>
          </cell>
          <cell r="R3759">
            <v>876.9</v>
          </cell>
          <cell r="S3759">
            <v>876.9</v>
          </cell>
          <cell r="T3759">
            <v>876.9</v>
          </cell>
          <cell r="U3759">
            <v>876.9</v>
          </cell>
          <cell r="V3759">
            <v>876.9</v>
          </cell>
        </row>
        <row r="3760">
          <cell r="B3760" t="str">
            <v>NEW HAMPSHIREMacallan TC 15YO.750-12SPA</v>
          </cell>
          <cell r="C3760" t="str">
            <v>Northeast</v>
          </cell>
          <cell r="D3760" t="str">
            <v>Control</v>
          </cell>
          <cell r="E3760" t="str">
            <v>NH</v>
          </cell>
          <cell r="F3760" t="str">
            <v>NEW HAMPSHIRE</v>
          </cell>
          <cell r="G3760" t="str">
            <v>4 - Macallan Double Cask 15YO 0.75L</v>
          </cell>
          <cell r="H3760" t="str">
            <v>4 - Macallan Double Cask 15YO 0.75L12</v>
          </cell>
          <cell r="I3760" t="str">
            <v>Macallan TC 15YO</v>
          </cell>
          <cell r="J3760" t="str">
            <v>Macallan TC 15YO.750-12</v>
          </cell>
          <cell r="K3760">
            <v>12</v>
          </cell>
          <cell r="L3760">
            <v>0.75</v>
          </cell>
          <cell r="M3760">
            <v>0.43</v>
          </cell>
          <cell r="N3760">
            <v>27.6</v>
          </cell>
          <cell r="O3760" t="str">
            <v>SPA</v>
          </cell>
          <cell r="P3760">
            <v>0</v>
          </cell>
          <cell r="Q3760">
            <v>0</v>
          </cell>
          <cell r="R3760">
            <v>0</v>
          </cell>
          <cell r="S3760">
            <v>0</v>
          </cell>
          <cell r="T3760">
            <v>0</v>
          </cell>
          <cell r="U3760">
            <v>0</v>
          </cell>
          <cell r="V3760">
            <v>0</v>
          </cell>
        </row>
        <row r="3761">
          <cell r="B3761" t="str">
            <v>NEW HAMPSHIREMacallan TC 15YO.750-12SHELF</v>
          </cell>
          <cell r="C3761" t="str">
            <v>Northeast</v>
          </cell>
          <cell r="D3761" t="str">
            <v>Control</v>
          </cell>
          <cell r="E3761" t="str">
            <v>NH</v>
          </cell>
          <cell r="F3761" t="str">
            <v>NEW HAMPSHIRE</v>
          </cell>
          <cell r="G3761" t="str">
            <v>4 - Macallan Double Cask 15YO 0.75L</v>
          </cell>
          <cell r="H3761" t="str">
            <v>4 - Macallan Double Cask 15YO 0.75L12</v>
          </cell>
          <cell r="I3761" t="str">
            <v>Macallan TC 15YO</v>
          </cell>
          <cell r="J3761" t="str">
            <v>Macallan TC 15YO.750-12</v>
          </cell>
          <cell r="K3761">
            <v>12</v>
          </cell>
          <cell r="L3761">
            <v>0.75</v>
          </cell>
          <cell r="M3761">
            <v>0.43</v>
          </cell>
          <cell r="N3761">
            <v>27.6</v>
          </cell>
          <cell r="O3761" t="str">
            <v>SHELF</v>
          </cell>
          <cell r="P3761">
            <v>0</v>
          </cell>
          <cell r="Q3761">
            <v>0</v>
          </cell>
          <cell r="R3761">
            <v>0</v>
          </cell>
          <cell r="S3761">
            <v>0</v>
          </cell>
          <cell r="T3761">
            <v>0</v>
          </cell>
          <cell r="U3761">
            <v>0</v>
          </cell>
          <cell r="V3761">
            <v>0</v>
          </cell>
        </row>
        <row r="3762">
          <cell r="B3762" t="str">
            <v>NEW HAMPSHIREMacallan TC 15YO.750-12FOB</v>
          </cell>
          <cell r="C3762" t="str">
            <v>Northeast</v>
          </cell>
          <cell r="D3762" t="str">
            <v>Control</v>
          </cell>
          <cell r="E3762" t="str">
            <v>NH</v>
          </cell>
          <cell r="F3762" t="str">
            <v>NEW HAMPSHIRE</v>
          </cell>
          <cell r="G3762" t="str">
            <v>4 - Macallan Double Cask 15YO 0.75L</v>
          </cell>
          <cell r="H3762" t="str">
            <v>4 - Macallan Double Cask 15YO 0.75L12</v>
          </cell>
          <cell r="I3762" t="str">
            <v>Macallan TC 15YO</v>
          </cell>
          <cell r="J3762" t="str">
            <v>Macallan TC 15YO.750-12</v>
          </cell>
          <cell r="K3762">
            <v>12</v>
          </cell>
          <cell r="L3762">
            <v>0.75</v>
          </cell>
          <cell r="M3762">
            <v>0.43</v>
          </cell>
          <cell r="N3762">
            <v>27.6</v>
          </cell>
          <cell r="O3762" t="str">
            <v>FOB</v>
          </cell>
          <cell r="P3762">
            <v>1016.86</v>
          </cell>
          <cell r="Q3762">
            <v>1016.86</v>
          </cell>
          <cell r="R3762">
            <v>1016.86</v>
          </cell>
          <cell r="S3762">
            <v>1016.86</v>
          </cell>
          <cell r="T3762">
            <v>1016.86</v>
          </cell>
          <cell r="U3762">
            <v>1016.86</v>
          </cell>
          <cell r="V3762">
            <v>1016.86</v>
          </cell>
        </row>
        <row r="3763">
          <cell r="B3763" t="str">
            <v>North DakotaMacallan DC 15YO.750-12FOB</v>
          </cell>
          <cell r="C3763" t="str">
            <v>Central</v>
          </cell>
          <cell r="D3763" t="str">
            <v>Open</v>
          </cell>
          <cell r="E3763" t="str">
            <v>ND</v>
          </cell>
          <cell r="F3763" t="str">
            <v>North Dakota</v>
          </cell>
          <cell r="G3763" t="str">
            <v>4 - Macallan Double Cask 15YO 0.75L</v>
          </cell>
          <cell r="H3763" t="str">
            <v>4 - Macallan Double Cask 15YO 0.75L12</v>
          </cell>
          <cell r="I3763" t="str">
            <v>Macallan DC 15YO</v>
          </cell>
          <cell r="J3763" t="str">
            <v>Macallan DC 15YO.750-12</v>
          </cell>
          <cell r="K3763">
            <v>12</v>
          </cell>
          <cell r="L3763">
            <v>0.75</v>
          </cell>
          <cell r="M3763">
            <v>0.43</v>
          </cell>
          <cell r="N3763">
            <v>27.6</v>
          </cell>
          <cell r="O3763" t="str">
            <v>FOB</v>
          </cell>
          <cell r="P3763">
            <v>860.5</v>
          </cell>
          <cell r="Q3763">
            <v>860.5</v>
          </cell>
          <cell r="R3763">
            <v>860.5</v>
          </cell>
          <cell r="S3763">
            <v>860.5</v>
          </cell>
          <cell r="T3763">
            <v>860.5</v>
          </cell>
          <cell r="U3763">
            <v>860.5</v>
          </cell>
          <cell r="V3763">
            <v>860.5</v>
          </cell>
        </row>
        <row r="3764">
          <cell r="B3764" t="str">
            <v>OHIOMacallan DC 15YO.750-6SHELF</v>
          </cell>
          <cell r="C3764" t="str">
            <v>Central</v>
          </cell>
          <cell r="D3764" t="str">
            <v>Control</v>
          </cell>
          <cell r="E3764" t="str">
            <v>OH</v>
          </cell>
          <cell r="F3764" t="str">
            <v>OHIO</v>
          </cell>
          <cell r="G3764" t="str">
            <v>4 - Macallan Double Cask 15YO 0.75L</v>
          </cell>
          <cell r="H3764" t="str">
            <v>4 - Macallan Double Cask 15YO 0.75L6</v>
          </cell>
          <cell r="I3764" t="str">
            <v>Macallan DC 15YO</v>
          </cell>
          <cell r="J3764" t="str">
            <v>Macallan DC 15YO.750-6</v>
          </cell>
          <cell r="K3764">
            <v>6</v>
          </cell>
          <cell r="L3764">
            <v>0.75</v>
          </cell>
          <cell r="M3764">
            <v>0.43</v>
          </cell>
          <cell r="N3764">
            <v>13.8</v>
          </cell>
          <cell r="O3764" t="str">
            <v>SHELF</v>
          </cell>
          <cell r="P3764">
            <v>119.99</v>
          </cell>
          <cell r="Q3764">
            <v>124.99</v>
          </cell>
          <cell r="R3764">
            <v>124.99</v>
          </cell>
          <cell r="S3764">
            <v>124.99</v>
          </cell>
          <cell r="T3764">
            <v>124.99</v>
          </cell>
          <cell r="U3764">
            <v>124.99</v>
          </cell>
          <cell r="V3764">
            <v>124.99</v>
          </cell>
        </row>
        <row r="3765">
          <cell r="B3765" t="str">
            <v>OHIOMacallan DC 15YO.750-6FOB</v>
          </cell>
          <cell r="C3765" t="str">
            <v>Central</v>
          </cell>
          <cell r="D3765" t="str">
            <v>Control</v>
          </cell>
          <cell r="E3765" t="str">
            <v>OH</v>
          </cell>
          <cell r="F3765" t="str">
            <v>OHIO</v>
          </cell>
          <cell r="G3765" t="str">
            <v>4 - Macallan Double Cask 15YO 0.75L</v>
          </cell>
          <cell r="H3765" t="str">
            <v>4 - Macallan Double Cask 15YO 0.75L6</v>
          </cell>
          <cell r="I3765" t="str">
            <v>Macallan DC 15YO</v>
          </cell>
          <cell r="J3765" t="str">
            <v>Macallan DC 15YO.750-6</v>
          </cell>
          <cell r="K3765">
            <v>6</v>
          </cell>
          <cell r="L3765">
            <v>0.75</v>
          </cell>
          <cell r="M3765">
            <v>0.43</v>
          </cell>
          <cell r="N3765">
            <v>13.8</v>
          </cell>
          <cell r="O3765" t="str">
            <v>FOB</v>
          </cell>
          <cell r="P3765">
            <v>423.71</v>
          </cell>
          <cell r="Q3765">
            <v>441.51</v>
          </cell>
          <cell r="R3765">
            <v>441.51</v>
          </cell>
          <cell r="S3765">
            <v>441.51</v>
          </cell>
          <cell r="T3765">
            <v>441.51</v>
          </cell>
          <cell r="U3765">
            <v>441.51</v>
          </cell>
          <cell r="V3765">
            <v>441.51</v>
          </cell>
        </row>
        <row r="3766">
          <cell r="B3766" t="str">
            <v>OREGONMacallan TC 15YO.750-12SPA</v>
          </cell>
          <cell r="C3766" t="str">
            <v>West</v>
          </cell>
          <cell r="D3766" t="str">
            <v>Control</v>
          </cell>
          <cell r="E3766" t="str">
            <v>OR</v>
          </cell>
          <cell r="F3766" t="str">
            <v>OREGON</v>
          </cell>
          <cell r="G3766" t="str">
            <v>4 - Macallan Double Cask 15YO 0.75L</v>
          </cell>
          <cell r="H3766" t="str">
            <v>4 - Macallan Double Cask 15YO 0.75L12</v>
          </cell>
          <cell r="I3766" t="str">
            <v>Macallan TC 15YO</v>
          </cell>
          <cell r="J3766" t="str">
            <v>Macallan TC 15YO.750-12</v>
          </cell>
          <cell r="K3766">
            <v>12</v>
          </cell>
          <cell r="L3766">
            <v>0.75</v>
          </cell>
          <cell r="M3766">
            <v>0.43</v>
          </cell>
          <cell r="N3766">
            <v>27.6</v>
          </cell>
          <cell r="O3766" t="str">
            <v>SPA</v>
          </cell>
          <cell r="P3766">
            <v>0</v>
          </cell>
          <cell r="Q3766">
            <v>0</v>
          </cell>
          <cell r="R3766">
            <v>0</v>
          </cell>
          <cell r="S3766">
            <v>0</v>
          </cell>
          <cell r="T3766">
            <v>0</v>
          </cell>
          <cell r="U3766">
            <v>0</v>
          </cell>
          <cell r="V3766">
            <v>0</v>
          </cell>
        </row>
        <row r="3767">
          <cell r="B3767" t="str">
            <v>OREGONMacallan TC 15YO.750-12SHELF</v>
          </cell>
          <cell r="C3767" t="str">
            <v>West</v>
          </cell>
          <cell r="D3767" t="str">
            <v>Control</v>
          </cell>
          <cell r="E3767" t="str">
            <v>OR</v>
          </cell>
          <cell r="F3767" t="str">
            <v>OREGON</v>
          </cell>
          <cell r="G3767" t="str">
            <v>4 - Macallan Double Cask 15YO 0.75L</v>
          </cell>
          <cell r="H3767" t="str">
            <v>4 - Macallan Double Cask 15YO 0.75L12</v>
          </cell>
          <cell r="I3767" t="str">
            <v>Macallan TC 15YO</v>
          </cell>
          <cell r="J3767" t="str">
            <v>Macallan TC 15YO.750-12</v>
          </cell>
          <cell r="K3767">
            <v>12</v>
          </cell>
          <cell r="L3767">
            <v>0.75</v>
          </cell>
          <cell r="M3767">
            <v>0.43</v>
          </cell>
          <cell r="N3767">
            <v>27.6</v>
          </cell>
          <cell r="O3767" t="str">
            <v>SHELF</v>
          </cell>
          <cell r="P3767">
            <v>124.95</v>
          </cell>
          <cell r="Q3767">
            <v>124.95</v>
          </cell>
          <cell r="R3767">
            <v>124.95</v>
          </cell>
          <cell r="S3767">
            <v>124.95</v>
          </cell>
          <cell r="T3767">
            <v>124.95</v>
          </cell>
          <cell r="U3767">
            <v>124.95</v>
          </cell>
          <cell r="V3767">
            <v>124.95</v>
          </cell>
        </row>
        <row r="3768">
          <cell r="B3768" t="str">
            <v>OREGONMacallan TC 15YO.750-12FOB</v>
          </cell>
          <cell r="C3768" t="str">
            <v>West</v>
          </cell>
          <cell r="D3768" t="str">
            <v>Control</v>
          </cell>
          <cell r="E3768" t="str">
            <v>OR</v>
          </cell>
          <cell r="F3768" t="str">
            <v>OREGON</v>
          </cell>
          <cell r="G3768" t="str">
            <v>4 - Macallan Double Cask 15YO 0.75L</v>
          </cell>
          <cell r="H3768" t="str">
            <v>4 - Macallan Double Cask 15YO 0.75L12</v>
          </cell>
          <cell r="I3768" t="str">
            <v>Macallan TC 15YO</v>
          </cell>
          <cell r="J3768" t="str">
            <v>Macallan TC 15YO.750-12</v>
          </cell>
          <cell r="K3768">
            <v>12</v>
          </cell>
          <cell r="L3768">
            <v>0.75</v>
          </cell>
          <cell r="M3768">
            <v>0.43</v>
          </cell>
          <cell r="N3768">
            <v>27.6</v>
          </cell>
          <cell r="O3768" t="str">
            <v>FOB</v>
          </cell>
          <cell r="P3768">
            <v>815.36</v>
          </cell>
          <cell r="Q3768">
            <v>815.36</v>
          </cell>
          <cell r="R3768">
            <v>815.36</v>
          </cell>
          <cell r="S3768">
            <v>815.36</v>
          </cell>
          <cell r="T3768">
            <v>815.36</v>
          </cell>
          <cell r="U3768">
            <v>815.36</v>
          </cell>
          <cell r="V3768">
            <v>815.36</v>
          </cell>
        </row>
        <row r="3769">
          <cell r="B3769" t="str">
            <v>PENNSYLVANIA (PLCB)Macallan TC 15YO.750-12SPA</v>
          </cell>
          <cell r="C3769" t="str">
            <v>Northeast</v>
          </cell>
          <cell r="D3769" t="str">
            <v>Control</v>
          </cell>
          <cell r="E3769" t="str">
            <v>PLCB</v>
          </cell>
          <cell r="F3769" t="str">
            <v>PENNSYLVANIA (PLCB)</v>
          </cell>
          <cell r="G3769" t="str">
            <v>4 - Macallan Double Cask 15YO 0.75L</v>
          </cell>
          <cell r="H3769" t="str">
            <v>4 - Macallan Double Cask 15YO 0.75L12</v>
          </cell>
          <cell r="I3769" t="str">
            <v>Macallan TC 15YO</v>
          </cell>
          <cell r="J3769" t="str">
            <v>Macallan TC 15YO.750-12</v>
          </cell>
          <cell r="K3769">
            <v>12</v>
          </cell>
          <cell r="L3769">
            <v>0.75</v>
          </cell>
          <cell r="M3769">
            <v>0.43</v>
          </cell>
          <cell r="N3769">
            <v>27.6</v>
          </cell>
          <cell r="O3769" t="str">
            <v>SPA</v>
          </cell>
          <cell r="P3769">
            <v>0</v>
          </cell>
          <cell r="Q3769">
            <v>0</v>
          </cell>
          <cell r="R3769">
            <v>0</v>
          </cell>
          <cell r="S3769">
            <v>0</v>
          </cell>
          <cell r="T3769">
            <v>0</v>
          </cell>
          <cell r="U3769">
            <v>0</v>
          </cell>
          <cell r="V3769">
            <v>0</v>
          </cell>
        </row>
        <row r="3770">
          <cell r="B3770" t="str">
            <v>PENNSYLVANIA (PLCB)Macallan TC 15YO.750-12SHELF</v>
          </cell>
          <cell r="C3770" t="str">
            <v>Northeast</v>
          </cell>
          <cell r="D3770" t="str">
            <v>Control</v>
          </cell>
          <cell r="E3770" t="str">
            <v>PLCB</v>
          </cell>
          <cell r="F3770" t="str">
            <v>PENNSYLVANIA (PLCB)</v>
          </cell>
          <cell r="G3770" t="str">
            <v>4 - Macallan Double Cask 15YO 0.75L</v>
          </cell>
          <cell r="H3770" t="str">
            <v>4 - Macallan Double Cask 15YO 0.75L12</v>
          </cell>
          <cell r="I3770" t="str">
            <v>Macallan TC 15YO</v>
          </cell>
          <cell r="J3770" t="str">
            <v>Macallan TC 15YO.750-12</v>
          </cell>
          <cell r="K3770">
            <v>12</v>
          </cell>
          <cell r="L3770">
            <v>0.75</v>
          </cell>
          <cell r="M3770">
            <v>0.43</v>
          </cell>
          <cell r="N3770">
            <v>27.6</v>
          </cell>
          <cell r="O3770" t="str">
            <v>SHELF</v>
          </cell>
          <cell r="P3770">
            <v>0</v>
          </cell>
          <cell r="Q3770">
            <v>0</v>
          </cell>
          <cell r="R3770">
            <v>0</v>
          </cell>
          <cell r="S3770">
            <v>0</v>
          </cell>
          <cell r="T3770">
            <v>0</v>
          </cell>
          <cell r="U3770">
            <v>0</v>
          </cell>
          <cell r="V3770">
            <v>0</v>
          </cell>
        </row>
        <row r="3771">
          <cell r="B3771" t="str">
            <v>PENNSYLVANIA (PLCB)Macallan TC 15YO.750-12FOB</v>
          </cell>
          <cell r="C3771" t="str">
            <v>Northeast</v>
          </cell>
          <cell r="D3771" t="str">
            <v>Control</v>
          </cell>
          <cell r="E3771" t="str">
            <v>PLCB</v>
          </cell>
          <cell r="F3771" t="str">
            <v>PENNSYLVANIA (PLCB)</v>
          </cell>
          <cell r="G3771" t="str">
            <v>4 - Macallan Double Cask 15YO 0.75L</v>
          </cell>
          <cell r="H3771" t="str">
            <v>4 - Macallan Double Cask 15YO 0.75L12</v>
          </cell>
          <cell r="I3771" t="str">
            <v>Macallan TC 15YO</v>
          </cell>
          <cell r="J3771" t="str">
            <v>Macallan TC 15YO.750-12</v>
          </cell>
          <cell r="K3771">
            <v>12</v>
          </cell>
          <cell r="L3771">
            <v>0.75</v>
          </cell>
          <cell r="M3771">
            <v>0.43</v>
          </cell>
          <cell r="N3771">
            <v>27.6</v>
          </cell>
          <cell r="O3771" t="str">
            <v>FOB</v>
          </cell>
          <cell r="P3771">
            <v>962.04</v>
          </cell>
          <cell r="Q3771">
            <v>962.04</v>
          </cell>
          <cell r="R3771">
            <v>962.04</v>
          </cell>
          <cell r="S3771">
            <v>962.04</v>
          </cell>
          <cell r="T3771">
            <v>962.04</v>
          </cell>
          <cell r="U3771">
            <v>962.04</v>
          </cell>
          <cell r="V3771">
            <v>962.04</v>
          </cell>
        </row>
        <row r="3772">
          <cell r="B3772" t="str">
            <v>Rhode IslandMacallan DC 15YO.750-12FOB</v>
          </cell>
          <cell r="C3772" t="str">
            <v>Northeast</v>
          </cell>
          <cell r="D3772" t="str">
            <v>Open</v>
          </cell>
          <cell r="E3772" t="str">
            <v>RI</v>
          </cell>
          <cell r="F3772" t="str">
            <v>Rhode Island</v>
          </cell>
          <cell r="G3772" t="str">
            <v>4 - Macallan Double Cask 15YO 0.75L</v>
          </cell>
          <cell r="H3772" t="str">
            <v>4 - Macallan Double Cask 15YO 0.75L12</v>
          </cell>
          <cell r="I3772" t="str">
            <v>Macallan DC 15YO</v>
          </cell>
          <cell r="J3772" t="str">
            <v>Macallan DC 15YO.750-12</v>
          </cell>
          <cell r="K3772">
            <v>12</v>
          </cell>
          <cell r="L3772">
            <v>0.75</v>
          </cell>
          <cell r="M3772">
            <v>0.43</v>
          </cell>
          <cell r="N3772">
            <v>27.6</v>
          </cell>
          <cell r="O3772" t="str">
            <v>FOB</v>
          </cell>
          <cell r="P3772">
            <v>800</v>
          </cell>
          <cell r="Q3772">
            <v>800</v>
          </cell>
          <cell r="R3772">
            <v>800</v>
          </cell>
          <cell r="S3772">
            <v>800</v>
          </cell>
          <cell r="T3772">
            <v>800</v>
          </cell>
          <cell r="U3772">
            <v>800</v>
          </cell>
          <cell r="V3772">
            <v>800</v>
          </cell>
        </row>
        <row r="3773">
          <cell r="B3773" t="str">
            <v>South DakotaMacallan DC 15YO.750-12FOB</v>
          </cell>
          <cell r="C3773" t="str">
            <v>Central</v>
          </cell>
          <cell r="D3773" t="str">
            <v>Open</v>
          </cell>
          <cell r="E3773" t="str">
            <v>SD</v>
          </cell>
          <cell r="F3773" t="str">
            <v>South Dakota</v>
          </cell>
          <cell r="G3773" t="str">
            <v>4 - Macallan Double Cask 15YO 0.75L</v>
          </cell>
          <cell r="H3773" t="str">
            <v>4 - Macallan Double Cask 15YO 0.75L12</v>
          </cell>
          <cell r="I3773" t="str">
            <v>Macallan DC 15YO</v>
          </cell>
          <cell r="J3773" t="str">
            <v>Macallan DC 15YO.750-12</v>
          </cell>
          <cell r="K3773">
            <v>12</v>
          </cell>
          <cell r="L3773">
            <v>0.75</v>
          </cell>
          <cell r="M3773">
            <v>0.43</v>
          </cell>
          <cell r="N3773">
            <v>27.6</v>
          </cell>
          <cell r="O3773" t="str">
            <v>FOB</v>
          </cell>
          <cell r="P3773">
            <v>866.81</v>
          </cell>
          <cell r="Q3773">
            <v>866.81</v>
          </cell>
          <cell r="R3773">
            <v>866.81</v>
          </cell>
          <cell r="S3773">
            <v>866.81</v>
          </cell>
          <cell r="T3773">
            <v>866.81</v>
          </cell>
          <cell r="U3773">
            <v>866.81</v>
          </cell>
          <cell r="V3773">
            <v>866.81</v>
          </cell>
        </row>
        <row r="3774">
          <cell r="B3774" t="str">
            <v>TennesseeMacallan DC 15YO.750-12FOB</v>
          </cell>
          <cell r="C3774" t="str">
            <v>South</v>
          </cell>
          <cell r="D3774" t="str">
            <v>Open</v>
          </cell>
          <cell r="E3774" t="str">
            <v>TN</v>
          </cell>
          <cell r="F3774" t="str">
            <v>Tennessee</v>
          </cell>
          <cell r="G3774" t="str">
            <v>4 - Macallan Double Cask 15YO 0.75L</v>
          </cell>
          <cell r="H3774" t="str">
            <v>4 - Macallan Double Cask 15YO 0.75L12</v>
          </cell>
          <cell r="I3774" t="str">
            <v>Macallan DC 15YO</v>
          </cell>
          <cell r="J3774" t="str">
            <v>Macallan DC 15YO.750-12</v>
          </cell>
          <cell r="K3774">
            <v>12</v>
          </cell>
          <cell r="L3774">
            <v>0.75</v>
          </cell>
          <cell r="M3774">
            <v>0.43</v>
          </cell>
          <cell r="N3774">
            <v>27.6</v>
          </cell>
          <cell r="O3774" t="str">
            <v>FOB</v>
          </cell>
          <cell r="P3774">
            <v>720</v>
          </cell>
          <cell r="Q3774">
            <v>720</v>
          </cell>
          <cell r="R3774">
            <v>720</v>
          </cell>
          <cell r="S3774">
            <v>720</v>
          </cell>
          <cell r="T3774">
            <v>720</v>
          </cell>
          <cell r="U3774">
            <v>720</v>
          </cell>
          <cell r="V3774">
            <v>720</v>
          </cell>
        </row>
        <row r="3775">
          <cell r="B3775" t="str">
            <v>UTAHMacallan TC 15YO.750-12SPA</v>
          </cell>
          <cell r="C3775" t="str">
            <v>West</v>
          </cell>
          <cell r="D3775" t="str">
            <v>Control</v>
          </cell>
          <cell r="E3775" t="str">
            <v>UT</v>
          </cell>
          <cell r="F3775" t="str">
            <v>UTAH</v>
          </cell>
          <cell r="G3775" t="str">
            <v>4 - Macallan Double Cask 15YO 0.75L</v>
          </cell>
          <cell r="H3775" t="str">
            <v>4 - Macallan Double Cask 15YO 0.75L12</v>
          </cell>
          <cell r="I3775" t="str">
            <v>Macallan TC 15YO</v>
          </cell>
          <cell r="J3775" t="str">
            <v>Macallan TC 15YO.750-12</v>
          </cell>
          <cell r="K3775">
            <v>12</v>
          </cell>
          <cell r="L3775">
            <v>0.75</v>
          </cell>
          <cell r="M3775">
            <v>0.43</v>
          </cell>
          <cell r="N3775">
            <v>27.6</v>
          </cell>
          <cell r="O3775" t="str">
            <v>SPA</v>
          </cell>
          <cell r="P3775">
            <v>0</v>
          </cell>
          <cell r="Q3775">
            <v>0</v>
          </cell>
          <cell r="R3775">
            <v>0</v>
          </cell>
          <cell r="S3775">
            <v>0</v>
          </cell>
          <cell r="T3775">
            <v>0</v>
          </cell>
          <cell r="U3775">
            <v>0</v>
          </cell>
          <cell r="V3775">
            <v>0</v>
          </cell>
        </row>
        <row r="3776">
          <cell r="B3776" t="str">
            <v>UTAHMacallan TC 15YO.750-12SHELF</v>
          </cell>
          <cell r="C3776" t="str">
            <v>West</v>
          </cell>
          <cell r="D3776" t="str">
            <v>Control</v>
          </cell>
          <cell r="E3776" t="str">
            <v>UT</v>
          </cell>
          <cell r="F3776" t="str">
            <v>UTAH</v>
          </cell>
          <cell r="G3776" t="str">
            <v>4 - Macallan Double Cask 15YO 0.75L</v>
          </cell>
          <cell r="H3776" t="str">
            <v>4 - Macallan Double Cask 15YO 0.75L12</v>
          </cell>
          <cell r="I3776" t="str">
            <v>Macallan TC 15YO</v>
          </cell>
          <cell r="J3776" t="str">
            <v>Macallan TC 15YO.750-12</v>
          </cell>
          <cell r="K3776">
            <v>12</v>
          </cell>
          <cell r="L3776">
            <v>0.75</v>
          </cell>
          <cell r="M3776">
            <v>0.43</v>
          </cell>
          <cell r="N3776">
            <v>27.6</v>
          </cell>
          <cell r="O3776" t="str">
            <v>SHELF</v>
          </cell>
          <cell r="P3776">
            <v>119.99</v>
          </cell>
          <cell r="Q3776">
            <v>124.99</v>
          </cell>
          <cell r="R3776">
            <v>124.99</v>
          </cell>
          <cell r="S3776">
            <v>124.99</v>
          </cell>
          <cell r="T3776">
            <v>124.99</v>
          </cell>
          <cell r="U3776">
            <v>124.99</v>
          </cell>
          <cell r="V3776">
            <v>124.99</v>
          </cell>
        </row>
        <row r="3777">
          <cell r="B3777" t="str">
            <v>UTAHMacallan TC 15YO.750-12FOB</v>
          </cell>
          <cell r="C3777" t="str">
            <v>West</v>
          </cell>
          <cell r="D3777" t="str">
            <v>Control</v>
          </cell>
          <cell r="E3777" t="str">
            <v>UT</v>
          </cell>
          <cell r="F3777" t="str">
            <v>UTAH</v>
          </cell>
          <cell r="G3777" t="str">
            <v>4 - Macallan Double Cask 15YO 0.75L</v>
          </cell>
          <cell r="H3777" t="str">
            <v>4 - Macallan Double Cask 15YO 0.75L12</v>
          </cell>
          <cell r="I3777" t="str">
            <v>Macallan TC 15YO</v>
          </cell>
          <cell r="J3777" t="str">
            <v>Macallan TC 15YO.750-12</v>
          </cell>
          <cell r="K3777">
            <v>12</v>
          </cell>
          <cell r="L3777">
            <v>0.75</v>
          </cell>
          <cell r="M3777">
            <v>0.43</v>
          </cell>
          <cell r="N3777">
            <v>27.6</v>
          </cell>
          <cell r="O3777" t="str">
            <v>FOB</v>
          </cell>
          <cell r="P3777">
            <v>764.99</v>
          </cell>
          <cell r="Q3777">
            <v>796.9</v>
          </cell>
          <cell r="R3777">
            <v>796.9</v>
          </cell>
          <cell r="S3777">
            <v>796.9</v>
          </cell>
          <cell r="T3777">
            <v>796.9</v>
          </cell>
          <cell r="U3777">
            <v>796.9</v>
          </cell>
          <cell r="V3777">
            <v>796.9</v>
          </cell>
        </row>
        <row r="3778">
          <cell r="B3778" t="str">
            <v>VERMONTMacallan TC 15YO.750-12SHELF</v>
          </cell>
          <cell r="C3778" t="str">
            <v>Northeast</v>
          </cell>
          <cell r="D3778" t="str">
            <v>Control</v>
          </cell>
          <cell r="E3778" t="str">
            <v>VT</v>
          </cell>
          <cell r="F3778" t="str">
            <v>VERMONT</v>
          </cell>
          <cell r="G3778" t="str">
            <v>4 - Macallan Double Cask 15YO 0.75L</v>
          </cell>
          <cell r="H3778" t="str">
            <v>4 - Macallan Double Cask 15YO 0.75L12</v>
          </cell>
          <cell r="I3778" t="str">
            <v>Macallan TC 15YO</v>
          </cell>
          <cell r="J3778" t="str">
            <v>Macallan TC 15YO.750-12</v>
          </cell>
          <cell r="K3778">
            <v>12</v>
          </cell>
          <cell r="L3778">
            <v>0.75</v>
          </cell>
          <cell r="M3778">
            <v>0.43</v>
          </cell>
          <cell r="N3778">
            <v>27.6</v>
          </cell>
          <cell r="O3778" t="str">
            <v>SHELF</v>
          </cell>
          <cell r="P3778">
            <v>0</v>
          </cell>
          <cell r="Q3778">
            <v>0</v>
          </cell>
          <cell r="R3778">
            <v>0</v>
          </cell>
          <cell r="S3778">
            <v>0</v>
          </cell>
          <cell r="T3778">
            <v>0</v>
          </cell>
          <cell r="U3778">
            <v>0</v>
          </cell>
          <cell r="V3778">
            <v>0</v>
          </cell>
        </row>
        <row r="3779">
          <cell r="B3779" t="str">
            <v>VERMONTMacallan TC 15YO.750-12FOB</v>
          </cell>
          <cell r="C3779" t="str">
            <v>Northeast</v>
          </cell>
          <cell r="D3779" t="str">
            <v>Control</v>
          </cell>
          <cell r="E3779" t="str">
            <v>VT</v>
          </cell>
          <cell r="F3779" t="str">
            <v>VERMONT</v>
          </cell>
          <cell r="G3779" t="str">
            <v>4 - Macallan Double Cask 15YO 0.75L</v>
          </cell>
          <cell r="H3779" t="str">
            <v>4 - Macallan Double Cask 15YO 0.75L12</v>
          </cell>
          <cell r="I3779" t="str">
            <v>Macallan TC 15YO</v>
          </cell>
          <cell r="J3779" t="str">
            <v>Macallan TC 15YO.750-12</v>
          </cell>
          <cell r="K3779">
            <v>12</v>
          </cell>
          <cell r="L3779">
            <v>0.75</v>
          </cell>
          <cell r="M3779">
            <v>0.43</v>
          </cell>
          <cell r="N3779">
            <v>27.6</v>
          </cell>
          <cell r="O3779" t="str">
            <v>FOB</v>
          </cell>
          <cell r="P3779">
            <v>893.87</v>
          </cell>
          <cell r="Q3779">
            <v>893.87</v>
          </cell>
          <cell r="R3779">
            <v>893.87</v>
          </cell>
          <cell r="S3779">
            <v>893.87</v>
          </cell>
          <cell r="T3779">
            <v>893.87</v>
          </cell>
          <cell r="U3779">
            <v>893.87</v>
          </cell>
          <cell r="V3779">
            <v>893.87</v>
          </cell>
        </row>
        <row r="3780">
          <cell r="B3780" t="str">
            <v>VERMONTMacallan TC 15YO.750-12DA</v>
          </cell>
          <cell r="C3780" t="str">
            <v>Northeast</v>
          </cell>
          <cell r="D3780" t="str">
            <v>Control</v>
          </cell>
          <cell r="E3780" t="str">
            <v>VT</v>
          </cell>
          <cell r="F3780" t="str">
            <v>VERMONT</v>
          </cell>
          <cell r="G3780" t="str">
            <v>4 - Macallan Double Cask 15YO 0.75L</v>
          </cell>
          <cell r="H3780" t="str">
            <v>4 - Macallan Double Cask 15YO 0.75L12</v>
          </cell>
          <cell r="I3780" t="str">
            <v>Macallan TC 15YO</v>
          </cell>
          <cell r="J3780" t="str">
            <v>Macallan TC 15YO.750-12</v>
          </cell>
          <cell r="K3780">
            <v>12</v>
          </cell>
          <cell r="L3780">
            <v>0.75</v>
          </cell>
          <cell r="M3780">
            <v>0.43</v>
          </cell>
          <cell r="N3780">
            <v>27.6</v>
          </cell>
          <cell r="O3780" t="str">
            <v>DA</v>
          </cell>
          <cell r="P3780">
            <v>0</v>
          </cell>
          <cell r="Q3780">
            <v>0</v>
          </cell>
          <cell r="R3780">
            <v>0</v>
          </cell>
          <cell r="S3780">
            <v>0</v>
          </cell>
          <cell r="T3780">
            <v>0</v>
          </cell>
          <cell r="U3780">
            <v>0</v>
          </cell>
          <cell r="V3780">
            <v>0</v>
          </cell>
        </row>
        <row r="3781">
          <cell r="B3781" t="str">
            <v>WEST VIRGINIAMacallan DC 15YO.750-3SHELF</v>
          </cell>
          <cell r="C3781" t="str">
            <v>Central</v>
          </cell>
          <cell r="D3781" t="str">
            <v>Control</v>
          </cell>
          <cell r="E3781" t="str">
            <v>WV</v>
          </cell>
          <cell r="F3781" t="str">
            <v>WEST VIRGINIA</v>
          </cell>
          <cell r="G3781" t="str">
            <v>4 - Macallan Double Cask 15YO 0.75L</v>
          </cell>
          <cell r="H3781" t="str">
            <v>4 - Macallan Double Cask 15YO 0.75L3</v>
          </cell>
          <cell r="I3781" t="str">
            <v>Macallan DC 15YO</v>
          </cell>
          <cell r="J3781" t="str">
            <v>Macallan DC 15YO.750-3</v>
          </cell>
          <cell r="K3781">
            <v>3</v>
          </cell>
          <cell r="L3781">
            <v>0.75</v>
          </cell>
          <cell r="M3781">
            <v>0.43</v>
          </cell>
          <cell r="N3781">
            <v>6.9</v>
          </cell>
          <cell r="O3781" t="str">
            <v>SHELF</v>
          </cell>
          <cell r="P3781">
            <v>119.99</v>
          </cell>
          <cell r="Q3781">
            <v>109.99</v>
          </cell>
          <cell r="R3781">
            <v>119.99</v>
          </cell>
          <cell r="S3781">
            <v>119.99</v>
          </cell>
          <cell r="T3781">
            <v>109.99</v>
          </cell>
          <cell r="U3781">
            <v>119.99</v>
          </cell>
          <cell r="V3781">
            <v>119.99</v>
          </cell>
        </row>
        <row r="3782">
          <cell r="B3782" t="str">
            <v>WEST VIRGINIAMacallan DC 15YO.750-3FOB</v>
          </cell>
          <cell r="C3782" t="str">
            <v>Central</v>
          </cell>
          <cell r="D3782" t="str">
            <v>Control</v>
          </cell>
          <cell r="E3782" t="str">
            <v>WV</v>
          </cell>
          <cell r="F3782" t="str">
            <v>WEST VIRGINIA</v>
          </cell>
          <cell r="G3782" t="str">
            <v>4 - Macallan Double Cask 15YO 0.75L</v>
          </cell>
          <cell r="H3782" t="str">
            <v>4 - Macallan Double Cask 15YO 0.75L3</v>
          </cell>
          <cell r="I3782" t="str">
            <v>Macallan DC 15YO</v>
          </cell>
          <cell r="J3782" t="str">
            <v>Macallan DC 15YO.750-3</v>
          </cell>
          <cell r="K3782">
            <v>3</v>
          </cell>
          <cell r="L3782">
            <v>0.75</v>
          </cell>
          <cell r="M3782">
            <v>0.43</v>
          </cell>
          <cell r="N3782">
            <v>6.9</v>
          </cell>
          <cell r="O3782" t="str">
            <v>FOB</v>
          </cell>
          <cell r="P3782">
            <v>223.18</v>
          </cell>
          <cell r="Q3782">
            <v>187.63</v>
          </cell>
          <cell r="R3782">
            <v>204.85</v>
          </cell>
          <cell r="S3782">
            <v>204.85</v>
          </cell>
          <cell r="T3782">
            <v>187.63</v>
          </cell>
          <cell r="U3782">
            <v>204.85</v>
          </cell>
          <cell r="V3782">
            <v>204.85</v>
          </cell>
        </row>
        <row r="3783">
          <cell r="B3783" t="str">
            <v>WisconsinMacallan DC 15YO.750-12FOB</v>
          </cell>
          <cell r="C3783" t="str">
            <v>Central</v>
          </cell>
          <cell r="D3783" t="str">
            <v>Open</v>
          </cell>
          <cell r="E3783" t="str">
            <v>WI</v>
          </cell>
          <cell r="F3783" t="str">
            <v>Wisconsin</v>
          </cell>
          <cell r="G3783" t="str">
            <v>4 - Macallan Double Cask 15YO 0.75L</v>
          </cell>
          <cell r="H3783" t="str">
            <v>4 - Macallan Double Cask 15YO 0.75L12</v>
          </cell>
          <cell r="I3783" t="str">
            <v>Macallan DC 15YO</v>
          </cell>
          <cell r="J3783" t="str">
            <v>Macallan DC 15YO.750-12</v>
          </cell>
          <cell r="K3783">
            <v>12</v>
          </cell>
          <cell r="L3783">
            <v>0.75</v>
          </cell>
          <cell r="M3783">
            <v>0.43</v>
          </cell>
          <cell r="N3783">
            <v>27.6</v>
          </cell>
          <cell r="O3783" t="str">
            <v>FOB</v>
          </cell>
          <cell r="P3783">
            <v>888.49</v>
          </cell>
          <cell r="Q3783">
            <v>888.49</v>
          </cell>
          <cell r="R3783">
            <v>888.49</v>
          </cell>
          <cell r="S3783">
            <v>888.49</v>
          </cell>
          <cell r="T3783">
            <v>888.49</v>
          </cell>
          <cell r="U3783">
            <v>888.49</v>
          </cell>
          <cell r="V3783">
            <v>888.49</v>
          </cell>
        </row>
        <row r="3784">
          <cell r="B3784" t="str">
            <v>WYOMINGMacallan TC 15YO.750-3SHELF</v>
          </cell>
          <cell r="C3784" t="str">
            <v>West</v>
          </cell>
          <cell r="D3784" t="str">
            <v>Control</v>
          </cell>
          <cell r="E3784" t="str">
            <v>WY</v>
          </cell>
          <cell r="F3784" t="str">
            <v>WYOMING</v>
          </cell>
          <cell r="G3784" t="str">
            <v>4 - Macallan Double Cask 15YO 0.75L</v>
          </cell>
          <cell r="H3784" t="str">
            <v>4 - Macallan Double Cask 15YO 0.75L3</v>
          </cell>
          <cell r="I3784" t="str">
            <v>Macallan TC 15YO</v>
          </cell>
          <cell r="J3784" t="str">
            <v>Macallan TC 15YO.750-3</v>
          </cell>
          <cell r="K3784">
            <v>3</v>
          </cell>
          <cell r="L3784">
            <v>0.75</v>
          </cell>
          <cell r="M3784">
            <v>0.43</v>
          </cell>
          <cell r="N3784">
            <v>6.9</v>
          </cell>
          <cell r="O3784" t="str">
            <v>SHELF</v>
          </cell>
          <cell r="P3784">
            <v>119.99</v>
          </cell>
          <cell r="Q3784">
            <v>124.99</v>
          </cell>
          <cell r="R3784">
            <v>124.99</v>
          </cell>
          <cell r="S3784">
            <v>124.99</v>
          </cell>
          <cell r="T3784">
            <v>124.99</v>
          </cell>
          <cell r="U3784">
            <v>124.99</v>
          </cell>
          <cell r="V3784">
            <v>124.99</v>
          </cell>
        </row>
        <row r="3785">
          <cell r="B3785" t="str">
            <v>WYOMINGMacallan TC 15YO.750-3FOB</v>
          </cell>
          <cell r="C3785" t="str">
            <v>West</v>
          </cell>
          <cell r="D3785" t="str">
            <v>Control</v>
          </cell>
          <cell r="E3785" t="str">
            <v>WY</v>
          </cell>
          <cell r="F3785" t="str">
            <v>WYOMING</v>
          </cell>
          <cell r="G3785" t="str">
            <v>4 - Macallan Double Cask 15YO 0.75L</v>
          </cell>
          <cell r="H3785" t="str">
            <v>4 - Macallan Double Cask 15YO 0.75L3</v>
          </cell>
          <cell r="I3785" t="str">
            <v>Macallan TC 15YO</v>
          </cell>
          <cell r="J3785" t="str">
            <v>Macallan TC 15YO.750-3</v>
          </cell>
          <cell r="K3785">
            <v>3</v>
          </cell>
          <cell r="L3785">
            <v>0.75</v>
          </cell>
          <cell r="M3785">
            <v>0.43</v>
          </cell>
          <cell r="N3785">
            <v>6.9</v>
          </cell>
          <cell r="O3785" t="str">
            <v>FOB</v>
          </cell>
          <cell r="P3785">
            <v>198.98</v>
          </cell>
          <cell r="Q3785">
            <v>207.91</v>
          </cell>
          <cell r="R3785">
            <v>207.91</v>
          </cell>
          <cell r="S3785">
            <v>207.91</v>
          </cell>
          <cell r="T3785">
            <v>207.91</v>
          </cell>
          <cell r="U3785">
            <v>207.91</v>
          </cell>
          <cell r="V3785">
            <v>207.91</v>
          </cell>
        </row>
        <row r="3786">
          <cell r="B3786" t="str">
            <v>WYOMINGMacallan TC 15YO.750-3DA</v>
          </cell>
          <cell r="C3786" t="str">
            <v>West</v>
          </cell>
          <cell r="D3786" t="str">
            <v>Control</v>
          </cell>
          <cell r="E3786" t="str">
            <v>WY</v>
          </cell>
          <cell r="F3786" t="str">
            <v>WYOMING</v>
          </cell>
          <cell r="G3786" t="str">
            <v>4 - Macallan Double Cask 15YO 0.75L</v>
          </cell>
          <cell r="H3786" t="str">
            <v>4 - Macallan Double Cask 15YO 0.75L3</v>
          </cell>
          <cell r="I3786" t="str">
            <v>Macallan TC 15YO</v>
          </cell>
          <cell r="J3786" t="str">
            <v>Macallan TC 15YO.750-3</v>
          </cell>
          <cell r="K3786">
            <v>3</v>
          </cell>
          <cell r="L3786">
            <v>0.75</v>
          </cell>
          <cell r="M3786">
            <v>0.43</v>
          </cell>
          <cell r="N3786">
            <v>6.9</v>
          </cell>
          <cell r="O3786" t="str">
            <v>DA</v>
          </cell>
          <cell r="P3786">
            <v>0</v>
          </cell>
          <cell r="Q3786">
            <v>0</v>
          </cell>
          <cell r="R3786">
            <v>0</v>
          </cell>
          <cell r="S3786">
            <v>0</v>
          </cell>
          <cell r="T3786">
            <v>0</v>
          </cell>
          <cell r="U3786">
            <v>0</v>
          </cell>
          <cell r="V3786">
            <v>0</v>
          </cell>
        </row>
        <row r="3787">
          <cell r="B3787" t="str">
            <v>ALABAMAMacallan DC Gold.750-12SHELF</v>
          </cell>
          <cell r="C3787" t="str">
            <v>South</v>
          </cell>
          <cell r="D3787" t="str">
            <v>Control</v>
          </cell>
          <cell r="E3787" t="str">
            <v>AL</v>
          </cell>
          <cell r="F3787" t="str">
            <v>ALABAMA</v>
          </cell>
          <cell r="G3787" t="str">
            <v>4 - Macallan Double Cask Gold 0.75L</v>
          </cell>
          <cell r="H3787" t="str">
            <v>4 - Macallan Double Cask Gold 0.75L12</v>
          </cell>
          <cell r="I3787" t="str">
            <v>Macallan DC Gold</v>
          </cell>
          <cell r="J3787" t="str">
            <v>Macallan DC Gold.750-12</v>
          </cell>
          <cell r="K3787">
            <v>12</v>
          </cell>
          <cell r="L3787">
            <v>0.75</v>
          </cell>
          <cell r="M3787">
            <v>0.4</v>
          </cell>
          <cell r="N3787">
            <v>25.68</v>
          </cell>
          <cell r="O3787" t="str">
            <v>SHELF</v>
          </cell>
          <cell r="P3787">
            <v>52.99</v>
          </cell>
          <cell r="Q3787">
            <v>56.99</v>
          </cell>
          <cell r="R3787">
            <v>56.99</v>
          </cell>
          <cell r="S3787">
            <v>52.99</v>
          </cell>
          <cell r="T3787">
            <v>52.99</v>
          </cell>
          <cell r="U3787">
            <v>56.99</v>
          </cell>
          <cell r="V3787">
            <v>56.99</v>
          </cell>
        </row>
        <row r="3788">
          <cell r="B3788" t="str">
            <v>ALABAMAMacallan DC Gold.750-12FOB</v>
          </cell>
          <cell r="C3788" t="str">
            <v>South</v>
          </cell>
          <cell r="D3788" t="str">
            <v>Control</v>
          </cell>
          <cell r="E3788" t="str">
            <v>AL</v>
          </cell>
          <cell r="F3788" t="str">
            <v>ALABAMA</v>
          </cell>
          <cell r="G3788" t="str">
            <v>4 - Macallan Double Cask Gold 0.75L</v>
          </cell>
          <cell r="H3788" t="str">
            <v>4 - Macallan Double Cask Gold 0.75L12</v>
          </cell>
          <cell r="I3788" t="str">
            <v>Macallan DC Gold</v>
          </cell>
          <cell r="J3788" t="str">
            <v>Macallan DC Gold.750-12</v>
          </cell>
          <cell r="K3788">
            <v>12</v>
          </cell>
          <cell r="L3788">
            <v>0.75</v>
          </cell>
          <cell r="M3788">
            <v>0.4</v>
          </cell>
          <cell r="N3788">
            <v>25.68</v>
          </cell>
          <cell r="O3788" t="str">
            <v>FOB</v>
          </cell>
          <cell r="P3788">
            <v>323.83</v>
          </cell>
          <cell r="Q3788">
            <v>323.83</v>
          </cell>
          <cell r="R3788">
            <v>323.83</v>
          </cell>
          <cell r="S3788">
            <v>323.83</v>
          </cell>
          <cell r="T3788">
            <v>323.83</v>
          </cell>
          <cell r="U3788">
            <v>323.83</v>
          </cell>
          <cell r="V3788">
            <v>323.83</v>
          </cell>
        </row>
        <row r="3789">
          <cell r="B3789" t="str">
            <v>ALABAMAMacallan DC Gold.750-12DA</v>
          </cell>
          <cell r="C3789" t="str">
            <v>South</v>
          </cell>
          <cell r="D3789" t="str">
            <v>Control</v>
          </cell>
          <cell r="E3789" t="str">
            <v>AL</v>
          </cell>
          <cell r="F3789" t="str">
            <v>ALABAMA</v>
          </cell>
          <cell r="G3789" t="str">
            <v>4 - Macallan Double Cask Gold 0.75L</v>
          </cell>
          <cell r="H3789" t="str">
            <v>4 - Macallan Double Cask Gold 0.75L12</v>
          </cell>
          <cell r="I3789" t="str">
            <v>Macallan DC Gold</v>
          </cell>
          <cell r="J3789" t="str">
            <v>Macallan DC Gold.750-12</v>
          </cell>
          <cell r="K3789">
            <v>12</v>
          </cell>
          <cell r="L3789">
            <v>0.75</v>
          </cell>
          <cell r="M3789">
            <v>0.4</v>
          </cell>
          <cell r="N3789">
            <v>25.68</v>
          </cell>
          <cell r="O3789" t="str">
            <v>DA</v>
          </cell>
          <cell r="P3789">
            <v>48</v>
          </cell>
          <cell r="Q3789">
            <v>0</v>
          </cell>
          <cell r="R3789">
            <v>0</v>
          </cell>
          <cell r="S3789">
            <v>48</v>
          </cell>
          <cell r="T3789">
            <v>48</v>
          </cell>
          <cell r="U3789">
            <v>0</v>
          </cell>
          <cell r="V3789">
            <v>0</v>
          </cell>
        </row>
        <row r="3790">
          <cell r="B3790" t="str">
            <v>AlaskaMacallan DC Gold.750-12FOB</v>
          </cell>
          <cell r="C3790" t="str">
            <v>West</v>
          </cell>
          <cell r="D3790" t="str">
            <v>Open</v>
          </cell>
          <cell r="E3790" t="str">
            <v>AK</v>
          </cell>
          <cell r="F3790" t="str">
            <v>Alaska</v>
          </cell>
          <cell r="G3790" t="str">
            <v>4 - Macallan Double Cask Gold 0.75L</v>
          </cell>
          <cell r="H3790" t="str">
            <v>4 - Macallan Double Cask Gold 0.75L12</v>
          </cell>
          <cell r="I3790" t="str">
            <v>Macallan DC Gold</v>
          </cell>
          <cell r="J3790" t="str">
            <v>Macallan DC Gold.750-12</v>
          </cell>
          <cell r="K3790">
            <v>12</v>
          </cell>
          <cell r="L3790">
            <v>0.75</v>
          </cell>
          <cell r="M3790">
            <v>0.4</v>
          </cell>
          <cell r="N3790">
            <v>25.68</v>
          </cell>
          <cell r="O3790" t="str">
            <v>FOB</v>
          </cell>
          <cell r="P3790">
            <v>322.7</v>
          </cell>
          <cell r="Q3790">
            <v>322.7</v>
          </cell>
          <cell r="R3790">
            <v>322.7</v>
          </cell>
          <cell r="S3790">
            <v>322.7</v>
          </cell>
          <cell r="T3790">
            <v>322.7</v>
          </cell>
          <cell r="U3790">
            <v>322.7</v>
          </cell>
          <cell r="V3790">
            <v>322.7</v>
          </cell>
        </row>
        <row r="3791">
          <cell r="B3791" t="str">
            <v>ArizonaMacallan DC Gold.750-12FOB</v>
          </cell>
          <cell r="C3791" t="str">
            <v>West</v>
          </cell>
          <cell r="D3791" t="str">
            <v>Open</v>
          </cell>
          <cell r="E3791" t="str">
            <v>AZ</v>
          </cell>
          <cell r="F3791" t="str">
            <v>Arizona</v>
          </cell>
          <cell r="G3791" t="str">
            <v>4 - Macallan Double Cask Gold 0.75L</v>
          </cell>
          <cell r="H3791" t="str">
            <v>4 - Macallan Double Cask Gold 0.75L12</v>
          </cell>
          <cell r="I3791" t="str">
            <v>Macallan DC Gold</v>
          </cell>
          <cell r="J3791" t="str">
            <v>Macallan DC Gold.750-12</v>
          </cell>
          <cell r="K3791">
            <v>12</v>
          </cell>
          <cell r="L3791">
            <v>0.75</v>
          </cell>
          <cell r="M3791">
            <v>0.4</v>
          </cell>
          <cell r="N3791">
            <v>25.68</v>
          </cell>
          <cell r="O3791" t="str">
            <v>FOB</v>
          </cell>
          <cell r="P3791">
            <v>398</v>
          </cell>
          <cell r="Q3791">
            <v>398</v>
          </cell>
          <cell r="R3791">
            <v>398</v>
          </cell>
          <cell r="S3791">
            <v>398</v>
          </cell>
          <cell r="T3791">
            <v>398</v>
          </cell>
          <cell r="U3791">
            <v>398</v>
          </cell>
          <cell r="V3791">
            <v>398</v>
          </cell>
        </row>
        <row r="3792">
          <cell r="B3792" t="str">
            <v>ArkansasMacallan DC Gold.750-12FOB</v>
          </cell>
          <cell r="C3792" t="str">
            <v>South</v>
          </cell>
          <cell r="D3792" t="str">
            <v>Open</v>
          </cell>
          <cell r="E3792" t="str">
            <v>AR</v>
          </cell>
          <cell r="F3792" t="str">
            <v>Arkansas</v>
          </cell>
          <cell r="G3792" t="str">
            <v>4 - Macallan Double Cask Gold 0.75L</v>
          </cell>
          <cell r="H3792" t="str">
            <v>4 - Macallan Double Cask Gold 0.75L12</v>
          </cell>
          <cell r="I3792" t="str">
            <v>Macallan DC Gold</v>
          </cell>
          <cell r="J3792" t="str">
            <v>Macallan DC Gold.750-12</v>
          </cell>
          <cell r="K3792">
            <v>12</v>
          </cell>
          <cell r="L3792">
            <v>0.75</v>
          </cell>
          <cell r="M3792">
            <v>0.4</v>
          </cell>
          <cell r="N3792">
            <v>25.68</v>
          </cell>
          <cell r="O3792" t="str">
            <v>FOB</v>
          </cell>
          <cell r="P3792">
            <v>410</v>
          </cell>
          <cell r="Q3792">
            <v>410</v>
          </cell>
          <cell r="R3792">
            <v>410</v>
          </cell>
          <cell r="S3792">
            <v>410</v>
          </cell>
          <cell r="T3792">
            <v>410</v>
          </cell>
          <cell r="U3792">
            <v>410</v>
          </cell>
          <cell r="V3792">
            <v>410</v>
          </cell>
        </row>
        <row r="3793">
          <cell r="B3793" t="str">
            <v>CaliforniaMacallan DC Gold.750-12FOB</v>
          </cell>
          <cell r="C3793" t="str">
            <v>West</v>
          </cell>
          <cell r="D3793" t="str">
            <v>Open</v>
          </cell>
          <cell r="E3793" t="str">
            <v>CA</v>
          </cell>
          <cell r="F3793" t="str">
            <v>California</v>
          </cell>
          <cell r="G3793" t="str">
            <v>4 - Macallan Double Cask Gold 0.75L</v>
          </cell>
          <cell r="H3793" t="str">
            <v>4 - Macallan Double Cask Gold 0.75L12</v>
          </cell>
          <cell r="I3793" t="str">
            <v>Macallan DC Gold</v>
          </cell>
          <cell r="J3793" t="str">
            <v>Macallan DC Gold.750-12</v>
          </cell>
          <cell r="K3793">
            <v>12</v>
          </cell>
          <cell r="L3793">
            <v>0.75</v>
          </cell>
          <cell r="M3793">
            <v>0.4</v>
          </cell>
          <cell r="N3793">
            <v>25.68</v>
          </cell>
          <cell r="O3793" t="str">
            <v>FOB</v>
          </cell>
          <cell r="P3793">
            <v>410.58</v>
          </cell>
          <cell r="Q3793">
            <v>410.58</v>
          </cell>
          <cell r="R3793">
            <v>410.58</v>
          </cell>
          <cell r="S3793">
            <v>410.58</v>
          </cell>
          <cell r="T3793">
            <v>410.58</v>
          </cell>
          <cell r="U3793">
            <v>410.58</v>
          </cell>
          <cell r="V3793">
            <v>410.58</v>
          </cell>
        </row>
        <row r="3794">
          <cell r="B3794" t="str">
            <v>ColoradoMacallan DC Gold.750-12FOB</v>
          </cell>
          <cell r="C3794" t="str">
            <v>West</v>
          </cell>
          <cell r="D3794" t="str">
            <v>Open</v>
          </cell>
          <cell r="E3794" t="str">
            <v>CO</v>
          </cell>
          <cell r="F3794" t="str">
            <v>Colorado</v>
          </cell>
          <cell r="G3794" t="str">
            <v>4 - Macallan Double Cask Gold 0.75L</v>
          </cell>
          <cell r="H3794" t="str">
            <v>4 - Macallan Double Cask Gold 0.75L12</v>
          </cell>
          <cell r="I3794" t="str">
            <v>Macallan DC Gold</v>
          </cell>
          <cell r="J3794" t="str">
            <v>Macallan DC Gold.750-12</v>
          </cell>
          <cell r="K3794">
            <v>12</v>
          </cell>
          <cell r="L3794">
            <v>0.75</v>
          </cell>
          <cell r="M3794">
            <v>0.4</v>
          </cell>
          <cell r="N3794">
            <v>25.68</v>
          </cell>
          <cell r="O3794" t="str">
            <v>FOB</v>
          </cell>
          <cell r="P3794">
            <v>390</v>
          </cell>
          <cell r="Q3794">
            <v>390</v>
          </cell>
          <cell r="R3794">
            <v>390</v>
          </cell>
          <cell r="S3794">
            <v>390</v>
          </cell>
          <cell r="T3794">
            <v>390</v>
          </cell>
          <cell r="U3794">
            <v>390</v>
          </cell>
          <cell r="V3794">
            <v>390</v>
          </cell>
        </row>
        <row r="3795">
          <cell r="B3795" t="str">
            <v>ConnecticutMacallan DC Gold.750-12FOB</v>
          </cell>
          <cell r="C3795" t="str">
            <v>Northeast</v>
          </cell>
          <cell r="D3795" t="str">
            <v>Open</v>
          </cell>
          <cell r="E3795" t="str">
            <v>CT</v>
          </cell>
          <cell r="F3795" t="str">
            <v>Connecticut</v>
          </cell>
          <cell r="G3795" t="str">
            <v>4 - Macallan Double Cask Gold 0.75L</v>
          </cell>
          <cell r="H3795" t="str">
            <v>4 - Macallan Double Cask Gold 0.75L12</v>
          </cell>
          <cell r="I3795" t="str">
            <v>Macallan DC Gold</v>
          </cell>
          <cell r="J3795" t="str">
            <v>Macallan DC Gold.750-12</v>
          </cell>
          <cell r="K3795">
            <v>12</v>
          </cell>
          <cell r="L3795">
            <v>0.75</v>
          </cell>
          <cell r="M3795">
            <v>0.4</v>
          </cell>
          <cell r="N3795">
            <v>25.68</v>
          </cell>
          <cell r="O3795" t="str">
            <v>FOB</v>
          </cell>
          <cell r="P3795">
            <v>397.09</v>
          </cell>
          <cell r="Q3795">
            <v>397.09</v>
          </cell>
          <cell r="R3795">
            <v>397.09</v>
          </cell>
          <cell r="S3795">
            <v>397.09</v>
          </cell>
          <cell r="T3795">
            <v>397.09</v>
          </cell>
          <cell r="U3795">
            <v>397.09</v>
          </cell>
          <cell r="V3795">
            <v>397.09</v>
          </cell>
        </row>
        <row r="3796">
          <cell r="B3796" t="str">
            <v>DCMacallan DC Gold.750-12FOB</v>
          </cell>
          <cell r="C3796" t="str">
            <v>Northeast</v>
          </cell>
          <cell r="D3796" t="str">
            <v>Open</v>
          </cell>
          <cell r="E3796" t="str">
            <v>DC</v>
          </cell>
          <cell r="F3796" t="str">
            <v>DC</v>
          </cell>
          <cell r="G3796" t="str">
            <v>4 - Macallan Double Cask Gold 0.75L</v>
          </cell>
          <cell r="H3796" t="str">
            <v>4 - Macallan Double Cask Gold 0.75L12</v>
          </cell>
          <cell r="I3796" t="str">
            <v>Macallan DC Gold</v>
          </cell>
          <cell r="J3796" t="str">
            <v>Macallan DC Gold.750-12</v>
          </cell>
          <cell r="K3796">
            <v>12</v>
          </cell>
          <cell r="L3796">
            <v>0.75</v>
          </cell>
          <cell r="M3796">
            <v>0.4</v>
          </cell>
          <cell r="N3796">
            <v>25.68</v>
          </cell>
          <cell r="O3796" t="str">
            <v>FOB</v>
          </cell>
          <cell r="P3796">
            <v>440.68</v>
          </cell>
          <cell r="Q3796">
            <v>440.68</v>
          </cell>
          <cell r="R3796">
            <v>440.68</v>
          </cell>
          <cell r="S3796">
            <v>440.68</v>
          </cell>
          <cell r="T3796">
            <v>440.68</v>
          </cell>
          <cell r="U3796">
            <v>440.68</v>
          </cell>
          <cell r="V3796">
            <v>440.68</v>
          </cell>
        </row>
        <row r="3797">
          <cell r="B3797" t="str">
            <v>DelawareMacallan DC Gold.750-12FOB</v>
          </cell>
          <cell r="C3797" t="str">
            <v>Northeast</v>
          </cell>
          <cell r="D3797" t="str">
            <v>Open</v>
          </cell>
          <cell r="E3797" t="str">
            <v>DE</v>
          </cell>
          <cell r="F3797" t="str">
            <v>Delaware</v>
          </cell>
          <cell r="G3797" t="str">
            <v>4 - Macallan Double Cask Gold 0.75L</v>
          </cell>
          <cell r="H3797" t="str">
            <v>4 - Macallan Double Cask Gold 0.75L12</v>
          </cell>
          <cell r="I3797" t="str">
            <v>Macallan DC Gold</v>
          </cell>
          <cell r="J3797" t="str">
            <v>Macallan DC Gold.750-12</v>
          </cell>
          <cell r="K3797">
            <v>12</v>
          </cell>
          <cell r="L3797">
            <v>0.75</v>
          </cell>
          <cell r="M3797">
            <v>0.4</v>
          </cell>
          <cell r="N3797">
            <v>25.68</v>
          </cell>
          <cell r="O3797" t="str">
            <v>FOB</v>
          </cell>
          <cell r="P3797">
            <v>401</v>
          </cell>
          <cell r="Q3797">
            <v>401</v>
          </cell>
          <cell r="R3797">
            <v>401</v>
          </cell>
          <cell r="S3797">
            <v>401</v>
          </cell>
          <cell r="T3797">
            <v>401</v>
          </cell>
          <cell r="U3797">
            <v>401</v>
          </cell>
          <cell r="V3797">
            <v>401</v>
          </cell>
        </row>
        <row r="3798">
          <cell r="B3798" t="str">
            <v>GeorgiaMacallan DC Gold.750-12FOB</v>
          </cell>
          <cell r="C3798" t="str">
            <v>South</v>
          </cell>
          <cell r="D3798" t="str">
            <v>Open</v>
          </cell>
          <cell r="E3798" t="str">
            <v>GA</v>
          </cell>
          <cell r="F3798" t="str">
            <v>Georgia</v>
          </cell>
          <cell r="G3798" t="str">
            <v>4 - Macallan Double Cask Gold 0.75L</v>
          </cell>
          <cell r="H3798" t="str">
            <v>4 - Macallan Double Cask Gold 0.75L12</v>
          </cell>
          <cell r="I3798" t="str">
            <v>Macallan DC Gold</v>
          </cell>
          <cell r="J3798" t="str">
            <v>Macallan DC Gold.750-12</v>
          </cell>
          <cell r="K3798">
            <v>12</v>
          </cell>
          <cell r="L3798">
            <v>0.75</v>
          </cell>
          <cell r="M3798">
            <v>0.4</v>
          </cell>
          <cell r="N3798">
            <v>25.68</v>
          </cell>
          <cell r="O3798" t="str">
            <v>FOB</v>
          </cell>
          <cell r="P3798">
            <v>462.68</v>
          </cell>
          <cell r="Q3798">
            <v>462.68</v>
          </cell>
          <cell r="R3798">
            <v>462.68</v>
          </cell>
          <cell r="S3798">
            <v>462.68</v>
          </cell>
          <cell r="T3798">
            <v>462.68</v>
          </cell>
          <cell r="U3798">
            <v>462.68</v>
          </cell>
          <cell r="V3798">
            <v>462.68</v>
          </cell>
        </row>
        <row r="3799">
          <cell r="B3799" t="str">
            <v>HawaiiMacallan DC Gold.750-12FOB</v>
          </cell>
          <cell r="C3799" t="str">
            <v>West</v>
          </cell>
          <cell r="D3799" t="str">
            <v>Open</v>
          </cell>
          <cell r="E3799" t="str">
            <v>HI</v>
          </cell>
          <cell r="F3799" t="str">
            <v>Hawaii</v>
          </cell>
          <cell r="G3799" t="str">
            <v>4 - Macallan Double Cask Gold 0.75L</v>
          </cell>
          <cell r="H3799" t="str">
            <v>4 - Macallan Double Cask Gold 0.75L12</v>
          </cell>
          <cell r="I3799" t="str">
            <v>Macallan DC Gold</v>
          </cell>
          <cell r="J3799" t="str">
            <v>Macallan DC Gold.750-12</v>
          </cell>
          <cell r="K3799">
            <v>12</v>
          </cell>
          <cell r="L3799">
            <v>0.75</v>
          </cell>
          <cell r="M3799">
            <v>0.4</v>
          </cell>
          <cell r="N3799">
            <v>25.68</v>
          </cell>
          <cell r="O3799" t="str">
            <v>FOB</v>
          </cell>
          <cell r="P3799">
            <v>366</v>
          </cell>
          <cell r="Q3799">
            <v>366</v>
          </cell>
          <cell r="R3799">
            <v>366</v>
          </cell>
          <cell r="S3799">
            <v>366</v>
          </cell>
          <cell r="T3799">
            <v>366</v>
          </cell>
          <cell r="U3799">
            <v>366</v>
          </cell>
          <cell r="V3799">
            <v>366</v>
          </cell>
        </row>
        <row r="3800">
          <cell r="B3800" t="str">
            <v>IDAHOMacallan DC Gold.750-12SPA</v>
          </cell>
          <cell r="C3800" t="str">
            <v>West</v>
          </cell>
          <cell r="D3800" t="str">
            <v>Control</v>
          </cell>
          <cell r="E3800" t="str">
            <v>ID</v>
          </cell>
          <cell r="F3800" t="str">
            <v>IDAHO</v>
          </cell>
          <cell r="G3800" t="str">
            <v>4 - Macallan Double Cask Gold 0.75L</v>
          </cell>
          <cell r="H3800" t="str">
            <v>4 - Macallan Double Cask Gold 0.75L12</v>
          </cell>
          <cell r="I3800" t="str">
            <v>Macallan DC Gold</v>
          </cell>
          <cell r="J3800" t="str">
            <v>Macallan DC Gold.750-12</v>
          </cell>
          <cell r="K3800">
            <v>12</v>
          </cell>
          <cell r="L3800">
            <v>0.75</v>
          </cell>
          <cell r="M3800">
            <v>0.4</v>
          </cell>
          <cell r="N3800">
            <v>25.68</v>
          </cell>
          <cell r="O3800" t="str">
            <v>SPA</v>
          </cell>
          <cell r="P3800">
            <v>0</v>
          </cell>
          <cell r="Q3800">
            <v>0</v>
          </cell>
          <cell r="R3800">
            <v>0</v>
          </cell>
          <cell r="S3800">
            <v>0</v>
          </cell>
          <cell r="T3800">
            <v>0</v>
          </cell>
          <cell r="U3800">
            <v>0</v>
          </cell>
          <cell r="V3800">
            <v>0</v>
          </cell>
        </row>
        <row r="3801">
          <cell r="B3801" t="str">
            <v>IDAHOMacallan DC Gold.750-12SHELF</v>
          </cell>
          <cell r="C3801" t="str">
            <v>West</v>
          </cell>
          <cell r="D3801" t="str">
            <v>Control</v>
          </cell>
          <cell r="E3801" t="str">
            <v>ID</v>
          </cell>
          <cell r="F3801" t="str">
            <v>IDAHO</v>
          </cell>
          <cell r="G3801" t="str">
            <v>4 - Macallan Double Cask Gold 0.75L</v>
          </cell>
          <cell r="H3801" t="str">
            <v>4 - Macallan Double Cask Gold 0.75L12</v>
          </cell>
          <cell r="I3801" t="str">
            <v>Macallan DC Gold</v>
          </cell>
          <cell r="J3801" t="str">
            <v>Macallan DC Gold.750-12</v>
          </cell>
          <cell r="K3801">
            <v>12</v>
          </cell>
          <cell r="L3801">
            <v>0.75</v>
          </cell>
          <cell r="M3801">
            <v>0.4</v>
          </cell>
          <cell r="N3801">
            <v>25.68</v>
          </cell>
          <cell r="O3801" t="str">
            <v>SHELF</v>
          </cell>
          <cell r="P3801">
            <v>49.95</v>
          </cell>
          <cell r="Q3801">
            <v>54.95</v>
          </cell>
          <cell r="R3801">
            <v>54.95</v>
          </cell>
          <cell r="S3801">
            <v>54.95</v>
          </cell>
          <cell r="T3801">
            <v>49.95</v>
          </cell>
          <cell r="U3801">
            <v>49.95</v>
          </cell>
          <cell r="V3801">
            <v>49.95</v>
          </cell>
        </row>
        <row r="3802">
          <cell r="B3802" t="str">
            <v>IDAHOMacallan DC Gold.750-12FOB</v>
          </cell>
          <cell r="C3802" t="str">
            <v>West</v>
          </cell>
          <cell r="D3802" t="str">
            <v>Control</v>
          </cell>
          <cell r="E3802" t="str">
            <v>ID</v>
          </cell>
          <cell r="F3802" t="str">
            <v>IDAHO</v>
          </cell>
          <cell r="G3802" t="str">
            <v>4 - Macallan Double Cask Gold 0.75L</v>
          </cell>
          <cell r="H3802" t="str">
            <v>4 - Macallan Double Cask Gold 0.75L12</v>
          </cell>
          <cell r="I3802" t="str">
            <v>Macallan DC Gold</v>
          </cell>
          <cell r="J3802" t="str">
            <v>Macallan DC Gold.750-12</v>
          </cell>
          <cell r="K3802">
            <v>12</v>
          </cell>
          <cell r="L3802">
            <v>0.75</v>
          </cell>
          <cell r="M3802">
            <v>0.4</v>
          </cell>
          <cell r="N3802">
            <v>25.68</v>
          </cell>
          <cell r="O3802" t="str">
            <v>FOB</v>
          </cell>
          <cell r="P3802">
            <v>354.17</v>
          </cell>
          <cell r="Q3802">
            <v>392.45</v>
          </cell>
          <cell r="R3802">
            <v>392.45</v>
          </cell>
          <cell r="S3802">
            <v>392.45</v>
          </cell>
          <cell r="T3802">
            <v>354.17</v>
          </cell>
          <cell r="U3802">
            <v>354.17</v>
          </cell>
          <cell r="V3802">
            <v>354.17</v>
          </cell>
        </row>
        <row r="3803">
          <cell r="B3803" t="str">
            <v>IllinoisMacallan DC Gold.750-12FOB</v>
          </cell>
          <cell r="C3803" t="str">
            <v>Central</v>
          </cell>
          <cell r="D3803" t="str">
            <v>Open</v>
          </cell>
          <cell r="E3803" t="str">
            <v>IL</v>
          </cell>
          <cell r="F3803" t="str">
            <v>Illinois</v>
          </cell>
          <cell r="G3803" t="str">
            <v>4 - Macallan Double Cask Gold 0.75L</v>
          </cell>
          <cell r="H3803" t="str">
            <v>4 - Macallan Double Cask Gold 0.75L12</v>
          </cell>
          <cell r="I3803" t="str">
            <v>Macallan DC Gold</v>
          </cell>
          <cell r="J3803" t="str">
            <v>Macallan DC Gold.750-12</v>
          </cell>
          <cell r="K3803">
            <v>12</v>
          </cell>
          <cell r="L3803">
            <v>0.75</v>
          </cell>
          <cell r="M3803">
            <v>0.4</v>
          </cell>
          <cell r="N3803">
            <v>25.68</v>
          </cell>
          <cell r="O3803" t="str">
            <v>FOB</v>
          </cell>
          <cell r="P3803">
            <v>417.67999999999898</v>
          </cell>
          <cell r="Q3803">
            <v>417.67999999999898</v>
          </cell>
          <cell r="R3803">
            <v>417.67999999999898</v>
          </cell>
          <cell r="S3803">
            <v>417.67999999999898</v>
          </cell>
          <cell r="T3803">
            <v>417.67999999999898</v>
          </cell>
          <cell r="U3803">
            <v>417.67999999999898</v>
          </cell>
          <cell r="V3803">
            <v>417.67999999999898</v>
          </cell>
        </row>
        <row r="3804">
          <cell r="B3804" t="str">
            <v>IndianaMacallan DC Gold.750-12FOB</v>
          </cell>
          <cell r="C3804" t="str">
            <v>Central</v>
          </cell>
          <cell r="D3804" t="str">
            <v>Open</v>
          </cell>
          <cell r="E3804" t="str">
            <v>IN</v>
          </cell>
          <cell r="F3804" t="str">
            <v>Indiana</v>
          </cell>
          <cell r="G3804" t="str">
            <v>4 - Macallan Double Cask Gold 0.75L</v>
          </cell>
          <cell r="H3804" t="str">
            <v>4 - Macallan Double Cask Gold 0.75L12</v>
          </cell>
          <cell r="I3804" t="str">
            <v>Macallan DC Gold</v>
          </cell>
          <cell r="J3804" t="str">
            <v>Macallan DC Gold.750-12</v>
          </cell>
          <cell r="K3804">
            <v>12</v>
          </cell>
          <cell r="L3804">
            <v>0.75</v>
          </cell>
          <cell r="M3804">
            <v>0.4</v>
          </cell>
          <cell r="N3804">
            <v>25.68</v>
          </cell>
          <cell r="O3804" t="str">
            <v>FOB</v>
          </cell>
          <cell r="P3804">
            <v>417.68000000000103</v>
          </cell>
          <cell r="Q3804">
            <v>417.68000000000103</v>
          </cell>
          <cell r="R3804">
            <v>417.68000000000103</v>
          </cell>
          <cell r="S3804">
            <v>417.68000000000103</v>
          </cell>
          <cell r="T3804">
            <v>417.68000000000103</v>
          </cell>
          <cell r="U3804">
            <v>417.68000000000103</v>
          </cell>
          <cell r="V3804">
            <v>417.68000000000103</v>
          </cell>
        </row>
        <row r="3805">
          <cell r="B3805" t="str">
            <v>IOWAMacallan DC Gold.750-12SHELF</v>
          </cell>
          <cell r="C3805" t="str">
            <v>Central</v>
          </cell>
          <cell r="D3805" t="str">
            <v>Control</v>
          </cell>
          <cell r="E3805" t="str">
            <v>IA</v>
          </cell>
          <cell r="F3805" t="str">
            <v>IOWA</v>
          </cell>
          <cell r="G3805" t="str">
            <v>4 - Macallan Double Cask Gold 0.75L</v>
          </cell>
          <cell r="H3805" t="str">
            <v>4 - Macallan Double Cask Gold 0.75L12</v>
          </cell>
          <cell r="I3805" t="str">
            <v>Macallan DC Gold</v>
          </cell>
          <cell r="J3805" t="str">
            <v>Macallan DC Gold.750-12</v>
          </cell>
          <cell r="K3805">
            <v>12</v>
          </cell>
          <cell r="L3805">
            <v>0.75</v>
          </cell>
          <cell r="M3805">
            <v>0.4</v>
          </cell>
          <cell r="N3805">
            <v>25.68</v>
          </cell>
          <cell r="O3805" t="str">
            <v>SHELF</v>
          </cell>
          <cell r="P3805">
            <v>54.99</v>
          </cell>
          <cell r="Q3805">
            <v>54.99</v>
          </cell>
          <cell r="R3805">
            <v>54.99</v>
          </cell>
          <cell r="S3805">
            <v>54.99</v>
          </cell>
          <cell r="T3805">
            <v>54.99</v>
          </cell>
          <cell r="U3805">
            <v>54.99</v>
          </cell>
          <cell r="V3805">
            <v>54.99</v>
          </cell>
        </row>
        <row r="3806">
          <cell r="B3806" t="str">
            <v>IOWAMacallan DC Gold.750-12FOB</v>
          </cell>
          <cell r="C3806" t="str">
            <v>Central</v>
          </cell>
          <cell r="D3806" t="str">
            <v>Control</v>
          </cell>
          <cell r="E3806" t="str">
            <v>IA</v>
          </cell>
          <cell r="F3806" t="str">
            <v>IOWA</v>
          </cell>
          <cell r="G3806" t="str">
            <v>4 - Macallan Double Cask Gold 0.75L</v>
          </cell>
          <cell r="H3806" t="str">
            <v>4 - Macallan Double Cask Gold 0.75L12</v>
          </cell>
          <cell r="I3806" t="str">
            <v>Macallan DC Gold</v>
          </cell>
          <cell r="J3806" t="str">
            <v>Macallan DC Gold.750-12</v>
          </cell>
          <cell r="K3806">
            <v>12</v>
          </cell>
          <cell r="L3806">
            <v>0.75</v>
          </cell>
          <cell r="M3806">
            <v>0.4</v>
          </cell>
          <cell r="N3806">
            <v>25.68</v>
          </cell>
          <cell r="O3806" t="str">
            <v>FOB</v>
          </cell>
          <cell r="P3806">
            <v>357.19</v>
          </cell>
          <cell r="Q3806">
            <v>357.19</v>
          </cell>
          <cell r="R3806">
            <v>357.19</v>
          </cell>
          <cell r="S3806">
            <v>357.19</v>
          </cell>
          <cell r="T3806">
            <v>357.19</v>
          </cell>
          <cell r="U3806">
            <v>357.19</v>
          </cell>
          <cell r="V3806">
            <v>357.19</v>
          </cell>
        </row>
        <row r="3807">
          <cell r="B3807" t="str">
            <v>KansasMacallan DC Gold.750-12FOB</v>
          </cell>
          <cell r="C3807" t="str">
            <v>Central</v>
          </cell>
          <cell r="D3807" t="str">
            <v>Open</v>
          </cell>
          <cell r="E3807" t="str">
            <v>KS</v>
          </cell>
          <cell r="F3807" t="str">
            <v>Kansas</v>
          </cell>
          <cell r="G3807" t="str">
            <v>4 - Macallan Double Cask Gold 0.75L</v>
          </cell>
          <cell r="H3807" t="str">
            <v>4 - Macallan Double Cask Gold 0.75L12</v>
          </cell>
          <cell r="I3807" t="str">
            <v>Macallan DC Gold</v>
          </cell>
          <cell r="J3807" t="str">
            <v>Macallan DC Gold.750-12</v>
          </cell>
          <cell r="K3807">
            <v>12</v>
          </cell>
          <cell r="L3807">
            <v>0.75</v>
          </cell>
          <cell r="M3807">
            <v>0.4</v>
          </cell>
          <cell r="N3807">
            <v>25.68</v>
          </cell>
          <cell r="O3807" t="str">
            <v>FOB</v>
          </cell>
          <cell r="P3807">
            <v>399.99999999999898</v>
          </cell>
          <cell r="Q3807">
            <v>399.99999999999898</v>
          </cell>
          <cell r="R3807">
            <v>399.99999999999898</v>
          </cell>
          <cell r="S3807">
            <v>399.99999999999898</v>
          </cell>
          <cell r="T3807">
            <v>399.99999999999898</v>
          </cell>
          <cell r="U3807">
            <v>399.99999999999898</v>
          </cell>
          <cell r="V3807">
            <v>399.99999999999898</v>
          </cell>
        </row>
        <row r="3808">
          <cell r="B3808" t="str">
            <v>KentuckyMacallan DC Gold.750-12FOB</v>
          </cell>
          <cell r="C3808" t="str">
            <v>Central</v>
          </cell>
          <cell r="D3808" t="str">
            <v>Open</v>
          </cell>
          <cell r="E3808" t="str">
            <v>KY</v>
          </cell>
          <cell r="F3808" t="str">
            <v>Kentucky</v>
          </cell>
          <cell r="G3808" t="str">
            <v>4 - Macallan Double Cask Gold 0.75L</v>
          </cell>
          <cell r="H3808" t="str">
            <v>4 - Macallan Double Cask Gold 0.75L12</v>
          </cell>
          <cell r="I3808" t="str">
            <v>Macallan DC Gold</v>
          </cell>
          <cell r="J3808" t="str">
            <v>Macallan DC Gold.750-12</v>
          </cell>
          <cell r="K3808">
            <v>12</v>
          </cell>
          <cell r="L3808">
            <v>0.75</v>
          </cell>
          <cell r="M3808">
            <v>0.4</v>
          </cell>
          <cell r="N3808">
            <v>25.68</v>
          </cell>
          <cell r="O3808" t="str">
            <v>FOB</v>
          </cell>
          <cell r="P3808">
            <v>385</v>
          </cell>
          <cell r="Q3808">
            <v>385</v>
          </cell>
          <cell r="R3808">
            <v>385</v>
          </cell>
          <cell r="S3808">
            <v>385</v>
          </cell>
          <cell r="T3808">
            <v>385</v>
          </cell>
          <cell r="U3808">
            <v>385</v>
          </cell>
          <cell r="V3808">
            <v>385</v>
          </cell>
        </row>
        <row r="3809">
          <cell r="B3809" t="str">
            <v>LouisianaMacallan DC Gold.750-12FOB</v>
          </cell>
          <cell r="C3809" t="str">
            <v>South</v>
          </cell>
          <cell r="D3809" t="str">
            <v>Open</v>
          </cell>
          <cell r="E3809" t="str">
            <v>LA</v>
          </cell>
          <cell r="F3809" t="str">
            <v>Louisiana</v>
          </cell>
          <cell r="G3809" t="str">
            <v>4 - Macallan Double Cask Gold 0.75L</v>
          </cell>
          <cell r="H3809" t="str">
            <v>4 - Macallan Double Cask Gold 0.75L12</v>
          </cell>
          <cell r="I3809" t="str">
            <v>Macallan DC Gold</v>
          </cell>
          <cell r="J3809" t="str">
            <v>Macallan DC Gold.750-12</v>
          </cell>
          <cell r="K3809">
            <v>12</v>
          </cell>
          <cell r="L3809">
            <v>0.75</v>
          </cell>
          <cell r="M3809">
            <v>0.4</v>
          </cell>
          <cell r="N3809">
            <v>25.68</v>
          </cell>
          <cell r="O3809" t="str">
            <v>FOB</v>
          </cell>
          <cell r="P3809">
            <v>462.68</v>
          </cell>
          <cell r="Q3809">
            <v>462.68</v>
          </cell>
          <cell r="R3809">
            <v>462.68</v>
          </cell>
          <cell r="S3809">
            <v>462.68</v>
          </cell>
          <cell r="T3809">
            <v>462.68</v>
          </cell>
          <cell r="U3809">
            <v>462.68</v>
          </cell>
          <cell r="V3809">
            <v>462.68</v>
          </cell>
        </row>
        <row r="3810">
          <cell r="B3810" t="str">
            <v>Maryland (Open)Macallan DC Gold.750-12FOB</v>
          </cell>
          <cell r="C3810" t="str">
            <v>Northeast</v>
          </cell>
          <cell r="D3810" t="str">
            <v>Open</v>
          </cell>
          <cell r="E3810" t="str">
            <v>MD</v>
          </cell>
          <cell r="F3810" t="str">
            <v>Maryland (Open)</v>
          </cell>
          <cell r="G3810" t="str">
            <v>4 - Macallan Double Cask Gold 0.75L</v>
          </cell>
          <cell r="H3810" t="str">
            <v>4 - Macallan Double Cask Gold 0.75L12</v>
          </cell>
          <cell r="I3810" t="str">
            <v>Macallan DC Gold</v>
          </cell>
          <cell r="J3810" t="str">
            <v>Macallan DC Gold.750-12</v>
          </cell>
          <cell r="K3810">
            <v>12</v>
          </cell>
          <cell r="L3810">
            <v>0.75</v>
          </cell>
          <cell r="M3810">
            <v>0.4</v>
          </cell>
          <cell r="N3810">
            <v>25.68</v>
          </cell>
          <cell r="O3810" t="str">
            <v>FOB</v>
          </cell>
          <cell r="P3810">
            <v>439.99999999999898</v>
          </cell>
          <cell r="Q3810">
            <v>439.99999999999898</v>
          </cell>
          <cell r="R3810">
            <v>439.99999999999898</v>
          </cell>
          <cell r="S3810">
            <v>439.99999999999898</v>
          </cell>
          <cell r="T3810">
            <v>439.99999999999898</v>
          </cell>
          <cell r="U3810">
            <v>439.99999999999898</v>
          </cell>
          <cell r="V3810">
            <v>439.99999999999898</v>
          </cell>
        </row>
        <row r="3811">
          <cell r="B3811" t="str">
            <v>MassachusettsMacallan DC Gold.750-12FOB</v>
          </cell>
          <cell r="C3811" t="str">
            <v>Northeast</v>
          </cell>
          <cell r="D3811" t="str">
            <v>Open</v>
          </cell>
          <cell r="E3811" t="str">
            <v>MA</v>
          </cell>
          <cell r="F3811" t="str">
            <v>Massachusetts</v>
          </cell>
          <cell r="G3811" t="str">
            <v>4 - Macallan Double Cask Gold 0.75L</v>
          </cell>
          <cell r="H3811" t="str">
            <v>4 - Macallan Double Cask Gold 0.75L12</v>
          </cell>
          <cell r="I3811" t="str">
            <v>Macallan DC Gold</v>
          </cell>
          <cell r="J3811" t="str">
            <v>Macallan DC Gold.750-12</v>
          </cell>
          <cell r="K3811">
            <v>12</v>
          </cell>
          <cell r="L3811">
            <v>0.75</v>
          </cell>
          <cell r="M3811">
            <v>0.4</v>
          </cell>
          <cell r="N3811">
            <v>25.68</v>
          </cell>
          <cell r="O3811" t="str">
            <v>FOB</v>
          </cell>
          <cell r="P3811">
            <v>400.3</v>
          </cell>
          <cell r="Q3811">
            <v>400.3</v>
          </cell>
          <cell r="R3811">
            <v>400.3</v>
          </cell>
          <cell r="S3811">
            <v>400.3</v>
          </cell>
          <cell r="T3811">
            <v>400.3</v>
          </cell>
          <cell r="U3811">
            <v>400.3</v>
          </cell>
          <cell r="V3811">
            <v>400.3</v>
          </cell>
        </row>
        <row r="3812">
          <cell r="B3812" t="str">
            <v>MICHIGANMacallan DC Gold.750-12SHELF</v>
          </cell>
          <cell r="C3812" t="str">
            <v>Central</v>
          </cell>
          <cell r="D3812" t="str">
            <v>Control</v>
          </cell>
          <cell r="E3812" t="str">
            <v>MI</v>
          </cell>
          <cell r="F3812" t="str">
            <v>MICHIGAN</v>
          </cell>
          <cell r="G3812" t="str">
            <v>4 - Macallan Double Cask Gold 0.75L</v>
          </cell>
          <cell r="H3812" t="str">
            <v>4 - Macallan Double Cask Gold 0.75L12</v>
          </cell>
          <cell r="I3812" t="str">
            <v>Macallan DC Gold</v>
          </cell>
          <cell r="J3812" t="str">
            <v>Macallan DC Gold.750-12</v>
          </cell>
          <cell r="K3812">
            <v>12</v>
          </cell>
          <cell r="L3812">
            <v>0.75</v>
          </cell>
          <cell r="M3812">
            <v>0.4</v>
          </cell>
          <cell r="N3812">
            <v>25.68</v>
          </cell>
          <cell r="O3812" t="str">
            <v>SHELF</v>
          </cell>
          <cell r="P3812">
            <v>54.99</v>
          </cell>
          <cell r="Q3812">
            <v>54.99</v>
          </cell>
          <cell r="R3812">
            <v>54.99</v>
          </cell>
          <cell r="S3812">
            <v>54.99</v>
          </cell>
          <cell r="T3812">
            <v>54.99</v>
          </cell>
          <cell r="U3812">
            <v>54.99</v>
          </cell>
          <cell r="V3812">
            <v>54.99</v>
          </cell>
        </row>
        <row r="3813">
          <cell r="B3813" t="str">
            <v>MICHIGANMacallan DC Gold.750-12FOB</v>
          </cell>
          <cell r="C3813" t="str">
            <v>Central</v>
          </cell>
          <cell r="D3813" t="str">
            <v>Control</v>
          </cell>
          <cell r="E3813" t="str">
            <v>MI</v>
          </cell>
          <cell r="F3813" t="str">
            <v>MICHIGAN</v>
          </cell>
          <cell r="G3813" t="str">
            <v>4 - Macallan Double Cask Gold 0.75L</v>
          </cell>
          <cell r="H3813" t="str">
            <v>4 - Macallan Double Cask Gold 0.75L12</v>
          </cell>
          <cell r="I3813" t="str">
            <v>Macallan DC Gold</v>
          </cell>
          <cell r="J3813" t="str">
            <v>Macallan DC Gold.750-12</v>
          </cell>
          <cell r="K3813">
            <v>12</v>
          </cell>
          <cell r="L3813">
            <v>0.75</v>
          </cell>
          <cell r="M3813">
            <v>0.4</v>
          </cell>
          <cell r="N3813">
            <v>25.68</v>
          </cell>
          <cell r="O3813" t="str">
            <v>FOB</v>
          </cell>
          <cell r="P3813">
            <v>369.99</v>
          </cell>
          <cell r="Q3813">
            <v>369.99</v>
          </cell>
          <cell r="R3813">
            <v>369.99</v>
          </cell>
          <cell r="S3813">
            <v>369.99</v>
          </cell>
          <cell r="T3813">
            <v>369.99</v>
          </cell>
          <cell r="U3813">
            <v>369.99</v>
          </cell>
          <cell r="V3813">
            <v>369.99</v>
          </cell>
        </row>
        <row r="3814">
          <cell r="B3814" t="str">
            <v>Military - SouthMacallan DC Gold.750-12FOB</v>
          </cell>
          <cell r="C3814" t="str">
            <v>South</v>
          </cell>
          <cell r="D3814" t="str">
            <v>Open</v>
          </cell>
          <cell r="E3814" t="str">
            <v>Military - South</v>
          </cell>
          <cell r="F3814" t="str">
            <v>Military - South</v>
          </cell>
          <cell r="G3814" t="str">
            <v>4 - Macallan Double Cask Gold 0.75L</v>
          </cell>
          <cell r="H3814" t="str">
            <v>4 - Macallan Double Cask Gold 0.75L12</v>
          </cell>
          <cell r="I3814" t="str">
            <v>Macallan DC Gold</v>
          </cell>
          <cell r="J3814" t="str">
            <v>Macallan DC Gold.750-12</v>
          </cell>
          <cell r="K3814">
            <v>12</v>
          </cell>
          <cell r="L3814">
            <v>0.75</v>
          </cell>
          <cell r="M3814">
            <v>0.4</v>
          </cell>
          <cell r="N3814">
            <v>25.68</v>
          </cell>
          <cell r="O3814" t="str">
            <v>FOB</v>
          </cell>
          <cell r="P3814">
            <v>389.9</v>
          </cell>
          <cell r="Q3814">
            <v>389.9</v>
          </cell>
          <cell r="R3814">
            <v>389.9</v>
          </cell>
          <cell r="S3814">
            <v>389.9</v>
          </cell>
          <cell r="T3814">
            <v>389.9</v>
          </cell>
          <cell r="U3814">
            <v>389.9</v>
          </cell>
          <cell r="V3814">
            <v>389.9</v>
          </cell>
        </row>
        <row r="3815">
          <cell r="B3815" t="str">
            <v>MinnesotaMacallan DC Gold.750-12FOB</v>
          </cell>
          <cell r="C3815" t="str">
            <v>Central</v>
          </cell>
          <cell r="D3815" t="str">
            <v>Open</v>
          </cell>
          <cell r="E3815" t="str">
            <v>MN</v>
          </cell>
          <cell r="F3815" t="str">
            <v>Minnesota</v>
          </cell>
          <cell r="G3815" t="str">
            <v>4 - Macallan Double Cask Gold 0.75L</v>
          </cell>
          <cell r="H3815" t="str">
            <v>4 - Macallan Double Cask Gold 0.75L12</v>
          </cell>
          <cell r="I3815" t="str">
            <v>Macallan DC Gold</v>
          </cell>
          <cell r="J3815" t="str">
            <v>Macallan DC Gold.750-12</v>
          </cell>
          <cell r="K3815">
            <v>12</v>
          </cell>
          <cell r="L3815">
            <v>0.75</v>
          </cell>
          <cell r="M3815">
            <v>0.4</v>
          </cell>
          <cell r="N3815">
            <v>25.68</v>
          </cell>
          <cell r="O3815" t="str">
            <v>FOB</v>
          </cell>
          <cell r="P3815">
            <v>434.28000000000003</v>
          </cell>
          <cell r="Q3815">
            <v>434.28000000000003</v>
          </cell>
          <cell r="R3815">
            <v>434.28000000000003</v>
          </cell>
          <cell r="S3815">
            <v>434.28000000000003</v>
          </cell>
          <cell r="T3815">
            <v>434.28000000000003</v>
          </cell>
          <cell r="U3815">
            <v>434.28000000000003</v>
          </cell>
          <cell r="V3815">
            <v>434.28000000000003</v>
          </cell>
        </row>
        <row r="3816">
          <cell r="B3816" t="str">
            <v>MISSISSIPPIMacallan DC Gold.750-12SPA</v>
          </cell>
          <cell r="C3816" t="str">
            <v>South</v>
          </cell>
          <cell r="D3816" t="str">
            <v>Control</v>
          </cell>
          <cell r="E3816" t="str">
            <v>MS</v>
          </cell>
          <cell r="F3816" t="str">
            <v>MISSISSIPPI</v>
          </cell>
          <cell r="G3816" t="str">
            <v>4 - Macallan Double Cask Gold 0.75L</v>
          </cell>
          <cell r="H3816" t="str">
            <v>4 - Macallan Double Cask Gold 0.75L12</v>
          </cell>
          <cell r="I3816" t="str">
            <v>Macallan DC Gold</v>
          </cell>
          <cell r="J3816" t="str">
            <v>Macallan DC Gold.750-12</v>
          </cell>
          <cell r="K3816">
            <v>12</v>
          </cell>
          <cell r="L3816">
            <v>0.75</v>
          </cell>
          <cell r="M3816">
            <v>0.4</v>
          </cell>
          <cell r="N3816">
            <v>25.68</v>
          </cell>
          <cell r="O3816" t="str">
            <v>SPA</v>
          </cell>
          <cell r="P3816">
            <v>0</v>
          </cell>
          <cell r="Q3816">
            <v>37.65</v>
          </cell>
          <cell r="R3816">
            <v>0</v>
          </cell>
          <cell r="S3816">
            <v>0</v>
          </cell>
          <cell r="T3816">
            <v>37.65</v>
          </cell>
          <cell r="U3816">
            <v>0</v>
          </cell>
          <cell r="V3816">
            <v>0</v>
          </cell>
        </row>
        <row r="3817">
          <cell r="B3817" t="str">
            <v>MISSISSIPPIMacallan DC Gold.750-12SHELF</v>
          </cell>
          <cell r="C3817" t="str">
            <v>South</v>
          </cell>
          <cell r="D3817" t="str">
            <v>Control</v>
          </cell>
          <cell r="E3817" t="str">
            <v>MS</v>
          </cell>
          <cell r="F3817" t="str">
            <v>MISSISSIPPI</v>
          </cell>
          <cell r="G3817" t="str">
            <v>4 - Macallan Double Cask Gold 0.75L</v>
          </cell>
          <cell r="H3817" t="str">
            <v>4 - Macallan Double Cask Gold 0.75L12</v>
          </cell>
          <cell r="I3817" t="str">
            <v>Macallan DC Gold</v>
          </cell>
          <cell r="J3817" t="str">
            <v>Macallan DC Gold.750-12</v>
          </cell>
          <cell r="K3817">
            <v>12</v>
          </cell>
          <cell r="L3817">
            <v>0.75</v>
          </cell>
          <cell r="M3817">
            <v>0.4</v>
          </cell>
          <cell r="N3817">
            <v>25.68</v>
          </cell>
          <cell r="O3817" t="str">
            <v>SHELF</v>
          </cell>
          <cell r="P3817">
            <v>54.99</v>
          </cell>
          <cell r="Q3817">
            <v>49.99</v>
          </cell>
          <cell r="R3817">
            <v>54.99</v>
          </cell>
          <cell r="S3817">
            <v>54.99</v>
          </cell>
          <cell r="T3817">
            <v>49.99</v>
          </cell>
          <cell r="U3817">
            <v>54.99</v>
          </cell>
          <cell r="V3817">
            <v>54.99</v>
          </cell>
        </row>
        <row r="3818">
          <cell r="B3818" t="str">
            <v>MISSISSIPPIMacallan DC Gold.750-12FOB</v>
          </cell>
          <cell r="C3818" t="str">
            <v>South</v>
          </cell>
          <cell r="D3818" t="str">
            <v>Control</v>
          </cell>
          <cell r="E3818" t="str">
            <v>MS</v>
          </cell>
          <cell r="F3818" t="str">
            <v>MISSISSIPPI</v>
          </cell>
          <cell r="G3818" t="str">
            <v>4 - Macallan Double Cask Gold 0.75L</v>
          </cell>
          <cell r="H3818" t="str">
            <v>4 - Macallan Double Cask Gold 0.75L12</v>
          </cell>
          <cell r="I3818" t="str">
            <v>Macallan DC Gold</v>
          </cell>
          <cell r="J3818" t="str">
            <v>Macallan DC Gold.750-12</v>
          </cell>
          <cell r="K3818">
            <v>12</v>
          </cell>
          <cell r="L3818">
            <v>0.75</v>
          </cell>
          <cell r="M3818">
            <v>0.4</v>
          </cell>
          <cell r="N3818">
            <v>25.68</v>
          </cell>
          <cell r="O3818" t="str">
            <v>FOB</v>
          </cell>
          <cell r="P3818">
            <v>405.46</v>
          </cell>
          <cell r="Q3818">
            <v>405.46</v>
          </cell>
          <cell r="R3818">
            <v>405.46</v>
          </cell>
          <cell r="S3818">
            <v>405.46</v>
          </cell>
          <cell r="T3818">
            <v>405.46</v>
          </cell>
          <cell r="U3818">
            <v>405.46</v>
          </cell>
          <cell r="V3818">
            <v>405.46</v>
          </cell>
        </row>
        <row r="3819">
          <cell r="B3819" t="str">
            <v>MissouriMacallan DC Gold.750-12FOB</v>
          </cell>
          <cell r="C3819" t="str">
            <v>Central</v>
          </cell>
          <cell r="D3819" t="str">
            <v>Open</v>
          </cell>
          <cell r="E3819" t="str">
            <v>MO</v>
          </cell>
          <cell r="F3819" t="str">
            <v>Missouri</v>
          </cell>
          <cell r="G3819" t="str">
            <v>4 - Macallan Double Cask Gold 0.75L</v>
          </cell>
          <cell r="H3819" t="str">
            <v>4 - Macallan Double Cask Gold 0.75L12</v>
          </cell>
          <cell r="I3819" t="str">
            <v>Macallan DC Gold</v>
          </cell>
          <cell r="J3819" t="str">
            <v>Macallan DC Gold.750-12</v>
          </cell>
          <cell r="K3819">
            <v>12</v>
          </cell>
          <cell r="L3819">
            <v>0.75</v>
          </cell>
          <cell r="M3819">
            <v>0.4</v>
          </cell>
          <cell r="N3819">
            <v>25.68</v>
          </cell>
          <cell r="O3819" t="str">
            <v>FOB</v>
          </cell>
          <cell r="P3819">
            <v>432.68</v>
          </cell>
          <cell r="Q3819">
            <v>432.68</v>
          </cell>
          <cell r="R3819">
            <v>432.68</v>
          </cell>
          <cell r="S3819">
            <v>432.68</v>
          </cell>
          <cell r="T3819">
            <v>432.68</v>
          </cell>
          <cell r="U3819">
            <v>432.68</v>
          </cell>
          <cell r="V3819">
            <v>432.68</v>
          </cell>
        </row>
        <row r="3820">
          <cell r="B3820" t="str">
            <v>MONTANAMacallan DC Gold.750-12SPA</v>
          </cell>
          <cell r="C3820" t="str">
            <v>West</v>
          </cell>
          <cell r="D3820" t="str">
            <v>Control</v>
          </cell>
          <cell r="E3820" t="str">
            <v>MT</v>
          </cell>
          <cell r="F3820" t="str">
            <v>MONTANA</v>
          </cell>
          <cell r="G3820" t="str">
            <v>4 - Macallan Double Cask Gold 0.75L</v>
          </cell>
          <cell r="H3820" t="str">
            <v>4 - Macallan Double Cask Gold 0.75L12</v>
          </cell>
          <cell r="I3820" t="str">
            <v>Macallan DC Gold</v>
          </cell>
          <cell r="J3820" t="str">
            <v>Macallan DC Gold.750-12</v>
          </cell>
          <cell r="K3820">
            <v>12</v>
          </cell>
          <cell r="L3820">
            <v>0.75</v>
          </cell>
          <cell r="M3820">
            <v>0.4</v>
          </cell>
          <cell r="N3820">
            <v>25.68</v>
          </cell>
          <cell r="O3820" t="str">
            <v>SPA</v>
          </cell>
          <cell r="P3820">
            <v>0</v>
          </cell>
          <cell r="Q3820">
            <v>0</v>
          </cell>
          <cell r="R3820">
            <v>0</v>
          </cell>
          <cell r="S3820">
            <v>0</v>
          </cell>
          <cell r="T3820">
            <v>0</v>
          </cell>
          <cell r="U3820">
            <v>0</v>
          </cell>
          <cell r="V3820">
            <v>0</v>
          </cell>
        </row>
        <row r="3821">
          <cell r="B3821" t="str">
            <v>MONTANAMacallan DC Gold.750-12SHELF</v>
          </cell>
          <cell r="C3821" t="str">
            <v>West</v>
          </cell>
          <cell r="D3821" t="str">
            <v>Control</v>
          </cell>
          <cell r="E3821" t="str">
            <v>MT</v>
          </cell>
          <cell r="F3821" t="str">
            <v>MONTANA</v>
          </cell>
          <cell r="G3821" t="str">
            <v>4 - Macallan Double Cask Gold 0.75L</v>
          </cell>
          <cell r="H3821" t="str">
            <v>4 - Macallan Double Cask Gold 0.75L12</v>
          </cell>
          <cell r="I3821" t="str">
            <v>Macallan DC Gold</v>
          </cell>
          <cell r="J3821" t="str">
            <v>Macallan DC Gold.750-12</v>
          </cell>
          <cell r="K3821">
            <v>12</v>
          </cell>
          <cell r="L3821">
            <v>0.75</v>
          </cell>
          <cell r="M3821">
            <v>0.4</v>
          </cell>
          <cell r="N3821">
            <v>25.68</v>
          </cell>
          <cell r="O3821" t="str">
            <v>SHELF</v>
          </cell>
          <cell r="P3821">
            <v>54.95</v>
          </cell>
          <cell r="Q3821">
            <v>54.95</v>
          </cell>
          <cell r="R3821">
            <v>54.95</v>
          </cell>
          <cell r="S3821">
            <v>54.95</v>
          </cell>
          <cell r="T3821">
            <v>54.95</v>
          </cell>
          <cell r="U3821">
            <v>54.95</v>
          </cell>
          <cell r="V3821">
            <v>54.95</v>
          </cell>
        </row>
        <row r="3822">
          <cell r="B3822" t="str">
            <v>MONTANAMacallan DC Gold.750-12FOB</v>
          </cell>
          <cell r="C3822" t="str">
            <v>West</v>
          </cell>
          <cell r="D3822" t="str">
            <v>Control</v>
          </cell>
          <cell r="E3822" t="str">
            <v>MT</v>
          </cell>
          <cell r="F3822" t="str">
            <v>MONTANA</v>
          </cell>
          <cell r="G3822" t="str">
            <v>4 - Macallan Double Cask Gold 0.75L</v>
          </cell>
          <cell r="H3822" t="str">
            <v>4 - Macallan Double Cask Gold 0.75L12</v>
          </cell>
          <cell r="I3822" t="str">
            <v>Macallan DC Gold</v>
          </cell>
          <cell r="J3822" t="str">
            <v>Macallan DC Gold.750-12</v>
          </cell>
          <cell r="K3822">
            <v>12</v>
          </cell>
          <cell r="L3822">
            <v>0.75</v>
          </cell>
          <cell r="M3822">
            <v>0.4</v>
          </cell>
          <cell r="N3822">
            <v>25.68</v>
          </cell>
          <cell r="O3822" t="str">
            <v>FOB</v>
          </cell>
          <cell r="P3822">
            <v>333.81</v>
          </cell>
          <cell r="Q3822">
            <v>333.81</v>
          </cell>
          <cell r="R3822">
            <v>333.81</v>
          </cell>
          <cell r="S3822">
            <v>333.81</v>
          </cell>
          <cell r="T3822">
            <v>333.81</v>
          </cell>
          <cell r="U3822">
            <v>333.81</v>
          </cell>
          <cell r="V3822">
            <v>333.81</v>
          </cell>
        </row>
        <row r="3823">
          <cell r="B3823" t="str">
            <v>NebraskaMacallan DC Gold.750-12FOB</v>
          </cell>
          <cell r="C3823" t="str">
            <v>Central</v>
          </cell>
          <cell r="D3823" t="str">
            <v>Open</v>
          </cell>
          <cell r="E3823" t="str">
            <v>NE</v>
          </cell>
          <cell r="F3823" t="str">
            <v>Nebraska</v>
          </cell>
          <cell r="G3823" t="str">
            <v>4 - Macallan Double Cask Gold 0.75L</v>
          </cell>
          <cell r="H3823" t="str">
            <v>4 - Macallan Double Cask Gold 0.75L12</v>
          </cell>
          <cell r="I3823" t="str">
            <v>Macallan DC Gold</v>
          </cell>
          <cell r="J3823" t="str">
            <v>Macallan DC Gold.750-12</v>
          </cell>
          <cell r="K3823">
            <v>12</v>
          </cell>
          <cell r="L3823">
            <v>0.75</v>
          </cell>
          <cell r="M3823">
            <v>0.4</v>
          </cell>
          <cell r="N3823">
            <v>25.68</v>
          </cell>
          <cell r="O3823" t="str">
            <v>FOB</v>
          </cell>
          <cell r="P3823">
            <v>392</v>
          </cell>
          <cell r="Q3823">
            <v>392</v>
          </cell>
          <cell r="R3823">
            <v>392</v>
          </cell>
          <cell r="S3823">
            <v>392</v>
          </cell>
          <cell r="T3823">
            <v>392</v>
          </cell>
          <cell r="U3823">
            <v>392</v>
          </cell>
          <cell r="V3823">
            <v>392</v>
          </cell>
        </row>
        <row r="3824">
          <cell r="B3824" t="str">
            <v>NevadaMacallan DC Gold.750-12FOB</v>
          </cell>
          <cell r="C3824" t="str">
            <v>West</v>
          </cell>
          <cell r="D3824" t="str">
            <v>Open</v>
          </cell>
          <cell r="E3824" t="str">
            <v>NV</v>
          </cell>
          <cell r="F3824" t="str">
            <v>Nevada</v>
          </cell>
          <cell r="G3824" t="str">
            <v>4 - Macallan Double Cask Gold 0.75L</v>
          </cell>
          <cell r="H3824" t="str">
            <v>4 - Macallan Double Cask Gold 0.75L12</v>
          </cell>
          <cell r="I3824" t="str">
            <v>Macallan DC Gold</v>
          </cell>
          <cell r="J3824" t="str">
            <v>Macallan DC Gold.750-12</v>
          </cell>
          <cell r="K3824">
            <v>12</v>
          </cell>
          <cell r="L3824">
            <v>0.75</v>
          </cell>
          <cell r="M3824">
            <v>0.4</v>
          </cell>
          <cell r="N3824">
            <v>25.68</v>
          </cell>
          <cell r="O3824" t="str">
            <v>FOB</v>
          </cell>
          <cell r="P3824">
            <v>361</v>
          </cell>
          <cell r="Q3824">
            <v>361</v>
          </cell>
          <cell r="R3824">
            <v>361</v>
          </cell>
          <cell r="S3824">
            <v>361</v>
          </cell>
          <cell r="T3824">
            <v>361</v>
          </cell>
          <cell r="U3824">
            <v>361</v>
          </cell>
          <cell r="V3824">
            <v>361</v>
          </cell>
        </row>
        <row r="3825">
          <cell r="B3825" t="str">
            <v>New JerseyMacallan DC Gold.750-12FOB</v>
          </cell>
          <cell r="C3825" t="str">
            <v>Northeast</v>
          </cell>
          <cell r="D3825" t="str">
            <v>Open</v>
          </cell>
          <cell r="E3825" t="str">
            <v>NJ</v>
          </cell>
          <cell r="F3825" t="str">
            <v>New Jersey</v>
          </cell>
          <cell r="G3825" t="str">
            <v>4 - Macallan Double Cask Gold 0.75L</v>
          </cell>
          <cell r="H3825" t="str">
            <v>4 - Macallan Double Cask Gold 0.75L12</v>
          </cell>
          <cell r="I3825" t="str">
            <v>Macallan DC Gold</v>
          </cell>
          <cell r="J3825" t="str">
            <v>Macallan DC Gold.750-12</v>
          </cell>
          <cell r="K3825">
            <v>12</v>
          </cell>
          <cell r="L3825">
            <v>0.75</v>
          </cell>
          <cell r="M3825">
            <v>0.4</v>
          </cell>
          <cell r="N3825">
            <v>25.68</v>
          </cell>
          <cell r="O3825" t="str">
            <v>FOB</v>
          </cell>
          <cell r="P3825">
            <v>412.68</v>
          </cell>
          <cell r="Q3825">
            <v>412.68</v>
          </cell>
          <cell r="R3825">
            <v>412.68</v>
          </cell>
          <cell r="S3825">
            <v>412.68</v>
          </cell>
          <cell r="T3825">
            <v>412.68</v>
          </cell>
          <cell r="U3825">
            <v>412.68</v>
          </cell>
          <cell r="V3825">
            <v>412.68</v>
          </cell>
        </row>
        <row r="3826">
          <cell r="B3826" t="str">
            <v>New MexicoMacallan DC Gold.750-12FOB</v>
          </cell>
          <cell r="C3826" t="str">
            <v>West</v>
          </cell>
          <cell r="D3826" t="str">
            <v>Open</v>
          </cell>
          <cell r="E3826" t="str">
            <v>NM</v>
          </cell>
          <cell r="F3826" t="str">
            <v>New Mexico</v>
          </cell>
          <cell r="G3826" t="str">
            <v>4 - Macallan Double Cask Gold 0.75L</v>
          </cell>
          <cell r="H3826" t="str">
            <v>4 - Macallan Double Cask Gold 0.75L12</v>
          </cell>
          <cell r="I3826" t="str">
            <v>Macallan DC Gold</v>
          </cell>
          <cell r="J3826" t="str">
            <v>Macallan DC Gold.750-12</v>
          </cell>
          <cell r="K3826">
            <v>12</v>
          </cell>
          <cell r="L3826">
            <v>0.75</v>
          </cell>
          <cell r="M3826">
            <v>0.4</v>
          </cell>
          <cell r="N3826">
            <v>25.68</v>
          </cell>
          <cell r="O3826" t="str">
            <v>FOB</v>
          </cell>
          <cell r="P3826">
            <v>380</v>
          </cell>
          <cell r="Q3826">
            <v>380</v>
          </cell>
          <cell r="R3826">
            <v>380</v>
          </cell>
          <cell r="S3826">
            <v>380</v>
          </cell>
          <cell r="T3826">
            <v>380</v>
          </cell>
          <cell r="U3826">
            <v>380</v>
          </cell>
          <cell r="V3826">
            <v>380</v>
          </cell>
        </row>
        <row r="3827">
          <cell r="B3827" t="str">
            <v>New York - UpstateMacallan DC Gold.750-12FOB</v>
          </cell>
          <cell r="C3827" t="str">
            <v>Northeast</v>
          </cell>
          <cell r="D3827" t="str">
            <v>Open</v>
          </cell>
          <cell r="E3827" t="str">
            <v>NY</v>
          </cell>
          <cell r="F3827" t="str">
            <v>New York - Upstate</v>
          </cell>
          <cell r="G3827" t="str">
            <v>4 - Macallan Double Cask Gold 0.75L</v>
          </cell>
          <cell r="H3827" t="str">
            <v>4 - Macallan Double Cask Gold 0.75L12</v>
          </cell>
          <cell r="I3827" t="str">
            <v>Macallan DC Gold</v>
          </cell>
          <cell r="J3827" t="str">
            <v>Macallan DC Gold.750-12</v>
          </cell>
          <cell r="K3827">
            <v>12</v>
          </cell>
          <cell r="L3827">
            <v>0.75</v>
          </cell>
          <cell r="M3827">
            <v>0.4</v>
          </cell>
          <cell r="N3827">
            <v>25.68</v>
          </cell>
          <cell r="O3827" t="str">
            <v>FOB</v>
          </cell>
          <cell r="P3827">
            <v>391.18</v>
          </cell>
          <cell r="Q3827">
            <v>391.18</v>
          </cell>
          <cell r="R3827">
            <v>391.18</v>
          </cell>
          <cell r="S3827">
            <v>391.18</v>
          </cell>
          <cell r="T3827">
            <v>391.18</v>
          </cell>
          <cell r="U3827">
            <v>391.18</v>
          </cell>
          <cell r="V3827">
            <v>391.18</v>
          </cell>
        </row>
        <row r="3828">
          <cell r="B3828" t="str">
            <v>NORTH CAROLINAMacallan DC Gold.750-12SPA</v>
          </cell>
          <cell r="C3828" t="str">
            <v>South</v>
          </cell>
          <cell r="D3828" t="str">
            <v>Control</v>
          </cell>
          <cell r="E3828" t="str">
            <v>NC</v>
          </cell>
          <cell r="F3828" t="str">
            <v>NORTH CAROLINA</v>
          </cell>
          <cell r="G3828" t="str">
            <v>4 - Macallan Double Cask Gold 0.75L</v>
          </cell>
          <cell r="H3828" t="str">
            <v>4 - Macallan Double Cask Gold 0.75L12</v>
          </cell>
          <cell r="I3828" t="str">
            <v>Macallan DC Gold</v>
          </cell>
          <cell r="J3828" t="str">
            <v>Macallan DC Gold.750-12</v>
          </cell>
          <cell r="K3828">
            <v>12</v>
          </cell>
          <cell r="L3828">
            <v>0.75</v>
          </cell>
          <cell r="M3828">
            <v>0.4</v>
          </cell>
          <cell r="N3828">
            <v>25.68</v>
          </cell>
          <cell r="O3828" t="str">
            <v>SPA</v>
          </cell>
          <cell r="P3828">
            <v>0</v>
          </cell>
          <cell r="Q3828">
            <v>0</v>
          </cell>
          <cell r="R3828">
            <v>0</v>
          </cell>
          <cell r="S3828">
            <v>32.19</v>
          </cell>
          <cell r="T3828">
            <v>32.19</v>
          </cell>
          <cell r="U3828">
            <v>0</v>
          </cell>
          <cell r="V3828">
            <v>32.19</v>
          </cell>
        </row>
        <row r="3829">
          <cell r="B3829" t="str">
            <v>NORTH CAROLINAMacallan DC Gold.750-12SHELF</v>
          </cell>
          <cell r="C3829" t="str">
            <v>South</v>
          </cell>
          <cell r="D3829" t="str">
            <v>Control</v>
          </cell>
          <cell r="E3829" t="str">
            <v>NC</v>
          </cell>
          <cell r="F3829" t="str">
            <v>NORTH CAROLINA</v>
          </cell>
          <cell r="G3829" t="str">
            <v>4 - Macallan Double Cask Gold 0.75L</v>
          </cell>
          <cell r="H3829" t="str">
            <v>4 - Macallan Double Cask Gold 0.75L12</v>
          </cell>
          <cell r="I3829" t="str">
            <v>Macallan DC Gold</v>
          </cell>
          <cell r="J3829" t="str">
            <v>Macallan DC Gold.750-12</v>
          </cell>
          <cell r="K3829">
            <v>12</v>
          </cell>
          <cell r="L3829">
            <v>0.75</v>
          </cell>
          <cell r="M3829">
            <v>0.4</v>
          </cell>
          <cell r="N3829">
            <v>25.68</v>
          </cell>
          <cell r="O3829" t="str">
            <v>SHELF</v>
          </cell>
          <cell r="P3829">
            <v>54.95</v>
          </cell>
          <cell r="Q3829">
            <v>54.95</v>
          </cell>
          <cell r="R3829">
            <v>54.95</v>
          </cell>
          <cell r="S3829">
            <v>49.95</v>
          </cell>
          <cell r="T3829">
            <v>49.95</v>
          </cell>
          <cell r="U3829">
            <v>54.95</v>
          </cell>
          <cell r="V3829">
            <v>49.95</v>
          </cell>
        </row>
        <row r="3830">
          <cell r="B3830" t="str">
            <v>NORTH CAROLINAMacallan DC Gold.750-12FOB</v>
          </cell>
          <cell r="C3830" t="str">
            <v>South</v>
          </cell>
          <cell r="D3830" t="str">
            <v>Control</v>
          </cell>
          <cell r="E3830" t="str">
            <v>NC</v>
          </cell>
          <cell r="F3830" t="str">
            <v>NORTH CAROLINA</v>
          </cell>
          <cell r="G3830" t="str">
            <v>4 - Macallan Double Cask Gold 0.75L</v>
          </cell>
          <cell r="H3830" t="str">
            <v>4 - Macallan Double Cask Gold 0.75L12</v>
          </cell>
          <cell r="I3830" t="str">
            <v>Macallan DC Gold</v>
          </cell>
          <cell r="J3830" t="str">
            <v>Macallan DC Gold.750-12</v>
          </cell>
          <cell r="K3830">
            <v>12</v>
          </cell>
          <cell r="L3830">
            <v>0.75</v>
          </cell>
          <cell r="M3830">
            <v>0.4</v>
          </cell>
          <cell r="N3830">
            <v>25.68</v>
          </cell>
          <cell r="O3830" t="str">
            <v>FOB</v>
          </cell>
          <cell r="P3830">
            <v>351.12</v>
          </cell>
          <cell r="Q3830">
            <v>351.12</v>
          </cell>
          <cell r="R3830">
            <v>351.12</v>
          </cell>
          <cell r="S3830">
            <v>351.12</v>
          </cell>
          <cell r="T3830">
            <v>351.12</v>
          </cell>
          <cell r="U3830">
            <v>351.12</v>
          </cell>
          <cell r="V3830">
            <v>351.12</v>
          </cell>
        </row>
        <row r="3831">
          <cell r="B3831" t="str">
            <v>North DakotaMacallan DC Gold.750-12FOB</v>
          </cell>
          <cell r="C3831" t="str">
            <v>Central</v>
          </cell>
          <cell r="D3831" t="str">
            <v>Open</v>
          </cell>
          <cell r="E3831" t="str">
            <v>ND</v>
          </cell>
          <cell r="F3831" t="str">
            <v>North Dakota</v>
          </cell>
          <cell r="G3831" t="str">
            <v>4 - Macallan Double Cask Gold 0.75L</v>
          </cell>
          <cell r="H3831" t="str">
            <v>4 - Macallan Double Cask Gold 0.75L12</v>
          </cell>
          <cell r="I3831" t="str">
            <v>Macallan DC Gold</v>
          </cell>
          <cell r="J3831" t="str">
            <v>Macallan DC Gold.750-12</v>
          </cell>
          <cell r="K3831">
            <v>12</v>
          </cell>
          <cell r="L3831">
            <v>0.75</v>
          </cell>
          <cell r="M3831">
            <v>0.4</v>
          </cell>
          <cell r="N3831">
            <v>25.68</v>
          </cell>
          <cell r="O3831" t="str">
            <v>FOB</v>
          </cell>
          <cell r="P3831">
            <v>405</v>
          </cell>
          <cell r="Q3831">
            <v>405</v>
          </cell>
          <cell r="R3831">
            <v>405</v>
          </cell>
          <cell r="S3831">
            <v>405</v>
          </cell>
          <cell r="T3831">
            <v>405</v>
          </cell>
          <cell r="U3831">
            <v>405</v>
          </cell>
          <cell r="V3831">
            <v>405</v>
          </cell>
        </row>
        <row r="3832">
          <cell r="B3832" t="str">
            <v>OHIOMacallan DC Gold.750-12SHELF</v>
          </cell>
          <cell r="C3832" t="str">
            <v>Central</v>
          </cell>
          <cell r="D3832" t="str">
            <v>Control</v>
          </cell>
          <cell r="E3832" t="str">
            <v>OH</v>
          </cell>
          <cell r="F3832" t="str">
            <v>OHIO</v>
          </cell>
          <cell r="G3832" t="str">
            <v>4 - Macallan Double Cask Gold 0.75L</v>
          </cell>
          <cell r="H3832" t="str">
            <v>4 - Macallan Double Cask Gold 0.75L12</v>
          </cell>
          <cell r="I3832" t="str">
            <v>Macallan DC Gold</v>
          </cell>
          <cell r="J3832" t="str">
            <v>Macallan DC Gold.750-12</v>
          </cell>
          <cell r="K3832">
            <v>12</v>
          </cell>
          <cell r="L3832">
            <v>0.75</v>
          </cell>
          <cell r="M3832">
            <v>0.4</v>
          </cell>
          <cell r="N3832">
            <v>25.68</v>
          </cell>
          <cell r="O3832" t="str">
            <v>SHELF</v>
          </cell>
          <cell r="P3832">
            <v>54.99</v>
          </cell>
          <cell r="Q3832">
            <v>54.99</v>
          </cell>
          <cell r="R3832">
            <v>54.99</v>
          </cell>
          <cell r="S3832">
            <v>54.99</v>
          </cell>
          <cell r="T3832">
            <v>54.99</v>
          </cell>
          <cell r="U3832">
            <v>54.99</v>
          </cell>
          <cell r="V3832">
            <v>54.99</v>
          </cell>
        </row>
        <row r="3833">
          <cell r="B3833" t="str">
            <v>OHIOMacallan DC Gold.750-12FOB</v>
          </cell>
          <cell r="C3833" t="str">
            <v>Central</v>
          </cell>
          <cell r="D3833" t="str">
            <v>Control</v>
          </cell>
          <cell r="E3833" t="str">
            <v>OH</v>
          </cell>
          <cell r="F3833" t="str">
            <v>OHIO</v>
          </cell>
          <cell r="G3833" t="str">
            <v>4 - Macallan Double Cask Gold 0.75L</v>
          </cell>
          <cell r="H3833" t="str">
            <v>4 - Macallan Double Cask Gold 0.75L12</v>
          </cell>
          <cell r="I3833" t="str">
            <v>Macallan DC Gold</v>
          </cell>
          <cell r="J3833" t="str">
            <v>Macallan DC Gold.750-12</v>
          </cell>
          <cell r="K3833">
            <v>12</v>
          </cell>
          <cell r="L3833">
            <v>0.75</v>
          </cell>
          <cell r="M3833">
            <v>0.4</v>
          </cell>
          <cell r="N3833">
            <v>25.68</v>
          </cell>
          <cell r="O3833" t="str">
            <v>FOB</v>
          </cell>
          <cell r="P3833">
            <v>385.56</v>
          </cell>
          <cell r="Q3833">
            <v>385.56</v>
          </cell>
          <cell r="R3833">
            <v>385.56</v>
          </cell>
          <cell r="S3833">
            <v>385.56</v>
          </cell>
          <cell r="T3833">
            <v>385.56</v>
          </cell>
          <cell r="U3833">
            <v>385.56</v>
          </cell>
          <cell r="V3833">
            <v>385.56</v>
          </cell>
        </row>
        <row r="3834">
          <cell r="B3834" t="str">
            <v>OklahomaMacallan DC Gold.750-12FOB</v>
          </cell>
          <cell r="C3834" t="str">
            <v>South</v>
          </cell>
          <cell r="D3834" t="str">
            <v>Open</v>
          </cell>
          <cell r="E3834" t="str">
            <v>OK</v>
          </cell>
          <cell r="F3834" t="str">
            <v>Oklahoma</v>
          </cell>
          <cell r="G3834" t="str">
            <v>4 - Macallan Double Cask Gold 0.75L</v>
          </cell>
          <cell r="H3834" t="str">
            <v>4 - Macallan Double Cask Gold 0.75L12</v>
          </cell>
          <cell r="I3834" t="str">
            <v>Macallan DC Gold</v>
          </cell>
          <cell r="J3834" t="str">
            <v>Macallan DC Gold.750-12</v>
          </cell>
          <cell r="K3834">
            <v>12</v>
          </cell>
          <cell r="L3834">
            <v>0.75</v>
          </cell>
          <cell r="M3834">
            <v>0.4</v>
          </cell>
          <cell r="N3834">
            <v>25.68</v>
          </cell>
          <cell r="O3834" t="str">
            <v>FOB</v>
          </cell>
          <cell r="P3834">
            <v>355</v>
          </cell>
          <cell r="Q3834">
            <v>355</v>
          </cell>
          <cell r="R3834">
            <v>355</v>
          </cell>
          <cell r="S3834">
            <v>355</v>
          </cell>
          <cell r="T3834">
            <v>355</v>
          </cell>
          <cell r="U3834">
            <v>355</v>
          </cell>
          <cell r="V3834">
            <v>355</v>
          </cell>
        </row>
        <row r="3835">
          <cell r="B3835" t="str">
            <v>OREGONMacallan DC Gold.750-12SPA</v>
          </cell>
          <cell r="C3835" t="str">
            <v>West</v>
          </cell>
          <cell r="D3835" t="str">
            <v>Control</v>
          </cell>
          <cell r="E3835" t="str">
            <v>OR</v>
          </cell>
          <cell r="F3835" t="str">
            <v>OREGON</v>
          </cell>
          <cell r="G3835" t="str">
            <v>4 - Macallan Double Cask Gold 0.75L</v>
          </cell>
          <cell r="H3835" t="str">
            <v>4 - Macallan Double Cask Gold 0.75L12</v>
          </cell>
          <cell r="I3835" t="str">
            <v>Macallan DC Gold</v>
          </cell>
          <cell r="J3835" t="str">
            <v>Macallan DC Gold.750-12</v>
          </cell>
          <cell r="K3835">
            <v>12</v>
          </cell>
          <cell r="L3835">
            <v>0.75</v>
          </cell>
          <cell r="M3835">
            <v>0.4</v>
          </cell>
          <cell r="N3835">
            <v>25.68</v>
          </cell>
          <cell r="O3835" t="str">
            <v>SPA</v>
          </cell>
          <cell r="P3835">
            <v>0</v>
          </cell>
          <cell r="Q3835">
            <v>0</v>
          </cell>
          <cell r="R3835">
            <v>0</v>
          </cell>
          <cell r="S3835">
            <v>0</v>
          </cell>
          <cell r="T3835">
            <v>0</v>
          </cell>
          <cell r="U3835">
            <v>0</v>
          </cell>
          <cell r="V3835">
            <v>0</v>
          </cell>
        </row>
        <row r="3836">
          <cell r="B3836" t="str">
            <v>OREGONMacallan DC Gold.750-12SHELF</v>
          </cell>
          <cell r="C3836" t="str">
            <v>West</v>
          </cell>
          <cell r="D3836" t="str">
            <v>Control</v>
          </cell>
          <cell r="E3836" t="str">
            <v>OR</v>
          </cell>
          <cell r="F3836" t="str">
            <v>OREGON</v>
          </cell>
          <cell r="G3836" t="str">
            <v>4 - Macallan Double Cask Gold 0.75L</v>
          </cell>
          <cell r="H3836" t="str">
            <v>4 - Macallan Double Cask Gold 0.75L12</v>
          </cell>
          <cell r="I3836" t="str">
            <v>Macallan DC Gold</v>
          </cell>
          <cell r="J3836" t="str">
            <v>Macallan DC Gold.750-12</v>
          </cell>
          <cell r="K3836">
            <v>12</v>
          </cell>
          <cell r="L3836">
            <v>0.75</v>
          </cell>
          <cell r="M3836">
            <v>0.4</v>
          </cell>
          <cell r="N3836">
            <v>25.68</v>
          </cell>
          <cell r="O3836" t="str">
            <v>SHELF</v>
          </cell>
          <cell r="P3836">
            <v>49.95</v>
          </cell>
          <cell r="Q3836">
            <v>54.95</v>
          </cell>
          <cell r="R3836">
            <v>54.95</v>
          </cell>
          <cell r="S3836">
            <v>54.95</v>
          </cell>
          <cell r="T3836">
            <v>49.95</v>
          </cell>
          <cell r="U3836">
            <v>49.95</v>
          </cell>
          <cell r="V3836">
            <v>49.95</v>
          </cell>
        </row>
        <row r="3837">
          <cell r="B3837" t="str">
            <v>OREGONMacallan DC Gold.750-12FOB</v>
          </cell>
          <cell r="C3837" t="str">
            <v>West</v>
          </cell>
          <cell r="D3837" t="str">
            <v>Control</v>
          </cell>
          <cell r="E3837" t="str">
            <v>OR</v>
          </cell>
          <cell r="F3837" t="str">
            <v>OREGON</v>
          </cell>
          <cell r="G3837" t="str">
            <v>4 - Macallan Double Cask Gold 0.75L</v>
          </cell>
          <cell r="H3837" t="str">
            <v>4 - Macallan Double Cask Gold 0.75L12</v>
          </cell>
          <cell r="I3837" t="str">
            <v>Macallan DC Gold</v>
          </cell>
          <cell r="J3837" t="str">
            <v>Macallan DC Gold.750-12</v>
          </cell>
          <cell r="K3837">
            <v>12</v>
          </cell>
          <cell r="L3837">
            <v>0.75</v>
          </cell>
          <cell r="M3837">
            <v>0.4</v>
          </cell>
          <cell r="N3837">
            <v>25.68</v>
          </cell>
          <cell r="O3837" t="str">
            <v>FOB</v>
          </cell>
          <cell r="P3837">
            <v>314.8</v>
          </cell>
          <cell r="Q3837">
            <v>348.18</v>
          </cell>
          <cell r="R3837">
            <v>348.18</v>
          </cell>
          <cell r="S3837">
            <v>348.18</v>
          </cell>
          <cell r="T3837">
            <v>314.8</v>
          </cell>
          <cell r="U3837">
            <v>314.8</v>
          </cell>
          <cell r="V3837">
            <v>314.8</v>
          </cell>
        </row>
        <row r="3838">
          <cell r="B3838" t="str">
            <v>PENNSYLVANIA (PLCB)Macallan DC Gold.750-12SPA</v>
          </cell>
          <cell r="C3838" t="str">
            <v>Northeast</v>
          </cell>
          <cell r="D3838" t="str">
            <v>Control</v>
          </cell>
          <cell r="E3838" t="str">
            <v>PLCB</v>
          </cell>
          <cell r="F3838" t="str">
            <v>PENNSYLVANIA (PLCB)</v>
          </cell>
          <cell r="G3838" t="str">
            <v>4 - Macallan Double Cask Gold 0.75L</v>
          </cell>
          <cell r="H3838" t="str">
            <v>4 - Macallan Double Cask Gold 0.75L12</v>
          </cell>
          <cell r="I3838" t="str">
            <v>Macallan DC Gold</v>
          </cell>
          <cell r="J3838" t="str">
            <v>Macallan DC Gold.750-12</v>
          </cell>
          <cell r="K3838">
            <v>12</v>
          </cell>
          <cell r="L3838">
            <v>0.75</v>
          </cell>
          <cell r="M3838">
            <v>0.4</v>
          </cell>
          <cell r="N3838">
            <v>25.68</v>
          </cell>
          <cell r="O3838" t="str">
            <v>SPA</v>
          </cell>
          <cell r="P3838">
            <v>0</v>
          </cell>
          <cell r="Q3838">
            <v>0</v>
          </cell>
          <cell r="R3838">
            <v>60</v>
          </cell>
          <cell r="S3838">
            <v>0</v>
          </cell>
          <cell r="T3838">
            <v>0</v>
          </cell>
          <cell r="U3838">
            <v>60</v>
          </cell>
          <cell r="V3838">
            <v>0</v>
          </cell>
        </row>
        <row r="3839">
          <cell r="B3839" t="str">
            <v>PENNSYLVANIA (PLCB)Macallan DC Gold.750-12SHELF</v>
          </cell>
          <cell r="C3839" t="str">
            <v>Northeast</v>
          </cell>
          <cell r="D3839" t="str">
            <v>Control</v>
          </cell>
          <cell r="E3839" t="str">
            <v>PLCB</v>
          </cell>
          <cell r="F3839" t="str">
            <v>PENNSYLVANIA (PLCB)</v>
          </cell>
          <cell r="G3839" t="str">
            <v>4 - Macallan Double Cask Gold 0.75L</v>
          </cell>
          <cell r="H3839" t="str">
            <v>4 - Macallan Double Cask Gold 0.75L12</v>
          </cell>
          <cell r="I3839" t="str">
            <v>Macallan DC Gold</v>
          </cell>
          <cell r="J3839" t="str">
            <v>Macallan DC Gold.750-12</v>
          </cell>
          <cell r="K3839">
            <v>12</v>
          </cell>
          <cell r="L3839">
            <v>0.75</v>
          </cell>
          <cell r="M3839">
            <v>0.4</v>
          </cell>
          <cell r="N3839">
            <v>25.68</v>
          </cell>
          <cell r="O3839" t="str">
            <v>SHELF</v>
          </cell>
          <cell r="P3839">
            <v>49.99</v>
          </cell>
          <cell r="Q3839">
            <v>49.99</v>
          </cell>
          <cell r="R3839">
            <v>44.99</v>
          </cell>
          <cell r="S3839">
            <v>49.99</v>
          </cell>
          <cell r="T3839">
            <v>49.99</v>
          </cell>
          <cell r="U3839">
            <v>44.99</v>
          </cell>
          <cell r="V3839">
            <v>49.99</v>
          </cell>
        </row>
        <row r="3840">
          <cell r="B3840" t="str">
            <v>PENNSYLVANIA (PLCB)Macallan DC Gold.750-12FOB</v>
          </cell>
          <cell r="C3840" t="str">
            <v>Northeast</v>
          </cell>
          <cell r="D3840" t="str">
            <v>Control</v>
          </cell>
          <cell r="E3840" t="str">
            <v>PLCB</v>
          </cell>
          <cell r="F3840" t="str">
            <v>PENNSYLVANIA (PLCB)</v>
          </cell>
          <cell r="G3840" t="str">
            <v>4 - Macallan Double Cask Gold 0.75L</v>
          </cell>
          <cell r="H3840" t="str">
            <v>4 - Macallan Double Cask Gold 0.75L12</v>
          </cell>
          <cell r="I3840" t="str">
            <v>Macallan DC Gold</v>
          </cell>
          <cell r="J3840" t="str">
            <v>Macallan DC Gold.750-12</v>
          </cell>
          <cell r="K3840">
            <v>12</v>
          </cell>
          <cell r="L3840">
            <v>0.75</v>
          </cell>
          <cell r="M3840">
            <v>0.4</v>
          </cell>
          <cell r="N3840">
            <v>25.68</v>
          </cell>
          <cell r="O3840" t="str">
            <v>FOB</v>
          </cell>
          <cell r="P3840">
            <v>360.8</v>
          </cell>
          <cell r="Q3840">
            <v>360.8</v>
          </cell>
          <cell r="R3840">
            <v>360.8</v>
          </cell>
          <cell r="S3840">
            <v>360.8</v>
          </cell>
          <cell r="T3840">
            <v>360.8</v>
          </cell>
          <cell r="U3840">
            <v>360.8</v>
          </cell>
          <cell r="V3840">
            <v>360.8</v>
          </cell>
        </row>
        <row r="3841">
          <cell r="B3841" t="str">
            <v>Rhode IslandMacallan DC Gold.750-12FOB</v>
          </cell>
          <cell r="C3841" t="str">
            <v>Northeast</v>
          </cell>
          <cell r="D3841" t="str">
            <v>Open</v>
          </cell>
          <cell r="E3841" t="str">
            <v>RI</v>
          </cell>
          <cell r="F3841" t="str">
            <v>Rhode Island</v>
          </cell>
          <cell r="G3841" t="str">
            <v>4 - Macallan Double Cask Gold 0.75L</v>
          </cell>
          <cell r="H3841" t="str">
            <v>4 - Macallan Double Cask Gold 0.75L12</v>
          </cell>
          <cell r="I3841" t="str">
            <v>Macallan DC Gold</v>
          </cell>
          <cell r="J3841" t="str">
            <v>Macallan DC Gold.750-12</v>
          </cell>
          <cell r="K3841">
            <v>12</v>
          </cell>
          <cell r="L3841">
            <v>0.75</v>
          </cell>
          <cell r="M3841">
            <v>0.4</v>
          </cell>
          <cell r="N3841">
            <v>25.68</v>
          </cell>
          <cell r="O3841" t="str">
            <v>FOB</v>
          </cell>
          <cell r="P3841">
            <v>382.19</v>
          </cell>
          <cell r="Q3841">
            <v>382.19</v>
          </cell>
          <cell r="R3841">
            <v>382.19</v>
          </cell>
          <cell r="S3841">
            <v>382.19</v>
          </cell>
          <cell r="T3841">
            <v>382.19</v>
          </cell>
          <cell r="U3841">
            <v>382.19</v>
          </cell>
          <cell r="V3841">
            <v>382.19</v>
          </cell>
        </row>
        <row r="3842">
          <cell r="B3842" t="str">
            <v>South CarolinaMacallan DC Gold.750-12FOB</v>
          </cell>
          <cell r="C3842" t="str">
            <v>Northeast</v>
          </cell>
          <cell r="D3842" t="str">
            <v>Open</v>
          </cell>
          <cell r="E3842" t="str">
            <v>SC</v>
          </cell>
          <cell r="F3842" t="str">
            <v>South Carolina</v>
          </cell>
          <cell r="G3842" t="str">
            <v>4 - Macallan Double Cask Gold 0.75L</v>
          </cell>
          <cell r="H3842" t="str">
            <v>4 - Macallan Double Cask Gold 0.75L12</v>
          </cell>
          <cell r="I3842" t="str">
            <v>Macallan DC Gold</v>
          </cell>
          <cell r="J3842" t="str">
            <v>Macallan DC Gold.750-12</v>
          </cell>
          <cell r="K3842">
            <v>12</v>
          </cell>
          <cell r="L3842">
            <v>0.75</v>
          </cell>
          <cell r="M3842">
            <v>0.4</v>
          </cell>
          <cell r="N3842">
            <v>25.68</v>
          </cell>
          <cell r="O3842" t="str">
            <v>FOB</v>
          </cell>
          <cell r="P3842">
            <v>441.32</v>
          </cell>
          <cell r="Q3842">
            <v>441.32</v>
          </cell>
          <cell r="R3842">
            <v>441.32</v>
          </cell>
          <cell r="S3842">
            <v>441.32</v>
          </cell>
          <cell r="T3842">
            <v>441.32</v>
          </cell>
          <cell r="U3842">
            <v>441.32</v>
          </cell>
          <cell r="V3842">
            <v>441.32</v>
          </cell>
        </row>
        <row r="3843">
          <cell r="B3843" t="str">
            <v>South DakotaMacallan DC Gold.750-12FOB</v>
          </cell>
          <cell r="C3843" t="str">
            <v>Central</v>
          </cell>
          <cell r="D3843" t="str">
            <v>Open</v>
          </cell>
          <cell r="E3843" t="str">
            <v>SD</v>
          </cell>
          <cell r="F3843" t="str">
            <v>South Dakota</v>
          </cell>
          <cell r="G3843" t="str">
            <v>4 - Macallan Double Cask Gold 0.75L</v>
          </cell>
          <cell r="H3843" t="str">
            <v>4 - Macallan Double Cask Gold 0.75L12</v>
          </cell>
          <cell r="I3843" t="str">
            <v>Macallan DC Gold</v>
          </cell>
          <cell r="J3843" t="str">
            <v>Macallan DC Gold.750-12</v>
          </cell>
          <cell r="K3843">
            <v>12</v>
          </cell>
          <cell r="L3843">
            <v>0.75</v>
          </cell>
          <cell r="M3843">
            <v>0.4</v>
          </cell>
          <cell r="N3843">
            <v>25.68</v>
          </cell>
          <cell r="O3843" t="str">
            <v>FOB</v>
          </cell>
          <cell r="P3843">
            <v>385</v>
          </cell>
          <cell r="Q3843">
            <v>385</v>
          </cell>
          <cell r="R3843">
            <v>385</v>
          </cell>
          <cell r="S3843">
            <v>385</v>
          </cell>
          <cell r="T3843">
            <v>385</v>
          </cell>
          <cell r="U3843">
            <v>385</v>
          </cell>
          <cell r="V3843">
            <v>385</v>
          </cell>
        </row>
        <row r="3844">
          <cell r="B3844" t="str">
            <v>TennesseeMacallan DC Gold.750-12FOB</v>
          </cell>
          <cell r="C3844" t="str">
            <v>South</v>
          </cell>
          <cell r="D3844" t="str">
            <v>Open</v>
          </cell>
          <cell r="E3844" t="str">
            <v>TN</v>
          </cell>
          <cell r="F3844" t="str">
            <v>Tennessee</v>
          </cell>
          <cell r="G3844" t="str">
            <v>4 - Macallan Double Cask Gold 0.75L</v>
          </cell>
          <cell r="H3844" t="str">
            <v>4 - Macallan Double Cask Gold 0.75L12</v>
          </cell>
          <cell r="I3844" t="str">
            <v>Macallan DC Gold</v>
          </cell>
          <cell r="J3844" t="str">
            <v>Macallan DC Gold.750-12</v>
          </cell>
          <cell r="K3844">
            <v>12</v>
          </cell>
          <cell r="L3844">
            <v>0.75</v>
          </cell>
          <cell r="M3844">
            <v>0.4</v>
          </cell>
          <cell r="N3844">
            <v>25.68</v>
          </cell>
          <cell r="O3844" t="str">
            <v>FOB</v>
          </cell>
          <cell r="P3844">
            <v>420</v>
          </cell>
          <cell r="Q3844">
            <v>420</v>
          </cell>
          <cell r="R3844">
            <v>420</v>
          </cell>
          <cell r="S3844">
            <v>420</v>
          </cell>
          <cell r="T3844">
            <v>420</v>
          </cell>
          <cell r="U3844">
            <v>420</v>
          </cell>
          <cell r="V3844">
            <v>420</v>
          </cell>
        </row>
        <row r="3845">
          <cell r="B3845" t="str">
            <v>TexasMacallan DC Gold.750-12FOB</v>
          </cell>
          <cell r="C3845" t="str">
            <v>South</v>
          </cell>
          <cell r="D3845" t="str">
            <v>Open</v>
          </cell>
          <cell r="E3845" t="str">
            <v>TX</v>
          </cell>
          <cell r="F3845" t="str">
            <v>Texas</v>
          </cell>
          <cell r="G3845" t="str">
            <v>4 - Macallan Double Cask Gold 0.75L</v>
          </cell>
          <cell r="H3845" t="str">
            <v>4 - Macallan Double Cask Gold 0.75L12</v>
          </cell>
          <cell r="I3845" t="str">
            <v>Macallan DC Gold</v>
          </cell>
          <cell r="J3845" t="str">
            <v>Macallan DC Gold.750-12</v>
          </cell>
          <cell r="K3845">
            <v>12</v>
          </cell>
          <cell r="L3845">
            <v>0.75</v>
          </cell>
          <cell r="M3845">
            <v>0.4</v>
          </cell>
          <cell r="N3845">
            <v>25.68</v>
          </cell>
          <cell r="O3845" t="str">
            <v>FOB</v>
          </cell>
          <cell r="P3845">
            <v>386.63</v>
          </cell>
          <cell r="Q3845">
            <v>386.63</v>
          </cell>
          <cell r="R3845">
            <v>386.63</v>
          </cell>
          <cell r="S3845">
            <v>386.63</v>
          </cell>
          <cell r="T3845">
            <v>386.63</v>
          </cell>
          <cell r="U3845">
            <v>386.63</v>
          </cell>
          <cell r="V3845">
            <v>386.63</v>
          </cell>
        </row>
        <row r="3846">
          <cell r="B3846" t="str">
            <v>UTAHMacallan DC Gold.750-12SPA</v>
          </cell>
          <cell r="C3846" t="str">
            <v>West</v>
          </cell>
          <cell r="D3846" t="str">
            <v>Control</v>
          </cell>
          <cell r="E3846" t="str">
            <v>UT</v>
          </cell>
          <cell r="F3846" t="str">
            <v>UTAH</v>
          </cell>
          <cell r="G3846" t="str">
            <v>4 - Macallan Double Cask Gold 0.75L</v>
          </cell>
          <cell r="H3846" t="str">
            <v>4 - Macallan Double Cask Gold 0.75L12</v>
          </cell>
          <cell r="I3846" t="str">
            <v>Macallan DC Gold</v>
          </cell>
          <cell r="J3846" t="str">
            <v>Macallan DC Gold.750-12</v>
          </cell>
          <cell r="K3846">
            <v>12</v>
          </cell>
          <cell r="L3846">
            <v>0.75</v>
          </cell>
          <cell r="M3846">
            <v>0.4</v>
          </cell>
          <cell r="N3846">
            <v>25.68</v>
          </cell>
          <cell r="O3846" t="str">
            <v>SPA</v>
          </cell>
          <cell r="P3846">
            <v>0</v>
          </cell>
          <cell r="Q3846">
            <v>0</v>
          </cell>
          <cell r="R3846">
            <v>0</v>
          </cell>
          <cell r="S3846">
            <v>0</v>
          </cell>
          <cell r="T3846">
            <v>0</v>
          </cell>
          <cell r="U3846">
            <v>0</v>
          </cell>
          <cell r="V3846">
            <v>0</v>
          </cell>
        </row>
        <row r="3847">
          <cell r="B3847" t="str">
            <v>UTAHMacallan DC Gold.750-12SHELF</v>
          </cell>
          <cell r="C3847" t="str">
            <v>West</v>
          </cell>
          <cell r="D3847" t="str">
            <v>Control</v>
          </cell>
          <cell r="E3847" t="str">
            <v>UT</v>
          </cell>
          <cell r="F3847" t="str">
            <v>UTAH</v>
          </cell>
          <cell r="G3847" t="str">
            <v>4 - Macallan Double Cask Gold 0.75L</v>
          </cell>
          <cell r="H3847" t="str">
            <v>4 - Macallan Double Cask Gold 0.75L12</v>
          </cell>
          <cell r="I3847" t="str">
            <v>Macallan DC Gold</v>
          </cell>
          <cell r="J3847" t="str">
            <v>Macallan DC Gold.750-12</v>
          </cell>
          <cell r="K3847">
            <v>12</v>
          </cell>
          <cell r="L3847">
            <v>0.75</v>
          </cell>
          <cell r="M3847">
            <v>0.4</v>
          </cell>
          <cell r="N3847">
            <v>25.68</v>
          </cell>
          <cell r="O3847" t="str">
            <v>SHELF</v>
          </cell>
          <cell r="P3847">
            <v>54.99</v>
          </cell>
          <cell r="Q3847">
            <v>54.99</v>
          </cell>
          <cell r="R3847">
            <v>54.99</v>
          </cell>
          <cell r="S3847">
            <v>54.99</v>
          </cell>
          <cell r="T3847">
            <v>54.99</v>
          </cell>
          <cell r="U3847">
            <v>54.99</v>
          </cell>
          <cell r="V3847">
            <v>54.99</v>
          </cell>
        </row>
        <row r="3848">
          <cell r="B3848" t="str">
            <v>UTAHMacallan DC Gold.750-12FOB</v>
          </cell>
          <cell r="C3848" t="str">
            <v>West</v>
          </cell>
          <cell r="D3848" t="str">
            <v>Control</v>
          </cell>
          <cell r="E3848" t="str">
            <v>UT</v>
          </cell>
          <cell r="F3848" t="str">
            <v>UTAH</v>
          </cell>
          <cell r="G3848" t="str">
            <v>4 - Macallan Double Cask Gold 0.75L</v>
          </cell>
          <cell r="H3848" t="str">
            <v>4 - Macallan Double Cask Gold 0.75L12</v>
          </cell>
          <cell r="I3848" t="str">
            <v>Macallan DC Gold</v>
          </cell>
          <cell r="J3848" t="str">
            <v>Macallan DC Gold.750-12</v>
          </cell>
          <cell r="K3848">
            <v>12</v>
          </cell>
          <cell r="L3848">
            <v>0.75</v>
          </cell>
          <cell r="M3848">
            <v>0.4</v>
          </cell>
          <cell r="N3848">
            <v>25.68</v>
          </cell>
          <cell r="O3848" t="str">
            <v>FOB</v>
          </cell>
          <cell r="P3848">
            <v>350.1</v>
          </cell>
          <cell r="Q3848">
            <v>350.1</v>
          </cell>
          <cell r="R3848">
            <v>350.1</v>
          </cell>
          <cell r="S3848">
            <v>350.1</v>
          </cell>
          <cell r="T3848">
            <v>350.1</v>
          </cell>
          <cell r="U3848">
            <v>350.1</v>
          </cell>
          <cell r="V3848">
            <v>350.1</v>
          </cell>
        </row>
        <row r="3849">
          <cell r="B3849" t="str">
            <v>VERMONTMacallan DC Gold.750-12SHELF</v>
          </cell>
          <cell r="C3849" t="str">
            <v>Northeast</v>
          </cell>
          <cell r="D3849" t="str">
            <v>Control</v>
          </cell>
          <cell r="E3849" t="str">
            <v>VT</v>
          </cell>
          <cell r="F3849" t="str">
            <v>VERMONT</v>
          </cell>
          <cell r="G3849" t="str">
            <v>4 - Macallan Double Cask Gold 0.75L</v>
          </cell>
          <cell r="H3849" t="str">
            <v>4 - Macallan Double Cask Gold 0.75L12</v>
          </cell>
          <cell r="I3849" t="str">
            <v>Macallan DC Gold</v>
          </cell>
          <cell r="J3849" t="str">
            <v>Macallan DC Gold.750-12</v>
          </cell>
          <cell r="K3849">
            <v>12</v>
          </cell>
          <cell r="L3849">
            <v>0.75</v>
          </cell>
          <cell r="M3849">
            <v>0.4</v>
          </cell>
          <cell r="N3849">
            <v>25.68</v>
          </cell>
          <cell r="O3849" t="str">
            <v>SHELF</v>
          </cell>
          <cell r="P3849">
            <v>44.99</v>
          </cell>
          <cell r="Q3849">
            <v>49.99</v>
          </cell>
          <cell r="R3849">
            <v>44.99</v>
          </cell>
          <cell r="S3849">
            <v>49.99</v>
          </cell>
          <cell r="T3849">
            <v>49.99</v>
          </cell>
          <cell r="U3849">
            <v>44.99</v>
          </cell>
          <cell r="V3849">
            <v>49.99</v>
          </cell>
        </row>
        <row r="3850">
          <cell r="B3850" t="str">
            <v>VERMONTMacallan DC Gold.750-12FOB</v>
          </cell>
          <cell r="C3850" t="str">
            <v>Northeast</v>
          </cell>
          <cell r="D3850" t="str">
            <v>Control</v>
          </cell>
          <cell r="E3850" t="str">
            <v>VT</v>
          </cell>
          <cell r="F3850" t="str">
            <v>VERMONT</v>
          </cell>
          <cell r="G3850" t="str">
            <v>4 - Macallan Double Cask Gold 0.75L</v>
          </cell>
          <cell r="H3850" t="str">
            <v>4 - Macallan Double Cask Gold 0.75L12</v>
          </cell>
          <cell r="I3850" t="str">
            <v>Macallan DC Gold</v>
          </cell>
          <cell r="J3850" t="str">
            <v>Macallan DC Gold.750-12</v>
          </cell>
          <cell r="K3850">
            <v>12</v>
          </cell>
          <cell r="L3850">
            <v>0.75</v>
          </cell>
          <cell r="M3850">
            <v>0.4</v>
          </cell>
          <cell r="N3850">
            <v>25.68</v>
          </cell>
          <cell r="O3850" t="str">
            <v>FOB</v>
          </cell>
          <cell r="P3850">
            <v>362.96</v>
          </cell>
          <cell r="Q3850">
            <v>362.96</v>
          </cell>
          <cell r="R3850">
            <v>362.96</v>
          </cell>
          <cell r="S3850">
            <v>362.96</v>
          </cell>
          <cell r="T3850">
            <v>362.96</v>
          </cell>
          <cell r="U3850">
            <v>362.96</v>
          </cell>
          <cell r="V3850">
            <v>362.96</v>
          </cell>
        </row>
        <row r="3851">
          <cell r="B3851" t="str">
            <v>VERMONTMacallan DC Gold.750-12DA</v>
          </cell>
          <cell r="C3851" t="str">
            <v>Northeast</v>
          </cell>
          <cell r="D3851" t="str">
            <v>Control</v>
          </cell>
          <cell r="E3851" t="str">
            <v>VT</v>
          </cell>
          <cell r="F3851" t="str">
            <v>VERMONT</v>
          </cell>
          <cell r="G3851" t="str">
            <v>4 - Macallan Double Cask Gold 0.75L</v>
          </cell>
          <cell r="H3851" t="str">
            <v>4 - Macallan Double Cask Gold 0.75L12</v>
          </cell>
          <cell r="I3851" t="str">
            <v>Macallan DC Gold</v>
          </cell>
          <cell r="J3851" t="str">
            <v>Macallan DC Gold.750-12</v>
          </cell>
          <cell r="K3851">
            <v>12</v>
          </cell>
          <cell r="L3851">
            <v>0.75</v>
          </cell>
          <cell r="M3851">
            <v>0.4</v>
          </cell>
          <cell r="N3851">
            <v>25.68</v>
          </cell>
          <cell r="O3851" t="str">
            <v>DA</v>
          </cell>
          <cell r="P3851">
            <v>60</v>
          </cell>
          <cell r="Q3851">
            <v>0</v>
          </cell>
          <cell r="R3851">
            <v>60</v>
          </cell>
          <cell r="S3851">
            <v>0</v>
          </cell>
          <cell r="T3851">
            <v>0</v>
          </cell>
          <cell r="U3851">
            <v>60</v>
          </cell>
          <cell r="V3851">
            <v>0</v>
          </cell>
        </row>
        <row r="3852">
          <cell r="B3852" t="str">
            <v>VIRGINIAMacallan DC Gold.750-12SHELF</v>
          </cell>
          <cell r="C3852" t="str">
            <v>South</v>
          </cell>
          <cell r="D3852" t="str">
            <v>Control</v>
          </cell>
          <cell r="E3852" t="str">
            <v>VA</v>
          </cell>
          <cell r="F3852" t="str">
            <v>VIRGINIA</v>
          </cell>
          <cell r="G3852" t="str">
            <v>4 - Macallan Double Cask Gold 0.75L</v>
          </cell>
          <cell r="H3852" t="str">
            <v>4 - Macallan Double Cask Gold 0.75L12</v>
          </cell>
          <cell r="I3852" t="str">
            <v>Macallan DC Gold</v>
          </cell>
          <cell r="J3852" t="str">
            <v>Macallan DC Gold.750-12</v>
          </cell>
          <cell r="K3852">
            <v>12</v>
          </cell>
          <cell r="L3852">
            <v>0.75</v>
          </cell>
          <cell r="M3852">
            <v>0.4</v>
          </cell>
          <cell r="N3852">
            <v>25.68</v>
          </cell>
          <cell r="O3852" t="str">
            <v>SHELF</v>
          </cell>
          <cell r="P3852">
            <v>49.99</v>
          </cell>
          <cell r="Q3852">
            <v>54.99</v>
          </cell>
          <cell r="R3852">
            <v>49.99</v>
          </cell>
          <cell r="S3852">
            <v>54.99</v>
          </cell>
          <cell r="T3852">
            <v>49.99</v>
          </cell>
          <cell r="U3852">
            <v>54.99</v>
          </cell>
          <cell r="V3852">
            <v>49.99</v>
          </cell>
        </row>
        <row r="3853">
          <cell r="B3853" t="str">
            <v>VIRGINIAMacallan DC Gold.750-12FOB</v>
          </cell>
          <cell r="C3853" t="str">
            <v>South</v>
          </cell>
          <cell r="D3853" t="str">
            <v>Control</v>
          </cell>
          <cell r="E3853" t="str">
            <v>VA</v>
          </cell>
          <cell r="F3853" t="str">
            <v>VIRGINIA</v>
          </cell>
          <cell r="G3853" t="str">
            <v>4 - Macallan Double Cask Gold 0.75L</v>
          </cell>
          <cell r="H3853" t="str">
            <v>4 - Macallan Double Cask Gold 0.75L12</v>
          </cell>
          <cell r="I3853" t="str">
            <v>Macallan DC Gold</v>
          </cell>
          <cell r="J3853" t="str">
            <v>Macallan DC Gold.750-12</v>
          </cell>
          <cell r="K3853">
            <v>12</v>
          </cell>
          <cell r="L3853">
            <v>0.75</v>
          </cell>
          <cell r="M3853">
            <v>0.4</v>
          </cell>
          <cell r="N3853">
            <v>25.68</v>
          </cell>
          <cell r="O3853" t="str">
            <v>FOB</v>
          </cell>
          <cell r="P3853">
            <v>323.2</v>
          </cell>
          <cell r="Q3853">
            <v>323.2</v>
          </cell>
          <cell r="R3853">
            <v>323.2</v>
          </cell>
          <cell r="S3853">
            <v>323.2</v>
          </cell>
          <cell r="T3853">
            <v>323.2</v>
          </cell>
          <cell r="U3853">
            <v>323.2</v>
          </cell>
          <cell r="V3853">
            <v>323.2</v>
          </cell>
        </row>
        <row r="3854">
          <cell r="B3854" t="str">
            <v>VIRGINIAMacallan DC Gold.750-12DA</v>
          </cell>
          <cell r="C3854" t="str">
            <v>South</v>
          </cell>
          <cell r="D3854" t="str">
            <v>Control</v>
          </cell>
          <cell r="E3854" t="str">
            <v>VA</v>
          </cell>
          <cell r="F3854" t="str">
            <v>VIRGINIA</v>
          </cell>
          <cell r="G3854" t="str">
            <v>4 - Macallan Double Cask Gold 0.75L</v>
          </cell>
          <cell r="H3854" t="str">
            <v>4 - Macallan Double Cask Gold 0.75L12</v>
          </cell>
          <cell r="I3854" t="str">
            <v>Macallan DC Gold</v>
          </cell>
          <cell r="J3854" t="str">
            <v>Macallan DC Gold.750-12</v>
          </cell>
          <cell r="K3854">
            <v>12</v>
          </cell>
          <cell r="L3854">
            <v>0.75</v>
          </cell>
          <cell r="M3854">
            <v>0.4</v>
          </cell>
          <cell r="N3854">
            <v>25.68</v>
          </cell>
          <cell r="O3854" t="str">
            <v>DA</v>
          </cell>
          <cell r="P3854">
            <v>49.7</v>
          </cell>
          <cell r="Q3854">
            <v>0</v>
          </cell>
          <cell r="R3854">
            <v>49.7</v>
          </cell>
          <cell r="S3854">
            <v>0</v>
          </cell>
          <cell r="T3854">
            <v>49.7</v>
          </cell>
          <cell r="U3854">
            <v>0</v>
          </cell>
          <cell r="V3854">
            <v>49.7</v>
          </cell>
        </row>
        <row r="3855">
          <cell r="B3855" t="str">
            <v>WashingtonMacallan DC Gold.750-12FOB</v>
          </cell>
          <cell r="C3855" t="str">
            <v>West</v>
          </cell>
          <cell r="D3855" t="str">
            <v>Open</v>
          </cell>
          <cell r="E3855" t="str">
            <v>WA</v>
          </cell>
          <cell r="F3855" t="str">
            <v>Washington</v>
          </cell>
          <cell r="G3855" t="str">
            <v>4 - Macallan Double Cask Gold 0.75L</v>
          </cell>
          <cell r="H3855" t="str">
            <v>4 - Macallan Double Cask Gold 0.75L12</v>
          </cell>
          <cell r="I3855" t="str">
            <v>Macallan DC Gold</v>
          </cell>
          <cell r="J3855" t="str">
            <v>Macallan DC Gold.750-12</v>
          </cell>
          <cell r="K3855">
            <v>12</v>
          </cell>
          <cell r="L3855">
            <v>0.75</v>
          </cell>
          <cell r="M3855">
            <v>0.4</v>
          </cell>
          <cell r="N3855">
            <v>25.68</v>
          </cell>
          <cell r="O3855" t="str">
            <v>FOB</v>
          </cell>
          <cell r="P3855">
            <v>310</v>
          </cell>
          <cell r="Q3855">
            <v>310</v>
          </cell>
          <cell r="R3855">
            <v>310</v>
          </cell>
          <cell r="S3855">
            <v>310</v>
          </cell>
          <cell r="T3855">
            <v>310</v>
          </cell>
          <cell r="U3855">
            <v>310</v>
          </cell>
          <cell r="V3855">
            <v>310</v>
          </cell>
        </row>
        <row r="3856">
          <cell r="B3856" t="str">
            <v>WEST VIRGINIAMacallan DC Gold.750-12SHELF</v>
          </cell>
          <cell r="C3856" t="str">
            <v>Central</v>
          </cell>
          <cell r="D3856" t="str">
            <v>Control</v>
          </cell>
          <cell r="E3856" t="str">
            <v>WV</v>
          </cell>
          <cell r="F3856" t="str">
            <v>WEST VIRGINIA</v>
          </cell>
          <cell r="G3856" t="str">
            <v>4 - Macallan Double Cask Gold 0.75L</v>
          </cell>
          <cell r="H3856" t="str">
            <v>4 - Macallan Double Cask Gold 0.75L12</v>
          </cell>
          <cell r="I3856" t="str">
            <v>Macallan DC Gold</v>
          </cell>
          <cell r="J3856" t="str">
            <v>Macallan DC Gold.750-12</v>
          </cell>
          <cell r="K3856">
            <v>12</v>
          </cell>
          <cell r="L3856">
            <v>0.75</v>
          </cell>
          <cell r="M3856">
            <v>0.4</v>
          </cell>
          <cell r="N3856">
            <v>25.68</v>
          </cell>
          <cell r="O3856" t="str">
            <v>SHELF</v>
          </cell>
          <cell r="P3856">
            <v>52.99</v>
          </cell>
          <cell r="Q3856">
            <v>56.99</v>
          </cell>
          <cell r="R3856">
            <v>56.99</v>
          </cell>
          <cell r="S3856">
            <v>52.99</v>
          </cell>
          <cell r="T3856">
            <v>56.99</v>
          </cell>
          <cell r="U3856">
            <v>52.99</v>
          </cell>
          <cell r="V3856">
            <v>56.99</v>
          </cell>
        </row>
        <row r="3857">
          <cell r="B3857" t="str">
            <v>WEST VIRGINIAMacallan DC Gold.750-12FOB</v>
          </cell>
          <cell r="C3857" t="str">
            <v>Central</v>
          </cell>
          <cell r="D3857" t="str">
            <v>Control</v>
          </cell>
          <cell r="E3857" t="str">
            <v>WV</v>
          </cell>
          <cell r="F3857" t="str">
            <v>WEST VIRGINIA</v>
          </cell>
          <cell r="G3857" t="str">
            <v>4 - Macallan Double Cask Gold 0.75L</v>
          </cell>
          <cell r="H3857" t="str">
            <v>4 - Macallan Double Cask Gold 0.75L12</v>
          </cell>
          <cell r="I3857" t="str">
            <v>Macallan DC Gold</v>
          </cell>
          <cell r="J3857" t="str">
            <v>Macallan DC Gold.750-12</v>
          </cell>
          <cell r="K3857">
            <v>12</v>
          </cell>
          <cell r="L3857">
            <v>0.75</v>
          </cell>
          <cell r="M3857">
            <v>0.4</v>
          </cell>
          <cell r="N3857">
            <v>25.68</v>
          </cell>
          <cell r="O3857" t="str">
            <v>FOB</v>
          </cell>
          <cell r="P3857">
            <v>363.2</v>
          </cell>
          <cell r="Q3857">
            <v>390.75</v>
          </cell>
          <cell r="R3857">
            <v>390.75</v>
          </cell>
          <cell r="S3857">
            <v>363.2</v>
          </cell>
          <cell r="T3857">
            <v>390.75</v>
          </cell>
          <cell r="U3857">
            <v>363.2</v>
          </cell>
          <cell r="V3857">
            <v>390.75</v>
          </cell>
        </row>
        <row r="3858">
          <cell r="B3858" t="str">
            <v>WisconsinMacallan DC Gold.750-12FOB</v>
          </cell>
          <cell r="C3858" t="str">
            <v>Central</v>
          </cell>
          <cell r="D3858" t="str">
            <v>Open</v>
          </cell>
          <cell r="E3858" t="str">
            <v>WI</v>
          </cell>
          <cell r="F3858" t="str">
            <v>Wisconsin</v>
          </cell>
          <cell r="G3858" t="str">
            <v>4 - Macallan Double Cask Gold 0.75L</v>
          </cell>
          <cell r="H3858" t="str">
            <v>4 - Macallan Double Cask Gold 0.75L12</v>
          </cell>
          <cell r="I3858" t="str">
            <v>Macallan DC Gold</v>
          </cell>
          <cell r="J3858" t="str">
            <v>Macallan DC Gold.750-12</v>
          </cell>
          <cell r="K3858">
            <v>12</v>
          </cell>
          <cell r="L3858">
            <v>0.75</v>
          </cell>
          <cell r="M3858">
            <v>0.4</v>
          </cell>
          <cell r="N3858">
            <v>25.68</v>
          </cell>
          <cell r="O3858" t="str">
            <v>FOB</v>
          </cell>
          <cell r="P3858">
            <v>417.68</v>
          </cell>
          <cell r="Q3858">
            <v>417.68</v>
          </cell>
          <cell r="R3858">
            <v>417.68</v>
          </cell>
          <cell r="S3858">
            <v>417.68</v>
          </cell>
          <cell r="T3858">
            <v>417.68</v>
          </cell>
          <cell r="U3858">
            <v>417.68</v>
          </cell>
          <cell r="V3858">
            <v>417.68</v>
          </cell>
        </row>
        <row r="3859">
          <cell r="B3859" t="str">
            <v>WYOMINGMacallan DC Gold.750-12SHELF</v>
          </cell>
          <cell r="C3859" t="str">
            <v>West</v>
          </cell>
          <cell r="D3859" t="str">
            <v>Control</v>
          </cell>
          <cell r="E3859" t="str">
            <v>WY</v>
          </cell>
          <cell r="F3859" t="str">
            <v>WYOMING</v>
          </cell>
          <cell r="G3859" t="str">
            <v>4 - Macallan Double Cask Gold 0.75L</v>
          </cell>
          <cell r="H3859" t="str">
            <v>4 - Macallan Double Cask Gold 0.75L12</v>
          </cell>
          <cell r="I3859" t="str">
            <v>Macallan DC Gold</v>
          </cell>
          <cell r="J3859" t="str">
            <v>Macallan DC Gold.750-12</v>
          </cell>
          <cell r="K3859">
            <v>12</v>
          </cell>
          <cell r="L3859">
            <v>0.75</v>
          </cell>
          <cell r="M3859">
            <v>0.4</v>
          </cell>
          <cell r="N3859">
            <v>25.68</v>
          </cell>
          <cell r="O3859" t="str">
            <v>SHELF</v>
          </cell>
          <cell r="P3859">
            <v>49.99</v>
          </cell>
          <cell r="Q3859">
            <v>54.99</v>
          </cell>
          <cell r="R3859">
            <v>49.99</v>
          </cell>
          <cell r="S3859">
            <v>54.99</v>
          </cell>
          <cell r="T3859">
            <v>54.99</v>
          </cell>
          <cell r="U3859">
            <v>49.99</v>
          </cell>
          <cell r="V3859">
            <v>54.99</v>
          </cell>
        </row>
        <row r="3860">
          <cell r="B3860" t="str">
            <v>WYOMINGMacallan DC Gold.750-12FOB</v>
          </cell>
          <cell r="C3860" t="str">
            <v>West</v>
          </cell>
          <cell r="D3860" t="str">
            <v>Control</v>
          </cell>
          <cell r="E3860" t="str">
            <v>WY</v>
          </cell>
          <cell r="F3860" t="str">
            <v>WYOMING</v>
          </cell>
          <cell r="G3860" t="str">
            <v>4 - Macallan Double Cask Gold 0.75L</v>
          </cell>
          <cell r="H3860" t="str">
            <v>4 - Macallan Double Cask Gold 0.75L12</v>
          </cell>
          <cell r="I3860" t="str">
            <v>Macallan DC Gold</v>
          </cell>
          <cell r="J3860" t="str">
            <v>Macallan DC Gold.750-12</v>
          </cell>
          <cell r="K3860">
            <v>12</v>
          </cell>
          <cell r="L3860">
            <v>0.75</v>
          </cell>
          <cell r="M3860">
            <v>0.4</v>
          </cell>
          <cell r="N3860">
            <v>25.68</v>
          </cell>
          <cell r="O3860" t="str">
            <v>FOB</v>
          </cell>
          <cell r="P3860">
            <v>349.74</v>
          </cell>
          <cell r="Q3860">
            <v>349.74</v>
          </cell>
          <cell r="R3860">
            <v>349.74</v>
          </cell>
          <cell r="S3860">
            <v>349.74</v>
          </cell>
          <cell r="T3860">
            <v>349.74</v>
          </cell>
          <cell r="U3860">
            <v>349.74</v>
          </cell>
          <cell r="V3860">
            <v>349.74</v>
          </cell>
        </row>
        <row r="3861">
          <cell r="B3861" t="str">
            <v>WYOMINGMacallan DC Gold.750-12DA</v>
          </cell>
          <cell r="C3861" t="str">
            <v>West</v>
          </cell>
          <cell r="D3861" t="str">
            <v>Control</v>
          </cell>
          <cell r="E3861" t="str">
            <v>WY</v>
          </cell>
          <cell r="F3861" t="str">
            <v>WYOMING</v>
          </cell>
          <cell r="G3861" t="str">
            <v>4 - Macallan Double Cask Gold 0.75L</v>
          </cell>
          <cell r="H3861" t="str">
            <v>4 - Macallan Double Cask Gold 0.75L12</v>
          </cell>
          <cell r="I3861" t="str">
            <v>Macallan DC Gold</v>
          </cell>
          <cell r="J3861" t="str">
            <v>Macallan DC Gold.750-12</v>
          </cell>
          <cell r="K3861">
            <v>12</v>
          </cell>
          <cell r="L3861">
            <v>0.75</v>
          </cell>
          <cell r="M3861">
            <v>0.4</v>
          </cell>
          <cell r="N3861">
            <v>25.68</v>
          </cell>
          <cell r="O3861" t="str">
            <v>DA</v>
          </cell>
          <cell r="P3861">
            <v>42.94</v>
          </cell>
          <cell r="Q3861">
            <v>0</v>
          </cell>
          <cell r="R3861">
            <v>42.94</v>
          </cell>
          <cell r="S3861">
            <v>0</v>
          </cell>
          <cell r="T3861">
            <v>0</v>
          </cell>
          <cell r="U3861">
            <v>42.94</v>
          </cell>
          <cell r="V3861">
            <v>0</v>
          </cell>
        </row>
        <row r="3862">
          <cell r="B3862" t="str">
            <v>ArizonaMacallan Editions.750-12FOB</v>
          </cell>
          <cell r="C3862" t="str">
            <v>West</v>
          </cell>
          <cell r="D3862" t="str">
            <v>Open</v>
          </cell>
          <cell r="E3862" t="str">
            <v>AZ</v>
          </cell>
          <cell r="F3862" t="str">
            <v>Arizona</v>
          </cell>
          <cell r="G3862" t="str">
            <v>4 - Macallan Editions 1 0.75L</v>
          </cell>
          <cell r="H3862" t="str">
            <v>4 - Macallan Editions 1 0.75L12</v>
          </cell>
          <cell r="I3862" t="str">
            <v>Macallan Editions</v>
          </cell>
          <cell r="J3862" t="str">
            <v>Macallan Editions.750-12</v>
          </cell>
          <cell r="K3862">
            <v>12</v>
          </cell>
          <cell r="L3862">
            <v>0.75</v>
          </cell>
          <cell r="M3862">
            <v>0.48</v>
          </cell>
          <cell r="N3862">
            <v>30.81</v>
          </cell>
          <cell r="O3862" t="str">
            <v>FOB</v>
          </cell>
          <cell r="P3862">
            <v>700</v>
          </cell>
          <cell r="Q3862">
            <v>700</v>
          </cell>
          <cell r="R3862">
            <v>700</v>
          </cell>
          <cell r="S3862">
            <v>700</v>
          </cell>
          <cell r="T3862">
            <v>700</v>
          </cell>
          <cell r="U3862">
            <v>700</v>
          </cell>
          <cell r="V3862">
            <v>700</v>
          </cell>
        </row>
        <row r="3863">
          <cell r="B3863" t="str">
            <v>ArkansasMacallan Editions.750-12FOB</v>
          </cell>
          <cell r="C3863" t="str">
            <v>South</v>
          </cell>
          <cell r="D3863" t="str">
            <v>Open</v>
          </cell>
          <cell r="E3863" t="str">
            <v>AR</v>
          </cell>
          <cell r="F3863" t="str">
            <v>Arkansas</v>
          </cell>
          <cell r="G3863" t="str">
            <v>4 - Macallan Editions 1 0.75L</v>
          </cell>
          <cell r="H3863" t="str">
            <v>4 - Macallan Editions 1 0.75L12</v>
          </cell>
          <cell r="I3863" t="str">
            <v>Macallan Editions</v>
          </cell>
          <cell r="J3863" t="str">
            <v>Macallan Editions.750-12</v>
          </cell>
          <cell r="K3863">
            <v>12</v>
          </cell>
          <cell r="L3863">
            <v>0.75</v>
          </cell>
          <cell r="M3863">
            <v>0.48</v>
          </cell>
          <cell r="N3863">
            <v>30.81</v>
          </cell>
          <cell r="O3863" t="str">
            <v>FOB</v>
          </cell>
          <cell r="P3863">
            <v>700</v>
          </cell>
          <cell r="Q3863">
            <v>700</v>
          </cell>
          <cell r="R3863">
            <v>700</v>
          </cell>
          <cell r="S3863">
            <v>700</v>
          </cell>
          <cell r="T3863">
            <v>700</v>
          </cell>
          <cell r="U3863">
            <v>700</v>
          </cell>
          <cell r="V3863">
            <v>700</v>
          </cell>
        </row>
        <row r="3864">
          <cell r="B3864" t="str">
            <v>CaliforniaMacallan Editions.750-12FOB</v>
          </cell>
          <cell r="C3864" t="str">
            <v>West</v>
          </cell>
          <cell r="D3864" t="str">
            <v>Open</v>
          </cell>
          <cell r="E3864" t="str">
            <v>CA</v>
          </cell>
          <cell r="F3864" t="str">
            <v>California</v>
          </cell>
          <cell r="G3864" t="str">
            <v>4 - Macallan Editions 1 0.75L</v>
          </cell>
          <cell r="H3864" t="str">
            <v>4 - Macallan Editions 1 0.75L12</v>
          </cell>
          <cell r="I3864" t="str">
            <v>Macallan Editions</v>
          </cell>
          <cell r="J3864" t="str">
            <v>Macallan Editions.750-12</v>
          </cell>
          <cell r="K3864">
            <v>12</v>
          </cell>
          <cell r="L3864">
            <v>0.75</v>
          </cell>
          <cell r="M3864">
            <v>0.48</v>
          </cell>
          <cell r="N3864">
            <v>30.81</v>
          </cell>
          <cell r="O3864" t="str">
            <v>FOB</v>
          </cell>
          <cell r="P3864">
            <v>732.72</v>
          </cell>
          <cell r="Q3864">
            <v>732.72</v>
          </cell>
          <cell r="R3864">
            <v>732.72</v>
          </cell>
          <cell r="S3864">
            <v>732.72</v>
          </cell>
          <cell r="T3864">
            <v>732.72</v>
          </cell>
          <cell r="U3864">
            <v>732.72</v>
          </cell>
          <cell r="V3864">
            <v>732.72</v>
          </cell>
        </row>
        <row r="3865">
          <cell r="B3865" t="str">
            <v>ColoradoMacallan Editions.750-12FOB</v>
          </cell>
          <cell r="C3865" t="str">
            <v>West</v>
          </cell>
          <cell r="D3865" t="str">
            <v>Open</v>
          </cell>
          <cell r="E3865" t="str">
            <v>CO</v>
          </cell>
          <cell r="F3865" t="str">
            <v>Colorado</v>
          </cell>
          <cell r="G3865" t="str">
            <v>4 - Macallan Editions 1 0.75L</v>
          </cell>
          <cell r="H3865" t="str">
            <v>4 - Macallan Editions 1 0.75L12</v>
          </cell>
          <cell r="I3865" t="str">
            <v>Macallan Editions</v>
          </cell>
          <cell r="J3865" t="str">
            <v>Macallan Editions.750-12</v>
          </cell>
          <cell r="K3865">
            <v>12</v>
          </cell>
          <cell r="L3865">
            <v>0.75</v>
          </cell>
          <cell r="M3865">
            <v>0.48</v>
          </cell>
          <cell r="N3865">
            <v>30.81</v>
          </cell>
          <cell r="O3865" t="str">
            <v>FOB</v>
          </cell>
          <cell r="P3865">
            <v>737.81</v>
          </cell>
          <cell r="Q3865">
            <v>737.81</v>
          </cell>
          <cell r="R3865">
            <v>737.81</v>
          </cell>
          <cell r="S3865">
            <v>737.81</v>
          </cell>
          <cell r="T3865">
            <v>737.81</v>
          </cell>
          <cell r="U3865">
            <v>737.81</v>
          </cell>
          <cell r="V3865">
            <v>737.81</v>
          </cell>
        </row>
        <row r="3866">
          <cell r="B3866" t="str">
            <v>ConnecticutMacallan Editions.750-12FOB</v>
          </cell>
          <cell r="C3866" t="str">
            <v>Northeast</v>
          </cell>
          <cell r="D3866" t="str">
            <v>Open</v>
          </cell>
          <cell r="E3866" t="str">
            <v>CT</v>
          </cell>
          <cell r="F3866" t="str">
            <v>Connecticut</v>
          </cell>
          <cell r="G3866" t="str">
            <v>4 - Macallan Editions 1 0.75L</v>
          </cell>
          <cell r="H3866" t="str">
            <v>4 - Macallan Editions 1 0.75L12</v>
          </cell>
          <cell r="I3866" t="str">
            <v>Macallan Editions</v>
          </cell>
          <cell r="J3866" t="str">
            <v>Macallan Editions.750-12</v>
          </cell>
          <cell r="K3866">
            <v>12</v>
          </cell>
          <cell r="L3866">
            <v>0.75</v>
          </cell>
          <cell r="M3866">
            <v>0.48</v>
          </cell>
          <cell r="N3866">
            <v>30.81</v>
          </cell>
          <cell r="O3866" t="str">
            <v>FOB</v>
          </cell>
          <cell r="P3866">
            <v>712.81</v>
          </cell>
          <cell r="Q3866">
            <v>712.81</v>
          </cell>
          <cell r="R3866">
            <v>712.81</v>
          </cell>
          <cell r="S3866">
            <v>712.81</v>
          </cell>
          <cell r="T3866">
            <v>712.81</v>
          </cell>
          <cell r="U3866">
            <v>712.81</v>
          </cell>
          <cell r="V3866">
            <v>712.81</v>
          </cell>
        </row>
        <row r="3867">
          <cell r="B3867" t="str">
            <v>DelawareMacallan Editions.750-12FOB</v>
          </cell>
          <cell r="C3867" t="str">
            <v>Northeast</v>
          </cell>
          <cell r="D3867" t="str">
            <v>Open</v>
          </cell>
          <cell r="E3867" t="str">
            <v>DE</v>
          </cell>
          <cell r="F3867" t="str">
            <v>Delaware</v>
          </cell>
          <cell r="G3867" t="str">
            <v>4 - Macallan Editions 1 0.75L</v>
          </cell>
          <cell r="H3867" t="str">
            <v>4 - Macallan Editions 1 0.75L12</v>
          </cell>
          <cell r="I3867" t="str">
            <v>Macallan Editions</v>
          </cell>
          <cell r="J3867" t="str">
            <v>Macallan Editions.750-12</v>
          </cell>
          <cell r="K3867">
            <v>12</v>
          </cell>
          <cell r="L3867">
            <v>0.75</v>
          </cell>
          <cell r="M3867">
            <v>0.48</v>
          </cell>
          <cell r="N3867">
            <v>30.81</v>
          </cell>
          <cell r="O3867" t="str">
            <v>FOB</v>
          </cell>
          <cell r="P3867">
            <v>712.81</v>
          </cell>
          <cell r="Q3867">
            <v>712.81</v>
          </cell>
          <cell r="R3867">
            <v>712.81</v>
          </cell>
          <cell r="S3867">
            <v>712.81</v>
          </cell>
          <cell r="T3867">
            <v>712.81</v>
          </cell>
          <cell r="U3867">
            <v>712.81</v>
          </cell>
          <cell r="V3867">
            <v>712.81</v>
          </cell>
        </row>
        <row r="3868">
          <cell r="B3868" t="str">
            <v>FloridaMacallan Editions.750-12FOB</v>
          </cell>
          <cell r="C3868" t="str">
            <v>South</v>
          </cell>
          <cell r="D3868" t="str">
            <v>Open</v>
          </cell>
          <cell r="E3868" t="str">
            <v>FL</v>
          </cell>
          <cell r="F3868" t="str">
            <v>Florida</v>
          </cell>
          <cell r="G3868" t="str">
            <v>4 - Macallan Editions 1 0.75L</v>
          </cell>
          <cell r="H3868" t="str">
            <v>4 - Macallan Editions 1 0.75L12</v>
          </cell>
          <cell r="I3868" t="str">
            <v>Macallan Editions</v>
          </cell>
          <cell r="J3868" t="str">
            <v>Macallan Editions.750-12</v>
          </cell>
          <cell r="K3868">
            <v>12</v>
          </cell>
          <cell r="L3868">
            <v>0.75</v>
          </cell>
          <cell r="M3868">
            <v>0.48</v>
          </cell>
          <cell r="N3868">
            <v>30.81</v>
          </cell>
          <cell r="O3868" t="str">
            <v>FOB</v>
          </cell>
          <cell r="P3868">
            <v>722.81</v>
          </cell>
          <cell r="Q3868">
            <v>722.81</v>
          </cell>
          <cell r="R3868">
            <v>722.81</v>
          </cell>
          <cell r="S3868">
            <v>722.81</v>
          </cell>
          <cell r="T3868">
            <v>722.81</v>
          </cell>
          <cell r="U3868">
            <v>722.81</v>
          </cell>
          <cell r="V3868">
            <v>722.81</v>
          </cell>
        </row>
        <row r="3869">
          <cell r="B3869" t="str">
            <v>GeorgiaMacallan Editions.750-12FOB</v>
          </cell>
          <cell r="C3869" t="str">
            <v>South</v>
          </cell>
          <cell r="D3869" t="str">
            <v>Open</v>
          </cell>
          <cell r="E3869" t="str">
            <v>GA</v>
          </cell>
          <cell r="F3869" t="str">
            <v>Georgia</v>
          </cell>
          <cell r="G3869" t="str">
            <v>4 - Macallan Editions 1 0.75L</v>
          </cell>
          <cell r="H3869" t="str">
            <v>4 - Macallan Editions 1 0.75L12</v>
          </cell>
          <cell r="I3869" t="str">
            <v>Macallan Editions</v>
          </cell>
          <cell r="J3869" t="str">
            <v>Macallan Editions.750-12</v>
          </cell>
          <cell r="K3869">
            <v>12</v>
          </cell>
          <cell r="L3869">
            <v>0.75</v>
          </cell>
          <cell r="M3869">
            <v>0.48</v>
          </cell>
          <cell r="N3869">
            <v>30.81</v>
          </cell>
          <cell r="O3869" t="str">
            <v>FOB</v>
          </cell>
          <cell r="P3869">
            <v>730</v>
          </cell>
          <cell r="Q3869">
            <v>730</v>
          </cell>
          <cell r="R3869">
            <v>730</v>
          </cell>
          <cell r="S3869">
            <v>730</v>
          </cell>
          <cell r="T3869">
            <v>730</v>
          </cell>
          <cell r="U3869">
            <v>730</v>
          </cell>
          <cell r="V3869">
            <v>730</v>
          </cell>
        </row>
        <row r="3870">
          <cell r="B3870" t="str">
            <v>IllinoisMacallan Editions.750-12FOB</v>
          </cell>
          <cell r="C3870" t="str">
            <v>Central</v>
          </cell>
          <cell r="D3870" t="str">
            <v>Open</v>
          </cell>
          <cell r="E3870" t="str">
            <v>IL</v>
          </cell>
          <cell r="F3870" t="str">
            <v>Illinois</v>
          </cell>
          <cell r="G3870" t="str">
            <v>4 - Macallan Editions 1 0.75L</v>
          </cell>
          <cell r="H3870" t="str">
            <v>4 - Macallan Editions 1 0.75L12</v>
          </cell>
          <cell r="I3870" t="str">
            <v>Macallan Editions</v>
          </cell>
          <cell r="J3870" t="str">
            <v>Macallan Editions.750-12</v>
          </cell>
          <cell r="K3870">
            <v>12</v>
          </cell>
          <cell r="L3870">
            <v>0.75</v>
          </cell>
          <cell r="M3870">
            <v>0.48</v>
          </cell>
          <cell r="N3870">
            <v>30.81</v>
          </cell>
          <cell r="O3870" t="str">
            <v>FOB</v>
          </cell>
          <cell r="P3870">
            <v>752.18999999999994</v>
          </cell>
          <cell r="Q3870">
            <v>752.18999999999994</v>
          </cell>
          <cell r="R3870">
            <v>752.18999999999994</v>
          </cell>
          <cell r="S3870">
            <v>752.18999999999994</v>
          </cell>
          <cell r="T3870">
            <v>752.18999999999994</v>
          </cell>
          <cell r="U3870">
            <v>752.18999999999994</v>
          </cell>
          <cell r="V3870">
            <v>752.18999999999994</v>
          </cell>
        </row>
        <row r="3871">
          <cell r="B3871" t="str">
            <v>LouisianaMacallan Editions.750-12FOB</v>
          </cell>
          <cell r="C3871" t="str">
            <v>South</v>
          </cell>
          <cell r="D3871" t="str">
            <v>Open</v>
          </cell>
          <cell r="E3871" t="str">
            <v>LA</v>
          </cell>
          <cell r="F3871" t="str">
            <v>Louisiana</v>
          </cell>
          <cell r="G3871" t="str">
            <v>4 - Macallan Editions 1 0.75L</v>
          </cell>
          <cell r="H3871" t="str">
            <v>4 - Macallan Editions 1 0.75L12</v>
          </cell>
          <cell r="I3871" t="str">
            <v>Macallan Editions</v>
          </cell>
          <cell r="J3871" t="str">
            <v>Macallan Editions.750-12</v>
          </cell>
          <cell r="K3871">
            <v>12</v>
          </cell>
          <cell r="L3871">
            <v>0.75</v>
          </cell>
          <cell r="M3871">
            <v>0.48</v>
          </cell>
          <cell r="N3871">
            <v>30.81</v>
          </cell>
          <cell r="O3871" t="str">
            <v>FOB</v>
          </cell>
          <cell r="P3871">
            <v>700</v>
          </cell>
          <cell r="Q3871">
            <v>700</v>
          </cell>
          <cell r="R3871">
            <v>700</v>
          </cell>
          <cell r="S3871">
            <v>700</v>
          </cell>
          <cell r="T3871">
            <v>700</v>
          </cell>
          <cell r="U3871">
            <v>700</v>
          </cell>
          <cell r="V3871">
            <v>700</v>
          </cell>
        </row>
        <row r="3872">
          <cell r="B3872" t="str">
            <v>Maryland (Open)Macallan Editions.750-12FOB</v>
          </cell>
          <cell r="C3872" t="str">
            <v>Northeast</v>
          </cell>
          <cell r="D3872" t="str">
            <v>Open</v>
          </cell>
          <cell r="E3872" t="str">
            <v>MD</v>
          </cell>
          <cell r="F3872" t="str">
            <v>Maryland (Open)</v>
          </cell>
          <cell r="G3872" t="str">
            <v>4 - Macallan Editions 1 0.75L</v>
          </cell>
          <cell r="H3872" t="str">
            <v>4 - Macallan Editions 1 0.75L12</v>
          </cell>
          <cell r="I3872" t="str">
            <v>Macallan Editions</v>
          </cell>
          <cell r="J3872" t="str">
            <v>Macallan Editions.750-12</v>
          </cell>
          <cell r="K3872">
            <v>12</v>
          </cell>
          <cell r="L3872">
            <v>0.75</v>
          </cell>
          <cell r="M3872">
            <v>0.48</v>
          </cell>
          <cell r="N3872">
            <v>30.81</v>
          </cell>
          <cell r="O3872" t="str">
            <v>FOB</v>
          </cell>
          <cell r="P3872">
            <v>712.81</v>
          </cell>
          <cell r="Q3872">
            <v>712.81</v>
          </cell>
          <cell r="R3872">
            <v>712.81</v>
          </cell>
          <cell r="S3872">
            <v>712.81</v>
          </cell>
          <cell r="T3872">
            <v>712.81</v>
          </cell>
          <cell r="U3872">
            <v>712.81</v>
          </cell>
          <cell r="V3872">
            <v>712.81</v>
          </cell>
        </row>
        <row r="3873">
          <cell r="B3873" t="str">
            <v>MassachusettsMacallan Editions.750-12FOB</v>
          </cell>
          <cell r="C3873" t="str">
            <v>Northeast</v>
          </cell>
          <cell r="D3873" t="str">
            <v>Open</v>
          </cell>
          <cell r="E3873" t="str">
            <v>MA</v>
          </cell>
          <cell r="F3873" t="str">
            <v>Massachusetts</v>
          </cell>
          <cell r="G3873" t="str">
            <v>4 - Macallan Editions 1 0.75L</v>
          </cell>
          <cell r="H3873" t="str">
            <v>4 - Macallan Editions 1 0.75L12</v>
          </cell>
          <cell r="I3873" t="str">
            <v>Macallan Editions</v>
          </cell>
          <cell r="J3873" t="str">
            <v>Macallan Editions.750-12</v>
          </cell>
          <cell r="K3873">
            <v>12</v>
          </cell>
          <cell r="L3873">
            <v>0.75</v>
          </cell>
          <cell r="M3873">
            <v>0.48</v>
          </cell>
          <cell r="N3873">
            <v>30.81</v>
          </cell>
          <cell r="O3873" t="str">
            <v>FOB</v>
          </cell>
          <cell r="P3873">
            <v>712.81</v>
          </cell>
          <cell r="Q3873">
            <v>712.81</v>
          </cell>
          <cell r="R3873">
            <v>712.81</v>
          </cell>
          <cell r="S3873">
            <v>712.81</v>
          </cell>
          <cell r="T3873">
            <v>712.81</v>
          </cell>
          <cell r="U3873">
            <v>712.81</v>
          </cell>
          <cell r="V3873">
            <v>712.81</v>
          </cell>
        </row>
        <row r="3874">
          <cell r="B3874" t="str">
            <v>NevadaMacallan Editions.750-12FOB</v>
          </cell>
          <cell r="C3874" t="str">
            <v>West</v>
          </cell>
          <cell r="D3874" t="str">
            <v>Open</v>
          </cell>
          <cell r="E3874" t="str">
            <v>NV</v>
          </cell>
          <cell r="F3874" t="str">
            <v>Nevada</v>
          </cell>
          <cell r="G3874" t="str">
            <v>4 - Macallan Editions 1 0.75L</v>
          </cell>
          <cell r="H3874" t="str">
            <v>4 - Macallan Editions 1 0.75L12</v>
          </cell>
          <cell r="I3874" t="str">
            <v>Macallan Editions</v>
          </cell>
          <cell r="J3874" t="str">
            <v>Macallan Editions.750-12</v>
          </cell>
          <cell r="K3874">
            <v>12</v>
          </cell>
          <cell r="L3874">
            <v>0.75</v>
          </cell>
          <cell r="M3874">
            <v>0.48</v>
          </cell>
          <cell r="N3874">
            <v>30.81</v>
          </cell>
          <cell r="O3874" t="str">
            <v>FOB</v>
          </cell>
          <cell r="P3874">
            <v>680.7</v>
          </cell>
          <cell r="Q3874">
            <v>680.7</v>
          </cell>
          <cell r="R3874">
            <v>680.7</v>
          </cell>
          <cell r="S3874">
            <v>680.7</v>
          </cell>
          <cell r="T3874">
            <v>680.7</v>
          </cell>
          <cell r="U3874">
            <v>680.7</v>
          </cell>
          <cell r="V3874">
            <v>680.7</v>
          </cell>
        </row>
        <row r="3875">
          <cell r="B3875" t="str">
            <v>New JerseyMacallan Editions.750-12FOB</v>
          </cell>
          <cell r="C3875" t="str">
            <v>Northeast</v>
          </cell>
          <cell r="D3875" t="str">
            <v>Open</v>
          </cell>
          <cell r="E3875" t="str">
            <v>NJ</v>
          </cell>
          <cell r="F3875" t="str">
            <v>New Jersey</v>
          </cell>
          <cell r="G3875" t="str">
            <v>4 - Macallan Editions 1 0.75L</v>
          </cell>
          <cell r="H3875" t="str">
            <v>4 - Macallan Editions 1 0.75L12</v>
          </cell>
          <cell r="I3875" t="str">
            <v>Macallan Editions</v>
          </cell>
          <cell r="J3875" t="str">
            <v>Macallan Editions.750-12</v>
          </cell>
          <cell r="K3875">
            <v>12</v>
          </cell>
          <cell r="L3875">
            <v>0.75</v>
          </cell>
          <cell r="M3875">
            <v>0.48</v>
          </cell>
          <cell r="N3875">
            <v>30.81</v>
          </cell>
          <cell r="O3875" t="str">
            <v>FOB</v>
          </cell>
          <cell r="P3875">
            <v>713.8</v>
          </cell>
          <cell r="Q3875">
            <v>713.8</v>
          </cell>
          <cell r="R3875">
            <v>713.8</v>
          </cell>
          <cell r="S3875">
            <v>713.8</v>
          </cell>
          <cell r="T3875">
            <v>713.8</v>
          </cell>
          <cell r="U3875">
            <v>713.8</v>
          </cell>
          <cell r="V3875">
            <v>713.8</v>
          </cell>
        </row>
        <row r="3876">
          <cell r="B3876" t="str">
            <v>Rhode IslandMacallan Editions.750-12FOB</v>
          </cell>
          <cell r="C3876" t="str">
            <v>Northeast</v>
          </cell>
          <cell r="D3876" t="str">
            <v>Open</v>
          </cell>
          <cell r="E3876" t="str">
            <v>RI</v>
          </cell>
          <cell r="F3876" t="str">
            <v>Rhode Island</v>
          </cell>
          <cell r="G3876" t="str">
            <v>4 - Macallan Editions 1 0.75L</v>
          </cell>
          <cell r="H3876" t="str">
            <v>4 - Macallan Editions 1 0.75L12</v>
          </cell>
          <cell r="I3876" t="str">
            <v>Macallan Editions</v>
          </cell>
          <cell r="J3876" t="str">
            <v>Macallan Editions.750-12</v>
          </cell>
          <cell r="K3876">
            <v>12</v>
          </cell>
          <cell r="L3876">
            <v>0.75</v>
          </cell>
          <cell r="M3876">
            <v>0.48</v>
          </cell>
          <cell r="N3876">
            <v>30.81</v>
          </cell>
          <cell r="O3876" t="str">
            <v>FOB</v>
          </cell>
          <cell r="P3876">
            <v>712.81</v>
          </cell>
          <cell r="Q3876">
            <v>712.81</v>
          </cell>
          <cell r="R3876">
            <v>712.81</v>
          </cell>
          <cell r="S3876">
            <v>712.81</v>
          </cell>
          <cell r="T3876">
            <v>712.81</v>
          </cell>
          <cell r="U3876">
            <v>712.81</v>
          </cell>
          <cell r="V3876">
            <v>712.81</v>
          </cell>
        </row>
        <row r="3877">
          <cell r="B3877" t="str">
            <v>TennesseeMacallan Editions.750-12FOB</v>
          </cell>
          <cell r="C3877" t="str">
            <v>South</v>
          </cell>
          <cell r="D3877" t="str">
            <v>Open</v>
          </cell>
          <cell r="E3877" t="str">
            <v>TN</v>
          </cell>
          <cell r="F3877" t="str">
            <v>Tennessee</v>
          </cell>
          <cell r="G3877" t="str">
            <v>4 - Macallan Editions 1 0.75L</v>
          </cell>
          <cell r="H3877" t="str">
            <v>4 - Macallan Editions 1 0.75L12</v>
          </cell>
          <cell r="I3877" t="str">
            <v>Macallan Editions</v>
          </cell>
          <cell r="J3877" t="str">
            <v>Macallan Editions.750-12</v>
          </cell>
          <cell r="K3877">
            <v>12</v>
          </cell>
          <cell r="L3877">
            <v>0.75</v>
          </cell>
          <cell r="M3877">
            <v>0.48</v>
          </cell>
          <cell r="N3877">
            <v>30.81</v>
          </cell>
          <cell r="O3877" t="str">
            <v>FOB</v>
          </cell>
          <cell r="P3877">
            <v>650</v>
          </cell>
          <cell r="Q3877">
            <v>650</v>
          </cell>
          <cell r="R3877">
            <v>650</v>
          </cell>
          <cell r="S3877">
            <v>650</v>
          </cell>
          <cell r="T3877">
            <v>650</v>
          </cell>
          <cell r="U3877">
            <v>650</v>
          </cell>
          <cell r="V3877">
            <v>650</v>
          </cell>
        </row>
        <row r="3878">
          <cell r="B3878" t="str">
            <v>TexasMacallan Editions.750-12FOB</v>
          </cell>
          <cell r="C3878" t="str">
            <v>South</v>
          </cell>
          <cell r="D3878" t="str">
            <v>Open</v>
          </cell>
          <cell r="E3878" t="str">
            <v>TX</v>
          </cell>
          <cell r="F3878" t="str">
            <v>Texas</v>
          </cell>
          <cell r="G3878" t="str">
            <v>4 - Macallan Editions 1 0.75L</v>
          </cell>
          <cell r="H3878" t="str">
            <v>4 - Macallan Editions 1 0.75L12</v>
          </cell>
          <cell r="I3878" t="str">
            <v>Macallan Editions</v>
          </cell>
          <cell r="J3878" t="str">
            <v>Macallan Editions.750-12</v>
          </cell>
          <cell r="K3878">
            <v>12</v>
          </cell>
          <cell r="L3878">
            <v>0.75</v>
          </cell>
          <cell r="M3878">
            <v>0.48</v>
          </cell>
          <cell r="N3878">
            <v>30.81</v>
          </cell>
          <cell r="O3878" t="str">
            <v>FOB</v>
          </cell>
          <cell r="P3878">
            <v>732.81</v>
          </cell>
          <cell r="Q3878">
            <v>732.81</v>
          </cell>
          <cell r="R3878">
            <v>732.81</v>
          </cell>
          <cell r="S3878">
            <v>732.81</v>
          </cell>
          <cell r="T3878">
            <v>732.81</v>
          </cell>
          <cell r="U3878">
            <v>732.81</v>
          </cell>
          <cell r="V3878">
            <v>732.81</v>
          </cell>
        </row>
        <row r="3879">
          <cell r="B3879" t="str">
            <v>WashingtonMacallan Editions.750-12FOB</v>
          </cell>
          <cell r="C3879" t="str">
            <v>West</v>
          </cell>
          <cell r="D3879" t="str">
            <v>Open</v>
          </cell>
          <cell r="E3879" t="str">
            <v>WA</v>
          </cell>
          <cell r="F3879" t="str">
            <v>Washington</v>
          </cell>
          <cell r="G3879" t="str">
            <v>4 - Macallan Editions 1 0.75L</v>
          </cell>
          <cell r="H3879" t="str">
            <v>4 - Macallan Editions 1 0.75L12</v>
          </cell>
          <cell r="I3879" t="str">
            <v>Macallan Editions</v>
          </cell>
          <cell r="J3879" t="str">
            <v>Macallan Editions.750-12</v>
          </cell>
          <cell r="K3879">
            <v>12</v>
          </cell>
          <cell r="L3879">
            <v>0.75</v>
          </cell>
          <cell r="M3879">
            <v>0.48</v>
          </cell>
          <cell r="N3879">
            <v>30.81</v>
          </cell>
          <cell r="O3879" t="str">
            <v>FOB</v>
          </cell>
          <cell r="P3879">
            <v>686.97</v>
          </cell>
          <cell r="Q3879">
            <v>686.97</v>
          </cell>
          <cell r="R3879">
            <v>686.97</v>
          </cell>
          <cell r="S3879">
            <v>686.97</v>
          </cell>
          <cell r="T3879">
            <v>686.97</v>
          </cell>
          <cell r="U3879">
            <v>686.97</v>
          </cell>
          <cell r="V3879">
            <v>686.97</v>
          </cell>
        </row>
        <row r="3880">
          <cell r="B3880" t="str">
            <v>AlaskaMacallan Editions.750-12FOB</v>
          </cell>
          <cell r="C3880" t="str">
            <v>West</v>
          </cell>
          <cell r="D3880" t="str">
            <v>Open</v>
          </cell>
          <cell r="E3880" t="str">
            <v>AK</v>
          </cell>
          <cell r="F3880" t="str">
            <v>Alaska</v>
          </cell>
          <cell r="G3880" t="str">
            <v>4 - Macallan Editions 2 0.75L</v>
          </cell>
          <cell r="H3880" t="str">
            <v>4 - Macallan Editions 2 0.75L12</v>
          </cell>
          <cell r="I3880" t="str">
            <v>Macallan Editions</v>
          </cell>
          <cell r="J3880" t="str">
            <v>Macallan Editions.750-12</v>
          </cell>
          <cell r="K3880">
            <v>12</v>
          </cell>
          <cell r="L3880">
            <v>0.75</v>
          </cell>
          <cell r="M3880">
            <v>0.48199999999999998</v>
          </cell>
          <cell r="N3880">
            <v>30.94</v>
          </cell>
          <cell r="O3880" t="str">
            <v>FOB</v>
          </cell>
          <cell r="P3880">
            <v>705.45</v>
          </cell>
          <cell r="Q3880">
            <v>705.45</v>
          </cell>
          <cell r="R3880">
            <v>705.45</v>
          </cell>
          <cell r="S3880">
            <v>705.45</v>
          </cell>
          <cell r="T3880">
            <v>705.45</v>
          </cell>
          <cell r="U3880">
            <v>705.45</v>
          </cell>
          <cell r="V3880">
            <v>705.45</v>
          </cell>
        </row>
        <row r="3881">
          <cell r="B3881" t="str">
            <v>ArizonaMacallan Editions.750-12FOB</v>
          </cell>
          <cell r="C3881" t="str">
            <v>West</v>
          </cell>
          <cell r="D3881" t="str">
            <v>Open</v>
          </cell>
          <cell r="E3881" t="str">
            <v>AZ</v>
          </cell>
          <cell r="F3881" t="str">
            <v>Arizona</v>
          </cell>
          <cell r="G3881" t="str">
            <v>4 - Macallan Editions 2 0.75L</v>
          </cell>
          <cell r="H3881" t="str">
            <v>4 - Macallan Editions 2 0.75L12</v>
          </cell>
          <cell r="I3881" t="str">
            <v>Macallan Editions</v>
          </cell>
          <cell r="J3881" t="str">
            <v>Macallan Editions.750-12</v>
          </cell>
          <cell r="K3881">
            <v>12</v>
          </cell>
          <cell r="L3881">
            <v>0.75</v>
          </cell>
          <cell r="M3881">
            <v>0.48199999999999998</v>
          </cell>
          <cell r="N3881">
            <v>30.94</v>
          </cell>
          <cell r="O3881" t="str">
            <v>FOB</v>
          </cell>
          <cell r="P3881">
            <v>700</v>
          </cell>
          <cell r="Q3881">
            <v>700</v>
          </cell>
          <cell r="R3881">
            <v>700</v>
          </cell>
          <cell r="S3881">
            <v>700</v>
          </cell>
          <cell r="T3881">
            <v>700</v>
          </cell>
          <cell r="U3881">
            <v>700</v>
          </cell>
          <cell r="V3881">
            <v>700</v>
          </cell>
        </row>
        <row r="3882">
          <cell r="B3882" t="str">
            <v>ArkansasMacallan Editions.750-12FOB</v>
          </cell>
          <cell r="C3882" t="str">
            <v>South</v>
          </cell>
          <cell r="D3882" t="str">
            <v>Open</v>
          </cell>
          <cell r="E3882" t="str">
            <v>AR</v>
          </cell>
          <cell r="F3882" t="str">
            <v>Arkansas</v>
          </cell>
          <cell r="G3882" t="str">
            <v>4 - Macallan Editions 2 0.75L</v>
          </cell>
          <cell r="H3882" t="str">
            <v>4 - Macallan Editions 2 0.75L12</v>
          </cell>
          <cell r="I3882" t="str">
            <v>Macallan Editions</v>
          </cell>
          <cell r="J3882" t="str">
            <v>Macallan Editions.750-12</v>
          </cell>
          <cell r="K3882">
            <v>12</v>
          </cell>
          <cell r="L3882">
            <v>0.75</v>
          </cell>
          <cell r="M3882">
            <v>0.48199999999999998</v>
          </cell>
          <cell r="N3882">
            <v>30.94</v>
          </cell>
          <cell r="O3882" t="str">
            <v>FOB</v>
          </cell>
          <cell r="P3882">
            <v>700</v>
          </cell>
          <cell r="Q3882">
            <v>700</v>
          </cell>
          <cell r="R3882">
            <v>700</v>
          </cell>
          <cell r="S3882">
            <v>700</v>
          </cell>
          <cell r="T3882">
            <v>700</v>
          </cell>
          <cell r="U3882">
            <v>700</v>
          </cell>
          <cell r="V3882">
            <v>700</v>
          </cell>
        </row>
        <row r="3883">
          <cell r="B3883" t="str">
            <v>CaliforniaMacallan Editions.750-12FOB</v>
          </cell>
          <cell r="C3883" t="str">
            <v>West</v>
          </cell>
          <cell r="D3883" t="str">
            <v>Open</v>
          </cell>
          <cell r="E3883" t="str">
            <v>CA</v>
          </cell>
          <cell r="F3883" t="str">
            <v>California</v>
          </cell>
          <cell r="G3883" t="str">
            <v>4 - Macallan Editions 2 0.75L</v>
          </cell>
          <cell r="H3883" t="str">
            <v>4 - Macallan Editions 2 0.75L12</v>
          </cell>
          <cell r="I3883" t="str">
            <v>Macallan Editions</v>
          </cell>
          <cell r="J3883" t="str">
            <v>Macallan Editions.750-12</v>
          </cell>
          <cell r="K3883">
            <v>12</v>
          </cell>
          <cell r="L3883">
            <v>0.75</v>
          </cell>
          <cell r="M3883">
            <v>0.48199999999999998</v>
          </cell>
          <cell r="N3883">
            <v>30.94</v>
          </cell>
          <cell r="O3883" t="str">
            <v>FOB</v>
          </cell>
          <cell r="P3883">
            <v>768</v>
          </cell>
          <cell r="Q3883">
            <v>768</v>
          </cell>
          <cell r="R3883">
            <v>768</v>
          </cell>
          <cell r="S3883">
            <v>768</v>
          </cell>
          <cell r="T3883">
            <v>768</v>
          </cell>
          <cell r="U3883">
            <v>768</v>
          </cell>
          <cell r="V3883">
            <v>768</v>
          </cell>
        </row>
        <row r="3884">
          <cell r="B3884" t="str">
            <v>ColoradoMacallan Editions.750-12FOB</v>
          </cell>
          <cell r="C3884" t="str">
            <v>West</v>
          </cell>
          <cell r="D3884" t="str">
            <v>Open</v>
          </cell>
          <cell r="E3884" t="str">
            <v>CO</v>
          </cell>
          <cell r="F3884" t="str">
            <v>Colorado</v>
          </cell>
          <cell r="G3884" t="str">
            <v>4 - Macallan Editions 2 0.75L</v>
          </cell>
          <cell r="H3884" t="str">
            <v>4 - Macallan Editions 2 0.75L12</v>
          </cell>
          <cell r="I3884" t="str">
            <v>Macallan Editions</v>
          </cell>
          <cell r="J3884" t="str">
            <v>Macallan Editions.750-12</v>
          </cell>
          <cell r="K3884">
            <v>12</v>
          </cell>
          <cell r="L3884">
            <v>0.75</v>
          </cell>
          <cell r="M3884">
            <v>0.48199999999999998</v>
          </cell>
          <cell r="N3884">
            <v>30.94</v>
          </cell>
          <cell r="O3884" t="str">
            <v>FOB</v>
          </cell>
          <cell r="P3884">
            <v>760</v>
          </cell>
          <cell r="Q3884">
            <v>760</v>
          </cell>
          <cell r="R3884">
            <v>760</v>
          </cell>
          <cell r="S3884">
            <v>760</v>
          </cell>
          <cell r="T3884">
            <v>760</v>
          </cell>
          <cell r="U3884">
            <v>760</v>
          </cell>
          <cell r="V3884">
            <v>760</v>
          </cell>
        </row>
        <row r="3885">
          <cell r="B3885" t="str">
            <v>ConnecticutMacallan Editions.750-12FOB</v>
          </cell>
          <cell r="C3885" t="str">
            <v>Northeast</v>
          </cell>
          <cell r="D3885" t="str">
            <v>Open</v>
          </cell>
          <cell r="E3885" t="str">
            <v>CT</v>
          </cell>
          <cell r="F3885" t="str">
            <v>Connecticut</v>
          </cell>
          <cell r="G3885" t="str">
            <v>4 - Macallan Editions 2 0.75L</v>
          </cell>
          <cell r="H3885" t="str">
            <v>4 - Macallan Editions 2 0.75L12</v>
          </cell>
          <cell r="I3885" t="str">
            <v>Macallan Editions</v>
          </cell>
          <cell r="J3885" t="str">
            <v>Macallan Editions.750-12</v>
          </cell>
          <cell r="K3885">
            <v>12</v>
          </cell>
          <cell r="L3885">
            <v>0.75</v>
          </cell>
          <cell r="M3885">
            <v>0.48199999999999998</v>
          </cell>
          <cell r="N3885">
            <v>30.94</v>
          </cell>
          <cell r="O3885" t="str">
            <v>FOB</v>
          </cell>
          <cell r="P3885">
            <v>712.94</v>
          </cell>
          <cell r="Q3885">
            <v>712.94</v>
          </cell>
          <cell r="R3885">
            <v>712.94</v>
          </cell>
          <cell r="S3885">
            <v>712.94</v>
          </cell>
          <cell r="T3885">
            <v>712.94</v>
          </cell>
          <cell r="U3885">
            <v>712.94</v>
          </cell>
          <cell r="V3885">
            <v>712.94</v>
          </cell>
        </row>
        <row r="3886">
          <cell r="B3886" t="str">
            <v>DCMacallan Editions.750-12FOB</v>
          </cell>
          <cell r="C3886" t="str">
            <v>Northeast</v>
          </cell>
          <cell r="D3886" t="str">
            <v>Open</v>
          </cell>
          <cell r="E3886" t="str">
            <v>DC</v>
          </cell>
          <cell r="F3886" t="str">
            <v>DC</v>
          </cell>
          <cell r="G3886" t="str">
            <v>4 - Macallan Editions 2 0.75L</v>
          </cell>
          <cell r="H3886" t="str">
            <v>4 - Macallan Editions 2 0.75L12</v>
          </cell>
          <cell r="I3886" t="str">
            <v>Macallan Editions</v>
          </cell>
          <cell r="J3886" t="str">
            <v>Macallan Editions.750-12</v>
          </cell>
          <cell r="K3886">
            <v>12</v>
          </cell>
          <cell r="L3886">
            <v>0.75</v>
          </cell>
          <cell r="M3886">
            <v>0.48199999999999998</v>
          </cell>
          <cell r="N3886">
            <v>30.94</v>
          </cell>
          <cell r="O3886" t="str">
            <v>FOB</v>
          </cell>
          <cell r="P3886">
            <v>712.81</v>
          </cell>
          <cell r="Q3886">
            <v>712.81</v>
          </cell>
          <cell r="R3886">
            <v>712.81</v>
          </cell>
          <cell r="S3886">
            <v>712.81</v>
          </cell>
          <cell r="T3886">
            <v>712.81</v>
          </cell>
          <cell r="U3886">
            <v>712.81</v>
          </cell>
          <cell r="V3886">
            <v>712.81</v>
          </cell>
        </row>
        <row r="3887">
          <cell r="B3887" t="str">
            <v>DelawareMacallan Editions.750-12FOB</v>
          </cell>
          <cell r="C3887" t="str">
            <v>Northeast</v>
          </cell>
          <cell r="D3887" t="str">
            <v>Open</v>
          </cell>
          <cell r="E3887" t="str">
            <v>DE</v>
          </cell>
          <cell r="F3887" t="str">
            <v>Delaware</v>
          </cell>
          <cell r="G3887" t="str">
            <v>4 - Macallan Editions 2 0.75L</v>
          </cell>
          <cell r="H3887" t="str">
            <v>4 - Macallan Editions 2 0.75L12</v>
          </cell>
          <cell r="I3887" t="str">
            <v>Macallan Editions</v>
          </cell>
          <cell r="J3887" t="str">
            <v>Macallan Editions.750-12</v>
          </cell>
          <cell r="K3887">
            <v>12</v>
          </cell>
          <cell r="L3887">
            <v>0.75</v>
          </cell>
          <cell r="M3887">
            <v>0.48199999999999998</v>
          </cell>
          <cell r="N3887">
            <v>30.94</v>
          </cell>
          <cell r="O3887" t="str">
            <v>FOB</v>
          </cell>
          <cell r="P3887">
            <v>712.81</v>
          </cell>
          <cell r="Q3887">
            <v>712.81</v>
          </cell>
          <cell r="R3887">
            <v>712.81</v>
          </cell>
          <cell r="S3887">
            <v>712.81</v>
          </cell>
          <cell r="T3887">
            <v>712.81</v>
          </cell>
          <cell r="U3887">
            <v>712.81</v>
          </cell>
          <cell r="V3887">
            <v>712.81</v>
          </cell>
        </row>
        <row r="3888">
          <cell r="B3888" t="str">
            <v>FloridaMacallan Editions.750-12FOB</v>
          </cell>
          <cell r="C3888" t="str">
            <v>South</v>
          </cell>
          <cell r="D3888" t="str">
            <v>Open</v>
          </cell>
          <cell r="E3888" t="str">
            <v>FL</v>
          </cell>
          <cell r="F3888" t="str">
            <v>Florida</v>
          </cell>
          <cell r="G3888" t="str">
            <v>4 - Macallan Editions 2 0.75L</v>
          </cell>
          <cell r="H3888" t="str">
            <v>4 - Macallan Editions 2 0.75L12</v>
          </cell>
          <cell r="I3888" t="str">
            <v>Macallan Editions</v>
          </cell>
          <cell r="J3888" t="str">
            <v>Macallan Editions.750-12</v>
          </cell>
          <cell r="K3888">
            <v>12</v>
          </cell>
          <cell r="L3888">
            <v>0.75</v>
          </cell>
          <cell r="M3888">
            <v>0.48199999999999998</v>
          </cell>
          <cell r="N3888">
            <v>30.94</v>
          </cell>
          <cell r="O3888" t="str">
            <v>FOB</v>
          </cell>
          <cell r="P3888">
            <v>857.94</v>
          </cell>
          <cell r="Q3888">
            <v>857.94</v>
          </cell>
          <cell r="R3888">
            <v>857.94</v>
          </cell>
          <cell r="S3888">
            <v>857.94</v>
          </cell>
          <cell r="T3888">
            <v>857.94</v>
          </cell>
          <cell r="U3888">
            <v>857.94</v>
          </cell>
          <cell r="V3888">
            <v>857.94</v>
          </cell>
        </row>
        <row r="3889">
          <cell r="B3889" t="str">
            <v>GeorgiaMacallan Editions.750-12FOB</v>
          </cell>
          <cell r="C3889" t="str">
            <v>South</v>
          </cell>
          <cell r="D3889" t="str">
            <v>Open</v>
          </cell>
          <cell r="E3889" t="str">
            <v>GA</v>
          </cell>
          <cell r="F3889" t="str">
            <v>Georgia</v>
          </cell>
          <cell r="G3889" t="str">
            <v>4 - Macallan Editions 2 0.75L</v>
          </cell>
          <cell r="H3889" t="str">
            <v>4 - Macallan Editions 2 0.75L12</v>
          </cell>
          <cell r="I3889" t="str">
            <v>Macallan Editions</v>
          </cell>
          <cell r="J3889" t="str">
            <v>Macallan Editions.750-12</v>
          </cell>
          <cell r="K3889">
            <v>12</v>
          </cell>
          <cell r="L3889">
            <v>0.75</v>
          </cell>
          <cell r="M3889">
            <v>0.48199999999999998</v>
          </cell>
          <cell r="N3889">
            <v>30.94</v>
          </cell>
          <cell r="O3889" t="str">
            <v>FOB</v>
          </cell>
          <cell r="P3889">
            <v>727.99</v>
          </cell>
          <cell r="Q3889">
            <v>727.99</v>
          </cell>
          <cell r="R3889">
            <v>727.99</v>
          </cell>
          <cell r="S3889">
            <v>727.99</v>
          </cell>
          <cell r="T3889">
            <v>727.99</v>
          </cell>
          <cell r="U3889">
            <v>727.99</v>
          </cell>
          <cell r="V3889">
            <v>727.99</v>
          </cell>
        </row>
        <row r="3890">
          <cell r="B3890" t="str">
            <v>HawaiiMacallan Editions.750-12FOB</v>
          </cell>
          <cell r="C3890" t="str">
            <v>West</v>
          </cell>
          <cell r="D3890" t="str">
            <v>Open</v>
          </cell>
          <cell r="E3890" t="str">
            <v>HI</v>
          </cell>
          <cell r="F3890" t="str">
            <v>Hawaii</v>
          </cell>
          <cell r="G3890" t="str">
            <v>4 - Macallan Editions 2 0.75L</v>
          </cell>
          <cell r="H3890" t="str">
            <v>4 - Macallan Editions 2 0.75L12</v>
          </cell>
          <cell r="I3890" t="str">
            <v>Macallan Editions</v>
          </cell>
          <cell r="J3890" t="str">
            <v>Macallan Editions.750-12</v>
          </cell>
          <cell r="K3890">
            <v>12</v>
          </cell>
          <cell r="L3890">
            <v>0.75</v>
          </cell>
          <cell r="M3890">
            <v>0.48199999999999998</v>
          </cell>
          <cell r="N3890">
            <v>30.94</v>
          </cell>
          <cell r="O3890" t="str">
            <v>FOB</v>
          </cell>
          <cell r="P3890">
            <v>700</v>
          </cell>
          <cell r="Q3890">
            <v>700</v>
          </cell>
          <cell r="R3890">
            <v>700</v>
          </cell>
          <cell r="S3890">
            <v>700</v>
          </cell>
          <cell r="T3890">
            <v>700</v>
          </cell>
          <cell r="U3890">
            <v>700</v>
          </cell>
          <cell r="V3890">
            <v>700</v>
          </cell>
        </row>
        <row r="3891">
          <cell r="B3891" t="str">
            <v>IllinoisMacallan Editions.750-12FOB</v>
          </cell>
          <cell r="C3891" t="str">
            <v>Central</v>
          </cell>
          <cell r="D3891" t="str">
            <v>Open</v>
          </cell>
          <cell r="E3891" t="str">
            <v>IL</v>
          </cell>
          <cell r="F3891" t="str">
            <v>Illinois</v>
          </cell>
          <cell r="G3891" t="str">
            <v>4 - Macallan Editions 2 0.75L</v>
          </cell>
          <cell r="H3891" t="str">
            <v>4 - Macallan Editions 2 0.75L12</v>
          </cell>
          <cell r="I3891" t="str">
            <v>Macallan Editions</v>
          </cell>
          <cell r="J3891" t="str">
            <v>Macallan Editions.750-12</v>
          </cell>
          <cell r="K3891">
            <v>12</v>
          </cell>
          <cell r="L3891">
            <v>0.75</v>
          </cell>
          <cell r="M3891">
            <v>0.48199999999999998</v>
          </cell>
          <cell r="N3891">
            <v>30.94</v>
          </cell>
          <cell r="O3891" t="str">
            <v>FOB</v>
          </cell>
          <cell r="P3891">
            <v>757.94</v>
          </cell>
          <cell r="Q3891">
            <v>757.94</v>
          </cell>
          <cell r="R3891">
            <v>757.94</v>
          </cell>
          <cell r="S3891">
            <v>757.94</v>
          </cell>
          <cell r="T3891">
            <v>757.94</v>
          </cell>
          <cell r="U3891">
            <v>757.94</v>
          </cell>
          <cell r="V3891">
            <v>757.94</v>
          </cell>
        </row>
        <row r="3892">
          <cell r="B3892" t="str">
            <v>IndianaMacallan Editions.750-12FOB</v>
          </cell>
          <cell r="C3892" t="str">
            <v>Central</v>
          </cell>
          <cell r="D3892" t="str">
            <v>Open</v>
          </cell>
          <cell r="E3892" t="str">
            <v>IN</v>
          </cell>
          <cell r="F3892" t="str">
            <v>Indiana</v>
          </cell>
          <cell r="G3892" t="str">
            <v>4 - Macallan Editions 2 0.75L</v>
          </cell>
          <cell r="H3892" t="str">
            <v>4 - Macallan Editions 2 0.75L12</v>
          </cell>
          <cell r="I3892" t="str">
            <v>Macallan Editions</v>
          </cell>
          <cell r="J3892" t="str">
            <v>Macallan Editions.750-12</v>
          </cell>
          <cell r="K3892">
            <v>12</v>
          </cell>
          <cell r="L3892">
            <v>0.75</v>
          </cell>
          <cell r="M3892">
            <v>0.48199999999999998</v>
          </cell>
          <cell r="N3892">
            <v>30.94</v>
          </cell>
          <cell r="O3892" t="str">
            <v>FOB</v>
          </cell>
          <cell r="P3892">
            <v>721.56000000000006</v>
          </cell>
          <cell r="Q3892">
            <v>721.56000000000006</v>
          </cell>
          <cell r="R3892">
            <v>721.56000000000006</v>
          </cell>
          <cell r="S3892">
            <v>721.56000000000006</v>
          </cell>
          <cell r="T3892">
            <v>721.56000000000006</v>
          </cell>
          <cell r="U3892">
            <v>721.56000000000006</v>
          </cell>
          <cell r="V3892">
            <v>721.56000000000006</v>
          </cell>
        </row>
        <row r="3893">
          <cell r="B3893" t="str">
            <v>KansasMacallan Editions.750-12FOB</v>
          </cell>
          <cell r="C3893" t="str">
            <v>Central</v>
          </cell>
          <cell r="D3893" t="str">
            <v>Open</v>
          </cell>
          <cell r="E3893" t="str">
            <v>KS</v>
          </cell>
          <cell r="F3893" t="str">
            <v>Kansas</v>
          </cell>
          <cell r="G3893" t="str">
            <v>4 - Macallan Editions 2 0.75L</v>
          </cell>
          <cell r="H3893" t="str">
            <v>4 - Macallan Editions 2 0.75L12</v>
          </cell>
          <cell r="I3893" t="str">
            <v>Macallan Editions</v>
          </cell>
          <cell r="J3893" t="str">
            <v>Macallan Editions.750-12</v>
          </cell>
          <cell r="K3893">
            <v>12</v>
          </cell>
          <cell r="L3893">
            <v>0.75</v>
          </cell>
          <cell r="M3893">
            <v>0.48199999999999998</v>
          </cell>
          <cell r="N3893">
            <v>30.94</v>
          </cell>
          <cell r="O3893" t="str">
            <v>FOB</v>
          </cell>
          <cell r="P3893">
            <v>737.54</v>
          </cell>
          <cell r="Q3893">
            <v>737.54</v>
          </cell>
          <cell r="R3893">
            <v>737.54</v>
          </cell>
          <cell r="S3893">
            <v>737.54</v>
          </cell>
          <cell r="T3893">
            <v>737.54</v>
          </cell>
          <cell r="U3893">
            <v>737.54</v>
          </cell>
          <cell r="V3893">
            <v>737.54</v>
          </cell>
        </row>
        <row r="3894">
          <cell r="B3894" t="str">
            <v>KentuckyMacallan Editions.750-12FOB</v>
          </cell>
          <cell r="C3894" t="str">
            <v>Central</v>
          </cell>
          <cell r="D3894" t="str">
            <v>Open</v>
          </cell>
          <cell r="E3894" t="str">
            <v>KY</v>
          </cell>
          <cell r="F3894" t="str">
            <v>Kentucky</v>
          </cell>
          <cell r="G3894" t="str">
            <v>4 - Macallan Editions 2 0.75L</v>
          </cell>
          <cell r="H3894" t="str">
            <v>4 - Macallan Editions 2 0.75L12</v>
          </cell>
          <cell r="I3894" t="str">
            <v>Macallan Editions</v>
          </cell>
          <cell r="J3894" t="str">
            <v>Macallan Editions.750-12</v>
          </cell>
          <cell r="K3894">
            <v>12</v>
          </cell>
          <cell r="L3894">
            <v>0.75</v>
          </cell>
          <cell r="M3894">
            <v>0.48199999999999998</v>
          </cell>
          <cell r="N3894">
            <v>30.94</v>
          </cell>
          <cell r="O3894" t="str">
            <v>FOB</v>
          </cell>
          <cell r="P3894">
            <v>737.94</v>
          </cell>
          <cell r="Q3894">
            <v>737.94</v>
          </cell>
          <cell r="R3894">
            <v>737.94</v>
          </cell>
          <cell r="S3894">
            <v>737.94</v>
          </cell>
          <cell r="T3894">
            <v>737.94</v>
          </cell>
          <cell r="U3894">
            <v>737.94</v>
          </cell>
          <cell r="V3894">
            <v>737.94</v>
          </cell>
        </row>
        <row r="3895">
          <cell r="B3895" t="str">
            <v>LouisianaMacallan Editions.750-12FOB</v>
          </cell>
          <cell r="C3895" t="str">
            <v>South</v>
          </cell>
          <cell r="D3895" t="str">
            <v>Open</v>
          </cell>
          <cell r="E3895" t="str">
            <v>LA</v>
          </cell>
          <cell r="F3895" t="str">
            <v>Louisiana</v>
          </cell>
          <cell r="G3895" t="str">
            <v>4 - Macallan Editions 2 0.75L</v>
          </cell>
          <cell r="H3895" t="str">
            <v>4 - Macallan Editions 2 0.75L12</v>
          </cell>
          <cell r="I3895" t="str">
            <v>Macallan Editions</v>
          </cell>
          <cell r="J3895" t="str">
            <v>Macallan Editions.750-12</v>
          </cell>
          <cell r="K3895">
            <v>12</v>
          </cell>
          <cell r="L3895">
            <v>0.75</v>
          </cell>
          <cell r="M3895">
            <v>0.48199999999999998</v>
          </cell>
          <cell r="N3895">
            <v>30.94</v>
          </cell>
          <cell r="O3895" t="str">
            <v>FOB</v>
          </cell>
          <cell r="P3895">
            <v>707</v>
          </cell>
          <cell r="Q3895">
            <v>707</v>
          </cell>
          <cell r="R3895">
            <v>707</v>
          </cell>
          <cell r="S3895">
            <v>707</v>
          </cell>
          <cell r="T3895">
            <v>707</v>
          </cell>
          <cell r="U3895">
            <v>707</v>
          </cell>
          <cell r="V3895">
            <v>707</v>
          </cell>
        </row>
        <row r="3896">
          <cell r="B3896" t="str">
            <v>Maryland (Open)Macallan Editions.750-12FOB</v>
          </cell>
          <cell r="C3896" t="str">
            <v>Northeast</v>
          </cell>
          <cell r="D3896" t="str">
            <v>Open</v>
          </cell>
          <cell r="E3896" t="str">
            <v>MD</v>
          </cell>
          <cell r="F3896" t="str">
            <v>Maryland (Open)</v>
          </cell>
          <cell r="G3896" t="str">
            <v>4 - Macallan Editions 2 0.75L</v>
          </cell>
          <cell r="H3896" t="str">
            <v>4 - Macallan Editions 2 0.75L12</v>
          </cell>
          <cell r="I3896" t="str">
            <v>Macallan Editions</v>
          </cell>
          <cell r="J3896" t="str">
            <v>Macallan Editions.750-12</v>
          </cell>
          <cell r="K3896">
            <v>12</v>
          </cell>
          <cell r="L3896">
            <v>0.75</v>
          </cell>
          <cell r="M3896">
            <v>0.48199999999999998</v>
          </cell>
          <cell r="N3896">
            <v>30.94</v>
          </cell>
          <cell r="O3896" t="str">
            <v>FOB</v>
          </cell>
          <cell r="P3896">
            <v>712.81</v>
          </cell>
          <cell r="Q3896">
            <v>712.81</v>
          </cell>
          <cell r="R3896">
            <v>712.81</v>
          </cell>
          <cell r="S3896">
            <v>712.81</v>
          </cell>
          <cell r="T3896">
            <v>712.81</v>
          </cell>
          <cell r="U3896">
            <v>712.81</v>
          </cell>
          <cell r="V3896">
            <v>712.81</v>
          </cell>
        </row>
        <row r="3897">
          <cell r="B3897" t="str">
            <v>MassachusettsMacallan Editions.750-12FOB</v>
          </cell>
          <cell r="C3897" t="str">
            <v>Northeast</v>
          </cell>
          <cell r="D3897" t="str">
            <v>Open</v>
          </cell>
          <cell r="E3897" t="str">
            <v>MA</v>
          </cell>
          <cell r="F3897" t="str">
            <v>Massachusetts</v>
          </cell>
          <cell r="G3897" t="str">
            <v>4 - Macallan Editions 2 0.75L</v>
          </cell>
          <cell r="H3897" t="str">
            <v>4 - Macallan Editions 2 0.75L12</v>
          </cell>
          <cell r="I3897" t="str">
            <v>Macallan Editions</v>
          </cell>
          <cell r="J3897" t="str">
            <v>Macallan Editions.750-12</v>
          </cell>
          <cell r="K3897">
            <v>12</v>
          </cell>
          <cell r="L3897">
            <v>0.75</v>
          </cell>
          <cell r="M3897">
            <v>0.48199999999999998</v>
          </cell>
          <cell r="N3897">
            <v>30.94</v>
          </cell>
          <cell r="O3897" t="str">
            <v>FOB</v>
          </cell>
          <cell r="P3897">
            <v>712.94</v>
          </cell>
          <cell r="Q3897">
            <v>712.94</v>
          </cell>
          <cell r="R3897">
            <v>712.94</v>
          </cell>
          <cell r="S3897">
            <v>712.94</v>
          </cell>
          <cell r="T3897">
            <v>712.94</v>
          </cell>
          <cell r="U3897">
            <v>712.94</v>
          </cell>
          <cell r="V3897">
            <v>712.94</v>
          </cell>
        </row>
        <row r="3898">
          <cell r="B3898" t="str">
            <v>Military - SouthMacallan Editions.750-12FOB</v>
          </cell>
          <cell r="C3898" t="str">
            <v>South</v>
          </cell>
          <cell r="D3898" t="str">
            <v>Open</v>
          </cell>
          <cell r="E3898" t="str">
            <v>Military - South</v>
          </cell>
          <cell r="F3898" t="str">
            <v>Military - South</v>
          </cell>
          <cell r="G3898" t="str">
            <v>4 - Macallan Editions 2 0.75L</v>
          </cell>
          <cell r="H3898" t="str">
            <v>4 - Macallan Editions 2 0.75L12</v>
          </cell>
          <cell r="I3898" t="str">
            <v>Macallan Editions</v>
          </cell>
          <cell r="J3898" t="str">
            <v>Macallan Editions.750-12</v>
          </cell>
          <cell r="K3898">
            <v>12</v>
          </cell>
          <cell r="L3898">
            <v>0.75</v>
          </cell>
          <cell r="M3898">
            <v>0.48199999999999998</v>
          </cell>
          <cell r="N3898">
            <v>30.94</v>
          </cell>
          <cell r="O3898" t="str">
            <v>FOB</v>
          </cell>
          <cell r="P3898">
            <v>741</v>
          </cell>
          <cell r="Q3898">
            <v>741</v>
          </cell>
          <cell r="R3898">
            <v>741</v>
          </cell>
          <cell r="S3898">
            <v>741</v>
          </cell>
          <cell r="T3898">
            <v>741</v>
          </cell>
          <cell r="U3898">
            <v>741</v>
          </cell>
          <cell r="V3898">
            <v>741</v>
          </cell>
        </row>
        <row r="3899">
          <cell r="B3899" t="str">
            <v>MinnesotaMacallan Editions.750-12FOB</v>
          </cell>
          <cell r="C3899" t="str">
            <v>Central</v>
          </cell>
          <cell r="D3899" t="str">
            <v>Open</v>
          </cell>
          <cell r="E3899" t="str">
            <v>MN</v>
          </cell>
          <cell r="F3899" t="str">
            <v>Minnesota</v>
          </cell>
          <cell r="G3899" t="str">
            <v>4 - Macallan Editions 2 0.75L</v>
          </cell>
          <cell r="H3899" t="str">
            <v>4 - Macallan Editions 2 0.75L12</v>
          </cell>
          <cell r="I3899" t="str">
            <v>Macallan Editions</v>
          </cell>
          <cell r="J3899" t="str">
            <v>Macallan Editions.750-12</v>
          </cell>
          <cell r="K3899">
            <v>12</v>
          </cell>
          <cell r="L3899">
            <v>0.75</v>
          </cell>
          <cell r="M3899">
            <v>0.48199999999999998</v>
          </cell>
          <cell r="N3899">
            <v>30.94</v>
          </cell>
          <cell r="O3899" t="str">
            <v>FOB</v>
          </cell>
          <cell r="P3899">
            <v>779.62862012800008</v>
          </cell>
          <cell r="Q3899">
            <v>877.94</v>
          </cell>
          <cell r="R3899">
            <v>877.94</v>
          </cell>
          <cell r="S3899">
            <v>877.94</v>
          </cell>
          <cell r="T3899">
            <v>877.94</v>
          </cell>
          <cell r="U3899">
            <v>877.94</v>
          </cell>
          <cell r="V3899">
            <v>877.94</v>
          </cell>
        </row>
        <row r="3900">
          <cell r="B3900" t="str">
            <v>MissouriMacallan Editions.750-12FOB</v>
          </cell>
          <cell r="C3900" t="str">
            <v>Central</v>
          </cell>
          <cell r="D3900" t="str">
            <v>Open</v>
          </cell>
          <cell r="E3900" t="str">
            <v>MO</v>
          </cell>
          <cell r="F3900" t="str">
            <v>Missouri</v>
          </cell>
          <cell r="G3900" t="str">
            <v>4 - Macallan Editions 2 0.75L</v>
          </cell>
          <cell r="H3900" t="str">
            <v>4 - Macallan Editions 2 0.75L12</v>
          </cell>
          <cell r="I3900" t="str">
            <v>Macallan Editions</v>
          </cell>
          <cell r="J3900" t="str">
            <v>Macallan Editions.750-12</v>
          </cell>
          <cell r="K3900">
            <v>12</v>
          </cell>
          <cell r="L3900">
            <v>0.75</v>
          </cell>
          <cell r="M3900">
            <v>0.48199999999999998</v>
          </cell>
          <cell r="N3900">
            <v>30.94</v>
          </cell>
          <cell r="O3900" t="str">
            <v>FOB</v>
          </cell>
          <cell r="P3900">
            <v>803.94</v>
          </cell>
          <cell r="Q3900">
            <v>803.94</v>
          </cell>
          <cell r="R3900">
            <v>803.94</v>
          </cell>
          <cell r="S3900">
            <v>803.94</v>
          </cell>
          <cell r="T3900">
            <v>803.94</v>
          </cell>
          <cell r="U3900">
            <v>803.94</v>
          </cell>
          <cell r="V3900">
            <v>803.94</v>
          </cell>
        </row>
        <row r="3901">
          <cell r="B3901" t="str">
            <v>NebraskaMacallan Editions.750-12FOB</v>
          </cell>
          <cell r="C3901" t="str">
            <v>Central</v>
          </cell>
          <cell r="D3901" t="str">
            <v>Open</v>
          </cell>
          <cell r="E3901" t="str">
            <v>NE</v>
          </cell>
          <cell r="F3901" t="str">
            <v>Nebraska</v>
          </cell>
          <cell r="G3901" t="str">
            <v>4 - Macallan Editions 2 0.75L</v>
          </cell>
          <cell r="H3901" t="str">
            <v>4 - Macallan Editions 2 0.75L12</v>
          </cell>
          <cell r="I3901" t="str">
            <v>Macallan Editions</v>
          </cell>
          <cell r="J3901" t="str">
            <v>Macallan Editions.750-12</v>
          </cell>
          <cell r="K3901">
            <v>12</v>
          </cell>
          <cell r="L3901">
            <v>0.75</v>
          </cell>
          <cell r="M3901">
            <v>0.48199999999999998</v>
          </cell>
          <cell r="N3901">
            <v>30.94</v>
          </cell>
          <cell r="O3901" t="str">
            <v>FOB</v>
          </cell>
          <cell r="P3901">
            <v>775.5479904</v>
          </cell>
          <cell r="Q3901">
            <v>841.28</v>
          </cell>
          <cell r="R3901">
            <v>841.28</v>
          </cell>
          <cell r="S3901">
            <v>841.28</v>
          </cell>
          <cell r="T3901">
            <v>841.28</v>
          </cell>
          <cell r="U3901">
            <v>841.28</v>
          </cell>
          <cell r="V3901">
            <v>841.28</v>
          </cell>
        </row>
        <row r="3902">
          <cell r="B3902" t="str">
            <v>NevadaMacallan Editions.750-12FOB</v>
          </cell>
          <cell r="C3902" t="str">
            <v>West</v>
          </cell>
          <cell r="D3902" t="str">
            <v>Open</v>
          </cell>
          <cell r="E3902" t="str">
            <v>NV</v>
          </cell>
          <cell r="F3902" t="str">
            <v>Nevada</v>
          </cell>
          <cell r="G3902" t="str">
            <v>4 - Macallan Editions 2 0.75L</v>
          </cell>
          <cell r="H3902" t="str">
            <v>4 - Macallan Editions 2 0.75L12</v>
          </cell>
          <cell r="I3902" t="str">
            <v>Macallan Editions</v>
          </cell>
          <cell r="J3902" t="str">
            <v>Macallan Editions.750-12</v>
          </cell>
          <cell r="K3902">
            <v>12</v>
          </cell>
          <cell r="L3902">
            <v>0.75</v>
          </cell>
          <cell r="M3902">
            <v>0.48199999999999998</v>
          </cell>
          <cell r="N3902">
            <v>30.94</v>
          </cell>
          <cell r="O3902" t="str">
            <v>FOB</v>
          </cell>
          <cell r="P3902">
            <v>680.7</v>
          </cell>
          <cell r="Q3902">
            <v>680.7</v>
          </cell>
          <cell r="R3902">
            <v>680.7</v>
          </cell>
          <cell r="S3902">
            <v>680.7</v>
          </cell>
          <cell r="T3902">
            <v>680.7</v>
          </cell>
          <cell r="U3902">
            <v>680.7</v>
          </cell>
          <cell r="V3902">
            <v>680.7</v>
          </cell>
        </row>
        <row r="3903">
          <cell r="B3903" t="str">
            <v>New JerseyMacallan Editions.750-12FOB</v>
          </cell>
          <cell r="C3903" t="str">
            <v>Northeast</v>
          </cell>
          <cell r="D3903" t="str">
            <v>Open</v>
          </cell>
          <cell r="E3903" t="str">
            <v>NJ</v>
          </cell>
          <cell r="F3903" t="str">
            <v>New Jersey</v>
          </cell>
          <cell r="G3903" t="str">
            <v>4 - Macallan Editions 2 0.75L</v>
          </cell>
          <cell r="H3903" t="str">
            <v>4 - Macallan Editions 2 0.75L12</v>
          </cell>
          <cell r="I3903" t="str">
            <v>Macallan Editions</v>
          </cell>
          <cell r="J3903" t="str">
            <v>Macallan Editions.750-12</v>
          </cell>
          <cell r="K3903">
            <v>12</v>
          </cell>
          <cell r="L3903">
            <v>0.75</v>
          </cell>
          <cell r="M3903">
            <v>0.48199999999999998</v>
          </cell>
          <cell r="N3903">
            <v>30.94</v>
          </cell>
          <cell r="O3903" t="str">
            <v>FOB</v>
          </cell>
          <cell r="P3903">
            <v>713.94</v>
          </cell>
          <cell r="Q3903">
            <v>713.94</v>
          </cell>
          <cell r="R3903">
            <v>713.94</v>
          </cell>
          <cell r="S3903">
            <v>713.94</v>
          </cell>
          <cell r="T3903">
            <v>713.94</v>
          </cell>
          <cell r="U3903">
            <v>713.94</v>
          </cell>
          <cell r="V3903">
            <v>713.94</v>
          </cell>
        </row>
        <row r="3904">
          <cell r="B3904" t="str">
            <v>New MexicoMacallan Editions.750-12FOB</v>
          </cell>
          <cell r="C3904" t="str">
            <v>West</v>
          </cell>
          <cell r="D3904" t="str">
            <v>Open</v>
          </cell>
          <cell r="E3904" t="str">
            <v>NM</v>
          </cell>
          <cell r="F3904" t="str">
            <v>New Mexico</v>
          </cell>
          <cell r="G3904" t="str">
            <v>4 - Macallan Editions 2 0.75L</v>
          </cell>
          <cell r="H3904" t="str">
            <v>4 - Macallan Editions 2 0.75L12</v>
          </cell>
          <cell r="I3904" t="str">
            <v>Macallan Editions</v>
          </cell>
          <cell r="J3904" t="str">
            <v>Macallan Editions.750-12</v>
          </cell>
          <cell r="K3904">
            <v>12</v>
          </cell>
          <cell r="L3904">
            <v>0.75</v>
          </cell>
          <cell r="M3904">
            <v>0.48199999999999998</v>
          </cell>
          <cell r="N3904">
            <v>30.94</v>
          </cell>
          <cell r="O3904" t="str">
            <v>FOB</v>
          </cell>
          <cell r="P3904">
            <v>680.7</v>
          </cell>
          <cell r="Q3904">
            <v>680.7</v>
          </cell>
          <cell r="R3904">
            <v>680.7</v>
          </cell>
          <cell r="S3904">
            <v>680.7</v>
          </cell>
          <cell r="T3904">
            <v>680.7</v>
          </cell>
          <cell r="U3904">
            <v>680.7</v>
          </cell>
          <cell r="V3904">
            <v>680.7</v>
          </cell>
        </row>
        <row r="3905">
          <cell r="B3905" t="str">
            <v>North DakotaMacallan Editions.750-12FOB</v>
          </cell>
          <cell r="C3905" t="str">
            <v>Central</v>
          </cell>
          <cell r="D3905" t="str">
            <v>Open</v>
          </cell>
          <cell r="E3905" t="str">
            <v>ND</v>
          </cell>
          <cell r="F3905" t="str">
            <v>North Dakota</v>
          </cell>
          <cell r="G3905" t="str">
            <v>4 - Macallan Editions 2 0.75L</v>
          </cell>
          <cell r="H3905" t="str">
            <v>4 - Macallan Editions 2 0.75L12</v>
          </cell>
          <cell r="I3905" t="str">
            <v>Macallan Editions</v>
          </cell>
          <cell r="J3905" t="str">
            <v>Macallan Editions.750-12</v>
          </cell>
          <cell r="K3905">
            <v>12</v>
          </cell>
          <cell r="L3905">
            <v>0.75</v>
          </cell>
          <cell r="M3905">
            <v>0.48199999999999998</v>
          </cell>
          <cell r="N3905">
            <v>30.94</v>
          </cell>
          <cell r="O3905" t="str">
            <v>FOB</v>
          </cell>
          <cell r="P3905">
            <v>777.60799039999995</v>
          </cell>
          <cell r="Q3905">
            <v>843.4</v>
          </cell>
          <cell r="R3905">
            <v>843.4</v>
          </cell>
          <cell r="S3905">
            <v>843.4</v>
          </cell>
          <cell r="T3905">
            <v>843.4</v>
          </cell>
          <cell r="U3905">
            <v>843.4</v>
          </cell>
          <cell r="V3905">
            <v>843.4</v>
          </cell>
        </row>
        <row r="3906">
          <cell r="B3906" t="str">
            <v>OklahomaMacallan Editions.750-12FOB</v>
          </cell>
          <cell r="C3906" t="str">
            <v>South</v>
          </cell>
          <cell r="D3906" t="str">
            <v>Open</v>
          </cell>
          <cell r="E3906" t="str">
            <v>OK</v>
          </cell>
          <cell r="F3906" t="str">
            <v>Oklahoma</v>
          </cell>
          <cell r="G3906" t="str">
            <v>4 - Macallan Editions 2 0.75L</v>
          </cell>
          <cell r="H3906" t="str">
            <v>4 - Macallan Editions 2 0.75L12</v>
          </cell>
          <cell r="I3906" t="str">
            <v>Macallan Editions</v>
          </cell>
          <cell r="J3906" t="str">
            <v>Macallan Editions.750-12</v>
          </cell>
          <cell r="K3906">
            <v>12</v>
          </cell>
          <cell r="L3906">
            <v>0.75</v>
          </cell>
          <cell r="M3906">
            <v>0.48199999999999998</v>
          </cell>
          <cell r="N3906">
            <v>30.94</v>
          </cell>
          <cell r="O3906" t="str">
            <v>FOB</v>
          </cell>
          <cell r="P3906">
            <v>804</v>
          </cell>
          <cell r="Q3906">
            <v>804</v>
          </cell>
          <cell r="R3906">
            <v>804</v>
          </cell>
          <cell r="S3906">
            <v>804</v>
          </cell>
          <cell r="T3906">
            <v>804</v>
          </cell>
          <cell r="U3906">
            <v>804</v>
          </cell>
          <cell r="V3906">
            <v>804</v>
          </cell>
        </row>
        <row r="3907">
          <cell r="B3907" t="str">
            <v>Rhode IslandMacallan Editions.750-12FOB</v>
          </cell>
          <cell r="C3907" t="str">
            <v>Northeast</v>
          </cell>
          <cell r="D3907" t="str">
            <v>Open</v>
          </cell>
          <cell r="E3907" t="str">
            <v>RI</v>
          </cell>
          <cell r="F3907" t="str">
            <v>Rhode Island</v>
          </cell>
          <cell r="G3907" t="str">
            <v>4 - Macallan Editions 2 0.75L</v>
          </cell>
          <cell r="H3907" t="str">
            <v>4 - Macallan Editions 2 0.75L12</v>
          </cell>
          <cell r="I3907" t="str">
            <v>Macallan Editions</v>
          </cell>
          <cell r="J3907" t="str">
            <v>Macallan Editions.750-12</v>
          </cell>
          <cell r="K3907">
            <v>12</v>
          </cell>
          <cell r="L3907">
            <v>0.75</v>
          </cell>
          <cell r="M3907">
            <v>0.48199999999999998</v>
          </cell>
          <cell r="N3907">
            <v>30.94</v>
          </cell>
          <cell r="O3907" t="str">
            <v>FOB</v>
          </cell>
          <cell r="P3907">
            <v>712.81</v>
          </cell>
          <cell r="Q3907">
            <v>712.81</v>
          </cell>
          <cell r="R3907">
            <v>712.81</v>
          </cell>
          <cell r="S3907">
            <v>712.81</v>
          </cell>
          <cell r="T3907">
            <v>712.81</v>
          </cell>
          <cell r="U3907">
            <v>712.81</v>
          </cell>
          <cell r="V3907">
            <v>712.81</v>
          </cell>
        </row>
        <row r="3908">
          <cell r="B3908" t="str">
            <v>South CarolinaMacallan Editions.750-12FOB</v>
          </cell>
          <cell r="C3908" t="str">
            <v>Northeast</v>
          </cell>
          <cell r="D3908" t="str">
            <v>Open</v>
          </cell>
          <cell r="E3908" t="str">
            <v>SC</v>
          </cell>
          <cell r="F3908" t="str">
            <v>South Carolina</v>
          </cell>
          <cell r="G3908" t="str">
            <v>4 - Macallan Editions 2 0.75L</v>
          </cell>
          <cell r="H3908" t="str">
            <v>4 - Macallan Editions 2 0.75L12</v>
          </cell>
          <cell r="I3908" t="str">
            <v>Macallan Editions</v>
          </cell>
          <cell r="J3908" t="str">
            <v>Macallan Editions.750-12</v>
          </cell>
          <cell r="K3908">
            <v>12</v>
          </cell>
          <cell r="L3908">
            <v>0.75</v>
          </cell>
          <cell r="M3908">
            <v>0.48199999999999998</v>
          </cell>
          <cell r="N3908">
            <v>30.94</v>
          </cell>
          <cell r="O3908" t="str">
            <v>FOB</v>
          </cell>
          <cell r="P3908">
            <v>712.81</v>
          </cell>
          <cell r="Q3908">
            <v>712.81</v>
          </cell>
          <cell r="R3908">
            <v>712.81</v>
          </cell>
          <cell r="S3908">
            <v>712.81</v>
          </cell>
          <cell r="T3908">
            <v>712.81</v>
          </cell>
          <cell r="U3908">
            <v>712.81</v>
          </cell>
          <cell r="V3908">
            <v>712.81</v>
          </cell>
        </row>
        <row r="3909">
          <cell r="B3909" t="str">
            <v>South DakotaMacallan Editions.750-12FOB</v>
          </cell>
          <cell r="C3909" t="str">
            <v>Central</v>
          </cell>
          <cell r="D3909" t="str">
            <v>Open</v>
          </cell>
          <cell r="E3909" t="str">
            <v>SD</v>
          </cell>
          <cell r="F3909" t="str">
            <v>South Dakota</v>
          </cell>
          <cell r="G3909" t="str">
            <v>4 - Macallan Editions 2 0.75L</v>
          </cell>
          <cell r="H3909" t="str">
            <v>4 - Macallan Editions 2 0.75L12</v>
          </cell>
          <cell r="I3909" t="str">
            <v>Macallan Editions</v>
          </cell>
          <cell r="J3909" t="str">
            <v>Macallan Editions.750-12</v>
          </cell>
          <cell r="K3909">
            <v>12</v>
          </cell>
          <cell r="L3909">
            <v>0.75</v>
          </cell>
          <cell r="M3909">
            <v>0.48199999999999998</v>
          </cell>
          <cell r="N3909">
            <v>30.94</v>
          </cell>
          <cell r="O3909" t="str">
            <v>FOB</v>
          </cell>
          <cell r="P3909">
            <v>747.99411948653903</v>
          </cell>
          <cell r="Q3909">
            <v>747.99411948653903</v>
          </cell>
          <cell r="R3909">
            <v>747.99411948653903</v>
          </cell>
          <cell r="S3909">
            <v>747.99411948653903</v>
          </cell>
          <cell r="T3909">
            <v>747.99411948653903</v>
          </cell>
          <cell r="U3909">
            <v>747.99411948653903</v>
          </cell>
          <cell r="V3909">
            <v>747.99411948653903</v>
          </cell>
        </row>
        <row r="3910">
          <cell r="B3910" t="str">
            <v>TennesseeMacallan Editions.750-12FOB</v>
          </cell>
          <cell r="C3910" t="str">
            <v>South</v>
          </cell>
          <cell r="D3910" t="str">
            <v>Open</v>
          </cell>
          <cell r="E3910" t="str">
            <v>TN</v>
          </cell>
          <cell r="F3910" t="str">
            <v>Tennessee</v>
          </cell>
          <cell r="G3910" t="str">
            <v>4 - Macallan Editions 2 0.75L</v>
          </cell>
          <cell r="H3910" t="str">
            <v>4 - Macallan Editions 2 0.75L12</v>
          </cell>
          <cell r="I3910" t="str">
            <v>Macallan Editions</v>
          </cell>
          <cell r="J3910" t="str">
            <v>Macallan Editions.750-12</v>
          </cell>
          <cell r="K3910">
            <v>12</v>
          </cell>
          <cell r="L3910">
            <v>0.75</v>
          </cell>
          <cell r="M3910">
            <v>0.48199999999999998</v>
          </cell>
          <cell r="N3910">
            <v>30.94</v>
          </cell>
          <cell r="O3910" t="str">
            <v>FOB</v>
          </cell>
          <cell r="P3910">
            <v>590</v>
          </cell>
          <cell r="Q3910">
            <v>590</v>
          </cell>
          <cell r="R3910">
            <v>590</v>
          </cell>
          <cell r="S3910">
            <v>590</v>
          </cell>
          <cell r="T3910">
            <v>590</v>
          </cell>
          <cell r="U3910">
            <v>590</v>
          </cell>
          <cell r="V3910">
            <v>590</v>
          </cell>
        </row>
        <row r="3911">
          <cell r="B3911" t="str">
            <v>TexasMacallan Editions.750-12FOB</v>
          </cell>
          <cell r="C3911" t="str">
            <v>South</v>
          </cell>
          <cell r="D3911" t="str">
            <v>Open</v>
          </cell>
          <cell r="E3911" t="str">
            <v>TX</v>
          </cell>
          <cell r="F3911" t="str">
            <v>Texas</v>
          </cell>
          <cell r="G3911" t="str">
            <v>4 - Macallan Editions 2 0.75L</v>
          </cell>
          <cell r="H3911" t="str">
            <v>4 - Macallan Editions 2 0.75L12</v>
          </cell>
          <cell r="I3911" t="str">
            <v>Macallan Editions</v>
          </cell>
          <cell r="J3911" t="str">
            <v>Macallan Editions.750-12</v>
          </cell>
          <cell r="K3911">
            <v>12</v>
          </cell>
          <cell r="L3911">
            <v>0.75</v>
          </cell>
          <cell r="M3911">
            <v>0.48199999999999998</v>
          </cell>
          <cell r="N3911">
            <v>30.94</v>
          </cell>
          <cell r="O3911" t="str">
            <v>FOB</v>
          </cell>
          <cell r="P3911">
            <v>732.94</v>
          </cell>
          <cell r="Q3911">
            <v>732.94</v>
          </cell>
          <cell r="R3911">
            <v>732.94</v>
          </cell>
          <cell r="S3911">
            <v>732.94</v>
          </cell>
          <cell r="T3911">
            <v>732.94</v>
          </cell>
          <cell r="U3911">
            <v>732.94</v>
          </cell>
          <cell r="V3911">
            <v>732.94</v>
          </cell>
        </row>
        <row r="3912">
          <cell r="B3912" t="str">
            <v>WashingtonMacallan Editions.750-12FOB</v>
          </cell>
          <cell r="C3912" t="str">
            <v>West</v>
          </cell>
          <cell r="D3912" t="str">
            <v>Open</v>
          </cell>
          <cell r="E3912" t="str">
            <v>WA</v>
          </cell>
          <cell r="F3912" t="str">
            <v>Washington</v>
          </cell>
          <cell r="G3912" t="str">
            <v>4 - Macallan Editions 2 0.75L</v>
          </cell>
          <cell r="H3912" t="str">
            <v>4 - Macallan Editions 2 0.75L12</v>
          </cell>
          <cell r="I3912" t="str">
            <v>Macallan Editions</v>
          </cell>
          <cell r="J3912" t="str">
            <v>Macallan Editions.750-12</v>
          </cell>
          <cell r="K3912">
            <v>12</v>
          </cell>
          <cell r="L3912">
            <v>0.75</v>
          </cell>
          <cell r="M3912">
            <v>0.48199999999999998</v>
          </cell>
          <cell r="N3912">
            <v>30.94</v>
          </cell>
          <cell r="O3912" t="str">
            <v>FOB</v>
          </cell>
          <cell r="P3912">
            <v>705.45</v>
          </cell>
          <cell r="Q3912">
            <v>705.45</v>
          </cell>
          <cell r="R3912">
            <v>705.45</v>
          </cell>
          <cell r="S3912">
            <v>705.45</v>
          </cell>
          <cell r="T3912">
            <v>705.45</v>
          </cell>
          <cell r="U3912">
            <v>705.45</v>
          </cell>
          <cell r="V3912">
            <v>705.45</v>
          </cell>
        </row>
        <row r="3913">
          <cell r="B3913" t="str">
            <v>WisconsinMacallan Editions.750-12FOB</v>
          </cell>
          <cell r="C3913" t="str">
            <v>Central</v>
          </cell>
          <cell r="D3913" t="str">
            <v>Open</v>
          </cell>
          <cell r="E3913" t="str">
            <v>WI</v>
          </cell>
          <cell r="F3913" t="str">
            <v>Wisconsin</v>
          </cell>
          <cell r="G3913" t="str">
            <v>4 - Macallan Editions 2 0.75L</v>
          </cell>
          <cell r="H3913" t="str">
            <v>4 - Macallan Editions 2 0.75L12</v>
          </cell>
          <cell r="I3913" t="str">
            <v>Macallan Editions</v>
          </cell>
          <cell r="J3913" t="str">
            <v>Macallan Editions.750-12</v>
          </cell>
          <cell r="K3913">
            <v>12</v>
          </cell>
          <cell r="L3913">
            <v>0.75</v>
          </cell>
          <cell r="M3913">
            <v>0.48199999999999998</v>
          </cell>
          <cell r="N3913">
            <v>30.94</v>
          </cell>
          <cell r="O3913" t="str">
            <v>FOB</v>
          </cell>
          <cell r="P3913">
            <v>727</v>
          </cell>
          <cell r="Q3913">
            <v>727</v>
          </cell>
          <cell r="R3913">
            <v>727</v>
          </cell>
          <cell r="S3913">
            <v>727</v>
          </cell>
          <cell r="T3913">
            <v>727</v>
          </cell>
          <cell r="U3913">
            <v>727</v>
          </cell>
          <cell r="V3913">
            <v>727</v>
          </cell>
        </row>
        <row r="3914">
          <cell r="B3914" t="str">
            <v>AlaskaMacallan Editions.750-12FOB</v>
          </cell>
          <cell r="C3914" t="str">
            <v>West</v>
          </cell>
          <cell r="D3914" t="str">
            <v>Open</v>
          </cell>
          <cell r="E3914" t="str">
            <v>AK</v>
          </cell>
          <cell r="F3914" t="str">
            <v>Alaska</v>
          </cell>
          <cell r="G3914" t="str">
            <v>4 - Macallan Editions 4 0.75L</v>
          </cell>
          <cell r="H3914" t="str">
            <v>4 - Macallan Editions 4 0.75L12</v>
          </cell>
          <cell r="I3914" t="str">
            <v>Macallan Editions</v>
          </cell>
          <cell r="J3914" t="str">
            <v>Macallan Editions.750-12</v>
          </cell>
          <cell r="K3914">
            <v>12</v>
          </cell>
          <cell r="L3914">
            <v>0.75</v>
          </cell>
          <cell r="M3914">
            <v>0.48399999999999999</v>
          </cell>
          <cell r="N3914">
            <v>31.07</v>
          </cell>
          <cell r="O3914" t="str">
            <v>FOB</v>
          </cell>
          <cell r="P3914">
            <v>707.3</v>
          </cell>
          <cell r="Q3914">
            <v>707.3</v>
          </cell>
          <cell r="R3914">
            <v>707.3</v>
          </cell>
          <cell r="S3914">
            <v>707.3</v>
          </cell>
          <cell r="T3914">
            <v>707.3</v>
          </cell>
          <cell r="U3914">
            <v>707.3</v>
          </cell>
          <cell r="V3914">
            <v>707.3</v>
          </cell>
        </row>
        <row r="3915">
          <cell r="B3915" t="str">
            <v>KansasMacallan Editions.750-12FOB</v>
          </cell>
          <cell r="C3915" t="str">
            <v>Central</v>
          </cell>
          <cell r="D3915" t="str">
            <v>Open</v>
          </cell>
          <cell r="E3915" t="str">
            <v>KS</v>
          </cell>
          <cell r="F3915" t="str">
            <v>Kansas</v>
          </cell>
          <cell r="G3915" t="str">
            <v>4 - Macallan Editions 4 0.75L</v>
          </cell>
          <cell r="H3915" t="str">
            <v>4 - Macallan Editions 4 0.75L12</v>
          </cell>
          <cell r="I3915" t="str">
            <v>Macallan Editions</v>
          </cell>
          <cell r="J3915" t="str">
            <v>Macallan Editions.750-12</v>
          </cell>
          <cell r="K3915">
            <v>12</v>
          </cell>
          <cell r="L3915">
            <v>0.75</v>
          </cell>
          <cell r="M3915">
            <v>0.48399999999999999</v>
          </cell>
          <cell r="N3915">
            <v>31.07</v>
          </cell>
          <cell r="O3915" t="str">
            <v>FOB</v>
          </cell>
          <cell r="P3915">
            <v>737.54</v>
          </cell>
          <cell r="Q3915">
            <v>737.54</v>
          </cell>
          <cell r="R3915">
            <v>737.54</v>
          </cell>
          <cell r="S3915">
            <v>737.54</v>
          </cell>
          <cell r="T3915">
            <v>737.54</v>
          </cell>
          <cell r="U3915">
            <v>737.54</v>
          </cell>
          <cell r="V3915">
            <v>737.54</v>
          </cell>
        </row>
        <row r="3916">
          <cell r="B3916" t="str">
            <v>KentuckyMacallan Editions.750-12FOB</v>
          </cell>
          <cell r="C3916" t="str">
            <v>Central</v>
          </cell>
          <cell r="D3916" t="str">
            <v>Open</v>
          </cell>
          <cell r="E3916" t="str">
            <v>KY</v>
          </cell>
          <cell r="F3916" t="str">
            <v>Kentucky</v>
          </cell>
          <cell r="G3916" t="str">
            <v>4 - Macallan Editions 4 0.75L</v>
          </cell>
          <cell r="H3916" t="str">
            <v>4 - Macallan Editions 4 0.75L12</v>
          </cell>
          <cell r="I3916" t="str">
            <v>Macallan Editions</v>
          </cell>
          <cell r="J3916" t="str">
            <v>Macallan Editions.750-12</v>
          </cell>
          <cell r="K3916">
            <v>12</v>
          </cell>
          <cell r="L3916">
            <v>0.75</v>
          </cell>
          <cell r="M3916">
            <v>0.48399999999999999</v>
          </cell>
          <cell r="N3916">
            <v>31.07</v>
          </cell>
          <cell r="O3916" t="str">
            <v>FOB</v>
          </cell>
          <cell r="P3916">
            <v>675</v>
          </cell>
          <cell r="Q3916">
            <v>675</v>
          </cell>
          <cell r="R3916">
            <v>675</v>
          </cell>
          <cell r="S3916">
            <v>675</v>
          </cell>
          <cell r="T3916">
            <v>675</v>
          </cell>
          <cell r="U3916">
            <v>675</v>
          </cell>
          <cell r="V3916">
            <v>675</v>
          </cell>
        </row>
        <row r="3917">
          <cell r="B3917" t="str">
            <v>MissouriMacallan Editions.750-12FOB</v>
          </cell>
          <cell r="C3917" t="str">
            <v>Central</v>
          </cell>
          <cell r="D3917" t="str">
            <v>Open</v>
          </cell>
          <cell r="E3917" t="str">
            <v>MO</v>
          </cell>
          <cell r="F3917" t="str">
            <v>Missouri</v>
          </cell>
          <cell r="G3917" t="str">
            <v>4 - Macallan Editions 4 0.75L</v>
          </cell>
          <cell r="H3917" t="str">
            <v>4 - Macallan Editions 4 0.75L12</v>
          </cell>
          <cell r="I3917" t="str">
            <v>Macallan Editions</v>
          </cell>
          <cell r="J3917" t="str">
            <v>Macallan Editions.750-12</v>
          </cell>
          <cell r="K3917">
            <v>12</v>
          </cell>
          <cell r="L3917">
            <v>0.75</v>
          </cell>
          <cell r="M3917">
            <v>0.48399999999999999</v>
          </cell>
          <cell r="N3917">
            <v>31.07</v>
          </cell>
          <cell r="O3917" t="str">
            <v>FOB</v>
          </cell>
          <cell r="P3917">
            <v>705</v>
          </cell>
          <cell r="Q3917">
            <v>705</v>
          </cell>
          <cell r="R3917">
            <v>705</v>
          </cell>
          <cell r="S3917">
            <v>705</v>
          </cell>
          <cell r="T3917">
            <v>705</v>
          </cell>
          <cell r="U3917">
            <v>705</v>
          </cell>
          <cell r="V3917">
            <v>705</v>
          </cell>
        </row>
        <row r="3918">
          <cell r="B3918" t="str">
            <v>OklahomaMacallan Editions.750-12FOB</v>
          </cell>
          <cell r="C3918" t="str">
            <v>South</v>
          </cell>
          <cell r="D3918" t="str">
            <v>Open</v>
          </cell>
          <cell r="E3918" t="str">
            <v>OK</v>
          </cell>
          <cell r="F3918" t="str">
            <v>Oklahoma</v>
          </cell>
          <cell r="G3918" t="str">
            <v>4 - Macallan Editions 4 0.75L</v>
          </cell>
          <cell r="H3918" t="str">
            <v>4 - Macallan Editions 4 0.75L12</v>
          </cell>
          <cell r="I3918" t="str">
            <v>Macallan Editions</v>
          </cell>
          <cell r="J3918" t="str">
            <v>Macallan Editions.750-12</v>
          </cell>
          <cell r="K3918">
            <v>12</v>
          </cell>
          <cell r="L3918">
            <v>0.75</v>
          </cell>
          <cell r="M3918">
            <v>0.48399999999999999</v>
          </cell>
          <cell r="N3918">
            <v>31.07</v>
          </cell>
          <cell r="O3918" t="str">
            <v>FOB</v>
          </cell>
          <cell r="P3918">
            <v>804</v>
          </cell>
          <cell r="Q3918">
            <v>804</v>
          </cell>
          <cell r="R3918">
            <v>804</v>
          </cell>
          <cell r="S3918">
            <v>804</v>
          </cell>
          <cell r="T3918">
            <v>804</v>
          </cell>
          <cell r="U3918">
            <v>804</v>
          </cell>
          <cell r="V3918">
            <v>804</v>
          </cell>
        </row>
        <row r="3919">
          <cell r="B3919" t="str">
            <v>ALABAMAMacallan Editions.750-6SHELF</v>
          </cell>
          <cell r="C3919" t="str">
            <v>South</v>
          </cell>
          <cell r="D3919" t="str">
            <v>Control</v>
          </cell>
          <cell r="E3919" t="str">
            <v>AL</v>
          </cell>
          <cell r="F3919" t="str">
            <v>ALABAMA</v>
          </cell>
          <cell r="G3919" t="str">
            <v>4 - Macallan Editions 5 0.75L</v>
          </cell>
          <cell r="H3919" t="str">
            <v>4 - Macallan Editions 5 0.75L6</v>
          </cell>
          <cell r="I3919" t="str">
            <v>Macallan Editions</v>
          </cell>
          <cell r="J3919" t="str">
            <v>Macallan Editions.750-6</v>
          </cell>
          <cell r="K3919">
            <v>6</v>
          </cell>
          <cell r="L3919">
            <v>0.75</v>
          </cell>
          <cell r="M3919">
            <v>0.48499999999999999</v>
          </cell>
          <cell r="N3919">
            <v>15.57</v>
          </cell>
          <cell r="O3919" t="str">
            <v>SHELF</v>
          </cell>
          <cell r="P3919">
            <v>99.99</v>
          </cell>
          <cell r="Q3919">
            <v>119.99</v>
          </cell>
          <cell r="R3919">
            <v>119.99</v>
          </cell>
          <cell r="S3919">
            <v>119.99</v>
          </cell>
          <cell r="T3919">
            <v>119.99</v>
          </cell>
          <cell r="U3919">
            <v>119.99</v>
          </cell>
          <cell r="V3919">
            <v>119.99</v>
          </cell>
        </row>
        <row r="3920">
          <cell r="B3920" t="str">
            <v>ALABAMAMacallan Editions.750-6FOB</v>
          </cell>
          <cell r="C3920" t="str">
            <v>South</v>
          </cell>
          <cell r="D3920" t="str">
            <v>Control</v>
          </cell>
          <cell r="E3920" t="str">
            <v>AL</v>
          </cell>
          <cell r="F3920" t="str">
            <v>ALABAMA</v>
          </cell>
          <cell r="G3920" t="str">
            <v>4 - Macallan Editions 5 0.75L</v>
          </cell>
          <cell r="H3920" t="str">
            <v>4 - Macallan Editions 5 0.75L6</v>
          </cell>
          <cell r="I3920" t="str">
            <v>Macallan Editions</v>
          </cell>
          <cell r="J3920" t="str">
            <v>Macallan Editions.750-6</v>
          </cell>
          <cell r="K3920">
            <v>6</v>
          </cell>
          <cell r="L3920">
            <v>0.75</v>
          </cell>
          <cell r="M3920">
            <v>0.48499999999999999</v>
          </cell>
          <cell r="N3920">
            <v>15.57</v>
          </cell>
          <cell r="O3920" t="str">
            <v>FOB</v>
          </cell>
          <cell r="P3920">
            <v>283.97000000000003</v>
          </cell>
          <cell r="Q3920">
            <v>340.95</v>
          </cell>
          <cell r="R3920">
            <v>340.95</v>
          </cell>
          <cell r="S3920">
            <v>340.95</v>
          </cell>
          <cell r="T3920">
            <v>340.95</v>
          </cell>
          <cell r="U3920">
            <v>340.95</v>
          </cell>
          <cell r="V3920">
            <v>340.95</v>
          </cell>
        </row>
        <row r="3921">
          <cell r="B3921" t="str">
            <v>ALABAMAMacallan Editions.750-6DA</v>
          </cell>
          <cell r="C3921" t="str">
            <v>South</v>
          </cell>
          <cell r="D3921" t="str">
            <v>Control</v>
          </cell>
          <cell r="E3921" t="str">
            <v>AL</v>
          </cell>
          <cell r="F3921" t="str">
            <v>ALABAMA</v>
          </cell>
          <cell r="G3921" t="str">
            <v>4 - Macallan Editions 5 0.75L</v>
          </cell>
          <cell r="H3921" t="str">
            <v>4 - Macallan Editions 5 0.75L6</v>
          </cell>
          <cell r="I3921" t="str">
            <v>Macallan Editions</v>
          </cell>
          <cell r="J3921" t="str">
            <v>Macallan Editions.750-6</v>
          </cell>
          <cell r="K3921">
            <v>6</v>
          </cell>
          <cell r="L3921">
            <v>0.75</v>
          </cell>
          <cell r="M3921">
            <v>0.48499999999999999</v>
          </cell>
          <cell r="N3921">
            <v>15.57</v>
          </cell>
          <cell r="O3921" t="str">
            <v>DA</v>
          </cell>
          <cell r="P3921">
            <v>0</v>
          </cell>
          <cell r="Q3921">
            <v>0</v>
          </cell>
          <cell r="R3921">
            <v>0</v>
          </cell>
          <cell r="S3921">
            <v>0</v>
          </cell>
          <cell r="T3921">
            <v>0</v>
          </cell>
          <cell r="U3921">
            <v>0</v>
          </cell>
          <cell r="V3921">
            <v>0</v>
          </cell>
        </row>
        <row r="3922">
          <cell r="B3922" t="str">
            <v>ArizonaMacallan Editions.750-12FOB</v>
          </cell>
          <cell r="C3922" t="str">
            <v>West</v>
          </cell>
          <cell r="D3922" t="str">
            <v>Open</v>
          </cell>
          <cell r="E3922" t="str">
            <v>AZ</v>
          </cell>
          <cell r="F3922" t="str">
            <v>Arizona</v>
          </cell>
          <cell r="G3922" t="str">
            <v>4 - Macallan Editions 5 0.75L</v>
          </cell>
          <cell r="H3922" t="str">
            <v>4 - Macallan Editions 5 0.75L12</v>
          </cell>
          <cell r="I3922" t="str">
            <v>Macallan Editions</v>
          </cell>
          <cell r="J3922" t="str">
            <v>Macallan Editions.750-12</v>
          </cell>
          <cell r="K3922">
            <v>12</v>
          </cell>
          <cell r="L3922">
            <v>0.75</v>
          </cell>
          <cell r="M3922">
            <v>0.48499999999999999</v>
          </cell>
          <cell r="N3922">
            <v>31.14</v>
          </cell>
          <cell r="O3922" t="str">
            <v>FOB</v>
          </cell>
          <cell r="P3922">
            <v>857</v>
          </cell>
          <cell r="Q3922">
            <v>857</v>
          </cell>
          <cell r="R3922">
            <v>857</v>
          </cell>
          <cell r="S3922">
            <v>857</v>
          </cell>
          <cell r="T3922">
            <v>857</v>
          </cell>
          <cell r="U3922">
            <v>857</v>
          </cell>
          <cell r="V3922">
            <v>857</v>
          </cell>
        </row>
        <row r="3923">
          <cell r="B3923" t="str">
            <v>ArkansasMacallan Editions.750-12FOB</v>
          </cell>
          <cell r="C3923" t="str">
            <v>South</v>
          </cell>
          <cell r="D3923" t="str">
            <v>Open</v>
          </cell>
          <cell r="E3923" t="str">
            <v>AR</v>
          </cell>
          <cell r="F3923" t="str">
            <v>Arkansas</v>
          </cell>
          <cell r="G3923" t="str">
            <v>4 - Macallan Editions 5 0.75L</v>
          </cell>
          <cell r="H3923" t="str">
            <v>4 - Macallan Editions 5 0.75L12</v>
          </cell>
          <cell r="I3923" t="str">
            <v>Macallan Editions</v>
          </cell>
          <cell r="J3923" t="str">
            <v>Macallan Editions.750-12</v>
          </cell>
          <cell r="K3923">
            <v>12</v>
          </cell>
          <cell r="L3923">
            <v>0.75</v>
          </cell>
          <cell r="M3923">
            <v>0.48499999999999999</v>
          </cell>
          <cell r="N3923">
            <v>31.14</v>
          </cell>
          <cell r="O3923" t="str">
            <v>FOB</v>
          </cell>
          <cell r="P3923">
            <v>788</v>
          </cell>
          <cell r="Q3923">
            <v>788</v>
          </cell>
          <cell r="R3923">
            <v>788</v>
          </cell>
          <cell r="S3923">
            <v>788</v>
          </cell>
          <cell r="T3923">
            <v>788</v>
          </cell>
          <cell r="U3923">
            <v>788</v>
          </cell>
          <cell r="V3923">
            <v>788</v>
          </cell>
        </row>
        <row r="3924">
          <cell r="B3924" t="str">
            <v>CaliforniaMacallan Editions.750-12FOB</v>
          </cell>
          <cell r="C3924" t="str">
            <v>West</v>
          </cell>
          <cell r="D3924" t="str">
            <v>Open</v>
          </cell>
          <cell r="E3924" t="str">
            <v>CA</v>
          </cell>
          <cell r="F3924" t="str">
            <v>California</v>
          </cell>
          <cell r="G3924" t="str">
            <v>4 - Macallan Editions 5 0.75L</v>
          </cell>
          <cell r="H3924" t="str">
            <v>4 - Macallan Editions 5 0.75L12</v>
          </cell>
          <cell r="I3924" t="str">
            <v>Macallan Editions</v>
          </cell>
          <cell r="J3924" t="str">
            <v>Macallan Editions.750-12</v>
          </cell>
          <cell r="K3924">
            <v>12</v>
          </cell>
          <cell r="L3924">
            <v>0.75</v>
          </cell>
          <cell r="M3924">
            <v>0.48499999999999999</v>
          </cell>
          <cell r="N3924">
            <v>31.14</v>
          </cell>
          <cell r="O3924" t="str">
            <v>FOB</v>
          </cell>
          <cell r="P3924">
            <v>871.14</v>
          </cell>
          <cell r="Q3924">
            <v>871.14</v>
          </cell>
          <cell r="R3924">
            <v>871.14</v>
          </cell>
          <cell r="S3924">
            <v>871.14</v>
          </cell>
          <cell r="T3924">
            <v>871.14</v>
          </cell>
          <cell r="U3924">
            <v>871.14</v>
          </cell>
          <cell r="V3924">
            <v>871.14</v>
          </cell>
        </row>
        <row r="3925">
          <cell r="B3925" t="str">
            <v>ColoradoMacallan Editions.750-12FOB</v>
          </cell>
          <cell r="C3925" t="str">
            <v>West</v>
          </cell>
          <cell r="D3925" t="str">
            <v>Open</v>
          </cell>
          <cell r="E3925" t="str">
            <v>CO</v>
          </cell>
          <cell r="F3925" t="str">
            <v>Colorado</v>
          </cell>
          <cell r="G3925" t="str">
            <v>4 - Macallan Editions 5 0.75L</v>
          </cell>
          <cell r="H3925" t="str">
            <v>4 - Macallan Editions 5 0.75L12</v>
          </cell>
          <cell r="I3925" t="str">
            <v>Macallan Editions</v>
          </cell>
          <cell r="J3925" t="str">
            <v>Macallan Editions.750-12</v>
          </cell>
          <cell r="K3925">
            <v>12</v>
          </cell>
          <cell r="L3925">
            <v>0.75</v>
          </cell>
          <cell r="M3925">
            <v>0.48499999999999999</v>
          </cell>
          <cell r="N3925">
            <v>31.14</v>
          </cell>
          <cell r="O3925" t="str">
            <v>FOB</v>
          </cell>
          <cell r="P3925">
            <v>821</v>
          </cell>
          <cell r="Q3925">
            <v>821</v>
          </cell>
          <cell r="R3925">
            <v>821</v>
          </cell>
          <cell r="S3925">
            <v>821</v>
          </cell>
          <cell r="T3925">
            <v>821</v>
          </cell>
          <cell r="U3925">
            <v>821</v>
          </cell>
          <cell r="V3925">
            <v>821</v>
          </cell>
        </row>
        <row r="3926">
          <cell r="B3926" t="str">
            <v>ConnecticutMacallan Editions.750-12FOB</v>
          </cell>
          <cell r="C3926" t="str">
            <v>Northeast</v>
          </cell>
          <cell r="D3926" t="str">
            <v>Open</v>
          </cell>
          <cell r="E3926" t="str">
            <v>CT</v>
          </cell>
          <cell r="F3926" t="str">
            <v>Connecticut</v>
          </cell>
          <cell r="G3926" t="str">
            <v>4 - Macallan Editions 5 0.75L</v>
          </cell>
          <cell r="H3926" t="str">
            <v>4 - Macallan Editions 5 0.75L12</v>
          </cell>
          <cell r="I3926" t="str">
            <v>Macallan Editions</v>
          </cell>
          <cell r="J3926" t="str">
            <v>Macallan Editions.750-12</v>
          </cell>
          <cell r="K3926">
            <v>12</v>
          </cell>
          <cell r="L3926">
            <v>0.75</v>
          </cell>
          <cell r="M3926">
            <v>0.48499999999999999</v>
          </cell>
          <cell r="N3926">
            <v>31.14</v>
          </cell>
          <cell r="O3926" t="str">
            <v>FOB</v>
          </cell>
          <cell r="P3926">
            <v>803.43999999999994</v>
          </cell>
          <cell r="Q3926">
            <v>803.43999999999994</v>
          </cell>
          <cell r="R3926">
            <v>803.43999999999994</v>
          </cell>
          <cell r="S3926">
            <v>803.43999999999994</v>
          </cell>
          <cell r="T3926">
            <v>803.43999999999994</v>
          </cell>
          <cell r="U3926">
            <v>803.43999999999994</v>
          </cell>
          <cell r="V3926">
            <v>803.43999999999994</v>
          </cell>
        </row>
        <row r="3927">
          <cell r="B3927" t="str">
            <v>DCMacallan Editions.750-12FOB</v>
          </cell>
          <cell r="C3927" t="str">
            <v>Northeast</v>
          </cell>
          <cell r="D3927" t="str">
            <v>Open</v>
          </cell>
          <cell r="E3927" t="str">
            <v>DC</v>
          </cell>
          <cell r="F3927" t="str">
            <v>DC</v>
          </cell>
          <cell r="G3927" t="str">
            <v>4 - Macallan Editions 5 0.75L</v>
          </cell>
          <cell r="H3927" t="str">
            <v>4 - Macallan Editions 5 0.75L12</v>
          </cell>
          <cell r="I3927" t="str">
            <v>Macallan Editions</v>
          </cell>
          <cell r="J3927" t="str">
            <v>Macallan Editions.750-12</v>
          </cell>
          <cell r="K3927">
            <v>12</v>
          </cell>
          <cell r="L3927">
            <v>0.75</v>
          </cell>
          <cell r="M3927">
            <v>0.48499999999999999</v>
          </cell>
          <cell r="N3927">
            <v>31.14</v>
          </cell>
          <cell r="O3927" t="str">
            <v>FOB</v>
          </cell>
          <cell r="P3927">
            <v>857.14</v>
          </cell>
          <cell r="Q3927">
            <v>857.14</v>
          </cell>
          <cell r="R3927">
            <v>857.14</v>
          </cell>
          <cell r="S3927">
            <v>857.14</v>
          </cell>
          <cell r="T3927">
            <v>857.14</v>
          </cell>
          <cell r="U3927">
            <v>857.14</v>
          </cell>
          <cell r="V3927">
            <v>857.14</v>
          </cell>
        </row>
        <row r="3928">
          <cell r="B3928" t="str">
            <v>DelawareMacallan Editions.750-12FOB</v>
          </cell>
          <cell r="C3928" t="str">
            <v>Northeast</v>
          </cell>
          <cell r="D3928" t="str">
            <v>Open</v>
          </cell>
          <cell r="E3928" t="str">
            <v>DE</v>
          </cell>
          <cell r="F3928" t="str">
            <v>Delaware</v>
          </cell>
          <cell r="G3928" t="str">
            <v>4 - Macallan Editions 5 0.75L</v>
          </cell>
          <cell r="H3928" t="str">
            <v>4 - Macallan Editions 5 0.75L12</v>
          </cell>
          <cell r="I3928" t="str">
            <v>Macallan Editions</v>
          </cell>
          <cell r="J3928" t="str">
            <v>Macallan Editions.750-12</v>
          </cell>
          <cell r="K3928">
            <v>12</v>
          </cell>
          <cell r="L3928">
            <v>0.75</v>
          </cell>
          <cell r="M3928">
            <v>0.48499999999999999</v>
          </cell>
          <cell r="N3928">
            <v>31.14</v>
          </cell>
          <cell r="O3928" t="str">
            <v>FOB</v>
          </cell>
          <cell r="P3928">
            <v>857.14</v>
          </cell>
          <cell r="Q3928">
            <v>857.14</v>
          </cell>
          <cell r="R3928">
            <v>857.14</v>
          </cell>
          <cell r="S3928">
            <v>857.14</v>
          </cell>
          <cell r="T3928">
            <v>857.14</v>
          </cell>
          <cell r="U3928">
            <v>857.14</v>
          </cell>
          <cell r="V3928">
            <v>857.14</v>
          </cell>
        </row>
        <row r="3929">
          <cell r="B3929" t="str">
            <v>FloridaMacallan Editions.750-12FOB</v>
          </cell>
          <cell r="C3929" t="str">
            <v>South</v>
          </cell>
          <cell r="D3929" t="str">
            <v>Open</v>
          </cell>
          <cell r="E3929" t="str">
            <v>FL</v>
          </cell>
          <cell r="F3929" t="str">
            <v>Florida</v>
          </cell>
          <cell r="G3929" t="str">
            <v>4 - Macallan Editions 5 0.75L</v>
          </cell>
          <cell r="H3929" t="str">
            <v>4 - Macallan Editions 5 0.75L12</v>
          </cell>
          <cell r="I3929" t="str">
            <v>Macallan Editions</v>
          </cell>
          <cell r="J3929" t="str">
            <v>Macallan Editions.750-12</v>
          </cell>
          <cell r="K3929">
            <v>12</v>
          </cell>
          <cell r="L3929">
            <v>0.75</v>
          </cell>
          <cell r="M3929">
            <v>0.48499999999999999</v>
          </cell>
          <cell r="N3929">
            <v>31.14</v>
          </cell>
          <cell r="O3929" t="str">
            <v>FOB</v>
          </cell>
          <cell r="P3929">
            <v>858.14</v>
          </cell>
          <cell r="Q3929">
            <v>858.14</v>
          </cell>
          <cell r="R3929">
            <v>858.14</v>
          </cell>
          <cell r="S3929">
            <v>858.14</v>
          </cell>
          <cell r="T3929">
            <v>858.14</v>
          </cell>
          <cell r="U3929">
            <v>858.14</v>
          </cell>
          <cell r="V3929">
            <v>858.14</v>
          </cell>
        </row>
        <row r="3930">
          <cell r="B3930" t="str">
            <v>GeorgiaMacallan Editions.750-12FOB</v>
          </cell>
          <cell r="C3930" t="str">
            <v>South</v>
          </cell>
          <cell r="D3930" t="str">
            <v>Open</v>
          </cell>
          <cell r="E3930" t="str">
            <v>GA</v>
          </cell>
          <cell r="F3930" t="str">
            <v>Georgia</v>
          </cell>
          <cell r="G3930" t="str">
            <v>4 - Macallan Editions 5 0.75L</v>
          </cell>
          <cell r="H3930" t="str">
            <v>4 - Macallan Editions 5 0.75L12</v>
          </cell>
          <cell r="I3930" t="str">
            <v>Macallan Editions</v>
          </cell>
          <cell r="J3930" t="str">
            <v>Macallan Editions.750-12</v>
          </cell>
          <cell r="K3930">
            <v>12</v>
          </cell>
          <cell r="L3930">
            <v>0.75</v>
          </cell>
          <cell r="M3930">
            <v>0.48499999999999999</v>
          </cell>
          <cell r="N3930">
            <v>31.14</v>
          </cell>
          <cell r="O3930" t="str">
            <v>FOB</v>
          </cell>
          <cell r="P3930">
            <v>855.14</v>
          </cell>
          <cell r="Q3930">
            <v>855.14</v>
          </cell>
          <cell r="R3930">
            <v>855.14</v>
          </cell>
          <cell r="S3930">
            <v>855.14</v>
          </cell>
          <cell r="T3930">
            <v>855.14</v>
          </cell>
          <cell r="U3930">
            <v>855.14</v>
          </cell>
          <cell r="V3930">
            <v>855.14</v>
          </cell>
        </row>
        <row r="3931">
          <cell r="B3931" t="str">
            <v>HawaiiMacallan Editions.750-12FOB</v>
          </cell>
          <cell r="C3931" t="str">
            <v>West</v>
          </cell>
          <cell r="D3931" t="str">
            <v>Open</v>
          </cell>
          <cell r="E3931" t="str">
            <v>HI</v>
          </cell>
          <cell r="F3931" t="str">
            <v>Hawaii</v>
          </cell>
          <cell r="G3931" t="str">
            <v>4 - Macallan Editions 5 0.75L</v>
          </cell>
          <cell r="H3931" t="str">
            <v>4 - Macallan Editions 5 0.75L12</v>
          </cell>
          <cell r="I3931" t="str">
            <v>Macallan Editions</v>
          </cell>
          <cell r="J3931" t="str">
            <v>Macallan Editions.750-12</v>
          </cell>
          <cell r="K3931">
            <v>12</v>
          </cell>
          <cell r="L3931">
            <v>0.75</v>
          </cell>
          <cell r="M3931">
            <v>0.48499999999999999</v>
          </cell>
          <cell r="N3931">
            <v>31.14</v>
          </cell>
          <cell r="O3931" t="str">
            <v>FOB</v>
          </cell>
          <cell r="P3931">
            <v>765</v>
          </cell>
          <cell r="Q3931">
            <v>765</v>
          </cell>
          <cell r="R3931">
            <v>765</v>
          </cell>
          <cell r="S3931">
            <v>765</v>
          </cell>
          <cell r="T3931">
            <v>765</v>
          </cell>
          <cell r="U3931">
            <v>765</v>
          </cell>
          <cell r="V3931">
            <v>765</v>
          </cell>
        </row>
        <row r="3932">
          <cell r="B3932" t="str">
            <v>IDAHOMacallan Editions.750-12SPA</v>
          </cell>
          <cell r="C3932" t="str">
            <v>West</v>
          </cell>
          <cell r="D3932" t="str">
            <v>Control</v>
          </cell>
          <cell r="E3932" t="str">
            <v>ID</v>
          </cell>
          <cell r="F3932" t="str">
            <v>IDAHO</v>
          </cell>
          <cell r="G3932" t="str">
            <v>4 - Macallan Editions 5 0.75L</v>
          </cell>
          <cell r="H3932" t="str">
            <v>4 - Macallan Editions 5 0.75L12</v>
          </cell>
          <cell r="I3932" t="str">
            <v>Macallan Editions</v>
          </cell>
          <cell r="J3932" t="str">
            <v>Macallan Editions.750-12</v>
          </cell>
          <cell r="K3932">
            <v>12</v>
          </cell>
          <cell r="L3932">
            <v>0.75</v>
          </cell>
          <cell r="M3932">
            <v>0.48499999999999999</v>
          </cell>
          <cell r="N3932">
            <v>31.14</v>
          </cell>
          <cell r="O3932" t="str">
            <v>SPA</v>
          </cell>
          <cell r="P3932">
            <v>0</v>
          </cell>
          <cell r="Q3932">
            <v>0</v>
          </cell>
          <cell r="R3932">
            <v>0</v>
          </cell>
          <cell r="S3932">
            <v>0</v>
          </cell>
          <cell r="T3932">
            <v>0</v>
          </cell>
          <cell r="U3932">
            <v>0</v>
          </cell>
          <cell r="V3932">
            <v>0</v>
          </cell>
        </row>
        <row r="3933">
          <cell r="B3933" t="str">
            <v>IDAHOMacallan Editions.750-12SHELF</v>
          </cell>
          <cell r="C3933" t="str">
            <v>West</v>
          </cell>
          <cell r="D3933" t="str">
            <v>Control</v>
          </cell>
          <cell r="E3933" t="str">
            <v>ID</v>
          </cell>
          <cell r="F3933" t="str">
            <v>IDAHO</v>
          </cell>
          <cell r="G3933" t="str">
            <v>4 - Macallan Editions 5 0.75L</v>
          </cell>
          <cell r="H3933" t="str">
            <v>4 - Macallan Editions 5 0.75L12</v>
          </cell>
          <cell r="I3933" t="str">
            <v>Macallan Editions</v>
          </cell>
          <cell r="J3933" t="str">
            <v>Macallan Editions.750-12</v>
          </cell>
          <cell r="K3933">
            <v>12</v>
          </cell>
          <cell r="L3933">
            <v>0.75</v>
          </cell>
          <cell r="M3933">
            <v>0.48499999999999999</v>
          </cell>
          <cell r="N3933">
            <v>31.14</v>
          </cell>
          <cell r="O3933" t="str">
            <v>SHELF</v>
          </cell>
          <cell r="P3933">
            <v>119.95</v>
          </cell>
          <cell r="Q3933">
            <v>119.95</v>
          </cell>
          <cell r="R3933">
            <v>119.95</v>
          </cell>
          <cell r="S3933">
            <v>119.95</v>
          </cell>
          <cell r="T3933">
            <v>119.95</v>
          </cell>
          <cell r="U3933">
            <v>119.95</v>
          </cell>
          <cell r="V3933">
            <v>119.95</v>
          </cell>
        </row>
        <row r="3934">
          <cell r="B3934" t="str">
            <v>IDAHOMacallan Editions.750-12FOB</v>
          </cell>
          <cell r="C3934" t="str">
            <v>West</v>
          </cell>
          <cell r="D3934" t="str">
            <v>Control</v>
          </cell>
          <cell r="E3934" t="str">
            <v>ID</v>
          </cell>
          <cell r="F3934" t="str">
            <v>IDAHO</v>
          </cell>
          <cell r="G3934" t="str">
            <v>4 - Macallan Editions 5 0.75L</v>
          </cell>
          <cell r="H3934" t="str">
            <v>4 - Macallan Editions 5 0.75L12</v>
          </cell>
          <cell r="I3934" t="str">
            <v>Macallan Editions</v>
          </cell>
          <cell r="J3934" t="str">
            <v>Macallan Editions.750-12</v>
          </cell>
          <cell r="K3934">
            <v>12</v>
          </cell>
          <cell r="L3934">
            <v>0.75</v>
          </cell>
          <cell r="M3934">
            <v>0.48499999999999999</v>
          </cell>
          <cell r="N3934">
            <v>31.14</v>
          </cell>
          <cell r="O3934" t="str">
            <v>FOB</v>
          </cell>
          <cell r="P3934">
            <v>804.29</v>
          </cell>
          <cell r="Q3934">
            <v>804.29</v>
          </cell>
          <cell r="R3934">
            <v>804.29</v>
          </cell>
          <cell r="S3934">
            <v>804.29</v>
          </cell>
          <cell r="T3934">
            <v>804.29</v>
          </cell>
          <cell r="U3934">
            <v>804.29</v>
          </cell>
          <cell r="V3934">
            <v>804.29</v>
          </cell>
        </row>
        <row r="3935">
          <cell r="B3935" t="str">
            <v>IllinoisMacallan Editions.750-12FOB</v>
          </cell>
          <cell r="C3935" t="str">
            <v>Central</v>
          </cell>
          <cell r="D3935" t="str">
            <v>Open</v>
          </cell>
          <cell r="E3935" t="str">
            <v>IL</v>
          </cell>
          <cell r="F3935" t="str">
            <v>Illinois</v>
          </cell>
          <cell r="G3935" t="str">
            <v>4 - Macallan Editions 5 0.75L</v>
          </cell>
          <cell r="H3935" t="str">
            <v>4 - Macallan Editions 5 0.75L12</v>
          </cell>
          <cell r="I3935" t="str">
            <v>Macallan Editions</v>
          </cell>
          <cell r="J3935" t="str">
            <v>Macallan Editions.750-12</v>
          </cell>
          <cell r="K3935">
            <v>12</v>
          </cell>
          <cell r="L3935">
            <v>0.75</v>
          </cell>
          <cell r="M3935">
            <v>0.48499999999999999</v>
          </cell>
          <cell r="N3935">
            <v>31.14</v>
          </cell>
          <cell r="O3935" t="str">
            <v>FOB</v>
          </cell>
          <cell r="P3935">
            <v>847.14</v>
          </cell>
          <cell r="Q3935">
            <v>847.14</v>
          </cell>
          <cell r="R3935">
            <v>847.14</v>
          </cell>
          <cell r="S3935">
            <v>847.14</v>
          </cell>
          <cell r="T3935">
            <v>847.14</v>
          </cell>
          <cell r="U3935">
            <v>847.14</v>
          </cell>
          <cell r="V3935">
            <v>847.14</v>
          </cell>
        </row>
        <row r="3936">
          <cell r="B3936" t="str">
            <v>IndianaMacallan Editions.750-12FOB</v>
          </cell>
          <cell r="C3936" t="str">
            <v>Central</v>
          </cell>
          <cell r="D3936" t="str">
            <v>Open</v>
          </cell>
          <cell r="E3936" t="str">
            <v>IN</v>
          </cell>
          <cell r="F3936" t="str">
            <v>Indiana</v>
          </cell>
          <cell r="G3936" t="str">
            <v>4 - Macallan Editions 5 0.75L</v>
          </cell>
          <cell r="H3936" t="str">
            <v>4 - Macallan Editions 5 0.75L12</v>
          </cell>
          <cell r="I3936" t="str">
            <v>Macallan Editions</v>
          </cell>
          <cell r="J3936" t="str">
            <v>Macallan Editions.750-12</v>
          </cell>
          <cell r="K3936">
            <v>12</v>
          </cell>
          <cell r="L3936">
            <v>0.75</v>
          </cell>
          <cell r="M3936">
            <v>0.48499999999999999</v>
          </cell>
          <cell r="N3936">
            <v>31.14</v>
          </cell>
          <cell r="O3936" t="str">
            <v>FOB</v>
          </cell>
          <cell r="P3936">
            <v>815.99</v>
          </cell>
          <cell r="Q3936">
            <v>815.99</v>
          </cell>
          <cell r="R3936">
            <v>815.99</v>
          </cell>
          <cell r="S3936">
            <v>815.99</v>
          </cell>
          <cell r="T3936">
            <v>815.99</v>
          </cell>
          <cell r="U3936">
            <v>815.99</v>
          </cell>
          <cell r="V3936">
            <v>815.99</v>
          </cell>
        </row>
        <row r="3937">
          <cell r="B3937" t="str">
            <v>KansasMacallan Editions.750-12FOB</v>
          </cell>
          <cell r="C3937" t="str">
            <v>Central</v>
          </cell>
          <cell r="D3937" t="str">
            <v>Open</v>
          </cell>
          <cell r="E3937" t="str">
            <v>KS</v>
          </cell>
          <cell r="F3937" t="str">
            <v>Kansas</v>
          </cell>
          <cell r="G3937" t="str">
            <v>4 - Macallan Editions 5 0.75L</v>
          </cell>
          <cell r="H3937" t="str">
            <v>4 - Macallan Editions 5 0.75L12</v>
          </cell>
          <cell r="I3937" t="str">
            <v>Macallan Editions</v>
          </cell>
          <cell r="J3937" t="str">
            <v>Macallan Editions.750-12</v>
          </cell>
          <cell r="K3937">
            <v>12</v>
          </cell>
          <cell r="L3937">
            <v>0.75</v>
          </cell>
          <cell r="M3937">
            <v>0.48499999999999999</v>
          </cell>
          <cell r="N3937">
            <v>31.14</v>
          </cell>
          <cell r="O3937" t="str">
            <v>FOB</v>
          </cell>
          <cell r="P3937">
            <v>805.9</v>
          </cell>
          <cell r="Q3937">
            <v>805.9</v>
          </cell>
          <cell r="R3937">
            <v>805.9</v>
          </cell>
          <cell r="S3937">
            <v>805.9</v>
          </cell>
          <cell r="T3937">
            <v>805.9</v>
          </cell>
          <cell r="U3937">
            <v>805.9</v>
          </cell>
          <cell r="V3937">
            <v>805.9</v>
          </cell>
        </row>
        <row r="3938">
          <cell r="B3938" t="str">
            <v>KentuckyMacallan Editions.750-12FOB</v>
          </cell>
          <cell r="C3938" t="str">
            <v>Central</v>
          </cell>
          <cell r="D3938" t="str">
            <v>Open</v>
          </cell>
          <cell r="E3938" t="str">
            <v>KY</v>
          </cell>
          <cell r="F3938" t="str">
            <v>Kentucky</v>
          </cell>
          <cell r="G3938" t="str">
            <v>4 - Macallan Editions 5 0.75L</v>
          </cell>
          <cell r="H3938" t="str">
            <v>4 - Macallan Editions 5 0.75L12</v>
          </cell>
          <cell r="I3938" t="str">
            <v>Macallan Editions</v>
          </cell>
          <cell r="J3938" t="str">
            <v>Macallan Editions.750-12</v>
          </cell>
          <cell r="K3938">
            <v>12</v>
          </cell>
          <cell r="L3938">
            <v>0.75</v>
          </cell>
          <cell r="M3938">
            <v>0.48499999999999999</v>
          </cell>
          <cell r="N3938">
            <v>31.14</v>
          </cell>
          <cell r="O3938" t="str">
            <v>FOB</v>
          </cell>
          <cell r="P3938">
            <v>750.8</v>
          </cell>
          <cell r="Q3938">
            <v>750.8</v>
          </cell>
          <cell r="R3938">
            <v>750.8</v>
          </cell>
          <cell r="S3938">
            <v>750.8</v>
          </cell>
          <cell r="T3938">
            <v>750.8</v>
          </cell>
          <cell r="U3938">
            <v>750.8</v>
          </cell>
          <cell r="V3938">
            <v>750.8</v>
          </cell>
        </row>
        <row r="3939">
          <cell r="B3939" t="str">
            <v>LouisianaMacallan Editions.750-12FOB</v>
          </cell>
          <cell r="C3939" t="str">
            <v>South</v>
          </cell>
          <cell r="D3939" t="str">
            <v>Open</v>
          </cell>
          <cell r="E3939" t="str">
            <v>LA</v>
          </cell>
          <cell r="F3939" t="str">
            <v>Louisiana</v>
          </cell>
          <cell r="G3939" t="str">
            <v>4 - Macallan Editions 5 0.75L</v>
          </cell>
          <cell r="H3939" t="str">
            <v>4 - Macallan Editions 5 0.75L12</v>
          </cell>
          <cell r="I3939" t="str">
            <v>Macallan Editions</v>
          </cell>
          <cell r="J3939" t="str">
            <v>Macallan Editions.750-12</v>
          </cell>
          <cell r="K3939">
            <v>12</v>
          </cell>
          <cell r="L3939">
            <v>0.75</v>
          </cell>
          <cell r="M3939">
            <v>0.48499999999999999</v>
          </cell>
          <cell r="N3939">
            <v>31.14</v>
          </cell>
          <cell r="O3939" t="str">
            <v>FOB</v>
          </cell>
          <cell r="P3939">
            <v>840</v>
          </cell>
          <cell r="Q3939">
            <v>840</v>
          </cell>
          <cell r="R3939">
            <v>840</v>
          </cell>
          <cell r="S3939">
            <v>840</v>
          </cell>
          <cell r="T3939">
            <v>840</v>
          </cell>
          <cell r="U3939">
            <v>840</v>
          </cell>
          <cell r="V3939">
            <v>840</v>
          </cell>
        </row>
        <row r="3940">
          <cell r="B3940" t="str">
            <v>MAINEMacallan Editions.750-12SPA</v>
          </cell>
          <cell r="C3940" t="str">
            <v>Northeast</v>
          </cell>
          <cell r="D3940" t="str">
            <v>Control</v>
          </cell>
          <cell r="E3940" t="str">
            <v>ME</v>
          </cell>
          <cell r="F3940" t="str">
            <v>MAINE</v>
          </cell>
          <cell r="G3940" t="str">
            <v>4 - Macallan Editions 5 0.75L</v>
          </cell>
          <cell r="H3940" t="str">
            <v>4 - Macallan Editions 5 0.75L12</v>
          </cell>
          <cell r="I3940" t="str">
            <v>Macallan Editions</v>
          </cell>
          <cell r="J3940" t="str">
            <v>Macallan Editions.750-12</v>
          </cell>
          <cell r="K3940">
            <v>12</v>
          </cell>
          <cell r="L3940">
            <v>0.75</v>
          </cell>
          <cell r="M3940">
            <v>0.48499999999999999</v>
          </cell>
          <cell r="N3940">
            <v>31.14</v>
          </cell>
          <cell r="O3940" t="str">
            <v>SPA</v>
          </cell>
          <cell r="P3940">
            <v>0</v>
          </cell>
          <cell r="Q3940">
            <v>0</v>
          </cell>
          <cell r="R3940">
            <v>0</v>
          </cell>
          <cell r="S3940">
            <v>0</v>
          </cell>
          <cell r="T3940">
            <v>0</v>
          </cell>
          <cell r="U3940">
            <v>0</v>
          </cell>
          <cell r="V3940">
            <v>0</v>
          </cell>
        </row>
        <row r="3941">
          <cell r="B3941" t="str">
            <v>MAINEMacallan Editions.750-12SHELF</v>
          </cell>
          <cell r="C3941" t="str">
            <v>Northeast</v>
          </cell>
          <cell r="D3941" t="str">
            <v>Control</v>
          </cell>
          <cell r="E3941" t="str">
            <v>ME</v>
          </cell>
          <cell r="F3941" t="str">
            <v>MAINE</v>
          </cell>
          <cell r="G3941" t="str">
            <v>4 - Macallan Editions 5 0.75L</v>
          </cell>
          <cell r="H3941" t="str">
            <v>4 - Macallan Editions 5 0.75L12</v>
          </cell>
          <cell r="I3941" t="str">
            <v>Macallan Editions</v>
          </cell>
          <cell r="J3941" t="str">
            <v>Macallan Editions.750-12</v>
          </cell>
          <cell r="K3941">
            <v>12</v>
          </cell>
          <cell r="L3941">
            <v>0.75</v>
          </cell>
          <cell r="M3941">
            <v>0.48499999999999999</v>
          </cell>
          <cell r="N3941">
            <v>31.14</v>
          </cell>
          <cell r="O3941" t="str">
            <v>SHELF</v>
          </cell>
          <cell r="P3941">
            <v>99.99</v>
          </cell>
          <cell r="Q3941">
            <v>119.99</v>
          </cell>
          <cell r="R3941">
            <v>119.99</v>
          </cell>
          <cell r="S3941">
            <v>119.99</v>
          </cell>
          <cell r="T3941">
            <v>119.99</v>
          </cell>
          <cell r="U3941">
            <v>119.99</v>
          </cell>
          <cell r="V3941">
            <v>119.99</v>
          </cell>
        </row>
        <row r="3942">
          <cell r="B3942" t="str">
            <v>MAINEMacallan Editions.750-12FOB</v>
          </cell>
          <cell r="C3942" t="str">
            <v>Northeast</v>
          </cell>
          <cell r="D3942" t="str">
            <v>Control</v>
          </cell>
          <cell r="E3942" t="str">
            <v>ME</v>
          </cell>
          <cell r="F3942" t="str">
            <v>MAINE</v>
          </cell>
          <cell r="G3942" t="str">
            <v>4 - Macallan Editions 5 0.75L</v>
          </cell>
          <cell r="H3942" t="str">
            <v>4 - Macallan Editions 5 0.75L12</v>
          </cell>
          <cell r="I3942" t="str">
            <v>Macallan Editions</v>
          </cell>
          <cell r="J3942" t="str">
            <v>Macallan Editions.750-12</v>
          </cell>
          <cell r="K3942">
            <v>12</v>
          </cell>
          <cell r="L3942">
            <v>0.75</v>
          </cell>
          <cell r="M3942">
            <v>0.48499999999999999</v>
          </cell>
          <cell r="N3942">
            <v>31.14</v>
          </cell>
          <cell r="O3942" t="str">
            <v>FOB</v>
          </cell>
          <cell r="P3942">
            <v>680.18</v>
          </cell>
          <cell r="Q3942">
            <v>816.54</v>
          </cell>
          <cell r="R3942">
            <v>816.54</v>
          </cell>
          <cell r="S3942">
            <v>816.54</v>
          </cell>
          <cell r="T3942">
            <v>816.54</v>
          </cell>
          <cell r="U3942">
            <v>816.54</v>
          </cell>
          <cell r="V3942">
            <v>816.54</v>
          </cell>
        </row>
        <row r="3943">
          <cell r="B3943" t="str">
            <v>Maryland (Open)Macallan Editions.750-12FOB</v>
          </cell>
          <cell r="C3943" t="str">
            <v>Northeast</v>
          </cell>
          <cell r="D3943" t="str">
            <v>Open</v>
          </cell>
          <cell r="E3943" t="str">
            <v>MD</v>
          </cell>
          <cell r="F3943" t="str">
            <v>Maryland (Open)</v>
          </cell>
          <cell r="G3943" t="str">
            <v>4 - Macallan Editions 5 0.75L</v>
          </cell>
          <cell r="H3943" t="str">
            <v>4 - Macallan Editions 5 0.75L12</v>
          </cell>
          <cell r="I3943" t="str">
            <v>Macallan Editions</v>
          </cell>
          <cell r="J3943" t="str">
            <v>Macallan Editions.750-12</v>
          </cell>
          <cell r="K3943">
            <v>12</v>
          </cell>
          <cell r="L3943">
            <v>0.75</v>
          </cell>
          <cell r="M3943">
            <v>0.48499999999999999</v>
          </cell>
          <cell r="N3943">
            <v>31.14</v>
          </cell>
          <cell r="O3943" t="str">
            <v>FOB</v>
          </cell>
          <cell r="P3943">
            <v>857.14</v>
          </cell>
          <cell r="Q3943">
            <v>857.14</v>
          </cell>
          <cell r="R3943">
            <v>857.14</v>
          </cell>
          <cell r="S3943">
            <v>857.14</v>
          </cell>
          <cell r="T3943">
            <v>857.14</v>
          </cell>
          <cell r="U3943">
            <v>857.14</v>
          </cell>
          <cell r="V3943">
            <v>857.14</v>
          </cell>
        </row>
        <row r="3944">
          <cell r="B3944" t="str">
            <v>MassachusettsMacallan Editions.750-12FOB</v>
          </cell>
          <cell r="C3944" t="str">
            <v>Northeast</v>
          </cell>
          <cell r="D3944" t="str">
            <v>Open</v>
          </cell>
          <cell r="E3944" t="str">
            <v>MA</v>
          </cell>
          <cell r="F3944" t="str">
            <v>Massachusetts</v>
          </cell>
          <cell r="G3944" t="str">
            <v>4 - Macallan Editions 5 0.75L</v>
          </cell>
          <cell r="H3944" t="str">
            <v>4 - Macallan Editions 5 0.75L12</v>
          </cell>
          <cell r="I3944" t="str">
            <v>Macallan Editions</v>
          </cell>
          <cell r="J3944" t="str">
            <v>Macallan Editions.750-12</v>
          </cell>
          <cell r="K3944">
            <v>12</v>
          </cell>
          <cell r="L3944">
            <v>0.75</v>
          </cell>
          <cell r="M3944">
            <v>0.48499999999999999</v>
          </cell>
          <cell r="N3944">
            <v>31.14</v>
          </cell>
          <cell r="O3944" t="str">
            <v>FOB</v>
          </cell>
          <cell r="P3944">
            <v>810.74</v>
          </cell>
          <cell r="Q3944">
            <v>810.74</v>
          </cell>
          <cell r="R3944">
            <v>810.74</v>
          </cell>
          <cell r="S3944">
            <v>810.74</v>
          </cell>
          <cell r="T3944">
            <v>810.74</v>
          </cell>
          <cell r="U3944">
            <v>810.74</v>
          </cell>
          <cell r="V3944">
            <v>810.74</v>
          </cell>
        </row>
        <row r="3945">
          <cell r="B3945" t="str">
            <v>MICHIGANMacallan Editions.750-12SHELF</v>
          </cell>
          <cell r="C3945" t="str">
            <v>Central</v>
          </cell>
          <cell r="D3945" t="str">
            <v>Control</v>
          </cell>
          <cell r="E3945" t="str">
            <v>MI</v>
          </cell>
          <cell r="F3945" t="str">
            <v>MICHIGAN</v>
          </cell>
          <cell r="G3945" t="str">
            <v>4 - Macallan Editions 5 0.75L</v>
          </cell>
          <cell r="H3945" t="str">
            <v>4 - Macallan Editions 5 0.75L12</v>
          </cell>
          <cell r="I3945" t="str">
            <v>Macallan Editions</v>
          </cell>
          <cell r="J3945" t="str">
            <v>Macallan Editions.750-12</v>
          </cell>
          <cell r="K3945">
            <v>12</v>
          </cell>
          <cell r="L3945">
            <v>0.75</v>
          </cell>
          <cell r="M3945">
            <v>0.48</v>
          </cell>
          <cell r="N3945">
            <v>30.81</v>
          </cell>
          <cell r="O3945" t="str">
            <v>SHELF</v>
          </cell>
          <cell r="P3945">
            <v>119.96</v>
          </cell>
          <cell r="Q3945">
            <v>119.96</v>
          </cell>
          <cell r="R3945">
            <v>119.96</v>
          </cell>
          <cell r="S3945">
            <v>119.96</v>
          </cell>
          <cell r="T3945">
            <v>119.96</v>
          </cell>
          <cell r="U3945">
            <v>119.96</v>
          </cell>
          <cell r="V3945">
            <v>119.96</v>
          </cell>
        </row>
        <row r="3946">
          <cell r="B3946" t="str">
            <v>MICHIGANMacallan Editions.750-12FOB</v>
          </cell>
          <cell r="C3946" t="str">
            <v>Central</v>
          </cell>
          <cell r="D3946" t="str">
            <v>Control</v>
          </cell>
          <cell r="E3946" t="str">
            <v>MI</v>
          </cell>
          <cell r="F3946" t="str">
            <v>MICHIGAN</v>
          </cell>
          <cell r="G3946" t="str">
            <v>4 - Macallan Editions 5 0.75L</v>
          </cell>
          <cell r="H3946" t="str">
            <v>4 - Macallan Editions 5 0.75L12</v>
          </cell>
          <cell r="I3946" t="str">
            <v>Macallan Editions</v>
          </cell>
          <cell r="J3946" t="str">
            <v>Macallan Editions.750-12</v>
          </cell>
          <cell r="K3946">
            <v>12</v>
          </cell>
          <cell r="L3946">
            <v>0.75</v>
          </cell>
          <cell r="M3946">
            <v>0.48</v>
          </cell>
          <cell r="N3946">
            <v>30.81</v>
          </cell>
          <cell r="O3946" t="str">
            <v>FOB</v>
          </cell>
          <cell r="P3946">
            <v>779.08</v>
          </cell>
          <cell r="Q3946">
            <v>779.08</v>
          </cell>
          <cell r="R3946">
            <v>779.08</v>
          </cell>
          <cell r="S3946">
            <v>779.08</v>
          </cell>
          <cell r="T3946">
            <v>779.08</v>
          </cell>
          <cell r="U3946">
            <v>779.08</v>
          </cell>
          <cell r="V3946">
            <v>779.08</v>
          </cell>
        </row>
        <row r="3947">
          <cell r="B3947" t="str">
            <v>Military - SouthMacallan Editions.750-12FOB</v>
          </cell>
          <cell r="C3947" t="str">
            <v>South</v>
          </cell>
          <cell r="D3947" t="str">
            <v>Open</v>
          </cell>
          <cell r="E3947" t="str">
            <v>Military - South</v>
          </cell>
          <cell r="F3947" t="str">
            <v>Military - South</v>
          </cell>
          <cell r="G3947" t="str">
            <v>4 - Macallan Editions 5 0.75L</v>
          </cell>
          <cell r="H3947" t="str">
            <v>4 - Macallan Editions 5 0.75L12</v>
          </cell>
          <cell r="I3947" t="str">
            <v>Macallan Editions</v>
          </cell>
          <cell r="J3947" t="str">
            <v>Macallan Editions.750-12</v>
          </cell>
          <cell r="K3947">
            <v>12</v>
          </cell>
          <cell r="L3947">
            <v>0.75</v>
          </cell>
          <cell r="M3947">
            <v>0.48499999999999999</v>
          </cell>
          <cell r="N3947">
            <v>31.14</v>
          </cell>
          <cell r="O3947" t="str">
            <v>FOB</v>
          </cell>
          <cell r="P3947">
            <v>936</v>
          </cell>
          <cell r="Q3947">
            <v>936</v>
          </cell>
          <cell r="R3947">
            <v>936</v>
          </cell>
          <cell r="S3947">
            <v>936</v>
          </cell>
          <cell r="T3947">
            <v>936</v>
          </cell>
          <cell r="U3947">
            <v>936</v>
          </cell>
          <cell r="V3947">
            <v>936</v>
          </cell>
        </row>
        <row r="3948">
          <cell r="B3948" t="str">
            <v>MinnesotaMacallan Editions.750-12FOB</v>
          </cell>
          <cell r="C3948" t="str">
            <v>Central</v>
          </cell>
          <cell r="D3948" t="str">
            <v>Open</v>
          </cell>
          <cell r="E3948" t="str">
            <v>MN</v>
          </cell>
          <cell r="F3948" t="str">
            <v>Minnesota</v>
          </cell>
          <cell r="G3948" t="str">
            <v>4 - Macallan Editions 5 0.75L</v>
          </cell>
          <cell r="H3948" t="str">
            <v>4 - Macallan Editions 5 0.75L12</v>
          </cell>
          <cell r="I3948" t="str">
            <v>Macallan Editions</v>
          </cell>
          <cell r="J3948" t="str">
            <v>Macallan Editions.750-12</v>
          </cell>
          <cell r="K3948">
            <v>12</v>
          </cell>
          <cell r="L3948">
            <v>0.75</v>
          </cell>
          <cell r="M3948">
            <v>0.48499999999999999</v>
          </cell>
          <cell r="N3948">
            <v>31.14</v>
          </cell>
          <cell r="O3948" t="str">
            <v>FOB</v>
          </cell>
          <cell r="P3948">
            <v>850</v>
          </cell>
          <cell r="Q3948">
            <v>850</v>
          </cell>
          <cell r="R3948">
            <v>850</v>
          </cell>
          <cell r="S3948">
            <v>850</v>
          </cell>
          <cell r="T3948">
            <v>850</v>
          </cell>
          <cell r="U3948">
            <v>850</v>
          </cell>
          <cell r="V3948">
            <v>850</v>
          </cell>
        </row>
        <row r="3949">
          <cell r="B3949" t="str">
            <v>MISSISSIPPIMacallan Editions.750-6SPA</v>
          </cell>
          <cell r="C3949" t="str">
            <v>South</v>
          </cell>
          <cell r="D3949" t="str">
            <v>Control</v>
          </cell>
          <cell r="E3949" t="str">
            <v>MS</v>
          </cell>
          <cell r="F3949" t="str">
            <v>MISSISSIPPI</v>
          </cell>
          <cell r="G3949" t="str">
            <v>4 - Macallan Editions 5 0.75L</v>
          </cell>
          <cell r="H3949" t="str">
            <v>4 - Macallan Editions 5 0.75L6</v>
          </cell>
          <cell r="I3949" t="str">
            <v>Macallan Editions</v>
          </cell>
          <cell r="J3949" t="str">
            <v>Macallan Editions.750-6</v>
          </cell>
          <cell r="K3949">
            <v>6</v>
          </cell>
          <cell r="L3949">
            <v>0.75</v>
          </cell>
          <cell r="M3949">
            <v>0.48499999999999999</v>
          </cell>
          <cell r="N3949">
            <v>15.57</v>
          </cell>
          <cell r="O3949" t="str">
            <v>SPA</v>
          </cell>
          <cell r="P3949">
            <v>0</v>
          </cell>
          <cell r="Q3949">
            <v>0</v>
          </cell>
          <cell r="R3949">
            <v>0</v>
          </cell>
          <cell r="S3949">
            <v>0</v>
          </cell>
          <cell r="T3949">
            <v>0</v>
          </cell>
          <cell r="U3949">
            <v>0</v>
          </cell>
          <cell r="V3949">
            <v>0</v>
          </cell>
        </row>
        <row r="3950">
          <cell r="B3950" t="str">
            <v>MISSISSIPPIMacallan Editions.750-6SHELF</v>
          </cell>
          <cell r="C3950" t="str">
            <v>South</v>
          </cell>
          <cell r="D3950" t="str">
            <v>Control</v>
          </cell>
          <cell r="E3950" t="str">
            <v>MS</v>
          </cell>
          <cell r="F3950" t="str">
            <v>MISSISSIPPI</v>
          </cell>
          <cell r="G3950" t="str">
            <v>4 - Macallan Editions 5 0.75L</v>
          </cell>
          <cell r="H3950" t="str">
            <v>4 - Macallan Editions 5 0.75L6</v>
          </cell>
          <cell r="I3950" t="str">
            <v>Macallan Editions</v>
          </cell>
          <cell r="J3950" t="str">
            <v>Macallan Editions.750-6</v>
          </cell>
          <cell r="K3950">
            <v>6</v>
          </cell>
          <cell r="L3950">
            <v>0.75</v>
          </cell>
          <cell r="M3950">
            <v>0.48499999999999999</v>
          </cell>
          <cell r="N3950">
            <v>15.57</v>
          </cell>
          <cell r="O3950" t="str">
            <v>SHELF</v>
          </cell>
          <cell r="P3950">
            <v>119.99</v>
          </cell>
          <cell r="Q3950">
            <v>119.99</v>
          </cell>
          <cell r="R3950">
            <v>119.99</v>
          </cell>
          <cell r="S3950">
            <v>119.99</v>
          </cell>
          <cell r="T3950">
            <v>119.99</v>
          </cell>
          <cell r="U3950">
            <v>119.99</v>
          </cell>
          <cell r="V3950">
            <v>119.99</v>
          </cell>
        </row>
        <row r="3951">
          <cell r="B3951" t="str">
            <v>MISSISSIPPIMacallan Editions.750-6FOB</v>
          </cell>
          <cell r="C3951" t="str">
            <v>South</v>
          </cell>
          <cell r="D3951" t="str">
            <v>Control</v>
          </cell>
          <cell r="E3951" t="str">
            <v>MS</v>
          </cell>
          <cell r="F3951" t="str">
            <v>MISSISSIPPI</v>
          </cell>
          <cell r="G3951" t="str">
            <v>4 - Macallan Editions 5 0.75L</v>
          </cell>
          <cell r="H3951" t="str">
            <v>4 - Macallan Editions 5 0.75L6</v>
          </cell>
          <cell r="I3951" t="str">
            <v>Macallan Editions</v>
          </cell>
          <cell r="J3951" t="str">
            <v>Macallan Editions.750-6</v>
          </cell>
          <cell r="K3951">
            <v>6</v>
          </cell>
          <cell r="L3951">
            <v>0.75</v>
          </cell>
          <cell r="M3951">
            <v>0.48499999999999999</v>
          </cell>
          <cell r="N3951">
            <v>15.57</v>
          </cell>
          <cell r="O3951" t="str">
            <v>FOB</v>
          </cell>
          <cell r="P3951">
            <v>445.48</v>
          </cell>
          <cell r="Q3951">
            <v>445.48</v>
          </cell>
          <cell r="R3951">
            <v>445.48</v>
          </cell>
          <cell r="S3951">
            <v>445.48</v>
          </cell>
          <cell r="T3951">
            <v>445.48</v>
          </cell>
          <cell r="U3951">
            <v>445.48</v>
          </cell>
          <cell r="V3951">
            <v>445.48</v>
          </cell>
        </row>
        <row r="3952">
          <cell r="B3952" t="str">
            <v>MissouriMacallan Editions.750-12FOB</v>
          </cell>
          <cell r="C3952" t="str">
            <v>Central</v>
          </cell>
          <cell r="D3952" t="str">
            <v>Open</v>
          </cell>
          <cell r="E3952" t="str">
            <v>MO</v>
          </cell>
          <cell r="F3952" t="str">
            <v>Missouri</v>
          </cell>
          <cell r="G3952" t="str">
            <v>4 - Macallan Editions 5 0.75L</v>
          </cell>
          <cell r="H3952" t="str">
            <v>4 - Macallan Editions 5 0.75L12</v>
          </cell>
          <cell r="I3952" t="str">
            <v>Macallan Editions</v>
          </cell>
          <cell r="J3952" t="str">
            <v>Macallan Editions.750-12</v>
          </cell>
          <cell r="K3952">
            <v>12</v>
          </cell>
          <cell r="L3952">
            <v>0.75</v>
          </cell>
          <cell r="M3952">
            <v>0.48499999999999999</v>
          </cell>
          <cell r="N3952">
            <v>31.14</v>
          </cell>
          <cell r="O3952" t="str">
            <v>FOB</v>
          </cell>
          <cell r="P3952">
            <v>843.4</v>
          </cell>
          <cell r="Q3952">
            <v>843.4</v>
          </cell>
          <cell r="R3952">
            <v>843.4</v>
          </cell>
          <cell r="S3952">
            <v>843.4</v>
          </cell>
          <cell r="T3952">
            <v>843.4</v>
          </cell>
          <cell r="U3952">
            <v>843.4</v>
          </cell>
          <cell r="V3952">
            <v>843.4</v>
          </cell>
        </row>
        <row r="3953">
          <cell r="B3953" t="str">
            <v>MONTANAMacallan Editions.750-12SPA</v>
          </cell>
          <cell r="C3953" t="str">
            <v>West</v>
          </cell>
          <cell r="D3953" t="str">
            <v>Control</v>
          </cell>
          <cell r="E3953" t="str">
            <v>MT</v>
          </cell>
          <cell r="F3953" t="str">
            <v>MONTANA</v>
          </cell>
          <cell r="G3953" t="str">
            <v>4 - Macallan Editions 5 0.75L</v>
          </cell>
          <cell r="H3953" t="str">
            <v>4 - Macallan Editions 5 0.75L12</v>
          </cell>
          <cell r="I3953" t="str">
            <v>Macallan Editions</v>
          </cell>
          <cell r="J3953" t="str">
            <v>Macallan Editions.750-12</v>
          </cell>
          <cell r="K3953">
            <v>12</v>
          </cell>
          <cell r="L3953">
            <v>0.75</v>
          </cell>
          <cell r="M3953">
            <v>0.48499999999999999</v>
          </cell>
          <cell r="N3953">
            <v>31.14</v>
          </cell>
          <cell r="O3953" t="str">
            <v>SPA</v>
          </cell>
          <cell r="P3953">
            <v>0</v>
          </cell>
          <cell r="Q3953">
            <v>0</v>
          </cell>
          <cell r="R3953">
            <v>0</v>
          </cell>
          <cell r="S3953">
            <v>0</v>
          </cell>
          <cell r="T3953">
            <v>0</v>
          </cell>
          <cell r="U3953">
            <v>0</v>
          </cell>
          <cell r="V3953">
            <v>0</v>
          </cell>
        </row>
        <row r="3954">
          <cell r="B3954" t="str">
            <v>MONTANAMacallan Editions.750-12SHELF</v>
          </cell>
          <cell r="C3954" t="str">
            <v>West</v>
          </cell>
          <cell r="D3954" t="str">
            <v>Control</v>
          </cell>
          <cell r="E3954" t="str">
            <v>MT</v>
          </cell>
          <cell r="F3954" t="str">
            <v>MONTANA</v>
          </cell>
          <cell r="G3954" t="str">
            <v>4 - Macallan Editions 5 0.75L</v>
          </cell>
          <cell r="H3954" t="str">
            <v>4 - Macallan Editions 5 0.75L12</v>
          </cell>
          <cell r="I3954" t="str">
            <v>Macallan Editions</v>
          </cell>
          <cell r="J3954" t="str">
            <v>Macallan Editions.750-12</v>
          </cell>
          <cell r="K3954">
            <v>12</v>
          </cell>
          <cell r="L3954">
            <v>0.75</v>
          </cell>
          <cell r="M3954">
            <v>0.48499999999999999</v>
          </cell>
          <cell r="N3954">
            <v>31.14</v>
          </cell>
          <cell r="O3954" t="str">
            <v>SHELF</v>
          </cell>
          <cell r="P3954">
            <v>124.95</v>
          </cell>
          <cell r="Q3954">
            <v>124.95</v>
          </cell>
          <cell r="R3954">
            <v>124.95</v>
          </cell>
          <cell r="S3954">
            <v>124.95</v>
          </cell>
          <cell r="T3954">
            <v>124.95</v>
          </cell>
          <cell r="U3954">
            <v>124.95</v>
          </cell>
          <cell r="V3954">
            <v>124.95</v>
          </cell>
        </row>
        <row r="3955">
          <cell r="B3955" t="str">
            <v>MONTANAMacallan Editions.750-12FOB</v>
          </cell>
          <cell r="C3955" t="str">
            <v>West</v>
          </cell>
          <cell r="D3955" t="str">
            <v>Control</v>
          </cell>
          <cell r="E3955" t="str">
            <v>MT</v>
          </cell>
          <cell r="F3955" t="str">
            <v>MONTANA</v>
          </cell>
          <cell r="G3955" t="str">
            <v>4 - Macallan Editions 5 0.75L</v>
          </cell>
          <cell r="H3955" t="str">
            <v>4 - Macallan Editions 5 0.75L12</v>
          </cell>
          <cell r="I3955" t="str">
            <v>Macallan Editions</v>
          </cell>
          <cell r="J3955" t="str">
            <v>Macallan Editions.750-12</v>
          </cell>
          <cell r="K3955">
            <v>12</v>
          </cell>
          <cell r="L3955">
            <v>0.75</v>
          </cell>
          <cell r="M3955">
            <v>0.48499999999999999</v>
          </cell>
          <cell r="N3955">
            <v>31.14</v>
          </cell>
          <cell r="O3955" t="str">
            <v>FOB</v>
          </cell>
          <cell r="P3955">
            <v>743.75</v>
          </cell>
          <cell r="Q3955">
            <v>743.75</v>
          </cell>
          <cell r="R3955">
            <v>743.75</v>
          </cell>
          <cell r="S3955">
            <v>743.75</v>
          </cell>
          <cell r="T3955">
            <v>743.75</v>
          </cell>
          <cell r="U3955">
            <v>743.75</v>
          </cell>
          <cell r="V3955">
            <v>743.75</v>
          </cell>
        </row>
        <row r="3956">
          <cell r="B3956" t="str">
            <v>NebraskaMacallan Editions.750-12FOB</v>
          </cell>
          <cell r="C3956" t="str">
            <v>Central</v>
          </cell>
          <cell r="D3956" t="str">
            <v>Open</v>
          </cell>
          <cell r="E3956" t="str">
            <v>NE</v>
          </cell>
          <cell r="F3956" t="str">
            <v>Nebraska</v>
          </cell>
          <cell r="G3956" t="str">
            <v>4 - Macallan Editions 5 0.75L</v>
          </cell>
          <cell r="H3956" t="str">
            <v>4 - Macallan Editions 5 0.75L12</v>
          </cell>
          <cell r="I3956" t="str">
            <v>Macallan Editions</v>
          </cell>
          <cell r="J3956" t="str">
            <v>Macallan Editions.750-12</v>
          </cell>
          <cell r="K3956">
            <v>12</v>
          </cell>
          <cell r="L3956">
            <v>0.75</v>
          </cell>
          <cell r="M3956">
            <v>0.48499999999999999</v>
          </cell>
          <cell r="N3956">
            <v>31.14</v>
          </cell>
          <cell r="O3956" t="str">
            <v>FOB</v>
          </cell>
          <cell r="P3956">
            <v>841.28</v>
          </cell>
          <cell r="Q3956">
            <v>841.28</v>
          </cell>
          <cell r="R3956">
            <v>841.28</v>
          </cell>
          <cell r="S3956">
            <v>841.28</v>
          </cell>
          <cell r="T3956">
            <v>841.28</v>
          </cell>
          <cell r="U3956">
            <v>841.28</v>
          </cell>
          <cell r="V3956">
            <v>841.28</v>
          </cell>
        </row>
        <row r="3957">
          <cell r="B3957" t="str">
            <v>NevadaMacallan Editions.750-12FOB</v>
          </cell>
          <cell r="C3957" t="str">
            <v>West</v>
          </cell>
          <cell r="D3957" t="str">
            <v>Open</v>
          </cell>
          <cell r="E3957" t="str">
            <v>NV</v>
          </cell>
          <cell r="F3957" t="str">
            <v>Nevada</v>
          </cell>
          <cell r="G3957" t="str">
            <v>4 - Macallan Editions 5 0.75L</v>
          </cell>
          <cell r="H3957" t="str">
            <v>4 - Macallan Editions 5 0.75L12</v>
          </cell>
          <cell r="I3957" t="str">
            <v>Macallan Editions</v>
          </cell>
          <cell r="J3957" t="str">
            <v>Macallan Editions.750-12</v>
          </cell>
          <cell r="K3957">
            <v>12</v>
          </cell>
          <cell r="L3957">
            <v>0.75</v>
          </cell>
          <cell r="M3957">
            <v>0.48499999999999999</v>
          </cell>
          <cell r="N3957">
            <v>31.14</v>
          </cell>
          <cell r="O3957" t="str">
            <v>FOB</v>
          </cell>
          <cell r="P3957">
            <v>780</v>
          </cell>
          <cell r="Q3957">
            <v>780</v>
          </cell>
          <cell r="R3957">
            <v>780</v>
          </cell>
          <cell r="S3957">
            <v>780</v>
          </cell>
          <cell r="T3957">
            <v>780</v>
          </cell>
          <cell r="U3957">
            <v>780</v>
          </cell>
          <cell r="V3957">
            <v>780</v>
          </cell>
        </row>
        <row r="3958">
          <cell r="B3958" t="str">
            <v>NEW HAMPSHIREMacallan Editions.750-12SPA</v>
          </cell>
          <cell r="C3958" t="str">
            <v>Northeast</v>
          </cell>
          <cell r="D3958" t="str">
            <v>Control</v>
          </cell>
          <cell r="E3958" t="str">
            <v>NH</v>
          </cell>
          <cell r="F3958" t="str">
            <v>NEW HAMPSHIRE</v>
          </cell>
          <cell r="G3958" t="str">
            <v>4 - Macallan Editions 5 0.75L</v>
          </cell>
          <cell r="H3958" t="str">
            <v>4 - Macallan Editions 5 0.75L12</v>
          </cell>
          <cell r="I3958" t="str">
            <v>Macallan Editions</v>
          </cell>
          <cell r="J3958" t="str">
            <v>Macallan Editions.750-12</v>
          </cell>
          <cell r="K3958">
            <v>12</v>
          </cell>
          <cell r="L3958">
            <v>0.75</v>
          </cell>
          <cell r="M3958">
            <v>0.48499999999999999</v>
          </cell>
          <cell r="N3958">
            <v>31.14</v>
          </cell>
          <cell r="O3958" t="str">
            <v>SPA</v>
          </cell>
          <cell r="P3958">
            <v>0</v>
          </cell>
          <cell r="Q3958">
            <v>0</v>
          </cell>
          <cell r="R3958">
            <v>0</v>
          </cell>
          <cell r="S3958">
            <v>0</v>
          </cell>
          <cell r="T3958">
            <v>0</v>
          </cell>
          <cell r="U3958">
            <v>0</v>
          </cell>
          <cell r="V3958">
            <v>0</v>
          </cell>
        </row>
        <row r="3959">
          <cell r="B3959" t="str">
            <v>NEW HAMPSHIREMacallan Editions.750-12SHELF</v>
          </cell>
          <cell r="C3959" t="str">
            <v>Northeast</v>
          </cell>
          <cell r="D3959" t="str">
            <v>Control</v>
          </cell>
          <cell r="E3959" t="str">
            <v>NH</v>
          </cell>
          <cell r="F3959" t="str">
            <v>NEW HAMPSHIRE</v>
          </cell>
          <cell r="G3959" t="str">
            <v>4 - Macallan Editions 5 0.75L</v>
          </cell>
          <cell r="H3959" t="str">
            <v>4 - Macallan Editions 5 0.75L12</v>
          </cell>
          <cell r="I3959" t="str">
            <v>Macallan Editions</v>
          </cell>
          <cell r="J3959" t="str">
            <v>Macallan Editions.750-12</v>
          </cell>
          <cell r="K3959">
            <v>12</v>
          </cell>
          <cell r="L3959">
            <v>0.75</v>
          </cell>
          <cell r="M3959">
            <v>0.48499999999999999</v>
          </cell>
          <cell r="N3959">
            <v>31.14</v>
          </cell>
          <cell r="O3959" t="str">
            <v>SHELF</v>
          </cell>
          <cell r="P3959">
            <v>119.99</v>
          </cell>
          <cell r="Q3959">
            <v>119.99</v>
          </cell>
          <cell r="R3959">
            <v>119.99</v>
          </cell>
          <cell r="S3959">
            <v>119.99</v>
          </cell>
          <cell r="T3959">
            <v>119.99</v>
          </cell>
          <cell r="U3959">
            <v>119.99</v>
          </cell>
          <cell r="V3959">
            <v>119.99</v>
          </cell>
        </row>
        <row r="3960">
          <cell r="B3960" t="str">
            <v>NEW HAMPSHIREMacallan Editions.750-12FOB</v>
          </cell>
          <cell r="C3960" t="str">
            <v>Northeast</v>
          </cell>
          <cell r="D3960" t="str">
            <v>Control</v>
          </cell>
          <cell r="E3960" t="str">
            <v>NH</v>
          </cell>
          <cell r="F3960" t="str">
            <v>NEW HAMPSHIRE</v>
          </cell>
          <cell r="G3960" t="str">
            <v>4 - Macallan Editions 5 0.75L</v>
          </cell>
          <cell r="H3960" t="str">
            <v>4 - Macallan Editions 5 0.75L12</v>
          </cell>
          <cell r="I3960" t="str">
            <v>Macallan Editions</v>
          </cell>
          <cell r="J3960" t="str">
            <v>Macallan Editions.750-12</v>
          </cell>
          <cell r="K3960">
            <v>12</v>
          </cell>
          <cell r="L3960">
            <v>0.75</v>
          </cell>
          <cell r="M3960">
            <v>0.48499999999999999</v>
          </cell>
          <cell r="N3960">
            <v>31.14</v>
          </cell>
          <cell r="O3960" t="str">
            <v>FOB</v>
          </cell>
          <cell r="P3960">
            <v>976.19</v>
          </cell>
          <cell r="Q3960">
            <v>976.19</v>
          </cell>
          <cell r="R3960">
            <v>976.19</v>
          </cell>
          <cell r="S3960">
            <v>976.19</v>
          </cell>
          <cell r="T3960">
            <v>976.19</v>
          </cell>
          <cell r="U3960">
            <v>976.19</v>
          </cell>
          <cell r="V3960">
            <v>976.19</v>
          </cell>
        </row>
        <row r="3961">
          <cell r="B3961" t="str">
            <v>New JerseyMacallan Editions.750-12FOB</v>
          </cell>
          <cell r="C3961" t="str">
            <v>Northeast</v>
          </cell>
          <cell r="D3961" t="str">
            <v>Open</v>
          </cell>
          <cell r="E3961" t="str">
            <v>NJ</v>
          </cell>
          <cell r="F3961" t="str">
            <v>New Jersey</v>
          </cell>
          <cell r="G3961" t="str">
            <v>4 - Macallan Editions 5 0.75L</v>
          </cell>
          <cell r="H3961" t="str">
            <v>4 - Macallan Editions 5 0.75L12</v>
          </cell>
          <cell r="I3961" t="str">
            <v>Macallan Editions</v>
          </cell>
          <cell r="J3961" t="str">
            <v>Macallan Editions.750-12</v>
          </cell>
          <cell r="K3961">
            <v>12</v>
          </cell>
          <cell r="L3961">
            <v>0.75</v>
          </cell>
          <cell r="M3961">
            <v>0.48499999999999999</v>
          </cell>
          <cell r="N3961">
            <v>31.14</v>
          </cell>
          <cell r="O3961" t="str">
            <v>FOB</v>
          </cell>
          <cell r="P3961">
            <v>855.05</v>
          </cell>
          <cell r="Q3961">
            <v>855.05</v>
          </cell>
          <cell r="R3961">
            <v>855.05</v>
          </cell>
          <cell r="S3961">
            <v>855.05</v>
          </cell>
          <cell r="T3961">
            <v>855.05</v>
          </cell>
          <cell r="U3961">
            <v>855.05</v>
          </cell>
          <cell r="V3961">
            <v>855.05</v>
          </cell>
        </row>
        <row r="3962">
          <cell r="B3962" t="str">
            <v>New MexicoMacallan Editions.750-12FOB</v>
          </cell>
          <cell r="C3962" t="str">
            <v>West</v>
          </cell>
          <cell r="D3962" t="str">
            <v>Open</v>
          </cell>
          <cell r="E3962" t="str">
            <v>NM</v>
          </cell>
          <cell r="F3962" t="str">
            <v>New Mexico</v>
          </cell>
          <cell r="G3962" t="str">
            <v>4 - Macallan Editions 5 0.75L</v>
          </cell>
          <cell r="H3962" t="str">
            <v>4 - Macallan Editions 5 0.75L12</v>
          </cell>
          <cell r="I3962" t="str">
            <v>Macallan Editions</v>
          </cell>
          <cell r="J3962" t="str">
            <v>Macallan Editions.750-12</v>
          </cell>
          <cell r="K3962">
            <v>12</v>
          </cell>
          <cell r="L3962">
            <v>0.75</v>
          </cell>
          <cell r="M3962">
            <v>0.48499999999999999</v>
          </cell>
          <cell r="N3962">
            <v>31.14</v>
          </cell>
          <cell r="O3962" t="str">
            <v>FOB</v>
          </cell>
          <cell r="P3962">
            <v>812</v>
          </cell>
          <cell r="Q3962">
            <v>812</v>
          </cell>
          <cell r="R3962">
            <v>812</v>
          </cell>
          <cell r="S3962">
            <v>812</v>
          </cell>
          <cell r="T3962">
            <v>812</v>
          </cell>
          <cell r="U3962">
            <v>812</v>
          </cell>
          <cell r="V3962">
            <v>812</v>
          </cell>
        </row>
        <row r="3963">
          <cell r="B3963" t="str">
            <v>New York - UpstateMacallan Editions.750-12FOB</v>
          </cell>
          <cell r="C3963" t="str">
            <v>Northeast</v>
          </cell>
          <cell r="D3963" t="str">
            <v>Open</v>
          </cell>
          <cell r="E3963" t="str">
            <v>NY</v>
          </cell>
          <cell r="F3963" t="str">
            <v>New York - Upstate</v>
          </cell>
          <cell r="G3963" t="str">
            <v>4 - Macallan Editions 5 0.75L</v>
          </cell>
          <cell r="H3963" t="str">
            <v>4 - Macallan Editions 5 0.75L12</v>
          </cell>
          <cell r="I3963" t="str">
            <v>Macallan Editions</v>
          </cell>
          <cell r="J3963" t="str">
            <v>Macallan Editions.750-12</v>
          </cell>
          <cell r="K3963">
            <v>12</v>
          </cell>
          <cell r="L3963">
            <v>0.75</v>
          </cell>
          <cell r="M3963">
            <v>0.48499999999999999</v>
          </cell>
          <cell r="N3963">
            <v>31.14</v>
          </cell>
          <cell r="O3963" t="str">
            <v>FOB</v>
          </cell>
          <cell r="P3963">
            <v>885</v>
          </cell>
          <cell r="Q3963">
            <v>885</v>
          </cell>
          <cell r="R3963">
            <v>885</v>
          </cell>
          <cell r="S3963">
            <v>885</v>
          </cell>
          <cell r="T3963">
            <v>885</v>
          </cell>
          <cell r="U3963">
            <v>885</v>
          </cell>
          <cell r="V3963">
            <v>885</v>
          </cell>
        </row>
        <row r="3964">
          <cell r="B3964" t="str">
            <v>NORTH CAROLINAMacallan Editions.750-6SPA</v>
          </cell>
          <cell r="C3964" t="str">
            <v>South</v>
          </cell>
          <cell r="D3964" t="str">
            <v>Control</v>
          </cell>
          <cell r="E3964" t="str">
            <v>NC</v>
          </cell>
          <cell r="F3964" t="str">
            <v>NORTH CAROLINA</v>
          </cell>
          <cell r="G3964" t="str">
            <v>4 - Macallan Editions 5 0.75L</v>
          </cell>
          <cell r="H3964" t="str">
            <v>4 - Macallan Editions 5 0.75L6</v>
          </cell>
          <cell r="I3964" t="str">
            <v>Macallan Editions</v>
          </cell>
          <cell r="J3964" t="str">
            <v>Macallan Editions.750-6</v>
          </cell>
          <cell r="K3964">
            <v>6</v>
          </cell>
          <cell r="L3964">
            <v>0.75</v>
          </cell>
          <cell r="M3964">
            <v>0.48499999999999999</v>
          </cell>
          <cell r="N3964">
            <v>15.57</v>
          </cell>
          <cell r="O3964" t="str">
            <v>SPA</v>
          </cell>
          <cell r="P3964">
            <v>0</v>
          </cell>
          <cell r="Q3964">
            <v>0</v>
          </cell>
          <cell r="R3964">
            <v>0</v>
          </cell>
          <cell r="S3964">
            <v>0</v>
          </cell>
          <cell r="T3964">
            <v>0</v>
          </cell>
          <cell r="U3964">
            <v>0</v>
          </cell>
          <cell r="V3964">
            <v>0</v>
          </cell>
        </row>
        <row r="3965">
          <cell r="B3965" t="str">
            <v>NORTH CAROLINAMacallan Editions.750-6SHELF</v>
          </cell>
          <cell r="C3965" t="str">
            <v>South</v>
          </cell>
          <cell r="D3965" t="str">
            <v>Control</v>
          </cell>
          <cell r="E3965" t="str">
            <v>NC</v>
          </cell>
          <cell r="F3965" t="str">
            <v>NORTH CAROLINA</v>
          </cell>
          <cell r="G3965" t="str">
            <v>4 - Macallan Editions 5 0.75L</v>
          </cell>
          <cell r="H3965" t="str">
            <v>4 - Macallan Editions 5 0.75L6</v>
          </cell>
          <cell r="I3965" t="str">
            <v>Macallan Editions</v>
          </cell>
          <cell r="J3965" t="str">
            <v>Macallan Editions.750-6</v>
          </cell>
          <cell r="K3965">
            <v>6</v>
          </cell>
          <cell r="L3965">
            <v>0.75</v>
          </cell>
          <cell r="M3965">
            <v>0.48499999999999999</v>
          </cell>
          <cell r="N3965">
            <v>15.57</v>
          </cell>
          <cell r="O3965" t="str">
            <v>SHELF</v>
          </cell>
          <cell r="P3965">
            <v>119.95</v>
          </cell>
          <cell r="Q3965">
            <v>119.95</v>
          </cell>
          <cell r="R3965">
            <v>119.95</v>
          </cell>
          <cell r="S3965">
            <v>119.95</v>
          </cell>
          <cell r="T3965">
            <v>119.95</v>
          </cell>
          <cell r="U3965">
            <v>119.95</v>
          </cell>
          <cell r="V3965">
            <v>119.95</v>
          </cell>
        </row>
        <row r="3966">
          <cell r="B3966" t="str">
            <v>NORTH CAROLINAMacallan Editions.750-6FOB</v>
          </cell>
          <cell r="C3966" t="str">
            <v>South</v>
          </cell>
          <cell r="D3966" t="str">
            <v>Control</v>
          </cell>
          <cell r="E3966" t="str">
            <v>NC</v>
          </cell>
          <cell r="F3966" t="str">
            <v>NORTH CAROLINA</v>
          </cell>
          <cell r="G3966" t="str">
            <v>4 - Macallan Editions 5 0.75L</v>
          </cell>
          <cell r="H3966" t="str">
            <v>4 - Macallan Editions 5 0.75L6</v>
          </cell>
          <cell r="I3966" t="str">
            <v>Macallan Editions</v>
          </cell>
          <cell r="J3966" t="str">
            <v>Macallan Editions.750-6</v>
          </cell>
          <cell r="K3966">
            <v>6</v>
          </cell>
          <cell r="L3966">
            <v>0.75</v>
          </cell>
          <cell r="M3966">
            <v>0.48499999999999999</v>
          </cell>
          <cell r="N3966">
            <v>15.57</v>
          </cell>
          <cell r="O3966" t="str">
            <v>FOB</v>
          </cell>
          <cell r="P3966">
            <v>383.77</v>
          </cell>
          <cell r="Q3966">
            <v>383.77</v>
          </cell>
          <cell r="R3966">
            <v>383.77</v>
          </cell>
          <cell r="S3966">
            <v>383.77</v>
          </cell>
          <cell r="T3966">
            <v>383.77</v>
          </cell>
          <cell r="U3966">
            <v>383.77</v>
          </cell>
          <cell r="V3966">
            <v>383.77</v>
          </cell>
        </row>
        <row r="3967">
          <cell r="B3967" t="str">
            <v>North DakotaMacallan Editions.750-12FOB</v>
          </cell>
          <cell r="C3967" t="str">
            <v>Central</v>
          </cell>
          <cell r="D3967" t="str">
            <v>Open</v>
          </cell>
          <cell r="E3967" t="str">
            <v>ND</v>
          </cell>
          <cell r="F3967" t="str">
            <v>North Dakota</v>
          </cell>
          <cell r="G3967" t="str">
            <v>4 - Macallan Editions 5 0.75L</v>
          </cell>
          <cell r="H3967" t="str">
            <v>4 - Macallan Editions 5 0.75L12</v>
          </cell>
          <cell r="I3967" t="str">
            <v>Macallan Editions</v>
          </cell>
          <cell r="J3967" t="str">
            <v>Macallan Editions.750-12</v>
          </cell>
          <cell r="K3967">
            <v>12</v>
          </cell>
          <cell r="L3967">
            <v>0.75</v>
          </cell>
          <cell r="M3967">
            <v>0.48499999999999999</v>
          </cell>
          <cell r="N3967">
            <v>31.14</v>
          </cell>
          <cell r="O3967" t="str">
            <v>FOB</v>
          </cell>
          <cell r="P3967">
            <v>843.4</v>
          </cell>
          <cell r="Q3967">
            <v>843.4</v>
          </cell>
          <cell r="R3967">
            <v>843.4</v>
          </cell>
          <cell r="S3967">
            <v>843.4</v>
          </cell>
          <cell r="T3967">
            <v>843.4</v>
          </cell>
          <cell r="U3967">
            <v>843.4</v>
          </cell>
          <cell r="V3967">
            <v>843.4</v>
          </cell>
        </row>
        <row r="3968">
          <cell r="B3968" t="str">
            <v>OHIOMacallan Editions.750-12SHELF</v>
          </cell>
          <cell r="C3968" t="str">
            <v>Central</v>
          </cell>
          <cell r="D3968" t="str">
            <v>Control</v>
          </cell>
          <cell r="E3968" t="str">
            <v>OH</v>
          </cell>
          <cell r="F3968" t="str">
            <v>OHIO</v>
          </cell>
          <cell r="G3968" t="str">
            <v>4 - Macallan Editions 5 0.75L</v>
          </cell>
          <cell r="H3968" t="str">
            <v>4 - Macallan Editions 5 0.75L12</v>
          </cell>
          <cell r="I3968" t="str">
            <v>Macallan Editions</v>
          </cell>
          <cell r="J3968" t="str">
            <v>Macallan Editions.750-12</v>
          </cell>
          <cell r="K3968">
            <v>12</v>
          </cell>
          <cell r="L3968">
            <v>0.75</v>
          </cell>
          <cell r="M3968">
            <v>0.48</v>
          </cell>
          <cell r="N3968">
            <v>30.81</v>
          </cell>
          <cell r="O3968" t="str">
            <v>SHELF</v>
          </cell>
          <cell r="P3968">
            <v>119.99</v>
          </cell>
          <cell r="Q3968">
            <v>119.99</v>
          </cell>
          <cell r="R3968">
            <v>119.99</v>
          </cell>
          <cell r="S3968">
            <v>119.99</v>
          </cell>
          <cell r="T3968">
            <v>119.99</v>
          </cell>
          <cell r="U3968">
            <v>119.99</v>
          </cell>
          <cell r="V3968">
            <v>119.99</v>
          </cell>
        </row>
        <row r="3969">
          <cell r="B3969" t="str">
            <v>OHIOMacallan Editions.750-12FOB</v>
          </cell>
          <cell r="C3969" t="str">
            <v>Central</v>
          </cell>
          <cell r="D3969" t="str">
            <v>Control</v>
          </cell>
          <cell r="E3969" t="str">
            <v>OH</v>
          </cell>
          <cell r="F3969" t="str">
            <v>OHIO</v>
          </cell>
          <cell r="G3969" t="str">
            <v>4 - Macallan Editions 5 0.75L</v>
          </cell>
          <cell r="H3969" t="str">
            <v>4 - Macallan Editions 5 0.75L12</v>
          </cell>
          <cell r="I3969" t="str">
            <v>Macallan Editions</v>
          </cell>
          <cell r="J3969" t="str">
            <v>Macallan Editions.750-12</v>
          </cell>
          <cell r="K3969">
            <v>12</v>
          </cell>
          <cell r="L3969">
            <v>0.75</v>
          </cell>
          <cell r="M3969">
            <v>0.48</v>
          </cell>
          <cell r="N3969">
            <v>30.81</v>
          </cell>
          <cell r="O3969" t="str">
            <v>FOB</v>
          </cell>
          <cell r="P3969">
            <v>848.39</v>
          </cell>
          <cell r="Q3969">
            <v>848.39</v>
          </cell>
          <cell r="R3969">
            <v>848.39</v>
          </cell>
          <cell r="S3969">
            <v>848.39</v>
          </cell>
          <cell r="T3969">
            <v>848.39</v>
          </cell>
          <cell r="U3969">
            <v>848.39</v>
          </cell>
          <cell r="V3969">
            <v>848.39</v>
          </cell>
        </row>
        <row r="3970">
          <cell r="B3970" t="str">
            <v>OklahomaMacallan Editions.750-12FOB</v>
          </cell>
          <cell r="C3970" t="str">
            <v>South</v>
          </cell>
          <cell r="D3970" t="str">
            <v>Open</v>
          </cell>
          <cell r="E3970" t="str">
            <v>OK</v>
          </cell>
          <cell r="F3970" t="str">
            <v>Oklahoma</v>
          </cell>
          <cell r="G3970" t="str">
            <v>4 - Macallan Editions 5 0.75L</v>
          </cell>
          <cell r="H3970" t="str">
            <v>4 - Macallan Editions 5 0.75L12</v>
          </cell>
          <cell r="I3970" t="str">
            <v>Macallan Editions</v>
          </cell>
          <cell r="J3970" t="str">
            <v>Macallan Editions.750-12</v>
          </cell>
          <cell r="K3970">
            <v>12</v>
          </cell>
          <cell r="L3970">
            <v>0.75</v>
          </cell>
          <cell r="M3970">
            <v>0.48499999999999999</v>
          </cell>
          <cell r="N3970">
            <v>31.14</v>
          </cell>
          <cell r="O3970" t="str">
            <v>FOB</v>
          </cell>
          <cell r="P3970">
            <v>877</v>
          </cell>
          <cell r="Q3970">
            <v>877</v>
          </cell>
          <cell r="R3970">
            <v>877</v>
          </cell>
          <cell r="S3970">
            <v>877</v>
          </cell>
          <cell r="T3970">
            <v>877</v>
          </cell>
          <cell r="U3970">
            <v>877</v>
          </cell>
          <cell r="V3970">
            <v>877</v>
          </cell>
        </row>
        <row r="3971">
          <cell r="B3971" t="str">
            <v>OREGONMacallan Editions.750-12SPA</v>
          </cell>
          <cell r="C3971" t="str">
            <v>West</v>
          </cell>
          <cell r="D3971" t="str">
            <v>Control</v>
          </cell>
          <cell r="E3971" t="str">
            <v>OR</v>
          </cell>
          <cell r="F3971" t="str">
            <v>OREGON</v>
          </cell>
          <cell r="G3971" t="str">
            <v>4 - Macallan Editions 5 0.75L</v>
          </cell>
          <cell r="H3971" t="str">
            <v>4 - Macallan Editions 5 0.75L12</v>
          </cell>
          <cell r="I3971" t="str">
            <v>Macallan Editions</v>
          </cell>
          <cell r="J3971" t="str">
            <v>Macallan Editions.750-12</v>
          </cell>
          <cell r="K3971">
            <v>12</v>
          </cell>
          <cell r="L3971">
            <v>0.75</v>
          </cell>
          <cell r="M3971">
            <v>0.48499999999999999</v>
          </cell>
          <cell r="N3971">
            <v>31.14</v>
          </cell>
          <cell r="O3971" t="str">
            <v>SPA</v>
          </cell>
          <cell r="P3971">
            <v>0</v>
          </cell>
          <cell r="Q3971">
            <v>0</v>
          </cell>
          <cell r="R3971">
            <v>0</v>
          </cell>
          <cell r="S3971">
            <v>0</v>
          </cell>
          <cell r="T3971">
            <v>0</v>
          </cell>
          <cell r="U3971">
            <v>0</v>
          </cell>
          <cell r="V3971">
            <v>0</v>
          </cell>
        </row>
        <row r="3972">
          <cell r="B3972" t="str">
            <v>OREGONMacallan Editions.750-12SHELF</v>
          </cell>
          <cell r="C3972" t="str">
            <v>West</v>
          </cell>
          <cell r="D3972" t="str">
            <v>Control</v>
          </cell>
          <cell r="E3972" t="str">
            <v>OR</v>
          </cell>
          <cell r="F3972" t="str">
            <v>OREGON</v>
          </cell>
          <cell r="G3972" t="str">
            <v>4 - Macallan Editions 5 0.75L</v>
          </cell>
          <cell r="H3972" t="str">
            <v>4 - Macallan Editions 5 0.75L12</v>
          </cell>
          <cell r="I3972" t="str">
            <v>Macallan Editions</v>
          </cell>
          <cell r="J3972" t="str">
            <v>Macallan Editions.750-12</v>
          </cell>
          <cell r="K3972">
            <v>12</v>
          </cell>
          <cell r="L3972">
            <v>0.75</v>
          </cell>
          <cell r="M3972">
            <v>0.48499999999999999</v>
          </cell>
          <cell r="N3972">
            <v>31.14</v>
          </cell>
          <cell r="O3972" t="str">
            <v>SHELF</v>
          </cell>
          <cell r="P3972">
            <v>119.95</v>
          </cell>
          <cell r="Q3972">
            <v>119.95</v>
          </cell>
          <cell r="R3972">
            <v>119.95</v>
          </cell>
          <cell r="S3972">
            <v>119.95</v>
          </cell>
          <cell r="T3972">
            <v>119.95</v>
          </cell>
          <cell r="U3972">
            <v>119.95</v>
          </cell>
          <cell r="V3972">
            <v>119.95</v>
          </cell>
        </row>
        <row r="3973">
          <cell r="B3973" t="str">
            <v>OREGONMacallan Editions.750-12FOB</v>
          </cell>
          <cell r="C3973" t="str">
            <v>West</v>
          </cell>
          <cell r="D3973" t="str">
            <v>Control</v>
          </cell>
          <cell r="E3973" t="str">
            <v>OR</v>
          </cell>
          <cell r="F3973" t="str">
            <v>OREGON</v>
          </cell>
          <cell r="G3973" t="str">
            <v>4 - Macallan Editions 5 0.75L</v>
          </cell>
          <cell r="H3973" t="str">
            <v>4 - Macallan Editions 5 0.75L12</v>
          </cell>
          <cell r="I3973" t="str">
            <v>Macallan Editions</v>
          </cell>
          <cell r="J3973" t="str">
            <v>Macallan Editions.750-12</v>
          </cell>
          <cell r="K3973">
            <v>12</v>
          </cell>
          <cell r="L3973">
            <v>0.75</v>
          </cell>
          <cell r="M3973">
            <v>0.48499999999999999</v>
          </cell>
          <cell r="N3973">
            <v>31.14</v>
          </cell>
          <cell r="O3973" t="str">
            <v>FOB</v>
          </cell>
          <cell r="P3973">
            <v>781.99</v>
          </cell>
          <cell r="Q3973">
            <v>781.99</v>
          </cell>
          <cell r="R3973">
            <v>781.99</v>
          </cell>
          <cell r="S3973">
            <v>781.99</v>
          </cell>
          <cell r="T3973">
            <v>781.99</v>
          </cell>
          <cell r="U3973">
            <v>781.99</v>
          </cell>
          <cell r="V3973">
            <v>781.99</v>
          </cell>
        </row>
        <row r="3974">
          <cell r="B3974" t="str">
            <v>PENNSYLVANIA (PLCB)Macallan Editions.750-12SPA</v>
          </cell>
          <cell r="C3974" t="str">
            <v>Northeast</v>
          </cell>
          <cell r="D3974" t="str">
            <v>Control</v>
          </cell>
          <cell r="E3974" t="str">
            <v>PLCB</v>
          </cell>
          <cell r="F3974" t="str">
            <v>PENNSYLVANIA (PLCB)</v>
          </cell>
          <cell r="G3974" t="str">
            <v>4 - Macallan Editions 5 0.75L</v>
          </cell>
          <cell r="H3974" t="str">
            <v>4 - Macallan Editions 5 0.75L12</v>
          </cell>
          <cell r="I3974" t="str">
            <v>Macallan Editions</v>
          </cell>
          <cell r="J3974" t="str">
            <v>Macallan Editions.750-12</v>
          </cell>
          <cell r="K3974">
            <v>12</v>
          </cell>
          <cell r="L3974">
            <v>0.75</v>
          </cell>
          <cell r="M3974">
            <v>0.48499999999999999</v>
          </cell>
          <cell r="N3974">
            <v>31.14</v>
          </cell>
          <cell r="O3974" t="str">
            <v>SPA</v>
          </cell>
          <cell r="P3974">
            <v>0</v>
          </cell>
          <cell r="Q3974">
            <v>0</v>
          </cell>
          <cell r="R3974">
            <v>0</v>
          </cell>
          <cell r="S3974">
            <v>0</v>
          </cell>
          <cell r="T3974">
            <v>0</v>
          </cell>
          <cell r="U3974">
            <v>0</v>
          </cell>
          <cell r="V3974">
            <v>0</v>
          </cell>
        </row>
        <row r="3975">
          <cell r="B3975" t="str">
            <v>PENNSYLVANIA (PLCB)Macallan Editions.750-12SHELF</v>
          </cell>
          <cell r="C3975" t="str">
            <v>Northeast</v>
          </cell>
          <cell r="D3975" t="str">
            <v>Control</v>
          </cell>
          <cell r="E3975" t="str">
            <v>PLCB</v>
          </cell>
          <cell r="F3975" t="str">
            <v>PENNSYLVANIA (PLCB)</v>
          </cell>
          <cell r="G3975" t="str">
            <v>4 - Macallan Editions 5 0.75L</v>
          </cell>
          <cell r="H3975" t="str">
            <v>4 - Macallan Editions 5 0.75L12</v>
          </cell>
          <cell r="I3975" t="str">
            <v>Macallan Editions</v>
          </cell>
          <cell r="J3975" t="str">
            <v>Macallan Editions.750-12</v>
          </cell>
          <cell r="K3975">
            <v>12</v>
          </cell>
          <cell r="L3975">
            <v>0.75</v>
          </cell>
          <cell r="M3975">
            <v>0.48499999999999999</v>
          </cell>
          <cell r="N3975">
            <v>31.14</v>
          </cell>
          <cell r="O3975" t="str">
            <v>SHELF</v>
          </cell>
          <cell r="P3975">
            <v>119.99</v>
          </cell>
          <cell r="Q3975">
            <v>119.99</v>
          </cell>
          <cell r="R3975">
            <v>119.99</v>
          </cell>
          <cell r="S3975">
            <v>119.99</v>
          </cell>
          <cell r="T3975">
            <v>119.99</v>
          </cell>
          <cell r="U3975">
            <v>119.99</v>
          </cell>
          <cell r="V3975">
            <v>119.99</v>
          </cell>
        </row>
        <row r="3976">
          <cell r="B3976" t="str">
            <v>PENNSYLVANIA (PLCB)Macallan Editions.750-12FOB</v>
          </cell>
          <cell r="C3976" t="str">
            <v>Northeast</v>
          </cell>
          <cell r="D3976" t="str">
            <v>Control</v>
          </cell>
          <cell r="E3976" t="str">
            <v>PLCB</v>
          </cell>
          <cell r="F3976" t="str">
            <v>PENNSYLVANIA (PLCB)</v>
          </cell>
          <cell r="G3976" t="str">
            <v>4 - Macallan Editions 5 0.75L</v>
          </cell>
          <cell r="H3976" t="str">
            <v>4 - Macallan Editions 5 0.75L12</v>
          </cell>
          <cell r="I3976" t="str">
            <v>Macallan Editions</v>
          </cell>
          <cell r="J3976" t="str">
            <v>Macallan Editions.750-12</v>
          </cell>
          <cell r="K3976">
            <v>12</v>
          </cell>
          <cell r="L3976">
            <v>0.75</v>
          </cell>
          <cell r="M3976">
            <v>0.48499999999999999</v>
          </cell>
          <cell r="N3976">
            <v>31.14</v>
          </cell>
          <cell r="O3976" t="str">
            <v>FOB</v>
          </cell>
          <cell r="P3976">
            <v>828.48</v>
          </cell>
          <cell r="Q3976">
            <v>828.48</v>
          </cell>
          <cell r="R3976">
            <v>828.48</v>
          </cell>
          <cell r="S3976">
            <v>828.48</v>
          </cell>
          <cell r="T3976">
            <v>828.48</v>
          </cell>
          <cell r="U3976">
            <v>828.48</v>
          </cell>
          <cell r="V3976">
            <v>828.48</v>
          </cell>
        </row>
        <row r="3977">
          <cell r="B3977" t="str">
            <v>Rhode IslandMacallan Editions.750-12FOB</v>
          </cell>
          <cell r="C3977" t="str">
            <v>Northeast</v>
          </cell>
          <cell r="D3977" t="str">
            <v>Open</v>
          </cell>
          <cell r="E3977" t="str">
            <v>RI</v>
          </cell>
          <cell r="F3977" t="str">
            <v>Rhode Island</v>
          </cell>
          <cell r="G3977" t="str">
            <v>4 - Macallan Editions 5 0.75L</v>
          </cell>
          <cell r="H3977" t="str">
            <v>4 - Macallan Editions 5 0.75L12</v>
          </cell>
          <cell r="I3977" t="str">
            <v>Macallan Editions</v>
          </cell>
          <cell r="J3977" t="str">
            <v>Macallan Editions.750-12</v>
          </cell>
          <cell r="K3977">
            <v>12</v>
          </cell>
          <cell r="L3977">
            <v>0.75</v>
          </cell>
          <cell r="M3977">
            <v>0.48499999999999999</v>
          </cell>
          <cell r="N3977">
            <v>31.14</v>
          </cell>
          <cell r="O3977" t="str">
            <v>FOB</v>
          </cell>
          <cell r="P3977">
            <v>792.95</v>
          </cell>
          <cell r="Q3977">
            <v>792.95</v>
          </cell>
          <cell r="R3977">
            <v>792.95</v>
          </cell>
          <cell r="S3977">
            <v>792.95</v>
          </cell>
          <cell r="T3977">
            <v>792.95</v>
          </cell>
          <cell r="U3977">
            <v>792.95</v>
          </cell>
          <cell r="V3977">
            <v>792.95</v>
          </cell>
        </row>
        <row r="3978">
          <cell r="B3978" t="str">
            <v>South CarolinaMacallan Editions.750-12FOB</v>
          </cell>
          <cell r="C3978" t="str">
            <v>Northeast</v>
          </cell>
          <cell r="D3978" t="str">
            <v>Open</v>
          </cell>
          <cell r="E3978" t="str">
            <v>SC</v>
          </cell>
          <cell r="F3978" t="str">
            <v>South Carolina</v>
          </cell>
          <cell r="G3978" t="str">
            <v>4 - Macallan Editions 5 0.75L</v>
          </cell>
          <cell r="H3978" t="str">
            <v>4 - Macallan Editions 5 0.75L12</v>
          </cell>
          <cell r="I3978" t="str">
            <v>Macallan Editions</v>
          </cell>
          <cell r="J3978" t="str">
            <v>Macallan Editions.750-12</v>
          </cell>
          <cell r="K3978">
            <v>12</v>
          </cell>
          <cell r="L3978">
            <v>0.75</v>
          </cell>
          <cell r="M3978">
            <v>0.48499999999999999</v>
          </cell>
          <cell r="N3978">
            <v>31.14</v>
          </cell>
          <cell r="O3978" t="str">
            <v>FOB</v>
          </cell>
          <cell r="P3978">
            <v>825.51</v>
          </cell>
          <cell r="Q3978">
            <v>825.51</v>
          </cell>
          <cell r="R3978">
            <v>825.51</v>
          </cell>
          <cell r="S3978">
            <v>825.51</v>
          </cell>
          <cell r="T3978">
            <v>825.51</v>
          </cell>
          <cell r="U3978">
            <v>825.51</v>
          </cell>
          <cell r="V3978">
            <v>825.51</v>
          </cell>
        </row>
        <row r="3979">
          <cell r="B3979" t="str">
            <v>South DakotaMacallan Editions.750-12FOB</v>
          </cell>
          <cell r="C3979" t="str">
            <v>Central</v>
          </cell>
          <cell r="D3979" t="str">
            <v>Open</v>
          </cell>
          <cell r="E3979" t="str">
            <v>SD</v>
          </cell>
          <cell r="F3979" t="str">
            <v>South Dakota</v>
          </cell>
          <cell r="G3979" t="str">
            <v>4 - Macallan Editions 5 0.75L</v>
          </cell>
          <cell r="H3979" t="str">
            <v>4 - Macallan Editions 5 0.75L12</v>
          </cell>
          <cell r="I3979" t="str">
            <v>Macallan Editions</v>
          </cell>
          <cell r="J3979" t="str">
            <v>Macallan Editions.750-12</v>
          </cell>
          <cell r="K3979">
            <v>12</v>
          </cell>
          <cell r="L3979">
            <v>0.75</v>
          </cell>
          <cell r="M3979">
            <v>0.48499999999999999</v>
          </cell>
          <cell r="N3979">
            <v>31.14</v>
          </cell>
          <cell r="O3979" t="str">
            <v>FOB</v>
          </cell>
          <cell r="P3979">
            <v>832.25</v>
          </cell>
          <cell r="Q3979">
            <v>832.25</v>
          </cell>
          <cell r="R3979">
            <v>832.25</v>
          </cell>
          <cell r="S3979">
            <v>832.25</v>
          </cell>
          <cell r="T3979">
            <v>832.25</v>
          </cell>
          <cell r="U3979">
            <v>832.25</v>
          </cell>
          <cell r="V3979">
            <v>832.25</v>
          </cell>
        </row>
        <row r="3980">
          <cell r="B3980" t="str">
            <v>TennesseeMacallan Editions.750-12FOB</v>
          </cell>
          <cell r="C3980" t="str">
            <v>South</v>
          </cell>
          <cell r="D3980" t="str">
            <v>Open</v>
          </cell>
          <cell r="E3980" t="str">
            <v>TN</v>
          </cell>
          <cell r="F3980" t="str">
            <v>Tennessee</v>
          </cell>
          <cell r="G3980" t="str">
            <v>4 - Macallan Editions 5 0.75L</v>
          </cell>
          <cell r="H3980" t="str">
            <v>4 - Macallan Editions 5 0.75L12</v>
          </cell>
          <cell r="I3980" t="str">
            <v>Macallan Editions</v>
          </cell>
          <cell r="J3980" t="str">
            <v>Macallan Editions.750-12</v>
          </cell>
          <cell r="K3980">
            <v>12</v>
          </cell>
          <cell r="L3980">
            <v>0.75</v>
          </cell>
          <cell r="M3980">
            <v>0.48499999999999999</v>
          </cell>
          <cell r="N3980">
            <v>31.14</v>
          </cell>
          <cell r="O3980" t="str">
            <v>FOB</v>
          </cell>
          <cell r="P3980">
            <v>696</v>
          </cell>
          <cell r="Q3980">
            <v>696</v>
          </cell>
          <cell r="R3980">
            <v>696</v>
          </cell>
          <cell r="S3980">
            <v>696</v>
          </cell>
          <cell r="T3980">
            <v>696</v>
          </cell>
          <cell r="U3980">
            <v>696</v>
          </cell>
          <cell r="V3980">
            <v>696</v>
          </cell>
        </row>
        <row r="3981">
          <cell r="B3981" t="str">
            <v>TexasMacallan Editions.750-12FOB</v>
          </cell>
          <cell r="C3981" t="str">
            <v>South</v>
          </cell>
          <cell r="D3981" t="str">
            <v>Open</v>
          </cell>
          <cell r="E3981" t="str">
            <v>TX</v>
          </cell>
          <cell r="F3981" t="str">
            <v>Texas</v>
          </cell>
          <cell r="G3981" t="str">
            <v>4 - Macallan Editions 5 0.75L</v>
          </cell>
          <cell r="H3981" t="str">
            <v>4 - Macallan Editions 5 0.75L12</v>
          </cell>
          <cell r="I3981" t="str">
            <v>Macallan Editions</v>
          </cell>
          <cell r="J3981" t="str">
            <v>Macallan Editions.750-12</v>
          </cell>
          <cell r="K3981">
            <v>12</v>
          </cell>
          <cell r="L3981">
            <v>0.75</v>
          </cell>
          <cell r="M3981">
            <v>0.48499999999999999</v>
          </cell>
          <cell r="N3981">
            <v>31.14</v>
          </cell>
          <cell r="O3981" t="str">
            <v>FOB</v>
          </cell>
          <cell r="P3981">
            <v>820.14</v>
          </cell>
          <cell r="Q3981">
            <v>820.14</v>
          </cell>
          <cell r="R3981">
            <v>820.14</v>
          </cell>
          <cell r="S3981">
            <v>820.14</v>
          </cell>
          <cell r="T3981">
            <v>820.14</v>
          </cell>
          <cell r="U3981">
            <v>820.14</v>
          </cell>
          <cell r="V3981">
            <v>820.14</v>
          </cell>
        </row>
        <row r="3982">
          <cell r="B3982" t="str">
            <v>UTAHMacallan Editions.750-12SPA</v>
          </cell>
          <cell r="C3982" t="str">
            <v>West</v>
          </cell>
          <cell r="D3982" t="str">
            <v>Control</v>
          </cell>
          <cell r="E3982" t="str">
            <v>UT</v>
          </cell>
          <cell r="F3982" t="str">
            <v>UTAH</v>
          </cell>
          <cell r="G3982" t="str">
            <v>4 - Macallan Editions 5 0.75L</v>
          </cell>
          <cell r="H3982" t="str">
            <v>4 - Macallan Editions 5 0.75L12</v>
          </cell>
          <cell r="I3982" t="str">
            <v>Macallan Editions</v>
          </cell>
          <cell r="J3982" t="str">
            <v>Macallan Editions.750-12</v>
          </cell>
          <cell r="K3982">
            <v>12</v>
          </cell>
          <cell r="L3982">
            <v>0.75</v>
          </cell>
          <cell r="M3982">
            <v>0.48499999999999999</v>
          </cell>
          <cell r="N3982">
            <v>31.14</v>
          </cell>
          <cell r="O3982" t="str">
            <v>SPA</v>
          </cell>
          <cell r="P3982">
            <v>0</v>
          </cell>
          <cell r="Q3982">
            <v>0</v>
          </cell>
          <cell r="R3982">
            <v>0</v>
          </cell>
          <cell r="S3982">
            <v>0</v>
          </cell>
          <cell r="T3982">
            <v>0</v>
          </cell>
          <cell r="U3982">
            <v>0</v>
          </cell>
          <cell r="V3982">
            <v>0</v>
          </cell>
        </row>
        <row r="3983">
          <cell r="B3983" t="str">
            <v>UTAHMacallan Editions.750-12SHELF</v>
          </cell>
          <cell r="C3983" t="str">
            <v>West</v>
          </cell>
          <cell r="D3983" t="str">
            <v>Control</v>
          </cell>
          <cell r="E3983" t="str">
            <v>UT</v>
          </cell>
          <cell r="F3983" t="str">
            <v>UTAH</v>
          </cell>
          <cell r="G3983" t="str">
            <v>4 - Macallan Editions 5 0.75L</v>
          </cell>
          <cell r="H3983" t="str">
            <v>4 - Macallan Editions 5 0.75L12</v>
          </cell>
          <cell r="I3983" t="str">
            <v>Macallan Editions</v>
          </cell>
          <cell r="J3983" t="str">
            <v>Macallan Editions.750-12</v>
          </cell>
          <cell r="K3983">
            <v>12</v>
          </cell>
          <cell r="L3983">
            <v>0.75</v>
          </cell>
          <cell r="M3983">
            <v>0.48499999999999999</v>
          </cell>
          <cell r="N3983">
            <v>31.14</v>
          </cell>
          <cell r="O3983" t="str">
            <v>SHELF</v>
          </cell>
          <cell r="P3983">
            <v>119.99</v>
          </cell>
          <cell r="Q3983">
            <v>119.99</v>
          </cell>
          <cell r="R3983">
            <v>119.99</v>
          </cell>
          <cell r="S3983">
            <v>119.99</v>
          </cell>
          <cell r="T3983">
            <v>119.99</v>
          </cell>
          <cell r="U3983">
            <v>119.99</v>
          </cell>
          <cell r="V3983">
            <v>119.99</v>
          </cell>
        </row>
        <row r="3984">
          <cell r="B3984" t="str">
            <v>UTAHMacallan Editions.750-12FOB</v>
          </cell>
          <cell r="C3984" t="str">
            <v>West</v>
          </cell>
          <cell r="D3984" t="str">
            <v>Control</v>
          </cell>
          <cell r="E3984" t="str">
            <v>UT</v>
          </cell>
          <cell r="F3984" t="str">
            <v>UTAH</v>
          </cell>
          <cell r="G3984" t="str">
            <v>4 - Macallan Editions 5 0.75L</v>
          </cell>
          <cell r="H3984" t="str">
            <v>4 - Macallan Editions 5 0.75L12</v>
          </cell>
          <cell r="I3984" t="str">
            <v>Macallan Editions</v>
          </cell>
          <cell r="J3984" t="str">
            <v>Macallan Editions.750-12</v>
          </cell>
          <cell r="K3984">
            <v>12</v>
          </cell>
          <cell r="L3984">
            <v>0.75</v>
          </cell>
          <cell r="M3984">
            <v>0.48499999999999999</v>
          </cell>
          <cell r="N3984">
            <v>31.14</v>
          </cell>
          <cell r="O3984" t="str">
            <v>FOB</v>
          </cell>
          <cell r="P3984">
            <v>764.99</v>
          </cell>
          <cell r="Q3984">
            <v>764.99</v>
          </cell>
          <cell r="R3984">
            <v>764.99</v>
          </cell>
          <cell r="S3984">
            <v>764.99</v>
          </cell>
          <cell r="T3984">
            <v>764.99</v>
          </cell>
          <cell r="U3984">
            <v>764.99</v>
          </cell>
          <cell r="V3984">
            <v>764.99</v>
          </cell>
        </row>
        <row r="3985">
          <cell r="B3985" t="str">
            <v>VERMONTMacallan Editions.750-12SHELF</v>
          </cell>
          <cell r="C3985" t="str">
            <v>Northeast</v>
          </cell>
          <cell r="D3985" t="str">
            <v>Control</v>
          </cell>
          <cell r="E3985" t="str">
            <v>VT</v>
          </cell>
          <cell r="F3985" t="str">
            <v>VERMONT</v>
          </cell>
          <cell r="G3985" t="str">
            <v>4 - Macallan Editions 5 0.75L</v>
          </cell>
          <cell r="H3985" t="str">
            <v>4 - Macallan Editions 5 0.75L12</v>
          </cell>
          <cell r="I3985" t="str">
            <v>Macallan Editions</v>
          </cell>
          <cell r="J3985" t="str">
            <v>Macallan Editions.750-12</v>
          </cell>
          <cell r="K3985">
            <v>12</v>
          </cell>
          <cell r="L3985">
            <v>0.75</v>
          </cell>
          <cell r="M3985">
            <v>0.48499999999999999</v>
          </cell>
          <cell r="N3985">
            <v>31.14</v>
          </cell>
          <cell r="O3985" t="str">
            <v>SHELF</v>
          </cell>
          <cell r="P3985">
            <v>99.99</v>
          </cell>
          <cell r="Q3985">
            <v>119.99</v>
          </cell>
          <cell r="R3985">
            <v>119.99</v>
          </cell>
          <cell r="S3985">
            <v>119.99</v>
          </cell>
          <cell r="T3985">
            <v>119.99</v>
          </cell>
          <cell r="U3985">
            <v>119.99</v>
          </cell>
          <cell r="V3985">
            <v>119.99</v>
          </cell>
        </row>
        <row r="3986">
          <cell r="B3986" t="str">
            <v>VERMONTMacallan Editions.750-12FOB</v>
          </cell>
          <cell r="C3986" t="str">
            <v>Northeast</v>
          </cell>
          <cell r="D3986" t="str">
            <v>Control</v>
          </cell>
          <cell r="E3986" t="str">
            <v>VT</v>
          </cell>
          <cell r="F3986" t="str">
            <v>VERMONT</v>
          </cell>
          <cell r="G3986" t="str">
            <v>4 - Macallan Editions 5 0.75L</v>
          </cell>
          <cell r="H3986" t="str">
            <v>4 - Macallan Editions 5 0.75L12</v>
          </cell>
          <cell r="I3986" t="str">
            <v>Macallan Editions</v>
          </cell>
          <cell r="J3986" t="str">
            <v>Macallan Editions.750-12</v>
          </cell>
          <cell r="K3986">
            <v>12</v>
          </cell>
          <cell r="L3986">
            <v>0.75</v>
          </cell>
          <cell r="M3986">
            <v>0.48499999999999999</v>
          </cell>
          <cell r="N3986">
            <v>31.14</v>
          </cell>
          <cell r="O3986" t="str">
            <v>FOB</v>
          </cell>
          <cell r="P3986">
            <v>712</v>
          </cell>
          <cell r="Q3986">
            <v>857.51</v>
          </cell>
          <cell r="R3986">
            <v>712</v>
          </cell>
          <cell r="S3986">
            <v>712</v>
          </cell>
          <cell r="T3986">
            <v>712</v>
          </cell>
          <cell r="U3986">
            <v>712</v>
          </cell>
          <cell r="V3986">
            <v>712</v>
          </cell>
        </row>
        <row r="3987">
          <cell r="B3987" t="str">
            <v>VERMONTMacallan Editions.750-12DA</v>
          </cell>
          <cell r="C3987" t="str">
            <v>Northeast</v>
          </cell>
          <cell r="D3987" t="str">
            <v>Control</v>
          </cell>
          <cell r="E3987" t="str">
            <v>VT</v>
          </cell>
          <cell r="F3987" t="str">
            <v>VERMONT</v>
          </cell>
          <cell r="G3987" t="str">
            <v>4 - Macallan Editions 5 0.75L</v>
          </cell>
          <cell r="H3987" t="str">
            <v>4 - Macallan Editions 5 0.75L12</v>
          </cell>
          <cell r="I3987" t="str">
            <v>Macallan Editions</v>
          </cell>
          <cell r="J3987" t="str">
            <v>Macallan Editions.750-12</v>
          </cell>
          <cell r="K3987">
            <v>12</v>
          </cell>
          <cell r="L3987">
            <v>0.75</v>
          </cell>
          <cell r="M3987">
            <v>0.48499999999999999</v>
          </cell>
          <cell r="N3987">
            <v>31.14</v>
          </cell>
          <cell r="O3987" t="str">
            <v>DA</v>
          </cell>
          <cell r="P3987">
            <v>0</v>
          </cell>
          <cell r="Q3987">
            <v>0</v>
          </cell>
          <cell r="R3987">
            <v>0</v>
          </cell>
          <cell r="S3987">
            <v>0</v>
          </cell>
          <cell r="T3987">
            <v>0</v>
          </cell>
          <cell r="U3987">
            <v>0</v>
          </cell>
          <cell r="V3987">
            <v>0</v>
          </cell>
        </row>
        <row r="3988">
          <cell r="B3988" t="str">
            <v>VIRGINIAMacallan Editions.750-6SHELF</v>
          </cell>
          <cell r="C3988" t="str">
            <v>South</v>
          </cell>
          <cell r="D3988" t="str">
            <v>Control</v>
          </cell>
          <cell r="E3988" t="str">
            <v>VA</v>
          </cell>
          <cell r="F3988" t="str">
            <v>VIRGINIA</v>
          </cell>
          <cell r="G3988" t="str">
            <v>4 - Macallan Editions 5 0.75L</v>
          </cell>
          <cell r="H3988" t="str">
            <v>4 - Macallan Editions 5 0.75L6</v>
          </cell>
          <cell r="I3988" t="str">
            <v>Macallan Editions</v>
          </cell>
          <cell r="J3988" t="str">
            <v>Macallan Editions.750-6</v>
          </cell>
          <cell r="K3988">
            <v>6</v>
          </cell>
          <cell r="L3988">
            <v>0.75</v>
          </cell>
          <cell r="M3988">
            <v>0.48499999999999999</v>
          </cell>
          <cell r="N3988">
            <v>15.57</v>
          </cell>
          <cell r="O3988" t="str">
            <v>SHELF</v>
          </cell>
          <cell r="P3988">
            <v>0</v>
          </cell>
          <cell r="Q3988">
            <v>0</v>
          </cell>
          <cell r="R3988">
            <v>0</v>
          </cell>
          <cell r="S3988">
            <v>119.99</v>
          </cell>
          <cell r="T3988">
            <v>119.99</v>
          </cell>
          <cell r="U3988">
            <v>119.99</v>
          </cell>
          <cell r="V3988">
            <v>119.99</v>
          </cell>
        </row>
        <row r="3989">
          <cell r="B3989" t="str">
            <v>VIRGINIAMacallan Editions.750-6FOB</v>
          </cell>
          <cell r="C3989" t="str">
            <v>South</v>
          </cell>
          <cell r="D3989" t="str">
            <v>Control</v>
          </cell>
          <cell r="E3989" t="str">
            <v>VA</v>
          </cell>
          <cell r="F3989" t="str">
            <v>VIRGINIA</v>
          </cell>
          <cell r="G3989" t="str">
            <v>4 - Macallan Editions 5 0.75L</v>
          </cell>
          <cell r="H3989" t="str">
            <v>4 - Macallan Editions 5 0.75L6</v>
          </cell>
          <cell r="I3989" t="str">
            <v>Macallan Editions</v>
          </cell>
          <cell r="J3989" t="str">
            <v>Macallan Editions.750-6</v>
          </cell>
          <cell r="K3989">
            <v>6</v>
          </cell>
          <cell r="L3989">
            <v>0.75</v>
          </cell>
          <cell r="M3989">
            <v>0.48499999999999999</v>
          </cell>
          <cell r="N3989">
            <v>15.57</v>
          </cell>
          <cell r="O3989" t="str">
            <v>FOB</v>
          </cell>
          <cell r="P3989">
            <v>352.85</v>
          </cell>
          <cell r="Q3989">
            <v>352.85</v>
          </cell>
          <cell r="R3989">
            <v>352.85</v>
          </cell>
          <cell r="S3989">
            <v>352.85</v>
          </cell>
          <cell r="T3989">
            <v>352.85</v>
          </cell>
          <cell r="U3989">
            <v>352.85</v>
          </cell>
          <cell r="V3989">
            <v>352.85</v>
          </cell>
        </row>
        <row r="3990">
          <cell r="B3990" t="str">
            <v>VIRGINIAMacallan Editions.750-6DA</v>
          </cell>
          <cell r="C3990" t="str">
            <v>South</v>
          </cell>
          <cell r="D3990" t="str">
            <v>Control</v>
          </cell>
          <cell r="E3990" t="str">
            <v>VA</v>
          </cell>
          <cell r="F3990" t="str">
            <v>VIRGINIA</v>
          </cell>
          <cell r="G3990" t="str">
            <v>4 - Macallan Editions 5 0.75L</v>
          </cell>
          <cell r="H3990" t="str">
            <v>4 - Macallan Editions 5 0.75L6</v>
          </cell>
          <cell r="I3990" t="str">
            <v>Macallan Editions</v>
          </cell>
          <cell r="J3990" t="str">
            <v>Macallan Editions.750-6</v>
          </cell>
          <cell r="K3990">
            <v>6</v>
          </cell>
          <cell r="L3990">
            <v>0.75</v>
          </cell>
          <cell r="M3990">
            <v>0.48499999999999999</v>
          </cell>
          <cell r="N3990">
            <v>15.57</v>
          </cell>
          <cell r="O3990" t="str">
            <v>DA</v>
          </cell>
          <cell r="P3990">
            <v>0</v>
          </cell>
          <cell r="Q3990">
            <v>0</v>
          </cell>
          <cell r="R3990">
            <v>0</v>
          </cell>
          <cell r="S3990">
            <v>0</v>
          </cell>
          <cell r="T3990">
            <v>0</v>
          </cell>
          <cell r="U3990">
            <v>0</v>
          </cell>
          <cell r="V3990">
            <v>0</v>
          </cell>
        </row>
        <row r="3991">
          <cell r="B3991" t="str">
            <v>WashingtonMacallan Editions.750-12FOB</v>
          </cell>
          <cell r="C3991" t="str">
            <v>West</v>
          </cell>
          <cell r="D3991" t="str">
            <v>Open</v>
          </cell>
          <cell r="E3991" t="str">
            <v>WA</v>
          </cell>
          <cell r="F3991" t="str">
            <v>Washington</v>
          </cell>
          <cell r="G3991" t="str">
            <v>4 - Macallan Editions 5 0.75L</v>
          </cell>
          <cell r="H3991" t="str">
            <v>4 - Macallan Editions 5 0.75L12</v>
          </cell>
          <cell r="I3991" t="str">
            <v>Macallan Editions</v>
          </cell>
          <cell r="J3991" t="str">
            <v>Macallan Editions.750-12</v>
          </cell>
          <cell r="K3991">
            <v>12</v>
          </cell>
          <cell r="L3991">
            <v>0.75</v>
          </cell>
          <cell r="M3991">
            <v>0.48499999999999999</v>
          </cell>
          <cell r="N3991">
            <v>31.14</v>
          </cell>
          <cell r="O3991" t="str">
            <v>FOB</v>
          </cell>
          <cell r="P3991">
            <v>691.78</v>
          </cell>
          <cell r="Q3991">
            <v>691.78</v>
          </cell>
          <cell r="R3991">
            <v>691.78</v>
          </cell>
          <cell r="S3991">
            <v>691.78</v>
          </cell>
          <cell r="T3991">
            <v>691.78</v>
          </cell>
          <cell r="U3991">
            <v>691.78</v>
          </cell>
          <cell r="V3991">
            <v>691.78</v>
          </cell>
        </row>
        <row r="3992">
          <cell r="B3992" t="str">
            <v>WisconsinMacallan Editions.750-12FOB</v>
          </cell>
          <cell r="C3992" t="str">
            <v>Central</v>
          </cell>
          <cell r="D3992" t="str">
            <v>Open</v>
          </cell>
          <cell r="E3992" t="str">
            <v>WI</v>
          </cell>
          <cell r="F3992" t="str">
            <v>Wisconsin</v>
          </cell>
          <cell r="G3992" t="str">
            <v>4 - Macallan Editions 5 0.75L</v>
          </cell>
          <cell r="H3992" t="str">
            <v>4 - Macallan Editions 5 0.75L12</v>
          </cell>
          <cell r="I3992" t="str">
            <v>Macallan Editions</v>
          </cell>
          <cell r="J3992" t="str">
            <v>Macallan Editions.750-12</v>
          </cell>
          <cell r="K3992">
            <v>12</v>
          </cell>
          <cell r="L3992">
            <v>0.75</v>
          </cell>
          <cell r="M3992">
            <v>0.48499999999999999</v>
          </cell>
          <cell r="N3992">
            <v>31.14</v>
          </cell>
          <cell r="O3992" t="str">
            <v>FOB</v>
          </cell>
          <cell r="P3992">
            <v>842</v>
          </cell>
          <cell r="Q3992">
            <v>842</v>
          </cell>
          <cell r="R3992">
            <v>842</v>
          </cell>
          <cell r="S3992">
            <v>842</v>
          </cell>
          <cell r="T3992">
            <v>842</v>
          </cell>
          <cell r="U3992">
            <v>842</v>
          </cell>
          <cell r="V3992">
            <v>842</v>
          </cell>
        </row>
        <row r="3993">
          <cell r="B3993" t="str">
            <v>WYOMINGMacallan Editions.750-6SHELF</v>
          </cell>
          <cell r="C3993" t="str">
            <v>West</v>
          </cell>
          <cell r="D3993" t="str">
            <v>Control</v>
          </cell>
          <cell r="E3993" t="str">
            <v>WY</v>
          </cell>
          <cell r="F3993" t="str">
            <v>WYOMING</v>
          </cell>
          <cell r="G3993" t="str">
            <v>4 - Macallan Editions 5 0.75L</v>
          </cell>
          <cell r="H3993" t="str">
            <v>4 - Macallan Editions 5 0.75L6</v>
          </cell>
          <cell r="I3993" t="str">
            <v>Macallan Editions</v>
          </cell>
          <cell r="J3993" t="str">
            <v>Macallan Editions.750-6</v>
          </cell>
          <cell r="K3993">
            <v>6</v>
          </cell>
          <cell r="L3993">
            <v>0.75</v>
          </cell>
          <cell r="M3993">
            <v>0.48499999999999999</v>
          </cell>
          <cell r="N3993">
            <v>15.57</v>
          </cell>
          <cell r="O3993" t="str">
            <v>SHELF</v>
          </cell>
          <cell r="P3993">
            <v>119.99</v>
          </cell>
          <cell r="Q3993">
            <v>119.99</v>
          </cell>
          <cell r="R3993">
            <v>119.99</v>
          </cell>
          <cell r="S3993">
            <v>119.99</v>
          </cell>
          <cell r="T3993">
            <v>119.99</v>
          </cell>
          <cell r="U3993">
            <v>119.99</v>
          </cell>
          <cell r="V3993">
            <v>119.99</v>
          </cell>
        </row>
        <row r="3994">
          <cell r="B3994" t="str">
            <v>WYOMINGMacallan Editions.750-6FOB</v>
          </cell>
          <cell r="C3994" t="str">
            <v>West</v>
          </cell>
          <cell r="D3994" t="str">
            <v>Control</v>
          </cell>
          <cell r="E3994" t="str">
            <v>WY</v>
          </cell>
          <cell r="F3994" t="str">
            <v>WYOMING</v>
          </cell>
          <cell r="G3994" t="str">
            <v>4 - Macallan Editions 5 0.75L</v>
          </cell>
          <cell r="H3994" t="str">
            <v>4 - Macallan Editions 5 0.75L6</v>
          </cell>
          <cell r="I3994" t="str">
            <v>Macallan Editions</v>
          </cell>
          <cell r="J3994" t="str">
            <v>Macallan Editions.750-6</v>
          </cell>
          <cell r="K3994">
            <v>6</v>
          </cell>
          <cell r="L3994">
            <v>0.75</v>
          </cell>
          <cell r="M3994">
            <v>0.48499999999999999</v>
          </cell>
          <cell r="N3994">
            <v>15.57</v>
          </cell>
          <cell r="O3994" t="str">
            <v>FOB</v>
          </cell>
          <cell r="P3994">
            <v>412.78</v>
          </cell>
          <cell r="Q3994">
            <v>412.78</v>
          </cell>
          <cell r="R3994">
            <v>412.78</v>
          </cell>
          <cell r="S3994">
            <v>412.78</v>
          </cell>
          <cell r="T3994">
            <v>412.78</v>
          </cell>
          <cell r="U3994">
            <v>412.78</v>
          </cell>
          <cell r="V3994">
            <v>412.78</v>
          </cell>
        </row>
        <row r="3995">
          <cell r="B3995" t="str">
            <v>WYOMINGMacallan Editions.750-6DA</v>
          </cell>
          <cell r="C3995" t="str">
            <v>West</v>
          </cell>
          <cell r="D3995" t="str">
            <v>Control</v>
          </cell>
          <cell r="E3995" t="str">
            <v>WY</v>
          </cell>
          <cell r="F3995" t="str">
            <v>WYOMING</v>
          </cell>
          <cell r="G3995" t="str">
            <v>4 - Macallan Editions 5 0.75L</v>
          </cell>
          <cell r="H3995" t="str">
            <v>4 - Macallan Editions 5 0.75L6</v>
          </cell>
          <cell r="I3995" t="str">
            <v>Macallan Editions</v>
          </cell>
          <cell r="J3995" t="str">
            <v>Macallan Editions.750-6</v>
          </cell>
          <cell r="K3995">
            <v>6</v>
          </cell>
          <cell r="L3995">
            <v>0.75</v>
          </cell>
          <cell r="M3995">
            <v>0.48499999999999999</v>
          </cell>
          <cell r="N3995">
            <v>15.57</v>
          </cell>
          <cell r="O3995" t="str">
            <v>DA</v>
          </cell>
          <cell r="P3995">
            <v>0</v>
          </cell>
          <cell r="Q3995">
            <v>0</v>
          </cell>
          <cell r="R3995">
            <v>0</v>
          </cell>
          <cell r="S3995">
            <v>0</v>
          </cell>
          <cell r="T3995">
            <v>0</v>
          </cell>
          <cell r="U3995">
            <v>0</v>
          </cell>
          <cell r="V3995">
            <v>0</v>
          </cell>
        </row>
        <row r="3996">
          <cell r="B3996" t="str">
            <v>ArizonaMacallan Estate.750-3FOB</v>
          </cell>
          <cell r="C3996" t="str">
            <v>West</v>
          </cell>
          <cell r="D3996" t="str">
            <v>Open</v>
          </cell>
          <cell r="E3996" t="str">
            <v>AZ</v>
          </cell>
          <cell r="F3996" t="str">
            <v>Arizona</v>
          </cell>
          <cell r="G3996" t="str">
            <v>4 - Macallan Estate 0.75L</v>
          </cell>
          <cell r="H3996" t="str">
            <v>4 - Macallan Estate 0.75L3</v>
          </cell>
          <cell r="I3996" t="str">
            <v>Macallan Estate</v>
          </cell>
          <cell r="J3996" t="str">
            <v>Macallan Estate.750-3</v>
          </cell>
          <cell r="K3996">
            <v>3</v>
          </cell>
          <cell r="L3996">
            <v>0.75</v>
          </cell>
          <cell r="M3996">
            <v>0.43</v>
          </cell>
          <cell r="N3996">
            <v>6.9</v>
          </cell>
          <cell r="O3996" t="str">
            <v>FOB</v>
          </cell>
          <cell r="P3996">
            <v>416</v>
          </cell>
          <cell r="Q3996">
            <v>416</v>
          </cell>
          <cell r="R3996">
            <v>416</v>
          </cell>
          <cell r="S3996">
            <v>416</v>
          </cell>
          <cell r="T3996">
            <v>416</v>
          </cell>
          <cell r="U3996">
            <v>416</v>
          </cell>
          <cell r="V3996">
            <v>416</v>
          </cell>
        </row>
        <row r="3997">
          <cell r="B3997" t="str">
            <v>ArkansasMacallan Estate.750-3FOB</v>
          </cell>
          <cell r="C3997" t="str">
            <v>South</v>
          </cell>
          <cell r="D3997" t="str">
            <v>Open</v>
          </cell>
          <cell r="E3997" t="str">
            <v>AR</v>
          </cell>
          <cell r="F3997" t="str">
            <v>Arkansas</v>
          </cell>
          <cell r="G3997" t="str">
            <v>4 - Macallan Estate 0.75L</v>
          </cell>
          <cell r="H3997" t="str">
            <v>4 - Macallan Estate 0.75L3</v>
          </cell>
          <cell r="I3997" t="str">
            <v>Macallan Estate</v>
          </cell>
          <cell r="J3997" t="str">
            <v>Macallan Estate.750-3</v>
          </cell>
          <cell r="K3997">
            <v>3</v>
          </cell>
          <cell r="L3997">
            <v>0.75</v>
          </cell>
          <cell r="M3997">
            <v>0.43</v>
          </cell>
          <cell r="N3997">
            <v>6.9</v>
          </cell>
          <cell r="O3997" t="str">
            <v>FOB</v>
          </cell>
          <cell r="P3997">
            <v>421</v>
          </cell>
          <cell r="Q3997">
            <v>421</v>
          </cell>
          <cell r="R3997">
            <v>421</v>
          </cell>
          <cell r="S3997">
            <v>421</v>
          </cell>
          <cell r="T3997">
            <v>421</v>
          </cell>
          <cell r="U3997">
            <v>421</v>
          </cell>
          <cell r="V3997">
            <v>421</v>
          </cell>
        </row>
        <row r="3998">
          <cell r="B3998" t="str">
            <v>CaliforniaMacallan Estate.750-3FOB</v>
          </cell>
          <cell r="C3998" t="str">
            <v>West</v>
          </cell>
          <cell r="D3998" t="str">
            <v>Open</v>
          </cell>
          <cell r="E3998" t="str">
            <v>CA</v>
          </cell>
          <cell r="F3998" t="str">
            <v>California</v>
          </cell>
          <cell r="G3998" t="str">
            <v>4 - Macallan Estate 0.75L</v>
          </cell>
          <cell r="H3998" t="str">
            <v>4 - Macallan Estate 0.75L3</v>
          </cell>
          <cell r="I3998" t="str">
            <v>Macallan Estate</v>
          </cell>
          <cell r="J3998" t="str">
            <v>Macallan Estate.750-3</v>
          </cell>
          <cell r="K3998">
            <v>3</v>
          </cell>
          <cell r="L3998">
            <v>0.75</v>
          </cell>
          <cell r="M3998">
            <v>0.43</v>
          </cell>
          <cell r="N3998">
            <v>6.9</v>
          </cell>
          <cell r="O3998" t="str">
            <v>FOB</v>
          </cell>
          <cell r="P3998">
            <v>416.46</v>
          </cell>
          <cell r="Q3998">
            <v>416.46</v>
          </cell>
          <cell r="R3998">
            <v>416.46</v>
          </cell>
          <cell r="S3998">
            <v>416.46</v>
          </cell>
          <cell r="T3998">
            <v>416.46</v>
          </cell>
          <cell r="U3998">
            <v>416.46</v>
          </cell>
          <cell r="V3998">
            <v>416.46</v>
          </cell>
        </row>
        <row r="3999">
          <cell r="B3999" t="str">
            <v>ColoradoMacallan Estate.750-3FOB</v>
          </cell>
          <cell r="C3999" t="str">
            <v>West</v>
          </cell>
          <cell r="D3999" t="str">
            <v>Open</v>
          </cell>
          <cell r="E3999" t="str">
            <v>CO</v>
          </cell>
          <cell r="F3999" t="str">
            <v>Colorado</v>
          </cell>
          <cell r="G3999" t="str">
            <v>4 - Macallan Estate 0.75L</v>
          </cell>
          <cell r="H3999" t="str">
            <v>4 - Macallan Estate 0.75L3</v>
          </cell>
          <cell r="I3999" t="str">
            <v>Macallan Estate</v>
          </cell>
          <cell r="J3999" t="str">
            <v>Macallan Estate.750-3</v>
          </cell>
          <cell r="K3999">
            <v>3</v>
          </cell>
          <cell r="L3999">
            <v>0.75</v>
          </cell>
          <cell r="M3999">
            <v>0.43</v>
          </cell>
          <cell r="N3999">
            <v>6.9</v>
          </cell>
          <cell r="O3999" t="str">
            <v>FOB</v>
          </cell>
          <cell r="P3999">
            <v>398</v>
          </cell>
          <cell r="Q3999">
            <v>398</v>
          </cell>
          <cell r="R3999">
            <v>398</v>
          </cell>
          <cell r="S3999">
            <v>398</v>
          </cell>
          <cell r="T3999">
            <v>398</v>
          </cell>
          <cell r="U3999">
            <v>398</v>
          </cell>
          <cell r="V3999">
            <v>398</v>
          </cell>
        </row>
        <row r="4000">
          <cell r="B4000" t="str">
            <v>ConnecticutMacallan Estate.750-3FOB</v>
          </cell>
          <cell r="C4000" t="str">
            <v>Northeast</v>
          </cell>
          <cell r="D4000" t="str">
            <v>Open</v>
          </cell>
          <cell r="E4000" t="str">
            <v>CT</v>
          </cell>
          <cell r="F4000" t="str">
            <v>Connecticut</v>
          </cell>
          <cell r="G4000" t="str">
            <v>4 - Macallan Estate 0.75L</v>
          </cell>
          <cell r="H4000" t="str">
            <v>4 - Macallan Estate 0.75L3</v>
          </cell>
          <cell r="I4000" t="str">
            <v>Macallan Estate</v>
          </cell>
          <cell r="J4000" t="str">
            <v>Macallan Estate.750-3</v>
          </cell>
          <cell r="K4000">
            <v>3</v>
          </cell>
          <cell r="L4000">
            <v>0.75</v>
          </cell>
          <cell r="M4000">
            <v>0.43</v>
          </cell>
          <cell r="N4000">
            <v>6.9</v>
          </cell>
          <cell r="O4000" t="str">
            <v>FOB</v>
          </cell>
          <cell r="P4000">
            <v>416.67</v>
          </cell>
          <cell r="Q4000">
            <v>416.67</v>
          </cell>
          <cell r="R4000">
            <v>416.67</v>
          </cell>
          <cell r="S4000">
            <v>416.67</v>
          </cell>
          <cell r="T4000">
            <v>416.67</v>
          </cell>
          <cell r="U4000">
            <v>416.67</v>
          </cell>
          <cell r="V4000">
            <v>416.67</v>
          </cell>
        </row>
        <row r="4001">
          <cell r="B4001" t="str">
            <v>DCMacallan Estate.750-3FOB</v>
          </cell>
          <cell r="C4001" t="str">
            <v>Northeast</v>
          </cell>
          <cell r="D4001" t="str">
            <v>Open</v>
          </cell>
          <cell r="E4001" t="str">
            <v>DC</v>
          </cell>
          <cell r="F4001" t="str">
            <v>DC</v>
          </cell>
          <cell r="G4001" t="str">
            <v>4 - Macallan Estate 0.75L</v>
          </cell>
          <cell r="H4001" t="str">
            <v>4 - Macallan Estate 0.75L3</v>
          </cell>
          <cell r="I4001" t="str">
            <v>Macallan Estate</v>
          </cell>
          <cell r="J4001" t="str">
            <v>Macallan Estate.750-3</v>
          </cell>
          <cell r="K4001">
            <v>3</v>
          </cell>
          <cell r="L4001">
            <v>0.75</v>
          </cell>
          <cell r="M4001">
            <v>0.43</v>
          </cell>
          <cell r="N4001">
            <v>6.9</v>
          </cell>
          <cell r="O4001" t="str">
            <v>FOB</v>
          </cell>
          <cell r="P4001">
            <v>456.78</v>
          </cell>
          <cell r="Q4001">
            <v>456.78</v>
          </cell>
          <cell r="R4001">
            <v>456.78</v>
          </cell>
          <cell r="S4001">
            <v>456.78</v>
          </cell>
          <cell r="T4001">
            <v>456.78</v>
          </cell>
          <cell r="U4001">
            <v>456.78</v>
          </cell>
          <cell r="V4001">
            <v>456.78</v>
          </cell>
        </row>
        <row r="4002">
          <cell r="B4002" t="str">
            <v>DelawareMacallan Estate.750-3FOB</v>
          </cell>
          <cell r="C4002" t="str">
            <v>Northeast</v>
          </cell>
          <cell r="D4002" t="str">
            <v>Open</v>
          </cell>
          <cell r="E4002" t="str">
            <v>DE</v>
          </cell>
          <cell r="F4002" t="str">
            <v>Delaware</v>
          </cell>
          <cell r="G4002" t="str">
            <v>4 - Macallan Estate 0.75L</v>
          </cell>
          <cell r="H4002" t="str">
            <v>4 - Macallan Estate 0.75L3</v>
          </cell>
          <cell r="I4002" t="str">
            <v>Macallan Estate</v>
          </cell>
          <cell r="J4002" t="str">
            <v>Macallan Estate.750-3</v>
          </cell>
          <cell r="K4002">
            <v>3</v>
          </cell>
          <cell r="L4002">
            <v>0.75</v>
          </cell>
          <cell r="M4002">
            <v>0.43</v>
          </cell>
          <cell r="N4002">
            <v>6.9</v>
          </cell>
          <cell r="O4002" t="str">
            <v>FOB</v>
          </cell>
          <cell r="P4002">
            <v>456.78</v>
          </cell>
          <cell r="Q4002">
            <v>456.78</v>
          </cell>
          <cell r="R4002">
            <v>456.78</v>
          </cell>
          <cell r="S4002">
            <v>456.78</v>
          </cell>
          <cell r="T4002">
            <v>456.78</v>
          </cell>
          <cell r="U4002">
            <v>456.78</v>
          </cell>
          <cell r="V4002">
            <v>456.78</v>
          </cell>
        </row>
        <row r="4003">
          <cell r="B4003" t="str">
            <v>FloridaMacallan Estate.750-3FOB</v>
          </cell>
          <cell r="C4003" t="str">
            <v>South</v>
          </cell>
          <cell r="D4003" t="str">
            <v>Open</v>
          </cell>
          <cell r="E4003" t="str">
            <v>FL</v>
          </cell>
          <cell r="F4003" t="str">
            <v>Florida</v>
          </cell>
          <cell r="G4003" t="str">
            <v>4 - Macallan Estate 0.75L</v>
          </cell>
          <cell r="H4003" t="str">
            <v>4 - Macallan Estate 0.75L3</v>
          </cell>
          <cell r="I4003" t="str">
            <v>Macallan Estate</v>
          </cell>
          <cell r="J4003" t="str">
            <v>Macallan Estate.750-3</v>
          </cell>
          <cell r="K4003">
            <v>3</v>
          </cell>
          <cell r="L4003">
            <v>0.75</v>
          </cell>
          <cell r="M4003">
            <v>0.43</v>
          </cell>
          <cell r="N4003">
            <v>6.9</v>
          </cell>
          <cell r="O4003" t="str">
            <v>FOB</v>
          </cell>
          <cell r="P4003">
            <v>438.69</v>
          </cell>
          <cell r="Q4003">
            <v>438.69</v>
          </cell>
          <cell r="R4003">
            <v>438.69</v>
          </cell>
          <cell r="S4003">
            <v>438.69</v>
          </cell>
          <cell r="T4003">
            <v>438.69</v>
          </cell>
          <cell r="U4003">
            <v>438.69</v>
          </cell>
          <cell r="V4003">
            <v>438.69</v>
          </cell>
        </row>
        <row r="4004">
          <cell r="B4004" t="str">
            <v>GeorgiaMacallan Estate.750-3FOB</v>
          </cell>
          <cell r="C4004" t="str">
            <v>South</v>
          </cell>
          <cell r="D4004" t="str">
            <v>Open</v>
          </cell>
          <cell r="E4004" t="str">
            <v>GA</v>
          </cell>
          <cell r="F4004" t="str">
            <v>Georgia</v>
          </cell>
          <cell r="G4004" t="str">
            <v>4 - Macallan Estate 0.75L</v>
          </cell>
          <cell r="H4004" t="str">
            <v>4 - Macallan Estate 0.75L3</v>
          </cell>
          <cell r="I4004" t="str">
            <v>Macallan Estate</v>
          </cell>
          <cell r="J4004" t="str">
            <v>Macallan Estate.750-3</v>
          </cell>
          <cell r="K4004">
            <v>3</v>
          </cell>
          <cell r="L4004">
            <v>0.75</v>
          </cell>
          <cell r="M4004">
            <v>0.43</v>
          </cell>
          <cell r="N4004">
            <v>6.9</v>
          </cell>
          <cell r="O4004" t="str">
            <v>FOB</v>
          </cell>
          <cell r="P4004">
            <v>455</v>
          </cell>
          <cell r="Q4004">
            <v>455</v>
          </cell>
          <cell r="R4004">
            <v>455</v>
          </cell>
          <cell r="S4004">
            <v>455</v>
          </cell>
          <cell r="T4004">
            <v>455</v>
          </cell>
          <cell r="U4004">
            <v>455</v>
          </cell>
          <cell r="V4004">
            <v>455</v>
          </cell>
        </row>
        <row r="4005">
          <cell r="B4005" t="str">
            <v>IllinoisMacallan Estate.750-3FOB</v>
          </cell>
          <cell r="C4005" t="str">
            <v>Central</v>
          </cell>
          <cell r="D4005" t="str">
            <v>Open</v>
          </cell>
          <cell r="E4005" t="str">
            <v>IL</v>
          </cell>
          <cell r="F4005" t="str">
            <v>Illinois</v>
          </cell>
          <cell r="G4005" t="str">
            <v>4 - Macallan Estate 0.75L</v>
          </cell>
          <cell r="H4005" t="str">
            <v>4 - Macallan Estate 0.75L3</v>
          </cell>
          <cell r="I4005" t="str">
            <v>Macallan Estate</v>
          </cell>
          <cell r="J4005" t="str">
            <v>Macallan Estate.750-3</v>
          </cell>
          <cell r="K4005">
            <v>3</v>
          </cell>
          <cell r="L4005">
            <v>0.75</v>
          </cell>
          <cell r="M4005">
            <v>0.43</v>
          </cell>
          <cell r="N4005">
            <v>6.9</v>
          </cell>
          <cell r="O4005" t="str">
            <v>FOB</v>
          </cell>
          <cell r="P4005">
            <v>438.28</v>
          </cell>
          <cell r="Q4005">
            <v>438.28</v>
          </cell>
          <cell r="R4005">
            <v>438.28</v>
          </cell>
          <cell r="S4005">
            <v>438.28</v>
          </cell>
          <cell r="T4005">
            <v>438.28</v>
          </cell>
          <cell r="U4005">
            <v>438.28</v>
          </cell>
          <cell r="V4005">
            <v>438.28</v>
          </cell>
        </row>
        <row r="4006">
          <cell r="B4006" t="str">
            <v>IndianaMacallan Estate.750-3FOB</v>
          </cell>
          <cell r="C4006" t="str">
            <v>Central</v>
          </cell>
          <cell r="D4006" t="str">
            <v>Open</v>
          </cell>
          <cell r="E4006" t="str">
            <v>IN</v>
          </cell>
          <cell r="F4006" t="str">
            <v>Indiana</v>
          </cell>
          <cell r="G4006" t="str">
            <v>4 - Macallan Estate 0.75L</v>
          </cell>
          <cell r="H4006" t="str">
            <v>4 - Macallan Estate 0.75L3</v>
          </cell>
          <cell r="I4006" t="str">
            <v>Macallan Estate</v>
          </cell>
          <cell r="J4006" t="str">
            <v>Macallan Estate.750-3</v>
          </cell>
          <cell r="K4006">
            <v>3</v>
          </cell>
          <cell r="L4006">
            <v>0.75</v>
          </cell>
          <cell r="M4006">
            <v>0.43</v>
          </cell>
          <cell r="N4006">
            <v>6.9</v>
          </cell>
          <cell r="O4006" t="str">
            <v>FOB</v>
          </cell>
          <cell r="P4006">
            <v>431.4</v>
          </cell>
          <cell r="Q4006">
            <v>431.4</v>
          </cell>
          <cell r="R4006">
            <v>431.4</v>
          </cell>
          <cell r="S4006">
            <v>431.4</v>
          </cell>
          <cell r="T4006">
            <v>431.4</v>
          </cell>
          <cell r="U4006">
            <v>431.4</v>
          </cell>
          <cell r="V4006">
            <v>431.4</v>
          </cell>
        </row>
        <row r="4007">
          <cell r="B4007" t="str">
            <v>KansasMacallan Estate.750-3FOB</v>
          </cell>
          <cell r="C4007" t="str">
            <v>Central</v>
          </cell>
          <cell r="D4007" t="str">
            <v>Open</v>
          </cell>
          <cell r="E4007" t="str">
            <v>KS</v>
          </cell>
          <cell r="F4007" t="str">
            <v>Kansas</v>
          </cell>
          <cell r="G4007" t="str">
            <v>4 - Macallan Estate 0.75L</v>
          </cell>
          <cell r="H4007" t="str">
            <v>4 - Macallan Estate 0.75L3</v>
          </cell>
          <cell r="I4007" t="str">
            <v>Macallan Estate</v>
          </cell>
          <cell r="J4007" t="str">
            <v>Macallan Estate.750-3</v>
          </cell>
          <cell r="K4007">
            <v>3</v>
          </cell>
          <cell r="L4007">
            <v>0.75</v>
          </cell>
          <cell r="M4007">
            <v>0.43</v>
          </cell>
          <cell r="N4007">
            <v>6.9</v>
          </cell>
          <cell r="O4007" t="str">
            <v>FOB</v>
          </cell>
          <cell r="P4007">
            <v>448</v>
          </cell>
          <cell r="Q4007">
            <v>448</v>
          </cell>
          <cell r="R4007">
            <v>448</v>
          </cell>
          <cell r="S4007">
            <v>448</v>
          </cell>
          <cell r="T4007">
            <v>448</v>
          </cell>
          <cell r="U4007">
            <v>448</v>
          </cell>
          <cell r="V4007">
            <v>448</v>
          </cell>
        </row>
        <row r="4008">
          <cell r="B4008" t="str">
            <v>KentuckyMacallan Estate.750-3FOB</v>
          </cell>
          <cell r="C4008" t="str">
            <v>Central</v>
          </cell>
          <cell r="D4008" t="str">
            <v>Open</v>
          </cell>
          <cell r="E4008" t="str">
            <v>KY</v>
          </cell>
          <cell r="F4008" t="str">
            <v>Kentucky</v>
          </cell>
          <cell r="G4008" t="str">
            <v>4 - Macallan Estate 0.75L</v>
          </cell>
          <cell r="H4008" t="str">
            <v>4 - Macallan Estate 0.75L3</v>
          </cell>
          <cell r="I4008" t="str">
            <v>Macallan Estate</v>
          </cell>
          <cell r="J4008" t="str">
            <v>Macallan Estate.750-3</v>
          </cell>
          <cell r="K4008">
            <v>3</v>
          </cell>
          <cell r="L4008">
            <v>0.75</v>
          </cell>
          <cell r="M4008">
            <v>0.43</v>
          </cell>
          <cell r="N4008">
            <v>6.9</v>
          </cell>
          <cell r="O4008" t="str">
            <v>FOB</v>
          </cell>
          <cell r="P4008">
            <v>395.64</v>
          </cell>
          <cell r="Q4008">
            <v>395.64</v>
          </cell>
          <cell r="R4008">
            <v>395.64</v>
          </cell>
          <cell r="S4008">
            <v>395.64</v>
          </cell>
          <cell r="T4008">
            <v>395.64</v>
          </cell>
          <cell r="U4008">
            <v>395.64</v>
          </cell>
          <cell r="V4008">
            <v>395.64</v>
          </cell>
        </row>
        <row r="4009">
          <cell r="B4009" t="str">
            <v>LouisianaMacallan Estate.750-3FOB</v>
          </cell>
          <cell r="C4009" t="str">
            <v>South</v>
          </cell>
          <cell r="D4009" t="str">
            <v>Open</v>
          </cell>
          <cell r="E4009" t="str">
            <v>LA</v>
          </cell>
          <cell r="F4009" t="str">
            <v>Louisiana</v>
          </cell>
          <cell r="G4009" t="str">
            <v>4 - Macallan Estate 0.75L</v>
          </cell>
          <cell r="H4009" t="str">
            <v>4 - Macallan Estate 0.75L3</v>
          </cell>
          <cell r="I4009" t="str">
            <v>Macallan Estate</v>
          </cell>
          <cell r="J4009" t="str">
            <v>Macallan Estate.750-3</v>
          </cell>
          <cell r="K4009">
            <v>3</v>
          </cell>
          <cell r="L4009">
            <v>0.75</v>
          </cell>
          <cell r="M4009">
            <v>0.43</v>
          </cell>
          <cell r="N4009">
            <v>6.9</v>
          </cell>
          <cell r="O4009" t="str">
            <v>FOB</v>
          </cell>
          <cell r="P4009">
            <v>445</v>
          </cell>
          <cell r="Q4009">
            <v>445</v>
          </cell>
          <cell r="R4009">
            <v>445</v>
          </cell>
          <cell r="S4009">
            <v>445</v>
          </cell>
          <cell r="T4009">
            <v>445</v>
          </cell>
          <cell r="U4009">
            <v>445</v>
          </cell>
          <cell r="V4009">
            <v>445</v>
          </cell>
        </row>
        <row r="4010">
          <cell r="B4010" t="str">
            <v>Maryland (Open)Macallan Estate.750-3FOB</v>
          </cell>
          <cell r="C4010" t="str">
            <v>Northeast</v>
          </cell>
          <cell r="D4010" t="str">
            <v>Open</v>
          </cell>
          <cell r="E4010" t="str">
            <v>MD</v>
          </cell>
          <cell r="F4010" t="str">
            <v>Maryland (Open)</v>
          </cell>
          <cell r="G4010" t="str">
            <v>4 - Macallan Estate 0.75L</v>
          </cell>
          <cell r="H4010" t="str">
            <v>4 - Macallan Estate 0.75L3</v>
          </cell>
          <cell r="I4010" t="str">
            <v>Macallan Estate</v>
          </cell>
          <cell r="J4010" t="str">
            <v>Macallan Estate.750-3</v>
          </cell>
          <cell r="K4010">
            <v>3</v>
          </cell>
          <cell r="L4010">
            <v>0.75</v>
          </cell>
          <cell r="M4010">
            <v>0.43</v>
          </cell>
          <cell r="N4010">
            <v>6.9</v>
          </cell>
          <cell r="O4010" t="str">
            <v>FOB</v>
          </cell>
          <cell r="P4010">
            <v>456.78</v>
          </cell>
          <cell r="Q4010">
            <v>456.78</v>
          </cell>
          <cell r="R4010">
            <v>456.78</v>
          </cell>
          <cell r="S4010">
            <v>456.78</v>
          </cell>
          <cell r="T4010">
            <v>456.78</v>
          </cell>
          <cell r="U4010">
            <v>456.78</v>
          </cell>
          <cell r="V4010">
            <v>456.78</v>
          </cell>
        </row>
        <row r="4011">
          <cell r="B4011" t="str">
            <v>MassachusettsMacallan Estate.750-3FOB</v>
          </cell>
          <cell r="C4011" t="str">
            <v>Northeast</v>
          </cell>
          <cell r="D4011" t="str">
            <v>Open</v>
          </cell>
          <cell r="E4011" t="str">
            <v>MA</v>
          </cell>
          <cell r="F4011" t="str">
            <v>Massachusetts</v>
          </cell>
          <cell r="G4011" t="str">
            <v>4 - Macallan Estate 0.75L</v>
          </cell>
          <cell r="H4011" t="str">
            <v>4 - Macallan Estate 0.75L3</v>
          </cell>
          <cell r="I4011" t="str">
            <v>Macallan Estate</v>
          </cell>
          <cell r="J4011" t="str">
            <v>Macallan Estate.750-3</v>
          </cell>
          <cell r="K4011">
            <v>3</v>
          </cell>
          <cell r="L4011">
            <v>0.75</v>
          </cell>
          <cell r="M4011">
            <v>0.43</v>
          </cell>
          <cell r="N4011">
            <v>6.9</v>
          </cell>
          <cell r="O4011" t="str">
            <v>FOB</v>
          </cell>
          <cell r="P4011">
            <v>417.47</v>
          </cell>
          <cell r="Q4011">
            <v>417.47</v>
          </cell>
          <cell r="R4011">
            <v>417.47</v>
          </cell>
          <cell r="S4011">
            <v>417.47</v>
          </cell>
          <cell r="T4011">
            <v>417.47</v>
          </cell>
          <cell r="U4011">
            <v>417.47</v>
          </cell>
          <cell r="V4011">
            <v>417.47</v>
          </cell>
        </row>
        <row r="4012">
          <cell r="B4012" t="str">
            <v>MICHIGANMacallan Estate.750-3SHELF</v>
          </cell>
          <cell r="C4012" t="str">
            <v>Central</v>
          </cell>
          <cell r="D4012" t="str">
            <v>Control</v>
          </cell>
          <cell r="E4012" t="str">
            <v>MI</v>
          </cell>
          <cell r="F4012" t="str">
            <v>MICHIGAN</v>
          </cell>
          <cell r="G4012" t="str">
            <v>4 - Macallan Estate 0.75L</v>
          </cell>
          <cell r="H4012" t="str">
            <v>4 - Macallan Estate 0.75L3</v>
          </cell>
          <cell r="I4012" t="str">
            <v>Macallan Estate</v>
          </cell>
          <cell r="J4012" t="str">
            <v>Macallan Estate.750-3</v>
          </cell>
          <cell r="K4012">
            <v>3</v>
          </cell>
          <cell r="L4012">
            <v>0.75</v>
          </cell>
          <cell r="M4012">
            <v>0.43</v>
          </cell>
          <cell r="N4012">
            <v>6.9</v>
          </cell>
          <cell r="O4012" t="str">
            <v>SHELF</v>
          </cell>
          <cell r="P4012">
            <v>249.99</v>
          </cell>
          <cell r="Q4012">
            <v>249.99</v>
          </cell>
          <cell r="R4012">
            <v>249.99</v>
          </cell>
          <cell r="S4012">
            <v>249.99</v>
          </cell>
          <cell r="T4012">
            <v>249.99</v>
          </cell>
          <cell r="U4012">
            <v>249.99</v>
          </cell>
          <cell r="V4012">
            <v>249.99</v>
          </cell>
        </row>
        <row r="4013">
          <cell r="B4013" t="str">
            <v>MICHIGANMacallan Estate.750-3FOB</v>
          </cell>
          <cell r="C4013" t="str">
            <v>Central</v>
          </cell>
          <cell r="D4013" t="str">
            <v>Control</v>
          </cell>
          <cell r="E4013" t="str">
            <v>MI</v>
          </cell>
          <cell r="F4013" t="str">
            <v>MICHIGAN</v>
          </cell>
          <cell r="G4013" t="str">
            <v>4 - Macallan Estate 0.75L</v>
          </cell>
          <cell r="H4013" t="str">
            <v>4 - Macallan Estate 0.75L3</v>
          </cell>
          <cell r="I4013" t="str">
            <v>Macallan Estate</v>
          </cell>
          <cell r="J4013" t="str">
            <v>Macallan Estate.750-3</v>
          </cell>
          <cell r="K4013">
            <v>3</v>
          </cell>
          <cell r="L4013">
            <v>0.75</v>
          </cell>
          <cell r="M4013">
            <v>0.43</v>
          </cell>
          <cell r="N4013">
            <v>6.9</v>
          </cell>
          <cell r="O4013" t="str">
            <v>FOB</v>
          </cell>
          <cell r="P4013">
            <v>405.82</v>
          </cell>
          <cell r="Q4013">
            <v>405.82</v>
          </cell>
          <cell r="R4013">
            <v>405.82</v>
          </cell>
          <cell r="S4013">
            <v>405.82</v>
          </cell>
          <cell r="T4013">
            <v>405.82</v>
          </cell>
          <cell r="U4013">
            <v>405.82</v>
          </cell>
          <cell r="V4013">
            <v>405.82</v>
          </cell>
        </row>
        <row r="4014">
          <cell r="B4014" t="str">
            <v>MinnesotaMacallan Estate.750-3FOB</v>
          </cell>
          <cell r="C4014" t="str">
            <v>Central</v>
          </cell>
          <cell r="D4014" t="str">
            <v>Open</v>
          </cell>
          <cell r="E4014" t="str">
            <v>MN</v>
          </cell>
          <cell r="F4014" t="str">
            <v>Minnesota</v>
          </cell>
          <cell r="G4014" t="str">
            <v>4 - Macallan Estate 0.75L</v>
          </cell>
          <cell r="H4014" t="str">
            <v>4 - Macallan Estate 0.75L3</v>
          </cell>
          <cell r="I4014" t="str">
            <v>Macallan Estate</v>
          </cell>
          <cell r="J4014" t="str">
            <v>Macallan Estate.750-3</v>
          </cell>
          <cell r="K4014">
            <v>3</v>
          </cell>
          <cell r="L4014">
            <v>0.75</v>
          </cell>
          <cell r="M4014">
            <v>0.43</v>
          </cell>
          <cell r="N4014">
            <v>6.9</v>
          </cell>
          <cell r="O4014" t="str">
            <v>FOB</v>
          </cell>
          <cell r="P4014">
            <v>452.71</v>
          </cell>
          <cell r="Q4014">
            <v>452.71</v>
          </cell>
          <cell r="R4014">
            <v>452.71</v>
          </cell>
          <cell r="S4014">
            <v>452.71</v>
          </cell>
          <cell r="T4014">
            <v>452.71</v>
          </cell>
          <cell r="U4014">
            <v>452.71</v>
          </cell>
          <cell r="V4014">
            <v>452.71</v>
          </cell>
        </row>
        <row r="4015">
          <cell r="B4015" t="str">
            <v>MissouriMacallan Estate.750-3FOB</v>
          </cell>
          <cell r="C4015" t="str">
            <v>Central</v>
          </cell>
          <cell r="D4015" t="str">
            <v>Open</v>
          </cell>
          <cell r="E4015" t="str">
            <v>MO</v>
          </cell>
          <cell r="F4015" t="str">
            <v>Missouri</v>
          </cell>
          <cell r="G4015" t="str">
            <v>4 - Macallan Estate 0.75L</v>
          </cell>
          <cell r="H4015" t="str">
            <v>4 - Macallan Estate 0.75L3</v>
          </cell>
          <cell r="I4015" t="str">
            <v>Macallan Estate</v>
          </cell>
          <cell r="J4015" t="str">
            <v>Macallan Estate.750-3</v>
          </cell>
          <cell r="K4015">
            <v>3</v>
          </cell>
          <cell r="L4015">
            <v>0.75</v>
          </cell>
          <cell r="M4015">
            <v>0.43</v>
          </cell>
          <cell r="N4015">
            <v>6.9</v>
          </cell>
          <cell r="O4015" t="str">
            <v>FOB</v>
          </cell>
          <cell r="P4015">
            <v>437.5</v>
          </cell>
          <cell r="Q4015">
            <v>437.5</v>
          </cell>
          <cell r="R4015">
            <v>437.5</v>
          </cell>
          <cell r="S4015">
            <v>437.5</v>
          </cell>
          <cell r="T4015">
            <v>437.5</v>
          </cell>
          <cell r="U4015">
            <v>437.5</v>
          </cell>
          <cell r="V4015">
            <v>437.5</v>
          </cell>
        </row>
        <row r="4016">
          <cell r="B4016" t="str">
            <v>NebraskaMacallan Estate.750-3FOB</v>
          </cell>
          <cell r="C4016" t="str">
            <v>Central</v>
          </cell>
          <cell r="D4016" t="str">
            <v>Open</v>
          </cell>
          <cell r="E4016" t="str">
            <v>NE</v>
          </cell>
          <cell r="F4016" t="str">
            <v>Nebraska</v>
          </cell>
          <cell r="G4016" t="str">
            <v>4 - Macallan Estate 0.75L</v>
          </cell>
          <cell r="H4016" t="str">
            <v>4 - Macallan Estate 0.75L3</v>
          </cell>
          <cell r="I4016" t="str">
            <v>Macallan Estate</v>
          </cell>
          <cell r="J4016" t="str">
            <v>Macallan Estate.750-3</v>
          </cell>
          <cell r="K4016">
            <v>3</v>
          </cell>
          <cell r="L4016">
            <v>0.75</v>
          </cell>
          <cell r="M4016">
            <v>0.43</v>
          </cell>
          <cell r="N4016">
            <v>6.9</v>
          </cell>
          <cell r="O4016" t="str">
            <v>FOB</v>
          </cell>
          <cell r="P4016">
            <v>439.22</v>
          </cell>
          <cell r="Q4016">
            <v>439.22</v>
          </cell>
          <cell r="R4016">
            <v>439.22</v>
          </cell>
          <cell r="S4016">
            <v>439.22</v>
          </cell>
          <cell r="T4016">
            <v>439.22</v>
          </cell>
          <cell r="U4016">
            <v>439.22</v>
          </cell>
          <cell r="V4016">
            <v>439.22</v>
          </cell>
        </row>
        <row r="4017">
          <cell r="B4017" t="str">
            <v>NevadaMacallan Estate.750-3FOB</v>
          </cell>
          <cell r="C4017" t="str">
            <v>West</v>
          </cell>
          <cell r="D4017" t="str">
            <v>Open</v>
          </cell>
          <cell r="E4017" t="str">
            <v>NV</v>
          </cell>
          <cell r="F4017" t="str">
            <v>Nevada</v>
          </cell>
          <cell r="G4017" t="str">
            <v>4 - Macallan Estate 0.75L</v>
          </cell>
          <cell r="H4017" t="str">
            <v>4 - Macallan Estate 0.75L3</v>
          </cell>
          <cell r="I4017" t="str">
            <v>Macallan Estate</v>
          </cell>
          <cell r="J4017" t="str">
            <v>Macallan Estate.750-3</v>
          </cell>
          <cell r="K4017">
            <v>3</v>
          </cell>
          <cell r="L4017">
            <v>0.75</v>
          </cell>
          <cell r="M4017">
            <v>0.43</v>
          </cell>
          <cell r="N4017">
            <v>6.9</v>
          </cell>
          <cell r="O4017" t="str">
            <v>FOB</v>
          </cell>
          <cell r="P4017">
            <v>380</v>
          </cell>
          <cell r="Q4017">
            <v>380</v>
          </cell>
          <cell r="R4017">
            <v>380</v>
          </cell>
          <cell r="S4017">
            <v>380</v>
          </cell>
          <cell r="T4017">
            <v>380</v>
          </cell>
          <cell r="U4017">
            <v>380</v>
          </cell>
          <cell r="V4017">
            <v>380</v>
          </cell>
        </row>
        <row r="4018">
          <cell r="B4018" t="str">
            <v>New JerseyMacallan Estate.750-3FOB</v>
          </cell>
          <cell r="C4018" t="str">
            <v>Northeast</v>
          </cell>
          <cell r="D4018" t="str">
            <v>Open</v>
          </cell>
          <cell r="E4018" t="str">
            <v>NJ</v>
          </cell>
          <cell r="F4018" t="str">
            <v>New Jersey</v>
          </cell>
          <cell r="G4018" t="str">
            <v>4 - Macallan Estate 0.75L</v>
          </cell>
          <cell r="H4018" t="str">
            <v>4 - Macallan Estate 0.75L3</v>
          </cell>
          <cell r="I4018" t="str">
            <v>Macallan Estate</v>
          </cell>
          <cell r="J4018" t="str">
            <v>Macallan Estate.750-3</v>
          </cell>
          <cell r="K4018">
            <v>3</v>
          </cell>
          <cell r="L4018">
            <v>0.75</v>
          </cell>
          <cell r="M4018">
            <v>0.43</v>
          </cell>
          <cell r="N4018">
            <v>6.9</v>
          </cell>
          <cell r="O4018" t="str">
            <v>FOB</v>
          </cell>
          <cell r="P4018">
            <v>439.33</v>
          </cell>
          <cell r="Q4018">
            <v>439.33</v>
          </cell>
          <cell r="R4018">
            <v>439.33</v>
          </cell>
          <cell r="S4018">
            <v>439.33</v>
          </cell>
          <cell r="T4018">
            <v>439.33</v>
          </cell>
          <cell r="U4018">
            <v>439.33</v>
          </cell>
          <cell r="V4018">
            <v>439.33</v>
          </cell>
        </row>
        <row r="4019">
          <cell r="B4019" t="str">
            <v>New MexicoMacallan Estate.750-3FOB</v>
          </cell>
          <cell r="C4019" t="str">
            <v>West</v>
          </cell>
          <cell r="D4019" t="str">
            <v>Open</v>
          </cell>
          <cell r="E4019" t="str">
            <v>NM</v>
          </cell>
          <cell r="F4019" t="str">
            <v>New Mexico</v>
          </cell>
          <cell r="G4019" t="str">
            <v>4 - Macallan Estate 0.75L</v>
          </cell>
          <cell r="H4019" t="str">
            <v>4 - Macallan Estate 0.75L3</v>
          </cell>
          <cell r="I4019" t="str">
            <v>Macallan Estate</v>
          </cell>
          <cell r="J4019" t="str">
            <v>Macallan Estate.750-3</v>
          </cell>
          <cell r="K4019">
            <v>3</v>
          </cell>
          <cell r="L4019">
            <v>0.75</v>
          </cell>
          <cell r="M4019">
            <v>0.43</v>
          </cell>
          <cell r="N4019">
            <v>6.9</v>
          </cell>
          <cell r="O4019" t="str">
            <v>FOB</v>
          </cell>
          <cell r="P4019">
            <v>395</v>
          </cell>
          <cell r="Q4019">
            <v>395</v>
          </cell>
          <cell r="R4019">
            <v>395</v>
          </cell>
          <cell r="S4019">
            <v>395</v>
          </cell>
          <cell r="T4019">
            <v>395</v>
          </cell>
          <cell r="U4019">
            <v>395</v>
          </cell>
          <cell r="V4019">
            <v>395</v>
          </cell>
        </row>
        <row r="4020">
          <cell r="B4020" t="str">
            <v>New York - UpstateMacallan Estate.750-3FOB</v>
          </cell>
          <cell r="C4020" t="str">
            <v>Northeast</v>
          </cell>
          <cell r="D4020" t="str">
            <v>Open</v>
          </cell>
          <cell r="E4020" t="str">
            <v>NY</v>
          </cell>
          <cell r="F4020" t="str">
            <v>New York - Upstate</v>
          </cell>
          <cell r="G4020" t="str">
            <v>4 - Macallan Estate 0.75L</v>
          </cell>
          <cell r="H4020" t="str">
            <v>4 - Macallan Estate 0.75L3</v>
          </cell>
          <cell r="I4020" t="str">
            <v>Macallan Estate</v>
          </cell>
          <cell r="J4020" t="str">
            <v>Macallan Estate.750-3</v>
          </cell>
          <cell r="K4020">
            <v>3</v>
          </cell>
          <cell r="L4020">
            <v>0.75</v>
          </cell>
          <cell r="M4020">
            <v>0.43</v>
          </cell>
          <cell r="N4020">
            <v>6.9</v>
          </cell>
          <cell r="O4020" t="str">
            <v>FOB</v>
          </cell>
          <cell r="P4020">
            <v>444.17</v>
          </cell>
          <cell r="Q4020">
            <v>444.17</v>
          </cell>
          <cell r="R4020">
            <v>444.17</v>
          </cell>
          <cell r="S4020">
            <v>444.17</v>
          </cell>
          <cell r="T4020">
            <v>444.17</v>
          </cell>
          <cell r="U4020">
            <v>444.17</v>
          </cell>
          <cell r="V4020">
            <v>444.17</v>
          </cell>
        </row>
        <row r="4021">
          <cell r="B4021" t="str">
            <v>NORTH CAROLINAMacallan Estate.750-3SHELF</v>
          </cell>
          <cell r="C4021" t="str">
            <v>South</v>
          </cell>
          <cell r="D4021" t="str">
            <v>Control</v>
          </cell>
          <cell r="E4021" t="str">
            <v>NC</v>
          </cell>
          <cell r="F4021" t="str">
            <v>NORTH CAROLINA</v>
          </cell>
          <cell r="G4021" t="str">
            <v>4 - Macallan Estate 0.75L</v>
          </cell>
          <cell r="H4021" t="str">
            <v>4 - Macallan Estate 0.75L3</v>
          </cell>
          <cell r="I4021" t="str">
            <v>Macallan Estate</v>
          </cell>
          <cell r="J4021" t="str">
            <v>Macallan Estate.750-3</v>
          </cell>
          <cell r="K4021">
            <v>3</v>
          </cell>
          <cell r="L4021">
            <v>0.75</v>
          </cell>
          <cell r="M4021">
            <v>0.43</v>
          </cell>
          <cell r="N4021">
            <v>6.9</v>
          </cell>
          <cell r="O4021" t="str">
            <v>SHELF</v>
          </cell>
          <cell r="P4021">
            <v>249.95</v>
          </cell>
          <cell r="Q4021">
            <v>249.95</v>
          </cell>
          <cell r="R4021">
            <v>249.95</v>
          </cell>
          <cell r="S4021">
            <v>249.95</v>
          </cell>
          <cell r="T4021">
            <v>249.95</v>
          </cell>
          <cell r="U4021">
            <v>249.95</v>
          </cell>
          <cell r="V4021">
            <v>249.95</v>
          </cell>
        </row>
        <row r="4022">
          <cell r="B4022" t="str">
            <v>NORTH CAROLINAMacallan Estate.750-3FOB</v>
          </cell>
          <cell r="C4022" t="str">
            <v>South</v>
          </cell>
          <cell r="D4022" t="str">
            <v>Control</v>
          </cell>
          <cell r="E4022" t="str">
            <v>NC</v>
          </cell>
          <cell r="F4022" t="str">
            <v>NORTH CAROLINA</v>
          </cell>
          <cell r="G4022" t="str">
            <v>4 - Macallan Estate 0.75L</v>
          </cell>
          <cell r="H4022" t="str">
            <v>4 - Macallan Estate 0.75L3</v>
          </cell>
          <cell r="I4022" t="str">
            <v>Macallan Estate</v>
          </cell>
          <cell r="J4022" t="str">
            <v>Macallan Estate.750-3</v>
          </cell>
          <cell r="K4022">
            <v>3</v>
          </cell>
          <cell r="L4022">
            <v>0.75</v>
          </cell>
          <cell r="M4022">
            <v>0.43</v>
          </cell>
          <cell r="N4022">
            <v>6.9</v>
          </cell>
          <cell r="O4022" t="str">
            <v>FOB</v>
          </cell>
          <cell r="P4022">
            <v>400.09</v>
          </cell>
          <cell r="Q4022">
            <v>400.09</v>
          </cell>
          <cell r="R4022">
            <v>400.09</v>
          </cell>
          <cell r="S4022">
            <v>400.09</v>
          </cell>
          <cell r="T4022">
            <v>400.09</v>
          </cell>
          <cell r="U4022">
            <v>400.09</v>
          </cell>
          <cell r="V4022">
            <v>400.09</v>
          </cell>
        </row>
        <row r="4023">
          <cell r="B4023" t="str">
            <v>North DakotaMacallan Estate.750-3FOB</v>
          </cell>
          <cell r="C4023" t="str">
            <v>Central</v>
          </cell>
          <cell r="D4023" t="str">
            <v>Open</v>
          </cell>
          <cell r="E4023" t="str">
            <v>ND</v>
          </cell>
          <cell r="F4023" t="str">
            <v>North Dakota</v>
          </cell>
          <cell r="G4023" t="str">
            <v>4 - Macallan Estate 0.75L</v>
          </cell>
          <cell r="H4023" t="str">
            <v>4 - Macallan Estate 0.75L3</v>
          </cell>
          <cell r="I4023" t="str">
            <v>Macallan Estate</v>
          </cell>
          <cell r="J4023" t="str">
            <v>Macallan Estate.750-3</v>
          </cell>
          <cell r="K4023">
            <v>3</v>
          </cell>
          <cell r="L4023">
            <v>0.75</v>
          </cell>
          <cell r="M4023">
            <v>0.43</v>
          </cell>
          <cell r="N4023">
            <v>6.9</v>
          </cell>
          <cell r="O4023" t="str">
            <v>FOB</v>
          </cell>
          <cell r="P4023">
            <v>438.91</v>
          </cell>
          <cell r="Q4023">
            <v>438.91</v>
          </cell>
          <cell r="R4023">
            <v>438.91</v>
          </cell>
          <cell r="S4023">
            <v>438.91</v>
          </cell>
          <cell r="T4023">
            <v>438.91</v>
          </cell>
          <cell r="U4023">
            <v>438.91</v>
          </cell>
          <cell r="V4023">
            <v>438.91</v>
          </cell>
        </row>
        <row r="4024">
          <cell r="B4024" t="str">
            <v>OHIOMacallan Estate.750-3SHELF</v>
          </cell>
          <cell r="C4024" t="str">
            <v>Central</v>
          </cell>
          <cell r="D4024" t="str">
            <v>Control</v>
          </cell>
          <cell r="E4024" t="str">
            <v>OH</v>
          </cell>
          <cell r="F4024" t="str">
            <v>OHIO</v>
          </cell>
          <cell r="G4024" t="str">
            <v>4 - Macallan Estate 0.75L</v>
          </cell>
          <cell r="H4024" t="str">
            <v>4 - Macallan Estate 0.75L3</v>
          </cell>
          <cell r="I4024" t="str">
            <v>Macallan Estate</v>
          </cell>
          <cell r="J4024" t="str">
            <v>Macallan Estate.750-3</v>
          </cell>
          <cell r="K4024">
            <v>3</v>
          </cell>
          <cell r="L4024">
            <v>0.75</v>
          </cell>
          <cell r="M4024">
            <v>0.43</v>
          </cell>
          <cell r="N4024">
            <v>6.9</v>
          </cell>
          <cell r="O4024" t="str">
            <v>SHELF</v>
          </cell>
          <cell r="P4024">
            <v>249.99</v>
          </cell>
          <cell r="Q4024">
            <v>249.99</v>
          </cell>
          <cell r="R4024">
            <v>249.99</v>
          </cell>
          <cell r="S4024">
            <v>249.99</v>
          </cell>
          <cell r="T4024">
            <v>249.99</v>
          </cell>
          <cell r="U4024">
            <v>249.99</v>
          </cell>
          <cell r="V4024">
            <v>249.99</v>
          </cell>
        </row>
        <row r="4025">
          <cell r="B4025" t="str">
            <v>OHIOMacallan Estate.750-3FOB</v>
          </cell>
          <cell r="C4025" t="str">
            <v>Central</v>
          </cell>
          <cell r="D4025" t="str">
            <v>Control</v>
          </cell>
          <cell r="E4025" t="str">
            <v>OH</v>
          </cell>
          <cell r="F4025" t="str">
            <v>OHIO</v>
          </cell>
          <cell r="G4025" t="str">
            <v>4 - Macallan Estate 0.75L</v>
          </cell>
          <cell r="H4025" t="str">
            <v>4 - Macallan Estate 0.75L3</v>
          </cell>
          <cell r="I4025" t="str">
            <v>Macallan Estate</v>
          </cell>
          <cell r="J4025" t="str">
            <v>Macallan Estate.750-3</v>
          </cell>
          <cell r="K4025">
            <v>3</v>
          </cell>
          <cell r="L4025">
            <v>0.75</v>
          </cell>
          <cell r="M4025">
            <v>0.43</v>
          </cell>
          <cell r="N4025">
            <v>6.9</v>
          </cell>
          <cell r="O4025" t="str">
            <v>FOB</v>
          </cell>
          <cell r="P4025">
            <v>442.77</v>
          </cell>
          <cell r="Q4025">
            <v>442.77</v>
          </cell>
          <cell r="R4025">
            <v>442.77</v>
          </cell>
          <cell r="S4025">
            <v>442.77</v>
          </cell>
          <cell r="T4025">
            <v>442.77</v>
          </cell>
          <cell r="U4025">
            <v>442.77</v>
          </cell>
          <cell r="V4025">
            <v>442.77</v>
          </cell>
        </row>
        <row r="4026">
          <cell r="B4026" t="str">
            <v>OklahomaMacallan Estate.750-3FOB</v>
          </cell>
          <cell r="C4026" t="str">
            <v>South</v>
          </cell>
          <cell r="D4026" t="str">
            <v>Open</v>
          </cell>
          <cell r="E4026" t="str">
            <v>OK</v>
          </cell>
          <cell r="F4026" t="str">
            <v>Oklahoma</v>
          </cell>
          <cell r="G4026" t="str">
            <v>4 - Macallan Estate 0.75L</v>
          </cell>
          <cell r="H4026" t="str">
            <v>4 - Macallan Estate 0.75L3</v>
          </cell>
          <cell r="I4026" t="str">
            <v>Macallan Estate</v>
          </cell>
          <cell r="J4026" t="str">
            <v>Macallan Estate.750-3</v>
          </cell>
          <cell r="K4026">
            <v>3</v>
          </cell>
          <cell r="L4026">
            <v>0.75</v>
          </cell>
          <cell r="M4026">
            <v>0.43</v>
          </cell>
          <cell r="N4026">
            <v>6.9</v>
          </cell>
          <cell r="O4026" t="str">
            <v>FOB</v>
          </cell>
          <cell r="P4026">
            <v>446</v>
          </cell>
          <cell r="Q4026">
            <v>446</v>
          </cell>
          <cell r="R4026">
            <v>446</v>
          </cell>
          <cell r="S4026">
            <v>446</v>
          </cell>
          <cell r="T4026">
            <v>446</v>
          </cell>
          <cell r="U4026">
            <v>446</v>
          </cell>
          <cell r="V4026">
            <v>446</v>
          </cell>
        </row>
        <row r="4027">
          <cell r="B4027" t="str">
            <v>Rhode IslandMacallan Estate.750-3FOB</v>
          </cell>
          <cell r="C4027" t="str">
            <v>Northeast</v>
          </cell>
          <cell r="D4027" t="str">
            <v>Open</v>
          </cell>
          <cell r="E4027" t="str">
            <v>RI</v>
          </cell>
          <cell r="F4027" t="str">
            <v>Rhode Island</v>
          </cell>
          <cell r="G4027" t="str">
            <v>4 - Macallan Estate 0.75L</v>
          </cell>
          <cell r="H4027" t="str">
            <v>4 - Macallan Estate 0.75L3</v>
          </cell>
          <cell r="I4027" t="str">
            <v>Macallan Estate</v>
          </cell>
          <cell r="J4027" t="str">
            <v>Macallan Estate.750-3</v>
          </cell>
          <cell r="K4027">
            <v>3</v>
          </cell>
          <cell r="L4027">
            <v>0.75</v>
          </cell>
          <cell r="M4027">
            <v>0.43</v>
          </cell>
          <cell r="N4027">
            <v>6.9</v>
          </cell>
          <cell r="O4027" t="str">
            <v>FOB</v>
          </cell>
          <cell r="P4027">
            <v>416.67</v>
          </cell>
          <cell r="Q4027">
            <v>416.67</v>
          </cell>
          <cell r="R4027">
            <v>416.67</v>
          </cell>
          <cell r="S4027">
            <v>416.67</v>
          </cell>
          <cell r="T4027">
            <v>416.67</v>
          </cell>
          <cell r="U4027">
            <v>416.67</v>
          </cell>
          <cell r="V4027">
            <v>416.67</v>
          </cell>
        </row>
        <row r="4028">
          <cell r="B4028" t="str">
            <v>South CarolinaMacallan Estate.750-3FOB</v>
          </cell>
          <cell r="C4028" t="str">
            <v>Northeast</v>
          </cell>
          <cell r="D4028" t="str">
            <v>Open</v>
          </cell>
          <cell r="E4028" t="str">
            <v>SC</v>
          </cell>
          <cell r="F4028" t="str">
            <v>South Carolina</v>
          </cell>
          <cell r="G4028" t="str">
            <v>4 - Macallan Estate 0.75L</v>
          </cell>
          <cell r="H4028" t="str">
            <v>4 - Macallan Estate 0.75L3</v>
          </cell>
          <cell r="I4028" t="str">
            <v>Macallan Estate</v>
          </cell>
          <cell r="J4028" t="str">
            <v>Macallan Estate.750-3</v>
          </cell>
          <cell r="K4028">
            <v>3</v>
          </cell>
          <cell r="L4028">
            <v>0.75</v>
          </cell>
          <cell r="M4028">
            <v>0.43</v>
          </cell>
          <cell r="N4028">
            <v>6.9</v>
          </cell>
          <cell r="O4028" t="str">
            <v>FOB</v>
          </cell>
          <cell r="P4028">
            <v>451.08</v>
          </cell>
          <cell r="Q4028">
            <v>451.08</v>
          </cell>
          <cell r="R4028">
            <v>451.08</v>
          </cell>
          <cell r="S4028">
            <v>451.08</v>
          </cell>
          <cell r="T4028">
            <v>451.08</v>
          </cell>
          <cell r="U4028">
            <v>451.08</v>
          </cell>
          <cell r="V4028">
            <v>451.08</v>
          </cell>
        </row>
        <row r="4029">
          <cell r="B4029" t="str">
            <v>South DakotaMacallan Estate.750-3FOB</v>
          </cell>
          <cell r="C4029" t="str">
            <v>Central</v>
          </cell>
          <cell r="D4029" t="str">
            <v>Open</v>
          </cell>
          <cell r="E4029" t="str">
            <v>SD</v>
          </cell>
          <cell r="F4029" t="str">
            <v>South Dakota</v>
          </cell>
          <cell r="G4029" t="str">
            <v>4 - Macallan Estate 0.75L</v>
          </cell>
          <cell r="H4029" t="str">
            <v>4 - Macallan Estate 0.75L3</v>
          </cell>
          <cell r="I4029" t="str">
            <v>Macallan Estate</v>
          </cell>
          <cell r="J4029" t="str">
            <v>Macallan Estate.750-3</v>
          </cell>
          <cell r="K4029">
            <v>3</v>
          </cell>
          <cell r="L4029">
            <v>0.75</v>
          </cell>
          <cell r="M4029">
            <v>0.43</v>
          </cell>
          <cell r="N4029">
            <v>6.9</v>
          </cell>
          <cell r="O4029" t="str">
            <v>FOB</v>
          </cell>
          <cell r="P4029">
            <v>430.85</v>
          </cell>
          <cell r="Q4029">
            <v>430.85</v>
          </cell>
          <cell r="R4029">
            <v>430.85</v>
          </cell>
          <cell r="S4029">
            <v>430.85</v>
          </cell>
          <cell r="T4029">
            <v>430.85</v>
          </cell>
          <cell r="U4029">
            <v>430.85</v>
          </cell>
          <cell r="V4029">
            <v>430.85</v>
          </cell>
        </row>
        <row r="4030">
          <cell r="B4030" t="str">
            <v>TennesseeMacallan Estate.750-3FOB</v>
          </cell>
          <cell r="C4030" t="str">
            <v>South</v>
          </cell>
          <cell r="D4030" t="str">
            <v>Open</v>
          </cell>
          <cell r="E4030" t="str">
            <v>TN</v>
          </cell>
          <cell r="F4030" t="str">
            <v>Tennessee</v>
          </cell>
          <cell r="G4030" t="str">
            <v>4 - Macallan Estate 0.75L</v>
          </cell>
          <cell r="H4030" t="str">
            <v>4 - Macallan Estate 0.75L3</v>
          </cell>
          <cell r="I4030" t="str">
            <v>Macallan Estate</v>
          </cell>
          <cell r="J4030" t="str">
            <v>Macallan Estate.750-3</v>
          </cell>
          <cell r="K4030">
            <v>3</v>
          </cell>
          <cell r="L4030">
            <v>0.75</v>
          </cell>
          <cell r="M4030">
            <v>0.43</v>
          </cell>
          <cell r="N4030">
            <v>6.9</v>
          </cell>
          <cell r="O4030" t="str">
            <v>FOB</v>
          </cell>
          <cell r="P4030">
            <v>410</v>
          </cell>
          <cell r="Q4030">
            <v>410</v>
          </cell>
          <cell r="R4030">
            <v>410</v>
          </cell>
          <cell r="S4030">
            <v>410</v>
          </cell>
          <cell r="T4030">
            <v>410</v>
          </cell>
          <cell r="U4030">
            <v>410</v>
          </cell>
          <cell r="V4030">
            <v>410</v>
          </cell>
        </row>
        <row r="4031">
          <cell r="B4031" t="str">
            <v>TexasMacallan Estate.750-3FOB</v>
          </cell>
          <cell r="C4031" t="str">
            <v>South</v>
          </cell>
          <cell r="D4031" t="str">
            <v>Open</v>
          </cell>
          <cell r="E4031" t="str">
            <v>TX</v>
          </cell>
          <cell r="F4031" t="str">
            <v>Texas</v>
          </cell>
          <cell r="G4031" t="str">
            <v>4 - Macallan Estate 0.75L</v>
          </cell>
          <cell r="H4031" t="str">
            <v>4 - Macallan Estate 0.75L3</v>
          </cell>
          <cell r="I4031" t="str">
            <v>Macallan Estate</v>
          </cell>
          <cell r="J4031" t="str">
            <v>Macallan Estate.750-3</v>
          </cell>
          <cell r="K4031">
            <v>3</v>
          </cell>
          <cell r="L4031">
            <v>0.75</v>
          </cell>
          <cell r="M4031">
            <v>0.43</v>
          </cell>
          <cell r="N4031">
            <v>6.9</v>
          </cell>
          <cell r="O4031" t="str">
            <v>FOB</v>
          </cell>
          <cell r="P4031">
            <v>422.95</v>
          </cell>
          <cell r="Q4031">
            <v>422.95</v>
          </cell>
          <cell r="R4031">
            <v>422.95</v>
          </cell>
          <cell r="S4031">
            <v>422.95</v>
          </cell>
          <cell r="T4031">
            <v>422.95</v>
          </cell>
          <cell r="U4031">
            <v>422.95</v>
          </cell>
          <cell r="V4031">
            <v>422.95</v>
          </cell>
        </row>
        <row r="4032">
          <cell r="B4032" t="str">
            <v>WisconsinMacallan Estate.750-3FOB</v>
          </cell>
          <cell r="C4032" t="str">
            <v>Central</v>
          </cell>
          <cell r="D4032" t="str">
            <v>Open</v>
          </cell>
          <cell r="E4032" t="str">
            <v>WI</v>
          </cell>
          <cell r="F4032" t="str">
            <v>Wisconsin</v>
          </cell>
          <cell r="G4032" t="str">
            <v>4 - Macallan Estate 0.75L</v>
          </cell>
          <cell r="H4032" t="str">
            <v>4 - Macallan Estate 0.75L3</v>
          </cell>
          <cell r="I4032" t="str">
            <v>Macallan Estate</v>
          </cell>
          <cell r="J4032" t="str">
            <v>Macallan Estate.750-3</v>
          </cell>
          <cell r="K4032">
            <v>3</v>
          </cell>
          <cell r="L4032">
            <v>0.75</v>
          </cell>
          <cell r="M4032">
            <v>0.43</v>
          </cell>
          <cell r="N4032">
            <v>6.9</v>
          </cell>
          <cell r="O4032" t="str">
            <v>FOB</v>
          </cell>
          <cell r="P4032">
            <v>445</v>
          </cell>
          <cell r="Q4032">
            <v>445</v>
          </cell>
          <cell r="R4032">
            <v>445</v>
          </cell>
          <cell r="S4032">
            <v>445</v>
          </cell>
          <cell r="T4032">
            <v>445</v>
          </cell>
          <cell r="U4032">
            <v>445</v>
          </cell>
          <cell r="V4032">
            <v>445</v>
          </cell>
        </row>
        <row r="4033">
          <cell r="B4033" t="str">
            <v>ArizonaMacallan Exceptional Cask #11650.750-6FOB</v>
          </cell>
          <cell r="C4033" t="str">
            <v>West</v>
          </cell>
          <cell r="D4033" t="str">
            <v>Open</v>
          </cell>
          <cell r="E4033" t="str">
            <v>AZ</v>
          </cell>
          <cell r="F4033" t="str">
            <v>Arizona</v>
          </cell>
          <cell r="G4033" t="str">
            <v>4 - Macallan Exceptional Cask #11650 0.75L</v>
          </cell>
          <cell r="H4033" t="str">
            <v>4 - Macallan Exceptional Cask #11650 0.75L6</v>
          </cell>
          <cell r="I4033" t="str">
            <v>Macallan Exceptional Cask #11650</v>
          </cell>
          <cell r="J4033" t="str">
            <v>Macallan Exceptional Cask #11650.750-6</v>
          </cell>
          <cell r="K4033">
            <v>6</v>
          </cell>
          <cell r="L4033">
            <v>0.75</v>
          </cell>
          <cell r="M4033">
            <v>0.65200000000000002</v>
          </cell>
          <cell r="N4033">
            <v>20.93</v>
          </cell>
          <cell r="O4033" t="str">
            <v>FOB</v>
          </cell>
          <cell r="P4033">
            <v>918.99</v>
          </cell>
          <cell r="Q4033">
            <v>918.99</v>
          </cell>
          <cell r="R4033">
            <v>918.99</v>
          </cell>
          <cell r="S4033">
            <v>918.99</v>
          </cell>
          <cell r="T4033">
            <v>918.99</v>
          </cell>
          <cell r="U4033">
            <v>918.99</v>
          </cell>
          <cell r="V4033">
            <v>918.99</v>
          </cell>
        </row>
        <row r="4034">
          <cell r="B4034" t="str">
            <v>ColoradoMacallan Exceptional Cask #11650.750-6FOB</v>
          </cell>
          <cell r="C4034" t="str">
            <v>West</v>
          </cell>
          <cell r="D4034" t="str">
            <v>Open</v>
          </cell>
          <cell r="E4034" t="str">
            <v>CO</v>
          </cell>
          <cell r="F4034" t="str">
            <v>Colorado</v>
          </cell>
          <cell r="G4034" t="str">
            <v>4 - Macallan Exceptional Cask #11650 0.75L</v>
          </cell>
          <cell r="H4034" t="str">
            <v>4 - Macallan Exceptional Cask #11650 0.75L6</v>
          </cell>
          <cell r="I4034" t="str">
            <v>Macallan Exceptional Cask #11650</v>
          </cell>
          <cell r="J4034" t="str">
            <v>Macallan Exceptional Cask #11650.750-6</v>
          </cell>
          <cell r="K4034">
            <v>6</v>
          </cell>
          <cell r="L4034">
            <v>0.75</v>
          </cell>
          <cell r="M4034">
            <v>0.65200000000000002</v>
          </cell>
          <cell r="N4034">
            <v>20.93</v>
          </cell>
          <cell r="O4034" t="str">
            <v>FOB</v>
          </cell>
          <cell r="P4034">
            <v>917.97</v>
          </cell>
          <cell r="Q4034">
            <v>917.97</v>
          </cell>
          <cell r="R4034">
            <v>917.97</v>
          </cell>
          <cell r="S4034">
            <v>917.97</v>
          </cell>
          <cell r="T4034">
            <v>917.97</v>
          </cell>
          <cell r="U4034">
            <v>917.97</v>
          </cell>
          <cell r="V4034">
            <v>917.97</v>
          </cell>
        </row>
        <row r="4035">
          <cell r="B4035" t="str">
            <v>DCMacallan Exceptional Cask #11650.750-6FOB</v>
          </cell>
          <cell r="C4035" t="str">
            <v>Northeast</v>
          </cell>
          <cell r="D4035" t="str">
            <v>Open</v>
          </cell>
          <cell r="E4035" t="str">
            <v>DC</v>
          </cell>
          <cell r="F4035" t="str">
            <v>DC</v>
          </cell>
          <cell r="G4035" t="str">
            <v>4 - Macallan Exceptional Cask #11650 0.75L</v>
          </cell>
          <cell r="H4035" t="str">
            <v>4 - Macallan Exceptional Cask #11650 0.75L6</v>
          </cell>
          <cell r="I4035" t="str">
            <v>Macallan Exceptional Cask #11650</v>
          </cell>
          <cell r="J4035" t="str">
            <v>Macallan Exceptional Cask #11650.750-6</v>
          </cell>
          <cell r="K4035">
            <v>6</v>
          </cell>
          <cell r="L4035">
            <v>0.75</v>
          </cell>
          <cell r="M4035">
            <v>0.65200000000000002</v>
          </cell>
          <cell r="N4035">
            <v>20.93</v>
          </cell>
          <cell r="O4035" t="str">
            <v>FOB</v>
          </cell>
          <cell r="P4035">
            <v>963.7</v>
          </cell>
          <cell r="Q4035">
            <v>963.7</v>
          </cell>
          <cell r="R4035">
            <v>963.7</v>
          </cell>
          <cell r="S4035">
            <v>963.7</v>
          </cell>
          <cell r="T4035">
            <v>963.7</v>
          </cell>
          <cell r="U4035">
            <v>963.7</v>
          </cell>
          <cell r="V4035">
            <v>963.7</v>
          </cell>
        </row>
        <row r="4036">
          <cell r="B4036" t="str">
            <v>New JerseyMacallan Exceptional Cask #11650.750-6FOB</v>
          </cell>
          <cell r="C4036" t="str">
            <v>Northeast</v>
          </cell>
          <cell r="D4036" t="str">
            <v>Open</v>
          </cell>
          <cell r="E4036" t="str">
            <v>NJ</v>
          </cell>
          <cell r="F4036" t="str">
            <v>New Jersey</v>
          </cell>
          <cell r="G4036" t="str">
            <v>4 - Macallan Exceptional Cask #11650 0.75L</v>
          </cell>
          <cell r="H4036" t="str">
            <v>4 - Macallan Exceptional Cask #11650 0.75L6</v>
          </cell>
          <cell r="I4036" t="str">
            <v>Macallan Exceptional Cask #11650</v>
          </cell>
          <cell r="J4036" t="str">
            <v>Macallan Exceptional Cask #11650.750-6</v>
          </cell>
          <cell r="K4036">
            <v>6</v>
          </cell>
          <cell r="L4036">
            <v>0.75</v>
          </cell>
          <cell r="M4036">
            <v>0.65200000000000002</v>
          </cell>
          <cell r="N4036">
            <v>20.93</v>
          </cell>
          <cell r="O4036" t="str">
            <v>FOB</v>
          </cell>
          <cell r="P4036">
            <v>963.93</v>
          </cell>
          <cell r="Q4036">
            <v>963.93</v>
          </cell>
          <cell r="R4036">
            <v>963.93</v>
          </cell>
          <cell r="S4036">
            <v>963.93</v>
          </cell>
          <cell r="T4036">
            <v>963.93</v>
          </cell>
          <cell r="U4036">
            <v>963.93</v>
          </cell>
          <cell r="V4036">
            <v>963.93</v>
          </cell>
        </row>
        <row r="4037">
          <cell r="B4037" t="str">
            <v>Rhode IslandMacallan Exceptional Cask #11650.750-6FOB</v>
          </cell>
          <cell r="C4037" t="str">
            <v>Northeast</v>
          </cell>
          <cell r="D4037" t="str">
            <v>Open</v>
          </cell>
          <cell r="E4037" t="str">
            <v>RI</v>
          </cell>
          <cell r="F4037" t="str">
            <v>Rhode Island</v>
          </cell>
          <cell r="G4037" t="str">
            <v>4 - Macallan Exceptional Cask #11650 0.75L</v>
          </cell>
          <cell r="H4037" t="str">
            <v>4 - Macallan Exceptional Cask #11650 0.75L6</v>
          </cell>
          <cell r="I4037" t="str">
            <v>Macallan Exceptional Cask #11650</v>
          </cell>
          <cell r="J4037" t="str">
            <v>Macallan Exceptional Cask #11650.750-6</v>
          </cell>
          <cell r="K4037">
            <v>6</v>
          </cell>
          <cell r="L4037">
            <v>0.75</v>
          </cell>
          <cell r="M4037">
            <v>0.65200000000000002</v>
          </cell>
          <cell r="N4037">
            <v>20.93</v>
          </cell>
          <cell r="O4037" t="str">
            <v>FOB</v>
          </cell>
          <cell r="P4037">
            <v>964.05</v>
          </cell>
          <cell r="Q4037">
            <v>964.05</v>
          </cell>
          <cell r="R4037">
            <v>964.05</v>
          </cell>
          <cell r="S4037">
            <v>964.05</v>
          </cell>
          <cell r="T4037">
            <v>964.05</v>
          </cell>
          <cell r="U4037">
            <v>964.05</v>
          </cell>
          <cell r="V4037">
            <v>964.05</v>
          </cell>
        </row>
        <row r="4038">
          <cell r="B4038" t="str">
            <v>WashingtonMacallan Exceptional Cask #11650.750-6FOB</v>
          </cell>
          <cell r="C4038" t="str">
            <v>West</v>
          </cell>
          <cell r="D4038" t="str">
            <v>Open</v>
          </cell>
          <cell r="E4038" t="str">
            <v>WA</v>
          </cell>
          <cell r="F4038" t="str">
            <v>Washington</v>
          </cell>
          <cell r="G4038" t="str">
            <v>4 - Macallan Exceptional Cask #11650 0.75L</v>
          </cell>
          <cell r="H4038" t="str">
            <v>4 - Macallan Exceptional Cask #11650 0.75L6</v>
          </cell>
          <cell r="I4038" t="str">
            <v>Macallan Exceptional Cask #11650</v>
          </cell>
          <cell r="J4038" t="str">
            <v>Macallan Exceptional Cask #11650.750-6</v>
          </cell>
          <cell r="K4038">
            <v>6</v>
          </cell>
          <cell r="L4038">
            <v>0.75</v>
          </cell>
          <cell r="M4038">
            <v>0.65200000000000002</v>
          </cell>
          <cell r="N4038">
            <v>20.93</v>
          </cell>
          <cell r="O4038" t="str">
            <v>FOB</v>
          </cell>
          <cell r="P4038">
            <v>782.74</v>
          </cell>
          <cell r="Q4038">
            <v>782.74</v>
          </cell>
          <cell r="R4038">
            <v>782.74</v>
          </cell>
          <cell r="S4038">
            <v>782.74</v>
          </cell>
          <cell r="T4038">
            <v>782.74</v>
          </cell>
          <cell r="U4038">
            <v>782.74</v>
          </cell>
          <cell r="V4038">
            <v>782.74</v>
          </cell>
        </row>
        <row r="4039">
          <cell r="B4039" t="str">
            <v>DCMacallan Exceptional Cask #13561.750-6FOB</v>
          </cell>
          <cell r="C4039" t="str">
            <v>Northeast</v>
          </cell>
          <cell r="D4039" t="str">
            <v>Open</v>
          </cell>
          <cell r="E4039" t="str">
            <v>DC</v>
          </cell>
          <cell r="F4039" t="str">
            <v>DC</v>
          </cell>
          <cell r="G4039" t="str">
            <v>4 - Macallan Exceptional Cask #13561 0.75L</v>
          </cell>
          <cell r="H4039" t="str">
            <v>4 - Macallan Exceptional Cask #13561 0.75L6</v>
          </cell>
          <cell r="I4039" t="str">
            <v>Macallan Exceptional Cask #13561</v>
          </cell>
          <cell r="J4039" t="str">
            <v>Macallan Exceptional Cask #13561.750-6</v>
          </cell>
          <cell r="K4039">
            <v>6</v>
          </cell>
          <cell r="L4039">
            <v>0.75</v>
          </cell>
          <cell r="M4039">
            <v>0.54600000000000004</v>
          </cell>
          <cell r="N4039">
            <v>17.53</v>
          </cell>
          <cell r="O4039" t="str">
            <v>FOB</v>
          </cell>
          <cell r="P4039">
            <v>4210.22</v>
          </cell>
          <cell r="Q4039">
            <v>4210.22</v>
          </cell>
          <cell r="R4039">
            <v>4210.22</v>
          </cell>
          <cell r="S4039">
            <v>4210.22</v>
          </cell>
          <cell r="T4039">
            <v>4210.22</v>
          </cell>
          <cell r="U4039">
            <v>4210.22</v>
          </cell>
          <cell r="V4039">
            <v>4210.22</v>
          </cell>
        </row>
        <row r="4040">
          <cell r="B4040" t="str">
            <v>NevadaMacallan Exceptional Cask #13561.750-6FOB</v>
          </cell>
          <cell r="C4040" t="str">
            <v>West</v>
          </cell>
          <cell r="D4040" t="str">
            <v>Open</v>
          </cell>
          <cell r="E4040" t="str">
            <v>NV</v>
          </cell>
          <cell r="F4040" t="str">
            <v>Nevada</v>
          </cell>
          <cell r="G4040" t="str">
            <v>4 - Macallan Exceptional Cask #13561 0.75L</v>
          </cell>
          <cell r="H4040" t="str">
            <v>4 - Macallan Exceptional Cask #13561 0.75L6</v>
          </cell>
          <cell r="I4040" t="str">
            <v>Macallan Exceptional Cask #13561</v>
          </cell>
          <cell r="J4040" t="str">
            <v>Macallan Exceptional Cask #13561.750-6</v>
          </cell>
          <cell r="K4040">
            <v>6</v>
          </cell>
          <cell r="L4040">
            <v>0.75</v>
          </cell>
          <cell r="M4040">
            <v>0.54600000000000004</v>
          </cell>
          <cell r="N4040">
            <v>17.53</v>
          </cell>
          <cell r="O4040" t="str">
            <v>FOB</v>
          </cell>
          <cell r="P4040">
            <v>3935.08</v>
          </cell>
          <cell r="Q4040">
            <v>3935.08</v>
          </cell>
          <cell r="R4040">
            <v>3935.08</v>
          </cell>
          <cell r="S4040">
            <v>3935.08</v>
          </cell>
          <cell r="T4040">
            <v>3935.08</v>
          </cell>
          <cell r="U4040">
            <v>3935.08</v>
          </cell>
          <cell r="V4040">
            <v>3935.08</v>
          </cell>
        </row>
        <row r="4041">
          <cell r="B4041" t="str">
            <v>New JerseyMacallan Exceptional Cask #13561.750-6FOB</v>
          </cell>
          <cell r="C4041" t="str">
            <v>Northeast</v>
          </cell>
          <cell r="D4041" t="str">
            <v>Open</v>
          </cell>
          <cell r="E4041" t="str">
            <v>NJ</v>
          </cell>
          <cell r="F4041" t="str">
            <v>New Jersey</v>
          </cell>
          <cell r="G4041" t="str">
            <v>4 - Macallan Exceptional Cask #13561 0.75L</v>
          </cell>
          <cell r="H4041" t="str">
            <v>4 - Macallan Exceptional Cask #13561 0.75L6</v>
          </cell>
          <cell r="I4041" t="str">
            <v>Macallan Exceptional Cask #13561</v>
          </cell>
          <cell r="J4041" t="str">
            <v>Macallan Exceptional Cask #13561.750-6</v>
          </cell>
          <cell r="K4041">
            <v>6</v>
          </cell>
          <cell r="L4041">
            <v>0.75</v>
          </cell>
          <cell r="M4041">
            <v>0.54600000000000004</v>
          </cell>
          <cell r="N4041">
            <v>17.53</v>
          </cell>
          <cell r="O4041" t="str">
            <v>FOB</v>
          </cell>
          <cell r="P4041">
            <v>4242.6799999999803</v>
          </cell>
          <cell r="Q4041">
            <v>4242.6799999999803</v>
          </cell>
          <cell r="R4041">
            <v>4242.6799999999803</v>
          </cell>
          <cell r="S4041">
            <v>4242.6799999999803</v>
          </cell>
          <cell r="T4041">
            <v>4242.6799999999803</v>
          </cell>
          <cell r="U4041">
            <v>4242.6799999999803</v>
          </cell>
          <cell r="V4041">
            <v>4242.6799999999803</v>
          </cell>
        </row>
        <row r="4042">
          <cell r="B4042" t="str">
            <v>Rhode IslandMacallan Exceptional Cask #13561.750-6FOB</v>
          </cell>
          <cell r="C4042" t="str">
            <v>Northeast</v>
          </cell>
          <cell r="D4042" t="str">
            <v>Open</v>
          </cell>
          <cell r="E4042" t="str">
            <v>RI</v>
          </cell>
          <cell r="F4042" t="str">
            <v>Rhode Island</v>
          </cell>
          <cell r="G4042" t="str">
            <v>4 - Macallan Exceptional Cask #13561 0.75L</v>
          </cell>
          <cell r="H4042" t="str">
            <v>4 - Macallan Exceptional Cask #13561 0.75L6</v>
          </cell>
          <cell r="I4042" t="str">
            <v>Macallan Exceptional Cask #13561</v>
          </cell>
          <cell r="J4042" t="str">
            <v>Macallan Exceptional Cask #13561.750-6</v>
          </cell>
          <cell r="K4042">
            <v>6</v>
          </cell>
          <cell r="L4042">
            <v>0.75</v>
          </cell>
          <cell r="M4042">
            <v>0.54600000000000004</v>
          </cell>
          <cell r="N4042">
            <v>17.53</v>
          </cell>
          <cell r="O4042" t="str">
            <v>FOB</v>
          </cell>
          <cell r="P4042">
            <v>4204.8</v>
          </cell>
          <cell r="Q4042">
            <v>4204.8</v>
          </cell>
          <cell r="R4042">
            <v>4204.8</v>
          </cell>
          <cell r="S4042">
            <v>4204.8</v>
          </cell>
          <cell r="T4042">
            <v>4204.8</v>
          </cell>
          <cell r="U4042">
            <v>4204.8</v>
          </cell>
          <cell r="V4042">
            <v>4204.8</v>
          </cell>
        </row>
        <row r="4043">
          <cell r="B4043" t="str">
            <v>WashingtonMacallan Exceptional Cask #13561.750-6FOB</v>
          </cell>
          <cell r="C4043" t="str">
            <v>West</v>
          </cell>
          <cell r="D4043" t="str">
            <v>Open</v>
          </cell>
          <cell r="E4043" t="str">
            <v>WA</v>
          </cell>
          <cell r="F4043" t="str">
            <v>Washington</v>
          </cell>
          <cell r="G4043" t="str">
            <v>4 - Macallan Exceptional Cask #13561 0.75L</v>
          </cell>
          <cell r="H4043" t="str">
            <v>4 - Macallan Exceptional Cask #13561 0.75L6</v>
          </cell>
          <cell r="I4043" t="str">
            <v>Macallan Exceptional Cask #13561</v>
          </cell>
          <cell r="J4043" t="str">
            <v>Macallan Exceptional Cask #13561.750-6</v>
          </cell>
          <cell r="K4043">
            <v>6</v>
          </cell>
          <cell r="L4043">
            <v>0.75</v>
          </cell>
          <cell r="M4043">
            <v>0.54600000000000004</v>
          </cell>
          <cell r="N4043">
            <v>17.53</v>
          </cell>
          <cell r="O4043" t="str">
            <v>FOB</v>
          </cell>
          <cell r="P4043">
            <v>3450.75</v>
          </cell>
          <cell r="Q4043">
            <v>3450.75</v>
          </cell>
          <cell r="R4043">
            <v>3450.75</v>
          </cell>
          <cell r="S4043">
            <v>3450.75</v>
          </cell>
          <cell r="T4043">
            <v>3450.75</v>
          </cell>
          <cell r="U4043">
            <v>3450.75</v>
          </cell>
          <cell r="V4043">
            <v>3450.75</v>
          </cell>
        </row>
        <row r="4044">
          <cell r="B4044" t="str">
            <v>DCMacallan Exceptional Cask #2339.750-6FOB</v>
          </cell>
          <cell r="C4044" t="str">
            <v>Northeast</v>
          </cell>
          <cell r="D4044" t="str">
            <v>Open</v>
          </cell>
          <cell r="E4044" t="str">
            <v>DC</v>
          </cell>
          <cell r="F4044" t="str">
            <v>DC</v>
          </cell>
          <cell r="G4044" t="str">
            <v>4 - Macallan Exceptional Cask #2339 0.75L</v>
          </cell>
          <cell r="H4044" t="str">
            <v>4 - Macallan Exceptional Cask #2339 0.75L6</v>
          </cell>
          <cell r="I4044" t="str">
            <v>Macallan Exceptional Cask #2339</v>
          </cell>
          <cell r="J4044" t="str">
            <v>Macallan Exceptional Cask #2339.750-6</v>
          </cell>
          <cell r="K4044">
            <v>6</v>
          </cell>
          <cell r="L4044">
            <v>0.75</v>
          </cell>
          <cell r="M4044">
            <v>0.58499999999999996</v>
          </cell>
          <cell r="N4044">
            <v>18.78</v>
          </cell>
          <cell r="O4044" t="str">
            <v>FOB</v>
          </cell>
          <cell r="P4044">
            <v>1490</v>
          </cell>
          <cell r="Q4044">
            <v>1490</v>
          </cell>
          <cell r="R4044">
            <v>1490</v>
          </cell>
          <cell r="S4044">
            <v>1490</v>
          </cell>
          <cell r="T4044">
            <v>1490</v>
          </cell>
          <cell r="U4044">
            <v>1490</v>
          </cell>
          <cell r="V4044">
            <v>1490</v>
          </cell>
        </row>
        <row r="4045">
          <cell r="B4045" t="str">
            <v>NevadaMacallan Exceptional Cask #2339.750-6FOB</v>
          </cell>
          <cell r="C4045" t="str">
            <v>West</v>
          </cell>
          <cell r="D4045" t="str">
            <v>Open</v>
          </cell>
          <cell r="E4045" t="str">
            <v>NV</v>
          </cell>
          <cell r="F4045" t="str">
            <v>Nevada</v>
          </cell>
          <cell r="G4045" t="str">
            <v>4 - Macallan Exceptional Cask #2339 0.75L</v>
          </cell>
          <cell r="H4045" t="str">
            <v>4 - Macallan Exceptional Cask #2339 0.75L6</v>
          </cell>
          <cell r="I4045" t="str">
            <v>Macallan Exceptional Cask #2339</v>
          </cell>
          <cell r="J4045" t="str">
            <v>Macallan Exceptional Cask #2339.750-6</v>
          </cell>
          <cell r="K4045">
            <v>6</v>
          </cell>
          <cell r="L4045">
            <v>0.75</v>
          </cell>
          <cell r="M4045">
            <v>0.58499999999999996</v>
          </cell>
          <cell r="N4045">
            <v>18.78</v>
          </cell>
          <cell r="O4045" t="str">
            <v>FOB</v>
          </cell>
          <cell r="P4045">
            <v>1389.21</v>
          </cell>
          <cell r="Q4045">
            <v>1389.21</v>
          </cell>
          <cell r="R4045">
            <v>1389.21</v>
          </cell>
          <cell r="S4045">
            <v>1389.21</v>
          </cell>
          <cell r="T4045">
            <v>1389.21</v>
          </cell>
          <cell r="U4045">
            <v>1389.21</v>
          </cell>
          <cell r="V4045">
            <v>1389.21</v>
          </cell>
        </row>
        <row r="4046">
          <cell r="B4046" t="str">
            <v>New JerseyMacallan Exceptional Cask #2339.750-6FOB</v>
          </cell>
          <cell r="C4046" t="str">
            <v>Northeast</v>
          </cell>
          <cell r="D4046" t="str">
            <v>Open</v>
          </cell>
          <cell r="E4046" t="str">
            <v>NJ</v>
          </cell>
          <cell r="F4046" t="str">
            <v>New Jersey</v>
          </cell>
          <cell r="G4046" t="str">
            <v>4 - Macallan Exceptional Cask #2339 0.75L</v>
          </cell>
          <cell r="H4046" t="str">
            <v>4 - Macallan Exceptional Cask #2339 0.75L6</v>
          </cell>
          <cell r="I4046" t="str">
            <v>Macallan Exceptional Cask #2339</v>
          </cell>
          <cell r="J4046" t="str">
            <v>Macallan Exceptional Cask #2339.750-6</v>
          </cell>
          <cell r="K4046">
            <v>6</v>
          </cell>
          <cell r="L4046">
            <v>0.75</v>
          </cell>
          <cell r="M4046">
            <v>0.58499999999999996</v>
          </cell>
          <cell r="N4046">
            <v>18.78</v>
          </cell>
          <cell r="O4046" t="str">
            <v>FOB</v>
          </cell>
          <cell r="P4046">
            <v>1488.43</v>
          </cell>
          <cell r="Q4046">
            <v>1488.43</v>
          </cell>
          <cell r="R4046">
            <v>1488.43</v>
          </cell>
          <cell r="S4046">
            <v>1488.43</v>
          </cell>
          <cell r="T4046">
            <v>1488.43</v>
          </cell>
          <cell r="U4046">
            <v>1488.43</v>
          </cell>
          <cell r="V4046">
            <v>1488.43</v>
          </cell>
        </row>
        <row r="4047">
          <cell r="B4047" t="str">
            <v>WashingtonMacallan Exceptional Cask #2339.750-6FOB</v>
          </cell>
          <cell r="C4047" t="str">
            <v>West</v>
          </cell>
          <cell r="D4047" t="str">
            <v>Open</v>
          </cell>
          <cell r="E4047" t="str">
            <v>WA</v>
          </cell>
          <cell r="F4047" t="str">
            <v>Washington</v>
          </cell>
          <cell r="G4047" t="str">
            <v>4 - Macallan Exceptional Cask #2339 0.75L</v>
          </cell>
          <cell r="H4047" t="str">
            <v>4 - Macallan Exceptional Cask #2339 0.75L6</v>
          </cell>
          <cell r="I4047" t="str">
            <v>Macallan Exceptional Cask #2339</v>
          </cell>
          <cell r="J4047" t="str">
            <v>Macallan Exceptional Cask #2339.750-6</v>
          </cell>
          <cell r="K4047">
            <v>6</v>
          </cell>
          <cell r="L4047">
            <v>0.75</v>
          </cell>
          <cell r="M4047">
            <v>0.58499999999999996</v>
          </cell>
          <cell r="N4047">
            <v>18.78</v>
          </cell>
          <cell r="O4047" t="str">
            <v>FOB</v>
          </cell>
          <cell r="P4047">
            <v>1215.3</v>
          </cell>
          <cell r="Q4047">
            <v>1215.3</v>
          </cell>
          <cell r="R4047">
            <v>1215.3</v>
          </cell>
          <cell r="S4047">
            <v>1215.3</v>
          </cell>
          <cell r="T4047">
            <v>1215.3</v>
          </cell>
          <cell r="U4047">
            <v>1215.3</v>
          </cell>
          <cell r="V4047">
            <v>1215.3</v>
          </cell>
        </row>
        <row r="4048">
          <cell r="B4048" t="str">
            <v>ArizonaMacallan Exceptional Cask #5235.750-6FOB</v>
          </cell>
          <cell r="C4048" t="str">
            <v>West</v>
          </cell>
          <cell r="D4048" t="str">
            <v>Open</v>
          </cell>
          <cell r="E4048" t="str">
            <v>AZ</v>
          </cell>
          <cell r="F4048" t="str">
            <v>Arizona</v>
          </cell>
          <cell r="G4048" t="str">
            <v>4 - Macallan Exceptional Cask #5235 0.75L</v>
          </cell>
          <cell r="H4048" t="str">
            <v>4 - Macallan Exceptional Cask #5235 0.75L6</v>
          </cell>
          <cell r="I4048" t="str">
            <v>Macallan Exceptional Cask #5235</v>
          </cell>
          <cell r="J4048" t="str">
            <v>Macallan Exceptional Cask #5235.750-6</v>
          </cell>
          <cell r="K4048">
            <v>6</v>
          </cell>
          <cell r="L4048">
            <v>0.75</v>
          </cell>
          <cell r="M4048">
            <v>0.63800000000000001</v>
          </cell>
          <cell r="N4048">
            <v>20.48</v>
          </cell>
          <cell r="O4048" t="str">
            <v>FOB</v>
          </cell>
          <cell r="P4048">
            <v>918.99</v>
          </cell>
          <cell r="Q4048">
            <v>918.99</v>
          </cell>
          <cell r="R4048">
            <v>918.99</v>
          </cell>
          <cell r="S4048">
            <v>918.99</v>
          </cell>
          <cell r="T4048">
            <v>918.99</v>
          </cell>
          <cell r="U4048">
            <v>918.99</v>
          </cell>
          <cell r="V4048">
            <v>918.99</v>
          </cell>
        </row>
        <row r="4049">
          <cell r="B4049" t="str">
            <v>NevadaMacallan Exceptional Cask #5235.750-6FOB</v>
          </cell>
          <cell r="C4049" t="str">
            <v>West</v>
          </cell>
          <cell r="D4049" t="str">
            <v>Open</v>
          </cell>
          <cell r="E4049" t="str">
            <v>NV</v>
          </cell>
          <cell r="F4049" t="str">
            <v>Nevada</v>
          </cell>
          <cell r="G4049" t="str">
            <v>4 - Macallan Exceptional Cask #5235 0.75L</v>
          </cell>
          <cell r="H4049" t="str">
            <v>4 - Macallan Exceptional Cask #5235 0.75L6</v>
          </cell>
          <cell r="I4049" t="str">
            <v>Macallan Exceptional Cask #5235</v>
          </cell>
          <cell r="J4049" t="str">
            <v>Macallan Exceptional Cask #5235.750-6</v>
          </cell>
          <cell r="K4049">
            <v>6</v>
          </cell>
          <cell r="L4049">
            <v>0.75</v>
          </cell>
          <cell r="M4049">
            <v>0.63800000000000001</v>
          </cell>
          <cell r="N4049">
            <v>20.48</v>
          </cell>
          <cell r="O4049" t="str">
            <v>FOB</v>
          </cell>
          <cell r="P4049">
            <v>896.46</v>
          </cell>
          <cell r="Q4049">
            <v>896.46</v>
          </cell>
          <cell r="R4049">
            <v>896.46</v>
          </cell>
          <cell r="S4049">
            <v>896.46</v>
          </cell>
          <cell r="T4049">
            <v>896.46</v>
          </cell>
          <cell r="U4049">
            <v>896.46</v>
          </cell>
          <cell r="V4049">
            <v>896.46</v>
          </cell>
        </row>
        <row r="4050">
          <cell r="B4050" t="str">
            <v>New JerseyMacallan Exceptional Cask #5235.750-6FOB</v>
          </cell>
          <cell r="C4050" t="str">
            <v>Northeast</v>
          </cell>
          <cell r="D4050" t="str">
            <v>Open</v>
          </cell>
          <cell r="E4050" t="str">
            <v>NJ</v>
          </cell>
          <cell r="F4050" t="str">
            <v>New Jersey</v>
          </cell>
          <cell r="G4050" t="str">
            <v>4 - Macallan Exceptional Cask #5235 0.75L</v>
          </cell>
          <cell r="H4050" t="str">
            <v>4 - Macallan Exceptional Cask #5235 0.75L6</v>
          </cell>
          <cell r="I4050" t="str">
            <v>Macallan Exceptional Cask #5235</v>
          </cell>
          <cell r="J4050" t="str">
            <v>Macallan Exceptional Cask #5235.750-6</v>
          </cell>
          <cell r="K4050">
            <v>6</v>
          </cell>
          <cell r="L4050">
            <v>0.75</v>
          </cell>
          <cell r="M4050">
            <v>0.63800000000000001</v>
          </cell>
          <cell r="N4050">
            <v>20.48</v>
          </cell>
          <cell r="O4050" t="str">
            <v>FOB</v>
          </cell>
          <cell r="P4050">
            <v>963.93</v>
          </cell>
          <cell r="Q4050">
            <v>963.93</v>
          </cell>
          <cell r="R4050">
            <v>963.93</v>
          </cell>
          <cell r="S4050">
            <v>963.93</v>
          </cell>
          <cell r="T4050">
            <v>963.93</v>
          </cell>
          <cell r="U4050">
            <v>963.93</v>
          </cell>
          <cell r="V4050">
            <v>963.93</v>
          </cell>
        </row>
        <row r="4051">
          <cell r="B4051" t="str">
            <v>WashingtonMacallan Exceptional Cask #5235.750-6FOB</v>
          </cell>
          <cell r="C4051" t="str">
            <v>West</v>
          </cell>
          <cell r="D4051" t="str">
            <v>Open</v>
          </cell>
          <cell r="E4051" t="str">
            <v>WA</v>
          </cell>
          <cell r="F4051" t="str">
            <v>Washington</v>
          </cell>
          <cell r="G4051" t="str">
            <v>4 - Macallan Exceptional Cask #5235 0.75L</v>
          </cell>
          <cell r="H4051" t="str">
            <v>4 - Macallan Exceptional Cask #5235 0.75L6</v>
          </cell>
          <cell r="I4051" t="str">
            <v>Macallan Exceptional Cask #5235</v>
          </cell>
          <cell r="J4051" t="str">
            <v>Macallan Exceptional Cask #5235.750-6</v>
          </cell>
          <cell r="K4051">
            <v>6</v>
          </cell>
          <cell r="L4051">
            <v>0.75</v>
          </cell>
          <cell r="M4051">
            <v>0.63800000000000001</v>
          </cell>
          <cell r="N4051">
            <v>20.48</v>
          </cell>
          <cell r="O4051" t="str">
            <v>FOB</v>
          </cell>
          <cell r="P4051">
            <v>782.74</v>
          </cell>
          <cell r="Q4051">
            <v>782.74</v>
          </cell>
          <cell r="R4051">
            <v>782.74</v>
          </cell>
          <cell r="S4051">
            <v>782.74</v>
          </cell>
          <cell r="T4051">
            <v>782.74</v>
          </cell>
          <cell r="U4051">
            <v>782.74</v>
          </cell>
          <cell r="V4051">
            <v>782.74</v>
          </cell>
        </row>
        <row r="4052">
          <cell r="B4052" t="str">
            <v>ColoradoMacallan Exceptional Cask #5326.750-6FOB</v>
          </cell>
          <cell r="C4052" t="str">
            <v>West</v>
          </cell>
          <cell r="D4052" t="str">
            <v>Open</v>
          </cell>
          <cell r="E4052" t="str">
            <v>CO</v>
          </cell>
          <cell r="F4052" t="str">
            <v>Colorado</v>
          </cell>
          <cell r="G4052" t="str">
            <v>4 - Macallan Exceptional Cask #5326 0.75L</v>
          </cell>
          <cell r="H4052" t="str">
            <v>4 - Macallan Exceptional Cask #5326 0.75L6</v>
          </cell>
          <cell r="I4052" t="str">
            <v>Macallan Exceptional Cask #5326</v>
          </cell>
          <cell r="J4052" t="str">
            <v>Macallan Exceptional Cask #5326.750-6</v>
          </cell>
          <cell r="K4052">
            <v>6</v>
          </cell>
          <cell r="L4052">
            <v>0.75</v>
          </cell>
          <cell r="M4052">
            <v>0.52700000000000002</v>
          </cell>
          <cell r="N4052">
            <v>16.920000000000002</v>
          </cell>
          <cell r="O4052" t="str">
            <v>FOB</v>
          </cell>
          <cell r="P4052">
            <v>4361.97</v>
          </cell>
          <cell r="Q4052">
            <v>4361.97</v>
          </cell>
          <cell r="R4052">
            <v>4361.97</v>
          </cell>
          <cell r="S4052">
            <v>4361.97</v>
          </cell>
          <cell r="T4052">
            <v>4361.97</v>
          </cell>
          <cell r="U4052">
            <v>4361.97</v>
          </cell>
          <cell r="V4052">
            <v>4361.97</v>
          </cell>
        </row>
        <row r="4053">
          <cell r="B4053" t="str">
            <v>NevadaMacallan Exceptional Cask #5326.750-6FOB</v>
          </cell>
          <cell r="C4053" t="str">
            <v>West</v>
          </cell>
          <cell r="D4053" t="str">
            <v>Open</v>
          </cell>
          <cell r="E4053" t="str">
            <v>NV</v>
          </cell>
          <cell r="F4053" t="str">
            <v>Nevada</v>
          </cell>
          <cell r="G4053" t="str">
            <v>4 - Macallan Exceptional Cask #5326 0.75L</v>
          </cell>
          <cell r="H4053" t="str">
            <v>4 - Macallan Exceptional Cask #5326 0.75L6</v>
          </cell>
          <cell r="I4053" t="str">
            <v>Macallan Exceptional Cask #5326</v>
          </cell>
          <cell r="J4053" t="str">
            <v>Macallan Exceptional Cask #5326.750-6</v>
          </cell>
          <cell r="K4053">
            <v>6</v>
          </cell>
          <cell r="L4053">
            <v>0.75</v>
          </cell>
          <cell r="M4053">
            <v>0.52700000000000002</v>
          </cell>
          <cell r="N4053">
            <v>16.920000000000002</v>
          </cell>
          <cell r="O4053" t="str">
            <v>FOB</v>
          </cell>
          <cell r="P4053">
            <v>4263.58</v>
          </cell>
          <cell r="Q4053">
            <v>4263.58</v>
          </cell>
          <cell r="R4053">
            <v>4263.58</v>
          </cell>
          <cell r="S4053">
            <v>4263.58</v>
          </cell>
          <cell r="T4053">
            <v>4263.58</v>
          </cell>
          <cell r="U4053">
            <v>4263.58</v>
          </cell>
          <cell r="V4053">
            <v>4263.58</v>
          </cell>
        </row>
        <row r="4054">
          <cell r="B4054" t="str">
            <v>New JerseyMacallan Exceptional Cask #5326.750-6FOB</v>
          </cell>
          <cell r="C4054" t="str">
            <v>Northeast</v>
          </cell>
          <cell r="D4054" t="str">
            <v>Open</v>
          </cell>
          <cell r="E4054" t="str">
            <v>NJ</v>
          </cell>
          <cell r="F4054" t="str">
            <v>New Jersey</v>
          </cell>
          <cell r="G4054" t="str">
            <v>4 - Macallan Exceptional Cask #5326 0.75L</v>
          </cell>
          <cell r="H4054" t="str">
            <v>4 - Macallan Exceptional Cask #5326 0.75L6</v>
          </cell>
          <cell r="I4054" t="str">
            <v>Macallan Exceptional Cask #5326</v>
          </cell>
          <cell r="J4054" t="str">
            <v>Macallan Exceptional Cask #5326.750-6</v>
          </cell>
          <cell r="K4054">
            <v>6</v>
          </cell>
          <cell r="L4054">
            <v>0.75</v>
          </cell>
          <cell r="M4054">
            <v>0.52700000000000002</v>
          </cell>
          <cell r="N4054">
            <v>16.920000000000002</v>
          </cell>
          <cell r="O4054" t="str">
            <v>FOB</v>
          </cell>
          <cell r="P4054">
            <v>4581.68</v>
          </cell>
          <cell r="Q4054">
            <v>4581.68</v>
          </cell>
          <cell r="R4054">
            <v>4581.68</v>
          </cell>
          <cell r="S4054">
            <v>4581.68</v>
          </cell>
          <cell r="T4054">
            <v>4581.68</v>
          </cell>
          <cell r="U4054">
            <v>4581.68</v>
          </cell>
          <cell r="V4054">
            <v>4581.68</v>
          </cell>
        </row>
        <row r="4055">
          <cell r="B4055" t="str">
            <v>WashingtonMacallan Exceptional Cask #5326.750-6FOB</v>
          </cell>
          <cell r="C4055" t="str">
            <v>West</v>
          </cell>
          <cell r="D4055" t="str">
            <v>Open</v>
          </cell>
          <cell r="E4055" t="str">
            <v>WA</v>
          </cell>
          <cell r="F4055" t="str">
            <v>Washington</v>
          </cell>
          <cell r="G4055" t="str">
            <v>4 - Macallan Exceptional Cask #5326 0.75L</v>
          </cell>
          <cell r="H4055" t="str">
            <v>4 - Macallan Exceptional Cask #5326 0.75L6</v>
          </cell>
          <cell r="I4055" t="str">
            <v>Macallan Exceptional Cask #5326</v>
          </cell>
          <cell r="J4055" t="str">
            <v>Macallan Exceptional Cask #5326.750-6</v>
          </cell>
          <cell r="K4055">
            <v>6</v>
          </cell>
          <cell r="L4055">
            <v>0.75</v>
          </cell>
          <cell r="M4055">
            <v>0.52700000000000002</v>
          </cell>
          <cell r="N4055">
            <v>16.920000000000002</v>
          </cell>
          <cell r="O4055" t="str">
            <v>FOB</v>
          </cell>
          <cell r="P4055">
            <v>3739.3</v>
          </cell>
          <cell r="Q4055">
            <v>3739.3</v>
          </cell>
          <cell r="R4055">
            <v>3739.3</v>
          </cell>
          <cell r="S4055">
            <v>3739.3</v>
          </cell>
          <cell r="T4055">
            <v>3739.3</v>
          </cell>
          <cell r="U4055">
            <v>3739.3</v>
          </cell>
          <cell r="V4055">
            <v>3739.3</v>
          </cell>
        </row>
        <row r="4056">
          <cell r="B4056" t="str">
            <v>ArizonaMacallan Exceptional Cask #8841.750-6FOB</v>
          </cell>
          <cell r="C4056" t="str">
            <v>West</v>
          </cell>
          <cell r="D4056" t="str">
            <v>Open</v>
          </cell>
          <cell r="E4056" t="str">
            <v>AZ</v>
          </cell>
          <cell r="F4056" t="str">
            <v>Arizona</v>
          </cell>
          <cell r="G4056" t="str">
            <v>4 - Macallan Exceptional Cask #8841 0.75L</v>
          </cell>
          <cell r="H4056" t="str">
            <v>4 - Macallan Exceptional Cask #8841 0.75L6</v>
          </cell>
          <cell r="I4056" t="str">
            <v>Macallan Exceptional Cask #8841</v>
          </cell>
          <cell r="J4056" t="str">
            <v>Macallan Exceptional Cask #8841.750-6</v>
          </cell>
          <cell r="K4056">
            <v>6</v>
          </cell>
          <cell r="L4056">
            <v>0.75</v>
          </cell>
          <cell r="M4056">
            <v>0.60799999999999998</v>
          </cell>
          <cell r="N4056">
            <v>19.52</v>
          </cell>
          <cell r="O4056" t="str">
            <v>FOB</v>
          </cell>
          <cell r="P4056">
            <v>1254.99</v>
          </cell>
          <cell r="Q4056">
            <v>1254.99</v>
          </cell>
          <cell r="R4056">
            <v>1254.99</v>
          </cell>
          <cell r="S4056">
            <v>1254.99</v>
          </cell>
          <cell r="T4056">
            <v>1254.99</v>
          </cell>
          <cell r="U4056">
            <v>1254.99</v>
          </cell>
          <cell r="V4056">
            <v>1254.99</v>
          </cell>
        </row>
        <row r="4057">
          <cell r="B4057" t="str">
            <v>ColoradoMacallan Exceptional Cask #8841.750-6FOB</v>
          </cell>
          <cell r="C4057" t="str">
            <v>West</v>
          </cell>
          <cell r="D4057" t="str">
            <v>Open</v>
          </cell>
          <cell r="E4057" t="str">
            <v>CO</v>
          </cell>
          <cell r="F4057" t="str">
            <v>Colorado</v>
          </cell>
          <cell r="G4057" t="str">
            <v>4 - Macallan Exceptional Cask #8841 0.75L</v>
          </cell>
          <cell r="H4057" t="str">
            <v>4 - Macallan Exceptional Cask #8841 0.75L6</v>
          </cell>
          <cell r="I4057" t="str">
            <v>Macallan Exceptional Cask #8841</v>
          </cell>
          <cell r="J4057" t="str">
            <v>Macallan Exceptional Cask #8841.750-6</v>
          </cell>
          <cell r="K4057">
            <v>6</v>
          </cell>
          <cell r="L4057">
            <v>0.75</v>
          </cell>
          <cell r="M4057">
            <v>0.60799999999999998</v>
          </cell>
          <cell r="N4057">
            <v>19.52</v>
          </cell>
          <cell r="O4057" t="str">
            <v>FOB</v>
          </cell>
          <cell r="P4057">
            <v>1253.97</v>
          </cell>
          <cell r="Q4057">
            <v>1253.97</v>
          </cell>
          <cell r="R4057">
            <v>1253.97</v>
          </cell>
          <cell r="S4057">
            <v>1253.97</v>
          </cell>
          <cell r="T4057">
            <v>1253.97</v>
          </cell>
          <cell r="U4057">
            <v>1253.97</v>
          </cell>
          <cell r="V4057">
            <v>1253.97</v>
          </cell>
        </row>
        <row r="4058">
          <cell r="B4058" t="str">
            <v>DCMacallan Exceptional Cask #8841.750-6FOB</v>
          </cell>
          <cell r="C4058" t="str">
            <v>Northeast</v>
          </cell>
          <cell r="D4058" t="str">
            <v>Open</v>
          </cell>
          <cell r="E4058" t="str">
            <v>DC</v>
          </cell>
          <cell r="F4058" t="str">
            <v>DC</v>
          </cell>
          <cell r="G4058" t="str">
            <v>4 - Macallan Exceptional Cask #8841 0.75L</v>
          </cell>
          <cell r="H4058" t="str">
            <v>4 - Macallan Exceptional Cask #8841 0.75L6</v>
          </cell>
          <cell r="I4058" t="str">
            <v>Macallan Exceptional Cask #8841</v>
          </cell>
          <cell r="J4058" t="str">
            <v>Macallan Exceptional Cask #8841.750-6</v>
          </cell>
          <cell r="K4058">
            <v>6</v>
          </cell>
          <cell r="L4058">
            <v>0.75</v>
          </cell>
          <cell r="M4058">
            <v>0.60799999999999998</v>
          </cell>
          <cell r="N4058">
            <v>19.52</v>
          </cell>
          <cell r="O4058" t="str">
            <v>FOB</v>
          </cell>
          <cell r="P4058">
            <v>1314.7</v>
          </cell>
          <cell r="Q4058">
            <v>1314.7</v>
          </cell>
          <cell r="R4058">
            <v>1314.7</v>
          </cell>
          <cell r="S4058">
            <v>1314.7</v>
          </cell>
          <cell r="T4058">
            <v>1314.7</v>
          </cell>
          <cell r="U4058">
            <v>1314.7</v>
          </cell>
          <cell r="V4058">
            <v>1314.7</v>
          </cell>
        </row>
        <row r="4059">
          <cell r="B4059" t="str">
            <v>NevadaMacallan Exceptional Cask #8841.750-6FOB</v>
          </cell>
          <cell r="C4059" t="str">
            <v>West</v>
          </cell>
          <cell r="D4059" t="str">
            <v>Open</v>
          </cell>
          <cell r="E4059" t="str">
            <v>NV</v>
          </cell>
          <cell r="F4059" t="str">
            <v>Nevada</v>
          </cell>
          <cell r="G4059" t="str">
            <v>4 - Macallan Exceptional Cask #8841 0.75L</v>
          </cell>
          <cell r="H4059" t="str">
            <v>4 - Macallan Exceptional Cask #8841 0.75L6</v>
          </cell>
          <cell r="I4059" t="str">
            <v>Macallan Exceptional Cask #8841</v>
          </cell>
          <cell r="J4059" t="str">
            <v>Macallan Exceptional Cask #8841.750-6</v>
          </cell>
          <cell r="K4059">
            <v>6</v>
          </cell>
          <cell r="L4059">
            <v>0.75</v>
          </cell>
          <cell r="M4059">
            <v>0.60799999999999998</v>
          </cell>
          <cell r="N4059">
            <v>19.52</v>
          </cell>
          <cell r="O4059" t="str">
            <v>FOB</v>
          </cell>
          <cell r="P4059">
            <v>1224.96</v>
          </cell>
          <cell r="Q4059">
            <v>1224.96</v>
          </cell>
          <cell r="R4059">
            <v>1224.96</v>
          </cell>
          <cell r="S4059">
            <v>1224.96</v>
          </cell>
          <cell r="T4059">
            <v>1224.96</v>
          </cell>
          <cell r="U4059">
            <v>1224.96</v>
          </cell>
          <cell r="V4059">
            <v>1224.96</v>
          </cell>
        </row>
        <row r="4060">
          <cell r="B4060" t="str">
            <v>New JerseyMacallan Exceptional Cask #8841.750-6FOB</v>
          </cell>
          <cell r="C4060" t="str">
            <v>Northeast</v>
          </cell>
          <cell r="D4060" t="str">
            <v>Open</v>
          </cell>
          <cell r="E4060" t="str">
            <v>NJ</v>
          </cell>
          <cell r="F4060" t="str">
            <v>New Jersey</v>
          </cell>
          <cell r="G4060" t="str">
            <v>4 - Macallan Exceptional Cask #8841 0.75L</v>
          </cell>
          <cell r="H4060" t="str">
            <v>4 - Macallan Exceptional Cask #8841 0.75L6</v>
          </cell>
          <cell r="I4060" t="str">
            <v>Macallan Exceptional Cask #8841</v>
          </cell>
          <cell r="J4060" t="str">
            <v>Macallan Exceptional Cask #8841.750-6</v>
          </cell>
          <cell r="K4060">
            <v>6</v>
          </cell>
          <cell r="L4060">
            <v>0.75</v>
          </cell>
          <cell r="M4060">
            <v>0.60799999999999998</v>
          </cell>
          <cell r="N4060">
            <v>19.52</v>
          </cell>
          <cell r="O4060" t="str">
            <v>FOB</v>
          </cell>
          <cell r="P4060">
            <v>1315.93</v>
          </cell>
          <cell r="Q4060">
            <v>1315.93</v>
          </cell>
          <cell r="R4060">
            <v>1315.93</v>
          </cell>
          <cell r="S4060">
            <v>1315.93</v>
          </cell>
          <cell r="T4060">
            <v>1315.93</v>
          </cell>
          <cell r="U4060">
            <v>1315.93</v>
          </cell>
          <cell r="V4060">
            <v>1315.93</v>
          </cell>
        </row>
        <row r="4061">
          <cell r="B4061" t="str">
            <v>Rhode IslandMacallan Exceptional Cask #8841.750-6FOB</v>
          </cell>
          <cell r="C4061" t="str">
            <v>Northeast</v>
          </cell>
          <cell r="D4061" t="str">
            <v>Open</v>
          </cell>
          <cell r="E4061" t="str">
            <v>RI</v>
          </cell>
          <cell r="F4061" t="str">
            <v>Rhode Island</v>
          </cell>
          <cell r="G4061" t="str">
            <v>4 - Macallan Exceptional Cask #8841 0.75L</v>
          </cell>
          <cell r="H4061" t="str">
            <v>4 - Macallan Exceptional Cask #8841 0.75L6</v>
          </cell>
          <cell r="I4061" t="str">
            <v>Macallan Exceptional Cask #8841</v>
          </cell>
          <cell r="J4061" t="str">
            <v>Macallan Exceptional Cask #8841.750-6</v>
          </cell>
          <cell r="K4061">
            <v>6</v>
          </cell>
          <cell r="L4061">
            <v>0.75</v>
          </cell>
          <cell r="M4061">
            <v>0.60799999999999998</v>
          </cell>
          <cell r="N4061">
            <v>19.52</v>
          </cell>
          <cell r="O4061" t="str">
            <v>FOB</v>
          </cell>
          <cell r="P4061">
            <v>1309.8499999999999</v>
          </cell>
          <cell r="Q4061">
            <v>1309.8499999999999</v>
          </cell>
          <cell r="R4061">
            <v>1309.8499999999999</v>
          </cell>
          <cell r="S4061">
            <v>1309.8499999999999</v>
          </cell>
          <cell r="T4061">
            <v>1309.8499999999999</v>
          </cell>
          <cell r="U4061">
            <v>1309.8499999999999</v>
          </cell>
          <cell r="V4061">
            <v>1309.8499999999999</v>
          </cell>
        </row>
        <row r="4062">
          <cell r="B4062" t="str">
            <v>WashingtonMacallan Exceptional Cask #8841.750-6FOB</v>
          </cell>
          <cell r="C4062" t="str">
            <v>West</v>
          </cell>
          <cell r="D4062" t="str">
            <v>Open</v>
          </cell>
          <cell r="E4062" t="str">
            <v>WA</v>
          </cell>
          <cell r="F4062" t="str">
            <v>Washington</v>
          </cell>
          <cell r="G4062" t="str">
            <v>4 - Macallan Exceptional Cask #8841 0.75L</v>
          </cell>
          <cell r="H4062" t="str">
            <v>4 - Macallan Exceptional Cask #8841 0.75L6</v>
          </cell>
          <cell r="I4062" t="str">
            <v>Macallan Exceptional Cask #8841</v>
          </cell>
          <cell r="J4062" t="str">
            <v>Macallan Exceptional Cask #8841.750-6</v>
          </cell>
          <cell r="K4062">
            <v>6</v>
          </cell>
          <cell r="L4062">
            <v>0.75</v>
          </cell>
          <cell r="M4062">
            <v>0.60799999999999998</v>
          </cell>
          <cell r="N4062">
            <v>19.52</v>
          </cell>
          <cell r="O4062" t="str">
            <v>FOB</v>
          </cell>
          <cell r="P4062">
            <v>1071.1199999999999</v>
          </cell>
          <cell r="Q4062">
            <v>1071.1199999999999</v>
          </cell>
          <cell r="R4062">
            <v>1071.1199999999999</v>
          </cell>
          <cell r="S4062">
            <v>1071.1199999999999</v>
          </cell>
          <cell r="T4062">
            <v>1071.1199999999999</v>
          </cell>
          <cell r="U4062">
            <v>1071.1199999999999</v>
          </cell>
          <cell r="V4062">
            <v>1071.1199999999999</v>
          </cell>
        </row>
        <row r="4063">
          <cell r="B4063" t="str">
            <v>ColoradoMacallan Exceptional Cask #9182.750-6FOB</v>
          </cell>
          <cell r="C4063" t="str">
            <v>West</v>
          </cell>
          <cell r="D4063" t="str">
            <v>Open</v>
          </cell>
          <cell r="E4063" t="str">
            <v>CO</v>
          </cell>
          <cell r="F4063" t="str">
            <v>Colorado</v>
          </cell>
          <cell r="G4063" t="str">
            <v>4 - Macallan Exceptional Cask #9182 0.75L</v>
          </cell>
          <cell r="H4063" t="str">
            <v>4 - Macallan Exceptional Cask #9182 0.75L6</v>
          </cell>
          <cell r="I4063" t="str">
            <v>Macallan Exceptional Cask #9182</v>
          </cell>
          <cell r="J4063" t="str">
            <v>Macallan Exceptional Cask #9182.750-6</v>
          </cell>
          <cell r="K4063">
            <v>6</v>
          </cell>
          <cell r="L4063">
            <v>0.75</v>
          </cell>
          <cell r="M4063">
            <v>0.46600000000000003</v>
          </cell>
          <cell r="N4063">
            <v>14.96</v>
          </cell>
          <cell r="O4063" t="str">
            <v>FOB</v>
          </cell>
          <cell r="P4063">
            <v>3353.97</v>
          </cell>
          <cell r="Q4063">
            <v>3353.97</v>
          </cell>
          <cell r="R4063">
            <v>3353.97</v>
          </cell>
          <cell r="S4063">
            <v>3353.97</v>
          </cell>
          <cell r="T4063">
            <v>3353.97</v>
          </cell>
          <cell r="U4063">
            <v>3353.97</v>
          </cell>
          <cell r="V4063">
            <v>3353.97</v>
          </cell>
        </row>
        <row r="4064">
          <cell r="B4064" t="str">
            <v>DCMacallan Exceptional Cask #9182.750-6FOB</v>
          </cell>
          <cell r="C4064" t="str">
            <v>Northeast</v>
          </cell>
          <cell r="D4064" t="str">
            <v>Open</v>
          </cell>
          <cell r="E4064" t="str">
            <v>DC</v>
          </cell>
          <cell r="F4064" t="str">
            <v>DC</v>
          </cell>
          <cell r="G4064" t="str">
            <v>4 - Macallan Exceptional Cask #9182 0.75L</v>
          </cell>
          <cell r="H4064" t="str">
            <v>4 - Macallan Exceptional Cask #9182 0.75L6</v>
          </cell>
          <cell r="I4064" t="str">
            <v>Macallan Exceptional Cask #9182</v>
          </cell>
          <cell r="J4064" t="str">
            <v>Macallan Exceptional Cask #9182.750-6</v>
          </cell>
          <cell r="K4064">
            <v>6</v>
          </cell>
          <cell r="L4064">
            <v>0.75</v>
          </cell>
          <cell r="M4064">
            <v>0.46600000000000003</v>
          </cell>
          <cell r="N4064">
            <v>14.96</v>
          </cell>
          <cell r="O4064" t="str">
            <v>FOB</v>
          </cell>
          <cell r="P4064">
            <v>3504.4</v>
          </cell>
          <cell r="Q4064">
            <v>3504.4</v>
          </cell>
          <cell r="R4064">
            <v>3504.4</v>
          </cell>
          <cell r="S4064">
            <v>3504.4</v>
          </cell>
          <cell r="T4064">
            <v>3504.4</v>
          </cell>
          <cell r="U4064">
            <v>3504.4</v>
          </cell>
          <cell r="V4064">
            <v>3504.4</v>
          </cell>
        </row>
        <row r="4065">
          <cell r="B4065" t="str">
            <v>New JerseyMacallan Exceptional Cask #9182.750-6FOB</v>
          </cell>
          <cell r="C4065" t="str">
            <v>Northeast</v>
          </cell>
          <cell r="D4065" t="str">
            <v>Open</v>
          </cell>
          <cell r="E4065" t="str">
            <v>NJ</v>
          </cell>
          <cell r="F4065" t="str">
            <v>New Jersey</v>
          </cell>
          <cell r="G4065" t="str">
            <v>4 - Macallan Exceptional Cask #9182 0.75L</v>
          </cell>
          <cell r="H4065" t="str">
            <v>4 - Macallan Exceptional Cask #9182 0.75L6</v>
          </cell>
          <cell r="I4065" t="str">
            <v>Macallan Exceptional Cask #9182</v>
          </cell>
          <cell r="J4065" t="str">
            <v>Macallan Exceptional Cask #9182.750-6</v>
          </cell>
          <cell r="K4065">
            <v>6</v>
          </cell>
          <cell r="L4065">
            <v>0.75</v>
          </cell>
          <cell r="M4065">
            <v>0.46600000000000003</v>
          </cell>
          <cell r="N4065">
            <v>14.96</v>
          </cell>
          <cell r="O4065" t="str">
            <v>FOB</v>
          </cell>
          <cell r="P4065">
            <v>3524.68</v>
          </cell>
          <cell r="Q4065">
            <v>3524.68</v>
          </cell>
          <cell r="R4065">
            <v>3524.68</v>
          </cell>
          <cell r="S4065">
            <v>3524.68</v>
          </cell>
          <cell r="T4065">
            <v>3524.68</v>
          </cell>
          <cell r="U4065">
            <v>3524.68</v>
          </cell>
          <cell r="V4065">
            <v>3524.68</v>
          </cell>
        </row>
        <row r="4066">
          <cell r="B4066" t="str">
            <v>Rhode IslandMacallan Exceptional Cask #9182.750-6FOB</v>
          </cell>
          <cell r="C4066" t="str">
            <v>Northeast</v>
          </cell>
          <cell r="D4066" t="str">
            <v>Open</v>
          </cell>
          <cell r="E4066" t="str">
            <v>RI</v>
          </cell>
          <cell r="F4066" t="str">
            <v>Rhode Island</v>
          </cell>
          <cell r="G4066" t="str">
            <v>4 - Macallan Exceptional Cask #9182 0.75L</v>
          </cell>
          <cell r="H4066" t="str">
            <v>4 - Macallan Exceptional Cask #9182 0.75L6</v>
          </cell>
          <cell r="I4066" t="str">
            <v>Macallan Exceptional Cask #9182</v>
          </cell>
          <cell r="J4066" t="str">
            <v>Macallan Exceptional Cask #9182.750-6</v>
          </cell>
          <cell r="K4066">
            <v>6</v>
          </cell>
          <cell r="L4066">
            <v>0.75</v>
          </cell>
          <cell r="M4066">
            <v>0.46600000000000003</v>
          </cell>
          <cell r="N4066">
            <v>14.96</v>
          </cell>
          <cell r="O4066" t="str">
            <v>FOB</v>
          </cell>
          <cell r="P4066">
            <v>3502.8</v>
          </cell>
          <cell r="Q4066">
            <v>3502.8</v>
          </cell>
          <cell r="R4066">
            <v>3502.8</v>
          </cell>
          <cell r="S4066">
            <v>3502.8</v>
          </cell>
          <cell r="T4066">
            <v>3502.8</v>
          </cell>
          <cell r="U4066">
            <v>3502.8</v>
          </cell>
          <cell r="V4066">
            <v>3502.8</v>
          </cell>
        </row>
        <row r="4067">
          <cell r="B4067" t="str">
            <v>WashingtonMacallan Exceptional Cask #9182.750-6FOB</v>
          </cell>
          <cell r="C4067" t="str">
            <v>West</v>
          </cell>
          <cell r="D4067" t="str">
            <v>Open</v>
          </cell>
          <cell r="E4067" t="str">
            <v>WA</v>
          </cell>
          <cell r="F4067" t="str">
            <v>Washington</v>
          </cell>
          <cell r="G4067" t="str">
            <v>4 - Macallan Exceptional Cask #9182 0.75L</v>
          </cell>
          <cell r="H4067" t="str">
            <v>4 - Macallan Exceptional Cask #9182 0.75L6</v>
          </cell>
          <cell r="I4067" t="str">
            <v>Macallan Exceptional Cask #9182</v>
          </cell>
          <cell r="J4067" t="str">
            <v>Macallan Exceptional Cask #9182.750-6</v>
          </cell>
          <cell r="K4067">
            <v>6</v>
          </cell>
          <cell r="L4067">
            <v>0.75</v>
          </cell>
          <cell r="M4067">
            <v>0.46600000000000003</v>
          </cell>
          <cell r="N4067">
            <v>14.96</v>
          </cell>
          <cell r="O4067" t="str">
            <v>FOB</v>
          </cell>
          <cell r="P4067">
            <v>2874</v>
          </cell>
          <cell r="Q4067">
            <v>2874</v>
          </cell>
          <cell r="R4067">
            <v>2874</v>
          </cell>
          <cell r="S4067">
            <v>2874</v>
          </cell>
          <cell r="T4067">
            <v>2874</v>
          </cell>
          <cell r="U4067">
            <v>2874</v>
          </cell>
          <cell r="V4067">
            <v>2874</v>
          </cell>
        </row>
        <row r="4068">
          <cell r="B4068" t="str">
            <v>PENNSYLVANIA (PLCB)Macallan F&amp;R 1949 #136.750-1SPA</v>
          </cell>
          <cell r="C4068" t="str">
            <v>Northeast</v>
          </cell>
          <cell r="D4068" t="str">
            <v>Control</v>
          </cell>
          <cell r="E4068" t="str">
            <v>PLCB</v>
          </cell>
          <cell r="F4068" t="str">
            <v>PENNSYLVANIA (PLCB)</v>
          </cell>
          <cell r="G4068" t="str">
            <v>4 - Macallan F&amp;R 1949 #136 0.75L</v>
          </cell>
          <cell r="H4068" t="str">
            <v>4 - Macallan F&amp;R 1949 #136 0.75L1</v>
          </cell>
          <cell r="I4068" t="str">
            <v>Macallan F&amp;R 1949 #136</v>
          </cell>
          <cell r="J4068" t="str">
            <v>Macallan F&amp;R 1949 #136.750-1</v>
          </cell>
          <cell r="K4068">
            <v>1</v>
          </cell>
          <cell r="L4068">
            <v>0.75</v>
          </cell>
          <cell r="M4068">
            <v>0.498</v>
          </cell>
          <cell r="N4068">
            <v>2.66</v>
          </cell>
          <cell r="O4068" t="str">
            <v>SPA</v>
          </cell>
          <cell r="P4068">
            <v>0</v>
          </cell>
          <cell r="Q4068">
            <v>0</v>
          </cell>
          <cell r="R4068">
            <v>0</v>
          </cell>
          <cell r="S4068">
            <v>0</v>
          </cell>
          <cell r="T4068">
            <v>0</v>
          </cell>
          <cell r="U4068">
            <v>0</v>
          </cell>
          <cell r="V4068">
            <v>0</v>
          </cell>
        </row>
        <row r="4069">
          <cell r="B4069" t="str">
            <v>PENNSYLVANIA (PLCB)Macallan F&amp;R 1949 #136.750-1SHELF</v>
          </cell>
          <cell r="C4069" t="str">
            <v>Northeast</v>
          </cell>
          <cell r="D4069" t="str">
            <v>Control</v>
          </cell>
          <cell r="E4069" t="str">
            <v>PLCB</v>
          </cell>
          <cell r="F4069" t="str">
            <v>PENNSYLVANIA (PLCB)</v>
          </cell>
          <cell r="G4069" t="str">
            <v>4 - Macallan F&amp;R 1949 #136 0.75L</v>
          </cell>
          <cell r="H4069" t="str">
            <v>4 - Macallan F&amp;R 1949 #136 0.75L1</v>
          </cell>
          <cell r="I4069" t="str">
            <v>Macallan F&amp;R 1949 #136</v>
          </cell>
          <cell r="J4069" t="str">
            <v>Macallan F&amp;R 1949 #136.750-1</v>
          </cell>
          <cell r="K4069">
            <v>1</v>
          </cell>
          <cell r="L4069">
            <v>0.75</v>
          </cell>
          <cell r="M4069">
            <v>0.498</v>
          </cell>
          <cell r="N4069">
            <v>2.66</v>
          </cell>
          <cell r="O4069" t="str">
            <v>SHELF</v>
          </cell>
          <cell r="P4069">
            <v>32200</v>
          </cell>
          <cell r="Q4069">
            <v>32200</v>
          </cell>
          <cell r="R4069">
            <v>32200</v>
          </cell>
          <cell r="S4069">
            <v>32200</v>
          </cell>
          <cell r="T4069">
            <v>32200</v>
          </cell>
          <cell r="U4069">
            <v>32200</v>
          </cell>
          <cell r="V4069">
            <v>32200</v>
          </cell>
        </row>
        <row r="4070">
          <cell r="B4070" t="str">
            <v>PENNSYLVANIA (PLCB)Macallan F&amp;R 1949 #136.750-1FOB</v>
          </cell>
          <cell r="C4070" t="str">
            <v>Northeast</v>
          </cell>
          <cell r="D4070" t="str">
            <v>Control</v>
          </cell>
          <cell r="E4070" t="str">
            <v>PLCB</v>
          </cell>
          <cell r="F4070" t="str">
            <v>PENNSYLVANIA (PLCB)</v>
          </cell>
          <cell r="G4070" t="str">
            <v>4 - Macallan F&amp;R 1949 #136 0.75L</v>
          </cell>
          <cell r="H4070" t="str">
            <v>4 - Macallan F&amp;R 1949 #136 0.75L1</v>
          </cell>
          <cell r="I4070" t="str">
            <v>Macallan F&amp;R 1949 #136</v>
          </cell>
          <cell r="J4070" t="str">
            <v>Macallan F&amp;R 1949 #136.750-1</v>
          </cell>
          <cell r="K4070">
            <v>1</v>
          </cell>
          <cell r="L4070">
            <v>0.75</v>
          </cell>
          <cell r="M4070">
            <v>0.498</v>
          </cell>
          <cell r="N4070">
            <v>2.66</v>
          </cell>
          <cell r="O4070" t="str">
            <v>FOB</v>
          </cell>
          <cell r="P4070">
            <v>18811.54</v>
          </cell>
          <cell r="Q4070">
            <v>18811.54</v>
          </cell>
          <cell r="R4070">
            <v>18811.54</v>
          </cell>
          <cell r="S4070">
            <v>18811.54</v>
          </cell>
          <cell r="T4070">
            <v>18811.54</v>
          </cell>
          <cell r="U4070">
            <v>18811.54</v>
          </cell>
          <cell r="V4070">
            <v>18811.54</v>
          </cell>
        </row>
        <row r="4071">
          <cell r="B4071" t="str">
            <v>PENNSYLVANIA (PLCB)Macallan F&amp;R 1989 #3247.750-1SPA</v>
          </cell>
          <cell r="C4071" t="str">
            <v>Northeast</v>
          </cell>
          <cell r="D4071" t="str">
            <v>Control</v>
          </cell>
          <cell r="E4071" t="str">
            <v>PLCB</v>
          </cell>
          <cell r="F4071" t="str">
            <v>PENNSYLVANIA (PLCB)</v>
          </cell>
          <cell r="G4071" t="str">
            <v>4 - Macallan F&amp;R 1989 #3247 0.75L</v>
          </cell>
          <cell r="H4071" t="str">
            <v>4 - Macallan F&amp;R 1989 #3247 0.75L1</v>
          </cell>
          <cell r="I4071" t="str">
            <v>Macallan F&amp;R 1989 #3247</v>
          </cell>
          <cell r="J4071" t="str">
            <v>Macallan F&amp;R 1989 #3247.750-1</v>
          </cell>
          <cell r="K4071">
            <v>1</v>
          </cell>
          <cell r="L4071">
            <v>0.75</v>
          </cell>
          <cell r="M4071">
            <v>0.55200000000000005</v>
          </cell>
          <cell r="N4071">
            <v>2.95</v>
          </cell>
          <cell r="O4071" t="str">
            <v>SPA</v>
          </cell>
          <cell r="P4071">
            <v>0</v>
          </cell>
          <cell r="Q4071">
            <v>0</v>
          </cell>
          <cell r="R4071">
            <v>0</v>
          </cell>
          <cell r="S4071">
            <v>0</v>
          </cell>
          <cell r="T4071">
            <v>0</v>
          </cell>
          <cell r="U4071">
            <v>0</v>
          </cell>
          <cell r="V4071">
            <v>0</v>
          </cell>
        </row>
        <row r="4072">
          <cell r="B4072" t="str">
            <v>PENNSYLVANIA (PLCB)Macallan F&amp;R 1989 #3247.750-1SHELF</v>
          </cell>
          <cell r="C4072" t="str">
            <v>Northeast</v>
          </cell>
          <cell r="D4072" t="str">
            <v>Control</v>
          </cell>
          <cell r="E4072" t="str">
            <v>PLCB</v>
          </cell>
          <cell r="F4072" t="str">
            <v>PENNSYLVANIA (PLCB)</v>
          </cell>
          <cell r="G4072" t="str">
            <v>4 - Macallan F&amp;R 1989 #3247 0.75L</v>
          </cell>
          <cell r="H4072" t="str">
            <v>4 - Macallan F&amp;R 1989 #3247 0.75L1</v>
          </cell>
          <cell r="I4072" t="str">
            <v>Macallan F&amp;R 1989 #3247</v>
          </cell>
          <cell r="J4072" t="str">
            <v>Macallan F&amp;R 1989 #3247.750-1</v>
          </cell>
          <cell r="K4072">
            <v>1</v>
          </cell>
          <cell r="L4072">
            <v>0.75</v>
          </cell>
          <cell r="M4072">
            <v>0.55200000000000005</v>
          </cell>
          <cell r="N4072">
            <v>2.95</v>
          </cell>
          <cell r="O4072" t="str">
            <v>SHELF</v>
          </cell>
          <cell r="P4072">
            <v>11200</v>
          </cell>
          <cell r="Q4072">
            <v>11200</v>
          </cell>
          <cell r="R4072">
            <v>11200</v>
          </cell>
          <cell r="S4072">
            <v>11200</v>
          </cell>
          <cell r="T4072">
            <v>11200</v>
          </cell>
          <cell r="U4072">
            <v>11200</v>
          </cell>
          <cell r="V4072">
            <v>11200</v>
          </cell>
        </row>
        <row r="4073">
          <cell r="B4073" t="str">
            <v>PENNSYLVANIA (PLCB)Macallan F&amp;R 1989 #3247.750-1FOB</v>
          </cell>
          <cell r="C4073" t="str">
            <v>Northeast</v>
          </cell>
          <cell r="D4073" t="str">
            <v>Control</v>
          </cell>
          <cell r="E4073" t="str">
            <v>PLCB</v>
          </cell>
          <cell r="F4073" t="str">
            <v>PENNSYLVANIA (PLCB)</v>
          </cell>
          <cell r="G4073" t="str">
            <v>4 - Macallan F&amp;R 1989 #3247 0.75L</v>
          </cell>
          <cell r="H4073" t="str">
            <v>4 - Macallan F&amp;R 1989 #3247 0.75L1</v>
          </cell>
          <cell r="I4073" t="str">
            <v>Macallan F&amp;R 1989 #3247</v>
          </cell>
          <cell r="J4073" t="str">
            <v>Macallan F&amp;R 1989 #3247.750-1</v>
          </cell>
          <cell r="K4073">
            <v>1</v>
          </cell>
          <cell r="L4073">
            <v>0.75</v>
          </cell>
          <cell r="M4073">
            <v>0.55200000000000005</v>
          </cell>
          <cell r="N4073">
            <v>2.95</v>
          </cell>
          <cell r="O4073" t="str">
            <v>FOB</v>
          </cell>
          <cell r="P4073">
            <v>6565.71</v>
          </cell>
          <cell r="Q4073">
            <v>6565.71</v>
          </cell>
          <cell r="R4073">
            <v>6565.71</v>
          </cell>
          <cell r="S4073">
            <v>6565.71</v>
          </cell>
          <cell r="T4073">
            <v>6565.71</v>
          </cell>
          <cell r="U4073">
            <v>6565.71</v>
          </cell>
          <cell r="V4073">
            <v>6565.71</v>
          </cell>
        </row>
        <row r="4074">
          <cell r="B4074" t="str">
            <v>AlaskaMacallan FO 10YO.750-12FOB</v>
          </cell>
          <cell r="C4074" t="str">
            <v>West</v>
          </cell>
          <cell r="D4074" t="str">
            <v>Open</v>
          </cell>
          <cell r="E4074" t="str">
            <v>AK</v>
          </cell>
          <cell r="F4074" t="str">
            <v>Alaska</v>
          </cell>
          <cell r="G4074" t="str">
            <v>4 - Macallan Fine Oak 10YO 0.75L</v>
          </cell>
          <cell r="H4074" t="str">
            <v>4 - Macallan Fine Oak 10YO 0.75L12</v>
          </cell>
          <cell r="I4074" t="str">
            <v>Macallan FO 10YO</v>
          </cell>
          <cell r="J4074" t="str">
            <v>Macallan FO 10YO.750-12</v>
          </cell>
          <cell r="K4074">
            <v>12</v>
          </cell>
          <cell r="L4074">
            <v>0.75</v>
          </cell>
          <cell r="M4074">
            <v>0.4</v>
          </cell>
          <cell r="N4074">
            <v>25.68</v>
          </cell>
          <cell r="O4074" t="str">
            <v>FOB</v>
          </cell>
          <cell r="P4074">
            <v>381.35</v>
          </cell>
          <cell r="Q4074">
            <v>381.35</v>
          </cell>
          <cell r="R4074">
            <v>381.35</v>
          </cell>
          <cell r="S4074">
            <v>381.35</v>
          </cell>
          <cell r="T4074">
            <v>381.35</v>
          </cell>
          <cell r="U4074">
            <v>381.35</v>
          </cell>
          <cell r="V4074">
            <v>381.35</v>
          </cell>
        </row>
        <row r="4075">
          <cell r="B4075" t="str">
            <v>ArizonaMacallan FO 10YO.750-12FOB</v>
          </cell>
          <cell r="C4075" t="str">
            <v>West</v>
          </cell>
          <cell r="D4075" t="str">
            <v>Open</v>
          </cell>
          <cell r="E4075" t="str">
            <v>AZ</v>
          </cell>
          <cell r="F4075" t="str">
            <v>Arizona</v>
          </cell>
          <cell r="G4075" t="str">
            <v>4 - Macallan Fine Oak 10YO 0.75L</v>
          </cell>
          <cell r="H4075" t="str">
            <v>4 - Macallan Fine Oak 10YO 0.75L12</v>
          </cell>
          <cell r="I4075" t="str">
            <v>Macallan FO 10YO</v>
          </cell>
          <cell r="J4075" t="str">
            <v>Macallan FO 10YO.750-12</v>
          </cell>
          <cell r="K4075">
            <v>12</v>
          </cell>
          <cell r="L4075">
            <v>0.75</v>
          </cell>
          <cell r="M4075">
            <v>0.4</v>
          </cell>
          <cell r="N4075">
            <v>25.68</v>
          </cell>
          <cell r="O4075" t="str">
            <v>FOB</v>
          </cell>
          <cell r="P4075">
            <v>340</v>
          </cell>
          <cell r="Q4075">
            <v>340</v>
          </cell>
          <cell r="R4075">
            <v>340</v>
          </cell>
          <cell r="S4075">
            <v>340</v>
          </cell>
          <cell r="T4075">
            <v>340</v>
          </cell>
          <cell r="U4075">
            <v>340</v>
          </cell>
          <cell r="V4075">
            <v>340</v>
          </cell>
        </row>
        <row r="4076">
          <cell r="B4076" t="str">
            <v>ArkansasMacallan FO 10YO.750-12FOB</v>
          </cell>
          <cell r="C4076" t="str">
            <v>South</v>
          </cell>
          <cell r="D4076" t="str">
            <v>Open</v>
          </cell>
          <cell r="E4076" t="str">
            <v>AR</v>
          </cell>
          <cell r="F4076" t="str">
            <v>Arkansas</v>
          </cell>
          <cell r="G4076" t="str">
            <v>4 - Macallan Fine Oak 10YO 0.75L</v>
          </cell>
          <cell r="H4076" t="str">
            <v>4 - Macallan Fine Oak 10YO 0.75L12</v>
          </cell>
          <cell r="I4076" t="str">
            <v>Macallan FO 10YO</v>
          </cell>
          <cell r="J4076" t="str">
            <v>Macallan FO 10YO.750-12</v>
          </cell>
          <cell r="K4076">
            <v>12</v>
          </cell>
          <cell r="L4076">
            <v>0.75</v>
          </cell>
          <cell r="M4076">
            <v>0.4</v>
          </cell>
          <cell r="N4076">
            <v>25.68</v>
          </cell>
          <cell r="O4076" t="str">
            <v>FOB</v>
          </cell>
          <cell r="P4076">
            <v>351</v>
          </cell>
          <cell r="Q4076">
            <v>351</v>
          </cell>
          <cell r="R4076">
            <v>351</v>
          </cell>
          <cell r="S4076">
            <v>351</v>
          </cell>
          <cell r="T4076">
            <v>351</v>
          </cell>
          <cell r="U4076">
            <v>351</v>
          </cell>
          <cell r="V4076">
            <v>351</v>
          </cell>
        </row>
        <row r="4077">
          <cell r="B4077" t="str">
            <v>CaliforniaMacallan FO 10YO.750-12FOB</v>
          </cell>
          <cell r="C4077" t="str">
            <v>West</v>
          </cell>
          <cell r="D4077" t="str">
            <v>Open</v>
          </cell>
          <cell r="E4077" t="str">
            <v>CA</v>
          </cell>
          <cell r="F4077" t="str">
            <v>California</v>
          </cell>
          <cell r="G4077" t="str">
            <v>4 - Macallan Fine Oak 10YO 0.75L</v>
          </cell>
          <cell r="H4077" t="str">
            <v>4 - Macallan Fine Oak 10YO 0.75L12</v>
          </cell>
          <cell r="I4077" t="str">
            <v>Macallan FO 10YO</v>
          </cell>
          <cell r="J4077" t="str">
            <v>Macallan FO 10YO.750-12</v>
          </cell>
          <cell r="K4077">
            <v>12</v>
          </cell>
          <cell r="L4077">
            <v>0.75</v>
          </cell>
          <cell r="M4077">
            <v>0.4</v>
          </cell>
          <cell r="N4077">
            <v>25.68</v>
          </cell>
          <cell r="O4077" t="str">
            <v>FOB</v>
          </cell>
          <cell r="P4077">
            <v>360.52</v>
          </cell>
          <cell r="Q4077">
            <v>360.52</v>
          </cell>
          <cell r="R4077">
            <v>360.52</v>
          </cell>
          <cell r="S4077">
            <v>360.52</v>
          </cell>
          <cell r="T4077">
            <v>360.52</v>
          </cell>
          <cell r="U4077">
            <v>360.52</v>
          </cell>
          <cell r="V4077">
            <v>360.52</v>
          </cell>
        </row>
        <row r="4078">
          <cell r="B4078" t="str">
            <v>ColoradoMacallan FO 10YO.750-12FOB</v>
          </cell>
          <cell r="C4078" t="str">
            <v>West</v>
          </cell>
          <cell r="D4078" t="str">
            <v>Open</v>
          </cell>
          <cell r="E4078" t="str">
            <v>CO</v>
          </cell>
          <cell r="F4078" t="str">
            <v>Colorado</v>
          </cell>
          <cell r="G4078" t="str">
            <v>4 - Macallan Fine Oak 10YO 0.75L</v>
          </cell>
          <cell r="H4078" t="str">
            <v>4 - Macallan Fine Oak 10YO 0.75L12</v>
          </cell>
          <cell r="I4078" t="str">
            <v>Macallan FO 10YO</v>
          </cell>
          <cell r="J4078" t="str">
            <v>Macallan FO 10YO.750-12</v>
          </cell>
          <cell r="K4078">
            <v>12</v>
          </cell>
          <cell r="L4078">
            <v>0.75</v>
          </cell>
          <cell r="M4078">
            <v>0.4</v>
          </cell>
          <cell r="N4078">
            <v>25.68</v>
          </cell>
          <cell r="O4078" t="str">
            <v>FOB</v>
          </cell>
          <cell r="P4078">
            <v>332.68</v>
          </cell>
          <cell r="Q4078">
            <v>332.68</v>
          </cell>
          <cell r="R4078">
            <v>332.68</v>
          </cell>
          <cell r="S4078">
            <v>332.68</v>
          </cell>
          <cell r="T4078">
            <v>332.68</v>
          </cell>
          <cell r="U4078">
            <v>332.68</v>
          </cell>
          <cell r="V4078">
            <v>332.68</v>
          </cell>
        </row>
        <row r="4079">
          <cell r="B4079" t="str">
            <v>ConnecticutMacallan FO 10YO.750-12FOB</v>
          </cell>
          <cell r="C4079" t="str">
            <v>Northeast</v>
          </cell>
          <cell r="D4079" t="str">
            <v>Open</v>
          </cell>
          <cell r="E4079" t="str">
            <v>CT</v>
          </cell>
          <cell r="F4079" t="str">
            <v>Connecticut</v>
          </cell>
          <cell r="G4079" t="str">
            <v>4 - Macallan Fine Oak 10YO 0.75L</v>
          </cell>
          <cell r="H4079" t="str">
            <v>4 - Macallan Fine Oak 10YO 0.75L12</v>
          </cell>
          <cell r="I4079" t="str">
            <v>Macallan FO 10YO</v>
          </cell>
          <cell r="J4079" t="str">
            <v>Macallan FO 10YO.750-12</v>
          </cell>
          <cell r="K4079">
            <v>12</v>
          </cell>
          <cell r="L4079">
            <v>0.75</v>
          </cell>
          <cell r="M4079">
            <v>0.4</v>
          </cell>
          <cell r="N4079">
            <v>25.68</v>
          </cell>
          <cell r="O4079" t="str">
            <v>FOB</v>
          </cell>
          <cell r="P4079">
            <v>366.79</v>
          </cell>
          <cell r="Q4079">
            <v>366.79</v>
          </cell>
          <cell r="R4079">
            <v>366.79</v>
          </cell>
          <cell r="S4079">
            <v>366.79</v>
          </cell>
          <cell r="T4079">
            <v>366.79</v>
          </cell>
          <cell r="U4079">
            <v>366.79</v>
          </cell>
          <cell r="V4079">
            <v>366.79</v>
          </cell>
        </row>
        <row r="4080">
          <cell r="B4080" t="str">
            <v>DCMacallan FO 10YO.750-12FOB</v>
          </cell>
          <cell r="C4080" t="str">
            <v>Northeast</v>
          </cell>
          <cell r="D4080" t="str">
            <v>Open</v>
          </cell>
          <cell r="E4080" t="str">
            <v>DC</v>
          </cell>
          <cell r="F4080" t="str">
            <v>DC</v>
          </cell>
          <cell r="G4080" t="str">
            <v>4 - Macallan Fine Oak 10YO 0.75L</v>
          </cell>
          <cell r="H4080" t="str">
            <v>4 - Macallan Fine Oak 10YO 0.75L12</v>
          </cell>
          <cell r="I4080" t="str">
            <v>Macallan FO 10YO</v>
          </cell>
          <cell r="J4080" t="str">
            <v>Macallan FO 10YO.750-12</v>
          </cell>
          <cell r="K4080">
            <v>12</v>
          </cell>
          <cell r="L4080">
            <v>0.75</v>
          </cell>
          <cell r="M4080">
            <v>0.4</v>
          </cell>
          <cell r="N4080">
            <v>25.68</v>
          </cell>
          <cell r="O4080" t="str">
            <v>FOB</v>
          </cell>
          <cell r="P4080">
            <v>429.14481991104003</v>
          </cell>
          <cell r="Q4080">
            <v>429.14481991104003</v>
          </cell>
          <cell r="R4080">
            <v>429.14481991104003</v>
          </cell>
          <cell r="S4080">
            <v>429.14481991104003</v>
          </cell>
          <cell r="T4080">
            <v>429.14481991104003</v>
          </cell>
          <cell r="U4080">
            <v>429.14481991104003</v>
          </cell>
          <cell r="V4080">
            <v>429.14481991104003</v>
          </cell>
        </row>
        <row r="4081">
          <cell r="B4081" t="str">
            <v>DelawareMacallan FO 10YO.750-12FOB</v>
          </cell>
          <cell r="C4081" t="str">
            <v>Northeast</v>
          </cell>
          <cell r="D4081" t="str">
            <v>Open</v>
          </cell>
          <cell r="E4081" t="str">
            <v>DE</v>
          </cell>
          <cell r="F4081" t="str">
            <v>Delaware</v>
          </cell>
          <cell r="G4081" t="str">
            <v>4 - Macallan Fine Oak 10YO 0.75L</v>
          </cell>
          <cell r="H4081" t="str">
            <v>4 - Macallan Fine Oak 10YO 0.75L12</v>
          </cell>
          <cell r="I4081" t="str">
            <v>Macallan FO 10YO</v>
          </cell>
          <cell r="J4081" t="str">
            <v>Macallan FO 10YO.750-12</v>
          </cell>
          <cell r="K4081">
            <v>12</v>
          </cell>
          <cell r="L4081">
            <v>0.75</v>
          </cell>
          <cell r="M4081">
            <v>0.4</v>
          </cell>
          <cell r="N4081">
            <v>25.68</v>
          </cell>
          <cell r="O4081" t="str">
            <v>FOB</v>
          </cell>
          <cell r="P4081">
            <v>396.28270274400001</v>
          </cell>
          <cell r="Q4081">
            <v>396.28270274400001</v>
          </cell>
          <cell r="R4081">
            <v>396.28270274400001</v>
          </cell>
          <cell r="S4081">
            <v>396.28270274400001</v>
          </cell>
          <cell r="T4081">
            <v>396.28270274400001</v>
          </cell>
          <cell r="U4081">
            <v>396.28270274400001</v>
          </cell>
          <cell r="V4081">
            <v>396.28270274400001</v>
          </cell>
        </row>
        <row r="4082">
          <cell r="B4082" t="str">
            <v>FloridaMacallan FO 10YO.750-12FOB</v>
          </cell>
          <cell r="C4082" t="str">
            <v>South</v>
          </cell>
          <cell r="D4082" t="str">
            <v>Open</v>
          </cell>
          <cell r="E4082" t="str">
            <v>FL</v>
          </cell>
          <cell r="F4082" t="str">
            <v>Florida</v>
          </cell>
          <cell r="G4082" t="str">
            <v>4 - Macallan Fine Oak 10YO 0.75L</v>
          </cell>
          <cell r="H4082" t="str">
            <v>4 - Macallan Fine Oak 10YO 0.75L12</v>
          </cell>
          <cell r="I4082" t="str">
            <v>Macallan FO 10YO</v>
          </cell>
          <cell r="J4082" t="str">
            <v>Macallan FO 10YO.750-12</v>
          </cell>
          <cell r="K4082">
            <v>12</v>
          </cell>
          <cell r="L4082">
            <v>0.75</v>
          </cell>
          <cell r="M4082">
            <v>0.4</v>
          </cell>
          <cell r="N4082">
            <v>25.68</v>
          </cell>
          <cell r="O4082" t="str">
            <v>FOB</v>
          </cell>
          <cell r="P4082">
            <v>457.93</v>
          </cell>
          <cell r="Q4082">
            <v>457.93</v>
          </cell>
          <cell r="R4082">
            <v>457.93</v>
          </cell>
          <cell r="S4082">
            <v>457.93</v>
          </cell>
          <cell r="T4082">
            <v>457.93</v>
          </cell>
          <cell r="U4082">
            <v>457.93</v>
          </cell>
          <cell r="V4082">
            <v>457.93</v>
          </cell>
        </row>
        <row r="4083">
          <cell r="B4083" t="str">
            <v>GeorgiaMacallan FO 10YO.750-12FOB</v>
          </cell>
          <cell r="C4083" t="str">
            <v>South</v>
          </cell>
          <cell r="D4083" t="str">
            <v>Open</v>
          </cell>
          <cell r="E4083" t="str">
            <v>GA</v>
          </cell>
          <cell r="F4083" t="str">
            <v>Georgia</v>
          </cell>
          <cell r="G4083" t="str">
            <v>4 - Macallan Fine Oak 10YO 0.75L</v>
          </cell>
          <cell r="H4083" t="str">
            <v>4 - Macallan Fine Oak 10YO 0.75L12</v>
          </cell>
          <cell r="I4083" t="str">
            <v>Macallan FO 10YO</v>
          </cell>
          <cell r="J4083" t="str">
            <v>Macallan FO 10YO.750-12</v>
          </cell>
          <cell r="K4083">
            <v>12</v>
          </cell>
          <cell r="L4083">
            <v>0.75</v>
          </cell>
          <cell r="M4083">
            <v>0.4</v>
          </cell>
          <cell r="N4083">
            <v>25.68</v>
          </cell>
          <cell r="O4083" t="str">
            <v>FOB</v>
          </cell>
          <cell r="P4083">
            <v>456.68</v>
          </cell>
          <cell r="Q4083">
            <v>456.68</v>
          </cell>
          <cell r="R4083">
            <v>456.68</v>
          </cell>
          <cell r="S4083">
            <v>456.68</v>
          </cell>
          <cell r="T4083">
            <v>456.68</v>
          </cell>
          <cell r="U4083">
            <v>456.68</v>
          </cell>
          <cell r="V4083">
            <v>456.68</v>
          </cell>
        </row>
        <row r="4084">
          <cell r="B4084" t="str">
            <v>HawaiiMacallan FO 10YO.750-12FOB</v>
          </cell>
          <cell r="C4084" t="str">
            <v>West</v>
          </cell>
          <cell r="D4084" t="str">
            <v>Open</v>
          </cell>
          <cell r="E4084" t="str">
            <v>HI</v>
          </cell>
          <cell r="F4084" t="str">
            <v>Hawaii</v>
          </cell>
          <cell r="G4084" t="str">
            <v>4 - Macallan Fine Oak 10YO 0.75L</v>
          </cell>
          <cell r="H4084" t="str">
            <v>4 - Macallan Fine Oak 10YO 0.75L12</v>
          </cell>
          <cell r="I4084" t="str">
            <v>Macallan FO 10YO</v>
          </cell>
          <cell r="J4084" t="str">
            <v>Macallan FO 10YO.750-12</v>
          </cell>
          <cell r="K4084">
            <v>12</v>
          </cell>
          <cell r="L4084">
            <v>0.75</v>
          </cell>
          <cell r="M4084">
            <v>0.4</v>
          </cell>
          <cell r="N4084">
            <v>25.68</v>
          </cell>
          <cell r="O4084" t="str">
            <v>FOB</v>
          </cell>
          <cell r="P4084">
            <v>317.5</v>
          </cell>
          <cell r="Q4084">
            <v>317.5</v>
          </cell>
          <cell r="R4084">
            <v>317.5</v>
          </cell>
          <cell r="S4084">
            <v>317.5</v>
          </cell>
          <cell r="T4084">
            <v>317.5</v>
          </cell>
          <cell r="U4084">
            <v>317.5</v>
          </cell>
          <cell r="V4084">
            <v>317.5</v>
          </cell>
        </row>
        <row r="4085">
          <cell r="B4085" t="str">
            <v>IllinoisMacallan FO 10YO.750-12FOB</v>
          </cell>
          <cell r="C4085" t="str">
            <v>Central</v>
          </cell>
          <cell r="D4085" t="str">
            <v>Open</v>
          </cell>
          <cell r="E4085" t="str">
            <v>IL</v>
          </cell>
          <cell r="F4085" t="str">
            <v>Illinois</v>
          </cell>
          <cell r="G4085" t="str">
            <v>4 - Macallan Fine Oak 10YO 0.75L</v>
          </cell>
          <cell r="H4085" t="str">
            <v>4 - Macallan Fine Oak 10YO 0.75L12</v>
          </cell>
          <cell r="I4085" t="str">
            <v>Macallan FO 10YO</v>
          </cell>
          <cell r="J4085" t="str">
            <v>Macallan FO 10YO.750-12</v>
          </cell>
          <cell r="K4085">
            <v>12</v>
          </cell>
          <cell r="L4085">
            <v>0.75</v>
          </cell>
          <cell r="M4085">
            <v>0.4</v>
          </cell>
          <cell r="N4085">
            <v>25.68</v>
          </cell>
          <cell r="O4085" t="str">
            <v>FOB</v>
          </cell>
          <cell r="P4085">
            <v>372.68</v>
          </cell>
          <cell r="Q4085">
            <v>372.68</v>
          </cell>
          <cell r="R4085">
            <v>372.68</v>
          </cell>
          <cell r="S4085">
            <v>372.68</v>
          </cell>
          <cell r="T4085">
            <v>372.68</v>
          </cell>
          <cell r="U4085">
            <v>372.68</v>
          </cell>
          <cell r="V4085">
            <v>372.68</v>
          </cell>
        </row>
        <row r="4086">
          <cell r="B4086" t="str">
            <v>IndianaMacallan FO 10YO.750-12FOB</v>
          </cell>
          <cell r="C4086" t="str">
            <v>Central</v>
          </cell>
          <cell r="D4086" t="str">
            <v>Open</v>
          </cell>
          <cell r="E4086" t="str">
            <v>IN</v>
          </cell>
          <cell r="F4086" t="str">
            <v>Indiana</v>
          </cell>
          <cell r="G4086" t="str">
            <v>4 - Macallan Fine Oak 10YO 0.75L</v>
          </cell>
          <cell r="H4086" t="str">
            <v>4 - Macallan Fine Oak 10YO 0.75L12</v>
          </cell>
          <cell r="I4086" t="str">
            <v>Macallan FO 10YO</v>
          </cell>
          <cell r="J4086" t="str">
            <v>Macallan FO 10YO.750-12</v>
          </cell>
          <cell r="K4086">
            <v>12</v>
          </cell>
          <cell r="L4086">
            <v>0.75</v>
          </cell>
          <cell r="M4086">
            <v>0.4</v>
          </cell>
          <cell r="N4086">
            <v>25.68</v>
          </cell>
          <cell r="O4086" t="str">
            <v>FOB</v>
          </cell>
          <cell r="P4086">
            <v>467.68</v>
          </cell>
          <cell r="Q4086">
            <v>467.68</v>
          </cell>
          <cell r="R4086">
            <v>467.68</v>
          </cell>
          <cell r="S4086">
            <v>467.68</v>
          </cell>
          <cell r="T4086">
            <v>467.68</v>
          </cell>
          <cell r="U4086">
            <v>467.68</v>
          </cell>
          <cell r="V4086">
            <v>467.68</v>
          </cell>
        </row>
        <row r="4087">
          <cell r="B4087" t="str">
            <v>IOWAMacallan FO 10YO.750-12SHELF</v>
          </cell>
          <cell r="C4087" t="str">
            <v>Central</v>
          </cell>
          <cell r="D4087" t="str">
            <v>Control</v>
          </cell>
          <cell r="E4087" t="str">
            <v>IA</v>
          </cell>
          <cell r="F4087" t="str">
            <v>IOWA</v>
          </cell>
          <cell r="G4087" t="str">
            <v>4 - Macallan Fine Oak 10YO 0.75L</v>
          </cell>
          <cell r="H4087" t="str">
            <v>4 - Macallan Fine Oak 10YO 0.75L12</v>
          </cell>
          <cell r="I4087" t="str">
            <v>Macallan FO 10YO</v>
          </cell>
          <cell r="J4087" t="str">
            <v>Macallan FO 10YO.750-12</v>
          </cell>
          <cell r="K4087">
            <v>12</v>
          </cell>
          <cell r="L4087">
            <v>0.75</v>
          </cell>
          <cell r="M4087">
            <v>0.4</v>
          </cell>
          <cell r="N4087">
            <v>25.68</v>
          </cell>
          <cell r="O4087" t="str">
            <v>SHELF</v>
          </cell>
          <cell r="P4087">
            <v>54.99</v>
          </cell>
          <cell r="Q4087">
            <v>54.99</v>
          </cell>
          <cell r="R4087">
            <v>54.99</v>
          </cell>
          <cell r="S4087">
            <v>54.99</v>
          </cell>
          <cell r="T4087">
            <v>54.99</v>
          </cell>
          <cell r="U4087">
            <v>54.99</v>
          </cell>
          <cell r="V4087">
            <v>54.99</v>
          </cell>
        </row>
        <row r="4088">
          <cell r="B4088" t="str">
            <v>IOWAMacallan FO 10YO.750-12FOB</v>
          </cell>
          <cell r="C4088" t="str">
            <v>Central</v>
          </cell>
          <cell r="D4088" t="str">
            <v>Control</v>
          </cell>
          <cell r="E4088" t="str">
            <v>IA</v>
          </cell>
          <cell r="F4088" t="str">
            <v>IOWA</v>
          </cell>
          <cell r="G4088" t="str">
            <v>4 - Macallan Fine Oak 10YO 0.75L</v>
          </cell>
          <cell r="H4088" t="str">
            <v>4 - Macallan Fine Oak 10YO 0.75L12</v>
          </cell>
          <cell r="I4088" t="str">
            <v>Macallan FO 10YO</v>
          </cell>
          <cell r="J4088" t="str">
            <v>Macallan FO 10YO.750-12</v>
          </cell>
          <cell r="K4088">
            <v>12</v>
          </cell>
          <cell r="L4088">
            <v>0.75</v>
          </cell>
          <cell r="M4088">
            <v>0.4</v>
          </cell>
          <cell r="N4088">
            <v>25.68</v>
          </cell>
          <cell r="O4088" t="str">
            <v>FOB</v>
          </cell>
          <cell r="P4088">
            <v>357.19</v>
          </cell>
          <cell r="Q4088">
            <v>357.19</v>
          </cell>
          <cell r="R4088">
            <v>357.19</v>
          </cell>
          <cell r="S4088">
            <v>357.19</v>
          </cell>
          <cell r="T4088">
            <v>357.19</v>
          </cell>
          <cell r="U4088">
            <v>357.19</v>
          </cell>
          <cell r="V4088">
            <v>357.19</v>
          </cell>
        </row>
        <row r="4089">
          <cell r="B4089" t="str">
            <v>KansasMacallan FO 10YO.750-12FOB</v>
          </cell>
          <cell r="C4089" t="str">
            <v>Central</v>
          </cell>
          <cell r="D4089" t="str">
            <v>Open</v>
          </cell>
          <cell r="E4089" t="str">
            <v>KS</v>
          </cell>
          <cell r="F4089" t="str">
            <v>Kansas</v>
          </cell>
          <cell r="G4089" t="str">
            <v>4 - Macallan Fine Oak 10YO 0.75L</v>
          </cell>
          <cell r="H4089" t="str">
            <v>4 - Macallan Fine Oak 10YO 0.75L12</v>
          </cell>
          <cell r="I4089" t="str">
            <v>Macallan FO 10YO</v>
          </cell>
          <cell r="J4089" t="str">
            <v>Macallan FO 10YO.750-12</v>
          </cell>
          <cell r="K4089">
            <v>12</v>
          </cell>
          <cell r="L4089">
            <v>0.75</v>
          </cell>
          <cell r="M4089">
            <v>0.4</v>
          </cell>
          <cell r="N4089">
            <v>25.68</v>
          </cell>
          <cell r="O4089" t="str">
            <v>FOB</v>
          </cell>
          <cell r="P4089">
            <v>365.65</v>
          </cell>
          <cell r="Q4089">
            <v>365.65</v>
          </cell>
          <cell r="R4089">
            <v>365.65</v>
          </cell>
          <cell r="S4089">
            <v>365.65</v>
          </cell>
          <cell r="T4089">
            <v>365.65</v>
          </cell>
          <cell r="U4089">
            <v>365.65</v>
          </cell>
          <cell r="V4089">
            <v>365.65</v>
          </cell>
        </row>
        <row r="4090">
          <cell r="B4090" t="str">
            <v>KentuckyMacallan FO 10YO.750-12FOB</v>
          </cell>
          <cell r="C4090" t="str">
            <v>Central</v>
          </cell>
          <cell r="D4090" t="str">
            <v>Open</v>
          </cell>
          <cell r="E4090" t="str">
            <v>KY</v>
          </cell>
          <cell r="F4090" t="str">
            <v>Kentucky</v>
          </cell>
          <cell r="G4090" t="str">
            <v>4 - Macallan Fine Oak 10YO 0.75L</v>
          </cell>
          <cell r="H4090" t="str">
            <v>4 - Macallan Fine Oak 10YO 0.75L12</v>
          </cell>
          <cell r="I4090" t="str">
            <v>Macallan FO 10YO</v>
          </cell>
          <cell r="J4090" t="str">
            <v>Macallan FO 10YO.750-12</v>
          </cell>
          <cell r="K4090">
            <v>12</v>
          </cell>
          <cell r="L4090">
            <v>0.75</v>
          </cell>
          <cell r="M4090">
            <v>0.4</v>
          </cell>
          <cell r="N4090">
            <v>25.68</v>
          </cell>
          <cell r="O4090" t="str">
            <v>FOB</v>
          </cell>
          <cell r="P4090">
            <v>342.18</v>
          </cell>
          <cell r="Q4090">
            <v>342.18</v>
          </cell>
          <cell r="R4090">
            <v>342.18</v>
          </cell>
          <cell r="S4090">
            <v>342.18</v>
          </cell>
          <cell r="T4090">
            <v>342.18</v>
          </cell>
          <cell r="U4090">
            <v>342.18</v>
          </cell>
          <cell r="V4090">
            <v>342.18</v>
          </cell>
        </row>
        <row r="4091">
          <cell r="B4091" t="str">
            <v>LouisianaMacallan FO 10YO.750-12FOB</v>
          </cell>
          <cell r="C4091" t="str">
            <v>South</v>
          </cell>
          <cell r="D4091" t="str">
            <v>Open</v>
          </cell>
          <cell r="E4091" t="str">
            <v>LA</v>
          </cell>
          <cell r="F4091" t="str">
            <v>Louisiana</v>
          </cell>
          <cell r="G4091" t="str">
            <v>4 - Macallan Fine Oak 10YO 0.75L</v>
          </cell>
          <cell r="H4091" t="str">
            <v>4 - Macallan Fine Oak 10YO 0.75L12</v>
          </cell>
          <cell r="I4091" t="str">
            <v>Macallan FO 10YO</v>
          </cell>
          <cell r="J4091" t="str">
            <v>Macallan FO 10YO.750-12</v>
          </cell>
          <cell r="K4091">
            <v>12</v>
          </cell>
          <cell r="L4091">
            <v>0.75</v>
          </cell>
          <cell r="M4091">
            <v>0.4</v>
          </cell>
          <cell r="N4091">
            <v>25.68</v>
          </cell>
          <cell r="O4091" t="str">
            <v>FOB</v>
          </cell>
          <cell r="P4091">
            <v>415.68</v>
          </cell>
          <cell r="Q4091">
            <v>415.68</v>
          </cell>
          <cell r="R4091">
            <v>415.68</v>
          </cell>
          <cell r="S4091">
            <v>415.68</v>
          </cell>
          <cell r="T4091">
            <v>415.68</v>
          </cell>
          <cell r="U4091">
            <v>415.68</v>
          </cell>
          <cell r="V4091">
            <v>415.68</v>
          </cell>
        </row>
        <row r="4092">
          <cell r="B4092" t="str">
            <v>Maryland (Open)Macallan FO 10YO.750-12FOB</v>
          </cell>
          <cell r="C4092" t="str">
            <v>Northeast</v>
          </cell>
          <cell r="D4092" t="str">
            <v>Open</v>
          </cell>
          <cell r="E4092" t="str">
            <v>MD</v>
          </cell>
          <cell r="F4092" t="str">
            <v>Maryland (Open)</v>
          </cell>
          <cell r="G4092" t="str">
            <v>4 - Macallan Fine Oak 10YO 0.75L</v>
          </cell>
          <cell r="H4092" t="str">
            <v>4 - Macallan Fine Oak 10YO 0.75L12</v>
          </cell>
          <cell r="I4092" t="str">
            <v>Macallan FO 10YO</v>
          </cell>
          <cell r="J4092" t="str">
            <v>Macallan FO 10YO.750-12</v>
          </cell>
          <cell r="K4092">
            <v>12</v>
          </cell>
          <cell r="L4092">
            <v>0.75</v>
          </cell>
          <cell r="M4092">
            <v>0.4</v>
          </cell>
          <cell r="N4092">
            <v>25.68</v>
          </cell>
          <cell r="O4092" t="str">
            <v>FOB</v>
          </cell>
          <cell r="P4092">
            <v>423.82</v>
          </cell>
          <cell r="Q4092">
            <v>423.82</v>
          </cell>
          <cell r="R4092">
            <v>423.82</v>
          </cell>
          <cell r="S4092">
            <v>423.82</v>
          </cell>
          <cell r="T4092">
            <v>423.82</v>
          </cell>
          <cell r="U4092">
            <v>423.82</v>
          </cell>
          <cell r="V4092">
            <v>423.82</v>
          </cell>
        </row>
        <row r="4093">
          <cell r="B4093" t="str">
            <v>MassachusettsMacallan FO 10YO.750-12FOB</v>
          </cell>
          <cell r="C4093" t="str">
            <v>Northeast</v>
          </cell>
          <cell r="D4093" t="str">
            <v>Open</v>
          </cell>
          <cell r="E4093" t="str">
            <v>MA</v>
          </cell>
          <cell r="F4093" t="str">
            <v>Massachusetts</v>
          </cell>
          <cell r="G4093" t="str">
            <v>4 - Macallan Fine Oak 10YO 0.75L</v>
          </cell>
          <cell r="H4093" t="str">
            <v>4 - Macallan Fine Oak 10YO 0.75L12</v>
          </cell>
          <cell r="I4093" t="str">
            <v>Macallan FO 10YO</v>
          </cell>
          <cell r="J4093" t="str">
            <v>Macallan FO 10YO.750-12</v>
          </cell>
          <cell r="K4093">
            <v>12</v>
          </cell>
          <cell r="L4093">
            <v>0.75</v>
          </cell>
          <cell r="M4093">
            <v>0.4</v>
          </cell>
          <cell r="N4093">
            <v>25.68</v>
          </cell>
          <cell r="O4093" t="str">
            <v>FOB</v>
          </cell>
          <cell r="P4093">
            <v>365.43322250220001</v>
          </cell>
          <cell r="Q4093">
            <v>365.43322250220001</v>
          </cell>
          <cell r="R4093">
            <v>365.43322250220001</v>
          </cell>
          <cell r="S4093">
            <v>365.43322250220001</v>
          </cell>
          <cell r="T4093">
            <v>365.43322250220001</v>
          </cell>
          <cell r="U4093">
            <v>365.43322250220001</v>
          </cell>
          <cell r="V4093">
            <v>365.43322250220001</v>
          </cell>
        </row>
        <row r="4094">
          <cell r="B4094" t="str">
            <v>MICHIGANMacallan FO 10YO.750-12SHELF</v>
          </cell>
          <cell r="C4094" t="str">
            <v>Central</v>
          </cell>
          <cell r="D4094" t="str">
            <v>Control</v>
          </cell>
          <cell r="E4094" t="str">
            <v>MI</v>
          </cell>
          <cell r="F4094" t="str">
            <v>MICHIGAN</v>
          </cell>
          <cell r="G4094" t="str">
            <v>4 - Macallan Fine Oak 10YO 0.75L</v>
          </cell>
          <cell r="H4094" t="str">
            <v>4 - Macallan Fine Oak 10YO 0.75L12</v>
          </cell>
          <cell r="I4094" t="str">
            <v>Macallan FO 10YO</v>
          </cell>
          <cell r="J4094" t="str">
            <v>Macallan FO 10YO.750-12</v>
          </cell>
          <cell r="K4094">
            <v>12</v>
          </cell>
          <cell r="L4094">
            <v>0.75</v>
          </cell>
          <cell r="M4094">
            <v>0.4</v>
          </cell>
          <cell r="N4094">
            <v>25.68</v>
          </cell>
          <cell r="O4094" t="str">
            <v>SHELF</v>
          </cell>
          <cell r="P4094">
            <v>56.99</v>
          </cell>
          <cell r="Q4094">
            <v>56.99</v>
          </cell>
          <cell r="R4094">
            <v>56.99</v>
          </cell>
          <cell r="S4094">
            <v>56.99</v>
          </cell>
          <cell r="T4094">
            <v>56.99</v>
          </cell>
          <cell r="U4094">
            <v>56.99</v>
          </cell>
          <cell r="V4094">
            <v>56.99</v>
          </cell>
        </row>
        <row r="4095">
          <cell r="B4095" t="str">
            <v>MICHIGANMacallan FO 10YO.750-12FOB</v>
          </cell>
          <cell r="C4095" t="str">
            <v>Central</v>
          </cell>
          <cell r="D4095" t="str">
            <v>Control</v>
          </cell>
          <cell r="E4095" t="str">
            <v>MI</v>
          </cell>
          <cell r="F4095" t="str">
            <v>MICHIGAN</v>
          </cell>
          <cell r="G4095" t="str">
            <v>4 - Macallan Fine Oak 10YO 0.75L</v>
          </cell>
          <cell r="H4095" t="str">
            <v>4 - Macallan Fine Oak 10YO 0.75L12</v>
          </cell>
          <cell r="I4095" t="str">
            <v>Macallan FO 10YO</v>
          </cell>
          <cell r="J4095" t="str">
            <v>Macallan FO 10YO.750-12</v>
          </cell>
          <cell r="K4095">
            <v>12</v>
          </cell>
          <cell r="L4095">
            <v>0.75</v>
          </cell>
          <cell r="M4095">
            <v>0.4</v>
          </cell>
          <cell r="N4095">
            <v>25.68</v>
          </cell>
          <cell r="O4095" t="str">
            <v>FOB</v>
          </cell>
          <cell r="P4095">
            <v>369.99</v>
          </cell>
          <cell r="Q4095">
            <v>369.99</v>
          </cell>
          <cell r="R4095">
            <v>369.99</v>
          </cell>
          <cell r="S4095">
            <v>369.99</v>
          </cell>
          <cell r="T4095">
            <v>369.99</v>
          </cell>
          <cell r="U4095">
            <v>369.99</v>
          </cell>
          <cell r="V4095">
            <v>369.99</v>
          </cell>
        </row>
        <row r="4096">
          <cell r="B4096" t="str">
            <v>Military - SouthMacallan FO 10YO.750-12FOB</v>
          </cell>
          <cell r="C4096" t="str">
            <v>South</v>
          </cell>
          <cell r="D4096" t="str">
            <v>Open</v>
          </cell>
          <cell r="E4096" t="str">
            <v>Military - South</v>
          </cell>
          <cell r="F4096" t="str">
            <v>Military - South</v>
          </cell>
          <cell r="G4096" t="str">
            <v>4 - Macallan Fine Oak 10YO 0.75L</v>
          </cell>
          <cell r="H4096" t="str">
            <v>4 - Macallan Fine Oak 10YO 0.75L12</v>
          </cell>
          <cell r="I4096" t="str">
            <v>Macallan FO 10YO</v>
          </cell>
          <cell r="J4096" t="str">
            <v>Macallan FO 10YO.750-12</v>
          </cell>
          <cell r="K4096">
            <v>12</v>
          </cell>
          <cell r="L4096">
            <v>0.75</v>
          </cell>
          <cell r="M4096">
            <v>0.4</v>
          </cell>
          <cell r="N4096">
            <v>25.68</v>
          </cell>
          <cell r="O4096" t="str">
            <v>FOB</v>
          </cell>
          <cell r="P4096">
            <v>428.92</v>
          </cell>
          <cell r="Q4096">
            <v>428.92</v>
          </cell>
          <cell r="R4096">
            <v>428.92</v>
          </cell>
          <cell r="S4096">
            <v>428.92</v>
          </cell>
          <cell r="T4096">
            <v>428.92</v>
          </cell>
          <cell r="U4096">
            <v>428.92</v>
          </cell>
          <cell r="V4096">
            <v>428.92</v>
          </cell>
        </row>
        <row r="4097">
          <cell r="B4097" t="str">
            <v>MinnesotaMacallan FO 10YO.750-12FOB</v>
          </cell>
          <cell r="C4097" t="str">
            <v>Central</v>
          </cell>
          <cell r="D4097" t="str">
            <v>Open</v>
          </cell>
          <cell r="E4097" t="str">
            <v>MN</v>
          </cell>
          <cell r="F4097" t="str">
            <v>Minnesota</v>
          </cell>
          <cell r="G4097" t="str">
            <v>4 - Macallan Fine Oak 10YO 0.75L</v>
          </cell>
          <cell r="H4097" t="str">
            <v>4 - Macallan Fine Oak 10YO 0.75L12</v>
          </cell>
          <cell r="I4097" t="str">
            <v>Macallan FO 10YO</v>
          </cell>
          <cell r="J4097" t="str">
            <v>Macallan FO 10YO.750-12</v>
          </cell>
          <cell r="K4097">
            <v>12</v>
          </cell>
          <cell r="L4097">
            <v>0.75</v>
          </cell>
          <cell r="M4097">
            <v>0.4</v>
          </cell>
          <cell r="N4097">
            <v>25.68</v>
          </cell>
          <cell r="O4097" t="str">
            <v>FOB</v>
          </cell>
          <cell r="P4097">
            <v>434.68</v>
          </cell>
          <cell r="Q4097">
            <v>434.68</v>
          </cell>
          <cell r="R4097">
            <v>434.68</v>
          </cell>
          <cell r="S4097">
            <v>434.68</v>
          </cell>
          <cell r="T4097">
            <v>434.68</v>
          </cell>
          <cell r="U4097">
            <v>434.68</v>
          </cell>
          <cell r="V4097">
            <v>434.68</v>
          </cell>
        </row>
        <row r="4098">
          <cell r="B4098" t="str">
            <v>MissouriMacallan FO 10YO.750-12FOB</v>
          </cell>
          <cell r="C4098" t="str">
            <v>Central</v>
          </cell>
          <cell r="D4098" t="str">
            <v>Open</v>
          </cell>
          <cell r="E4098" t="str">
            <v>MO</v>
          </cell>
          <cell r="F4098" t="str">
            <v>Missouri</v>
          </cell>
          <cell r="G4098" t="str">
            <v>4 - Macallan Fine Oak 10YO 0.75L</v>
          </cell>
          <cell r="H4098" t="str">
            <v>4 - Macallan Fine Oak 10YO 0.75L12</v>
          </cell>
          <cell r="I4098" t="str">
            <v>Macallan FO 10YO</v>
          </cell>
          <cell r="J4098" t="str">
            <v>Macallan FO 10YO.750-12</v>
          </cell>
          <cell r="K4098">
            <v>12</v>
          </cell>
          <cell r="L4098">
            <v>0.75</v>
          </cell>
          <cell r="M4098">
            <v>0.4</v>
          </cell>
          <cell r="N4098">
            <v>25.68</v>
          </cell>
          <cell r="O4098" t="str">
            <v>FOB</v>
          </cell>
          <cell r="P4098">
            <v>384.93</v>
          </cell>
          <cell r="Q4098">
            <v>384.93</v>
          </cell>
          <cell r="R4098">
            <v>384.93</v>
          </cell>
          <cell r="S4098">
            <v>384.93</v>
          </cell>
          <cell r="T4098">
            <v>384.93</v>
          </cell>
          <cell r="U4098">
            <v>384.93</v>
          </cell>
          <cell r="V4098">
            <v>384.93</v>
          </cell>
        </row>
        <row r="4099">
          <cell r="B4099" t="str">
            <v>NebraskaMacallan FO 10YO.750-12FOB</v>
          </cell>
          <cell r="C4099" t="str">
            <v>Central</v>
          </cell>
          <cell r="D4099" t="str">
            <v>Open</v>
          </cell>
          <cell r="E4099" t="str">
            <v>NE</v>
          </cell>
          <cell r="F4099" t="str">
            <v>Nebraska</v>
          </cell>
          <cell r="G4099" t="str">
            <v>4 - Macallan Fine Oak 10YO 0.75L</v>
          </cell>
          <cell r="H4099" t="str">
            <v>4 - Macallan Fine Oak 10YO 0.75L12</v>
          </cell>
          <cell r="I4099" t="str">
            <v>Macallan FO 10YO</v>
          </cell>
          <cell r="J4099" t="str">
            <v>Macallan FO 10YO.750-12</v>
          </cell>
          <cell r="K4099">
            <v>12</v>
          </cell>
          <cell r="L4099">
            <v>0.75</v>
          </cell>
          <cell r="M4099">
            <v>0.4</v>
          </cell>
          <cell r="N4099">
            <v>25.68</v>
          </cell>
          <cell r="O4099" t="str">
            <v>FOB</v>
          </cell>
          <cell r="P4099">
            <v>373.21</v>
          </cell>
          <cell r="Q4099">
            <v>373.21</v>
          </cell>
          <cell r="R4099">
            <v>373.21</v>
          </cell>
          <cell r="S4099">
            <v>373.21</v>
          </cell>
          <cell r="T4099">
            <v>373.21</v>
          </cell>
          <cell r="U4099">
            <v>373.21</v>
          </cell>
          <cell r="V4099">
            <v>373.21</v>
          </cell>
        </row>
        <row r="4100">
          <cell r="B4100" t="str">
            <v>NevadaMacallan FO 10YO.750-12FOB</v>
          </cell>
          <cell r="C4100" t="str">
            <v>West</v>
          </cell>
          <cell r="D4100" t="str">
            <v>Open</v>
          </cell>
          <cell r="E4100" t="str">
            <v>NV</v>
          </cell>
          <cell r="F4100" t="str">
            <v>Nevada</v>
          </cell>
          <cell r="G4100" t="str">
            <v>4 - Macallan Fine Oak 10YO 0.75L</v>
          </cell>
          <cell r="H4100" t="str">
            <v>4 - Macallan Fine Oak 10YO 0.75L12</v>
          </cell>
          <cell r="I4100" t="str">
            <v>Macallan FO 10YO</v>
          </cell>
          <cell r="J4100" t="str">
            <v>Macallan FO 10YO.750-12</v>
          </cell>
          <cell r="K4100">
            <v>12</v>
          </cell>
          <cell r="L4100">
            <v>0.75</v>
          </cell>
          <cell r="M4100">
            <v>0.4</v>
          </cell>
          <cell r="N4100">
            <v>25.68</v>
          </cell>
          <cell r="O4100" t="str">
            <v>FOB</v>
          </cell>
          <cell r="P4100">
            <v>345</v>
          </cell>
          <cell r="Q4100">
            <v>345</v>
          </cell>
          <cell r="R4100">
            <v>345</v>
          </cell>
          <cell r="S4100">
            <v>345</v>
          </cell>
          <cell r="T4100">
            <v>345</v>
          </cell>
          <cell r="U4100">
            <v>345</v>
          </cell>
          <cell r="V4100">
            <v>345</v>
          </cell>
        </row>
        <row r="4101">
          <cell r="B4101" t="str">
            <v>New JerseyMacallan FO 10YO.750-12FOB</v>
          </cell>
          <cell r="C4101" t="str">
            <v>Northeast</v>
          </cell>
          <cell r="D4101" t="str">
            <v>Open</v>
          </cell>
          <cell r="E4101" t="str">
            <v>NJ</v>
          </cell>
          <cell r="F4101" t="str">
            <v>New Jersey</v>
          </cell>
          <cell r="G4101" t="str">
            <v>4 - Macallan Fine Oak 10YO 0.75L</v>
          </cell>
          <cell r="H4101" t="str">
            <v>4 - Macallan Fine Oak 10YO 0.75L12</v>
          </cell>
          <cell r="I4101" t="str">
            <v>Macallan FO 10YO</v>
          </cell>
          <cell r="J4101" t="str">
            <v>Macallan FO 10YO.750-12</v>
          </cell>
          <cell r="K4101">
            <v>12</v>
          </cell>
          <cell r="L4101">
            <v>0.75</v>
          </cell>
          <cell r="M4101">
            <v>0.4</v>
          </cell>
          <cell r="N4101">
            <v>25.68</v>
          </cell>
          <cell r="O4101" t="str">
            <v>FOB</v>
          </cell>
          <cell r="P4101">
            <v>378.37123680280001</v>
          </cell>
          <cell r="Q4101">
            <v>378.37123680280001</v>
          </cell>
          <cell r="R4101">
            <v>378.37123680280001</v>
          </cell>
          <cell r="S4101">
            <v>378.37123680280001</v>
          </cell>
          <cell r="T4101">
            <v>378.37123680280001</v>
          </cell>
          <cell r="U4101">
            <v>378.37123680280001</v>
          </cell>
          <cell r="V4101">
            <v>378.37123680280001</v>
          </cell>
        </row>
        <row r="4102">
          <cell r="B4102" t="str">
            <v>New MexicoMacallan FO 10YO.750-12FOB</v>
          </cell>
          <cell r="C4102" t="str">
            <v>West</v>
          </cell>
          <cell r="D4102" t="str">
            <v>Open</v>
          </cell>
          <cell r="E4102" t="str">
            <v>NM</v>
          </cell>
          <cell r="F4102" t="str">
            <v>New Mexico</v>
          </cell>
          <cell r="G4102" t="str">
            <v>4 - Macallan Fine Oak 10YO 0.75L</v>
          </cell>
          <cell r="H4102" t="str">
            <v>4 - Macallan Fine Oak 10YO 0.75L12</v>
          </cell>
          <cell r="I4102" t="str">
            <v>Macallan FO 10YO</v>
          </cell>
          <cell r="J4102" t="str">
            <v>Macallan FO 10YO.750-12</v>
          </cell>
          <cell r="K4102">
            <v>12</v>
          </cell>
          <cell r="L4102">
            <v>0.75</v>
          </cell>
          <cell r="M4102">
            <v>0.4</v>
          </cell>
          <cell r="N4102">
            <v>25.68</v>
          </cell>
          <cell r="O4102" t="str">
            <v>FOB</v>
          </cell>
          <cell r="P4102">
            <v>305</v>
          </cell>
          <cell r="Q4102">
            <v>305</v>
          </cell>
          <cell r="R4102">
            <v>305</v>
          </cell>
          <cell r="S4102">
            <v>305</v>
          </cell>
          <cell r="T4102">
            <v>305</v>
          </cell>
          <cell r="U4102">
            <v>305</v>
          </cell>
          <cell r="V4102">
            <v>305</v>
          </cell>
        </row>
        <row r="4103">
          <cell r="B4103" t="str">
            <v>New York - UpstateMacallan FO 10YO.750-12FOB</v>
          </cell>
          <cell r="C4103" t="str">
            <v>Northeast</v>
          </cell>
          <cell r="D4103" t="str">
            <v>Open</v>
          </cell>
          <cell r="E4103" t="str">
            <v>NY</v>
          </cell>
          <cell r="F4103" t="str">
            <v>New York - Upstate</v>
          </cell>
          <cell r="G4103" t="str">
            <v>4 - Macallan Fine Oak 10YO 0.75L</v>
          </cell>
          <cell r="H4103" t="str">
            <v>4 - Macallan Fine Oak 10YO 0.75L12</v>
          </cell>
          <cell r="I4103" t="str">
            <v>Macallan FO 10YO</v>
          </cell>
          <cell r="J4103" t="str">
            <v>Macallan FO 10YO.750-12</v>
          </cell>
          <cell r="K4103">
            <v>12</v>
          </cell>
          <cell r="L4103">
            <v>0.75</v>
          </cell>
          <cell r="M4103">
            <v>0.4</v>
          </cell>
          <cell r="N4103">
            <v>25.68</v>
          </cell>
          <cell r="O4103" t="str">
            <v>FOB</v>
          </cell>
          <cell r="P4103">
            <v>340.95</v>
          </cell>
          <cell r="Q4103">
            <v>340.95</v>
          </cell>
          <cell r="R4103">
            <v>340.95</v>
          </cell>
          <cell r="S4103">
            <v>340.95</v>
          </cell>
          <cell r="T4103">
            <v>340.95</v>
          </cell>
          <cell r="U4103">
            <v>340.95</v>
          </cell>
          <cell r="V4103">
            <v>340.95</v>
          </cell>
        </row>
        <row r="4104">
          <cell r="B4104" t="str">
            <v>North DakotaMacallan FO 10YO.750-12FOB</v>
          </cell>
          <cell r="C4104" t="str">
            <v>Central</v>
          </cell>
          <cell r="D4104" t="str">
            <v>Open</v>
          </cell>
          <cell r="E4104" t="str">
            <v>ND</v>
          </cell>
          <cell r="F4104" t="str">
            <v>North Dakota</v>
          </cell>
          <cell r="G4104" t="str">
            <v>4 - Macallan Fine Oak 10YO 0.75L</v>
          </cell>
          <cell r="H4104" t="str">
            <v>4 - Macallan Fine Oak 10YO 0.75L12</v>
          </cell>
          <cell r="I4104" t="str">
            <v>Macallan FO 10YO</v>
          </cell>
          <cell r="J4104" t="str">
            <v>Macallan FO 10YO.750-12</v>
          </cell>
          <cell r="K4104">
            <v>12</v>
          </cell>
          <cell r="L4104">
            <v>0.75</v>
          </cell>
          <cell r="M4104">
            <v>0.4</v>
          </cell>
          <cell r="N4104">
            <v>25.68</v>
          </cell>
          <cell r="O4104" t="str">
            <v>FOB</v>
          </cell>
          <cell r="P4104">
            <v>407</v>
          </cell>
          <cell r="Q4104">
            <v>407</v>
          </cell>
          <cell r="R4104">
            <v>407</v>
          </cell>
          <cell r="S4104">
            <v>407</v>
          </cell>
          <cell r="T4104">
            <v>407</v>
          </cell>
          <cell r="U4104">
            <v>407</v>
          </cell>
          <cell r="V4104">
            <v>407</v>
          </cell>
        </row>
        <row r="4105">
          <cell r="B4105" t="str">
            <v>OHIOMacallan FO 10YO.750-6SHELF</v>
          </cell>
          <cell r="C4105" t="str">
            <v>Central</v>
          </cell>
          <cell r="D4105" t="str">
            <v>Control</v>
          </cell>
          <cell r="E4105" t="str">
            <v>OH</v>
          </cell>
          <cell r="F4105" t="str">
            <v>OHIO</v>
          </cell>
          <cell r="G4105" t="str">
            <v>4 - Macallan Fine Oak 10YO 0.75L</v>
          </cell>
          <cell r="H4105" t="str">
            <v>4 - Macallan Fine Oak 10YO 0.75L6</v>
          </cell>
          <cell r="I4105" t="str">
            <v>Macallan FO 10YO</v>
          </cell>
          <cell r="J4105" t="str">
            <v>Macallan FO 10YO.750-6</v>
          </cell>
          <cell r="K4105">
            <v>6</v>
          </cell>
          <cell r="L4105">
            <v>0.75</v>
          </cell>
          <cell r="M4105">
            <v>0.4</v>
          </cell>
          <cell r="N4105">
            <v>12.84</v>
          </cell>
          <cell r="O4105" t="str">
            <v>SHELF</v>
          </cell>
          <cell r="P4105">
            <v>56.99</v>
          </cell>
          <cell r="Q4105">
            <v>56.99</v>
          </cell>
          <cell r="R4105">
            <v>56.99</v>
          </cell>
          <cell r="S4105">
            <v>56.99</v>
          </cell>
          <cell r="T4105">
            <v>56.99</v>
          </cell>
          <cell r="U4105">
            <v>56.99</v>
          </cell>
          <cell r="V4105">
            <v>56.99</v>
          </cell>
        </row>
        <row r="4106">
          <cell r="B4106" t="str">
            <v>OHIOMacallan FO 10YO.750-6FOB</v>
          </cell>
          <cell r="C4106" t="str">
            <v>Central</v>
          </cell>
          <cell r="D4106" t="str">
            <v>Control</v>
          </cell>
          <cell r="E4106" t="str">
            <v>OH</v>
          </cell>
          <cell r="F4106" t="str">
            <v>OHIO</v>
          </cell>
          <cell r="G4106" t="str">
            <v>4 - Macallan Fine Oak 10YO 0.75L</v>
          </cell>
          <cell r="H4106" t="str">
            <v>4 - Macallan Fine Oak 10YO 0.75L6</v>
          </cell>
          <cell r="I4106" t="str">
            <v>Macallan FO 10YO</v>
          </cell>
          <cell r="J4106" t="str">
            <v>Macallan FO 10YO.750-6</v>
          </cell>
          <cell r="K4106">
            <v>6</v>
          </cell>
          <cell r="L4106">
            <v>0.75</v>
          </cell>
          <cell r="M4106">
            <v>0.4</v>
          </cell>
          <cell r="N4106">
            <v>12.84</v>
          </cell>
          <cell r="O4106" t="str">
            <v>FOB</v>
          </cell>
          <cell r="P4106">
            <v>199.41</v>
          </cell>
          <cell r="Q4106">
            <v>199.41</v>
          </cell>
          <cell r="R4106">
            <v>199.41</v>
          </cell>
          <cell r="S4106">
            <v>199.41</v>
          </cell>
          <cell r="T4106">
            <v>199.41</v>
          </cell>
          <cell r="U4106">
            <v>199.41</v>
          </cell>
          <cell r="V4106">
            <v>199.41</v>
          </cell>
        </row>
        <row r="4107">
          <cell r="B4107" t="str">
            <v>OklahomaMacallan FO 10YO.750-12FOB</v>
          </cell>
          <cell r="C4107" t="str">
            <v>South</v>
          </cell>
          <cell r="D4107" t="str">
            <v>Open</v>
          </cell>
          <cell r="E4107" t="str">
            <v>OK</v>
          </cell>
          <cell r="F4107" t="str">
            <v>Oklahoma</v>
          </cell>
          <cell r="G4107" t="str">
            <v>4 - Macallan Fine Oak 10YO 0.75L</v>
          </cell>
          <cell r="H4107" t="str">
            <v>4 - Macallan Fine Oak 10YO 0.75L12</v>
          </cell>
          <cell r="I4107" t="str">
            <v>Macallan FO 10YO</v>
          </cell>
          <cell r="J4107" t="str">
            <v>Macallan FO 10YO.750-12</v>
          </cell>
          <cell r="K4107">
            <v>12</v>
          </cell>
          <cell r="L4107">
            <v>0.75</v>
          </cell>
          <cell r="M4107">
            <v>0.4</v>
          </cell>
          <cell r="N4107">
            <v>25.68</v>
          </cell>
          <cell r="O4107" t="str">
            <v>FOB</v>
          </cell>
          <cell r="P4107">
            <v>483.7</v>
          </cell>
          <cell r="Q4107">
            <v>483.7</v>
          </cell>
          <cell r="R4107">
            <v>483.7</v>
          </cell>
          <cell r="S4107">
            <v>483.7</v>
          </cell>
          <cell r="T4107">
            <v>483.7</v>
          </cell>
          <cell r="U4107">
            <v>483.7</v>
          </cell>
          <cell r="V4107">
            <v>483.7</v>
          </cell>
        </row>
        <row r="4108">
          <cell r="B4108" t="str">
            <v>Rhode IslandMacallan FO 10YO.750-12FOB</v>
          </cell>
          <cell r="C4108" t="str">
            <v>Northeast</v>
          </cell>
          <cell r="D4108" t="str">
            <v>Open</v>
          </cell>
          <cell r="E4108" t="str">
            <v>RI</v>
          </cell>
          <cell r="F4108" t="str">
            <v>Rhode Island</v>
          </cell>
          <cell r="G4108" t="str">
            <v>4 - Macallan Fine Oak 10YO 0.75L</v>
          </cell>
          <cell r="H4108" t="str">
            <v>4 - Macallan Fine Oak 10YO 0.75L12</v>
          </cell>
          <cell r="I4108" t="str">
            <v>Macallan FO 10YO</v>
          </cell>
          <cell r="J4108" t="str">
            <v>Macallan FO 10YO.750-12</v>
          </cell>
          <cell r="K4108">
            <v>12</v>
          </cell>
          <cell r="L4108">
            <v>0.75</v>
          </cell>
          <cell r="M4108">
            <v>0.4</v>
          </cell>
          <cell r="N4108">
            <v>25.68</v>
          </cell>
          <cell r="O4108" t="str">
            <v>FOB</v>
          </cell>
          <cell r="P4108">
            <v>382.18843642250499</v>
          </cell>
          <cell r="Q4108">
            <v>382.18843642250499</v>
          </cell>
          <cell r="R4108">
            <v>382.18843642250499</v>
          </cell>
          <cell r="S4108">
            <v>382.18843642250499</v>
          </cell>
          <cell r="T4108">
            <v>382.18843642250499</v>
          </cell>
          <cell r="U4108">
            <v>382.18843642250499</v>
          </cell>
          <cell r="V4108">
            <v>382.18843642250499</v>
          </cell>
        </row>
        <row r="4109">
          <cell r="B4109" t="str">
            <v>South CarolinaMacallan FO 10YO.750-12FOB</v>
          </cell>
          <cell r="C4109" t="str">
            <v>Northeast</v>
          </cell>
          <cell r="D4109" t="str">
            <v>Open</v>
          </cell>
          <cell r="E4109" t="str">
            <v>SC</v>
          </cell>
          <cell r="F4109" t="str">
            <v>South Carolina</v>
          </cell>
          <cell r="G4109" t="str">
            <v>4 - Macallan Fine Oak 10YO 0.75L</v>
          </cell>
          <cell r="H4109" t="str">
            <v>4 - Macallan Fine Oak 10YO 0.75L12</v>
          </cell>
          <cell r="I4109" t="str">
            <v>Macallan FO 10YO</v>
          </cell>
          <cell r="J4109" t="str">
            <v>Macallan FO 10YO.750-12</v>
          </cell>
          <cell r="K4109">
            <v>12</v>
          </cell>
          <cell r="L4109">
            <v>0.75</v>
          </cell>
          <cell r="M4109">
            <v>0.4</v>
          </cell>
          <cell r="N4109">
            <v>25.68</v>
          </cell>
          <cell r="O4109" t="str">
            <v>FOB</v>
          </cell>
          <cell r="P4109">
            <v>377.22168731251702</v>
          </cell>
          <cell r="Q4109">
            <v>377.22168731251702</v>
          </cell>
          <cell r="R4109">
            <v>377.22168731251702</v>
          </cell>
          <cell r="S4109">
            <v>377.22168731251702</v>
          </cell>
          <cell r="T4109">
            <v>377.22168731251702</v>
          </cell>
          <cell r="U4109">
            <v>377.22168731251702</v>
          </cell>
          <cell r="V4109">
            <v>377.22168731251702</v>
          </cell>
        </row>
        <row r="4110">
          <cell r="B4110" t="str">
            <v>South DakotaMacallan FO 10YO.750-12FOB</v>
          </cell>
          <cell r="C4110" t="str">
            <v>Central</v>
          </cell>
          <cell r="D4110" t="str">
            <v>Open</v>
          </cell>
          <cell r="E4110" t="str">
            <v>SD</v>
          </cell>
          <cell r="F4110" t="str">
            <v>South Dakota</v>
          </cell>
          <cell r="G4110" t="str">
            <v>4 - Macallan Fine Oak 10YO 0.75L</v>
          </cell>
          <cell r="H4110" t="str">
            <v>4 - Macallan Fine Oak 10YO 0.75L12</v>
          </cell>
          <cell r="I4110" t="str">
            <v>Macallan FO 10YO</v>
          </cell>
          <cell r="J4110" t="str">
            <v>Macallan FO 10YO.750-12</v>
          </cell>
          <cell r="K4110">
            <v>12</v>
          </cell>
          <cell r="L4110">
            <v>0.75</v>
          </cell>
          <cell r="M4110">
            <v>0.4</v>
          </cell>
          <cell r="N4110">
            <v>25.68</v>
          </cell>
          <cell r="O4110" t="str">
            <v>FOB</v>
          </cell>
          <cell r="P4110">
            <v>365.18</v>
          </cell>
          <cell r="Q4110">
            <v>365.18</v>
          </cell>
          <cell r="R4110">
            <v>365.18</v>
          </cell>
          <cell r="S4110">
            <v>365.18</v>
          </cell>
          <cell r="T4110">
            <v>365.18</v>
          </cell>
          <cell r="U4110">
            <v>365.18</v>
          </cell>
          <cell r="V4110">
            <v>365.18</v>
          </cell>
        </row>
        <row r="4111">
          <cell r="B4111" t="str">
            <v>TennesseeMacallan FO 10YO.750-12FOB</v>
          </cell>
          <cell r="C4111" t="str">
            <v>South</v>
          </cell>
          <cell r="D4111" t="str">
            <v>Open</v>
          </cell>
          <cell r="E4111" t="str">
            <v>TN</v>
          </cell>
          <cell r="F4111" t="str">
            <v>Tennessee</v>
          </cell>
          <cell r="G4111" t="str">
            <v>4 - Macallan Fine Oak 10YO 0.75L</v>
          </cell>
          <cell r="H4111" t="str">
            <v>4 - Macallan Fine Oak 10YO 0.75L12</v>
          </cell>
          <cell r="I4111" t="str">
            <v>Macallan FO 10YO</v>
          </cell>
          <cell r="J4111" t="str">
            <v>Macallan FO 10YO.750-12</v>
          </cell>
          <cell r="K4111">
            <v>12</v>
          </cell>
          <cell r="L4111">
            <v>0.75</v>
          </cell>
          <cell r="M4111">
            <v>0.4</v>
          </cell>
          <cell r="N4111">
            <v>25.68</v>
          </cell>
          <cell r="O4111" t="str">
            <v>FOB</v>
          </cell>
          <cell r="P4111">
            <v>324.5</v>
          </cell>
          <cell r="Q4111">
            <v>324.5</v>
          </cell>
          <cell r="R4111">
            <v>324.5</v>
          </cell>
          <cell r="S4111">
            <v>324.5</v>
          </cell>
          <cell r="T4111">
            <v>324.5</v>
          </cell>
          <cell r="U4111">
            <v>324.5</v>
          </cell>
          <cell r="V4111">
            <v>324.5</v>
          </cell>
        </row>
        <row r="4112">
          <cell r="B4112" t="str">
            <v>TexasMacallan FO 10YO.750-12FOB</v>
          </cell>
          <cell r="C4112" t="str">
            <v>South</v>
          </cell>
          <cell r="D4112" t="str">
            <v>Open</v>
          </cell>
          <cell r="E4112" t="str">
            <v>TX</v>
          </cell>
          <cell r="F4112" t="str">
            <v>Texas</v>
          </cell>
          <cell r="G4112" t="str">
            <v>4 - Macallan Fine Oak 10YO 0.75L</v>
          </cell>
          <cell r="H4112" t="str">
            <v>4 - Macallan Fine Oak 10YO 0.75L12</v>
          </cell>
          <cell r="I4112" t="str">
            <v>Macallan FO 10YO</v>
          </cell>
          <cell r="J4112" t="str">
            <v>Macallan FO 10YO.750-12</v>
          </cell>
          <cell r="K4112">
            <v>12</v>
          </cell>
          <cell r="L4112">
            <v>0.75</v>
          </cell>
          <cell r="M4112">
            <v>0.4</v>
          </cell>
          <cell r="N4112">
            <v>25.68</v>
          </cell>
          <cell r="O4112" t="str">
            <v>FOB</v>
          </cell>
          <cell r="P4112">
            <v>388.63</v>
          </cell>
          <cell r="Q4112">
            <v>388.63</v>
          </cell>
          <cell r="R4112">
            <v>388.63</v>
          </cell>
          <cell r="S4112">
            <v>388.63</v>
          </cell>
          <cell r="T4112">
            <v>388.63</v>
          </cell>
          <cell r="U4112">
            <v>388.63</v>
          </cell>
          <cell r="V4112">
            <v>388.63</v>
          </cell>
        </row>
        <row r="4113">
          <cell r="B4113" t="str">
            <v>WashingtonMacallan FO 10YO.750-12FOB</v>
          </cell>
          <cell r="C4113" t="str">
            <v>West</v>
          </cell>
          <cell r="D4113" t="str">
            <v>Open</v>
          </cell>
          <cell r="E4113" t="str">
            <v>WA</v>
          </cell>
          <cell r="F4113" t="str">
            <v>Washington</v>
          </cell>
          <cell r="G4113" t="str">
            <v>4 - Macallan Fine Oak 10YO 0.75L</v>
          </cell>
          <cell r="H4113" t="str">
            <v>4 - Macallan Fine Oak 10YO 0.75L12</v>
          </cell>
          <cell r="I4113" t="str">
            <v>Macallan FO 10YO</v>
          </cell>
          <cell r="J4113" t="str">
            <v>Macallan FO 10YO.750-12</v>
          </cell>
          <cell r="K4113">
            <v>12</v>
          </cell>
          <cell r="L4113">
            <v>0.75</v>
          </cell>
          <cell r="M4113">
            <v>0.4</v>
          </cell>
          <cell r="N4113">
            <v>25.68</v>
          </cell>
          <cell r="O4113" t="str">
            <v>FOB</v>
          </cell>
          <cell r="P4113">
            <v>276.01</v>
          </cell>
          <cell r="Q4113">
            <v>276.01</v>
          </cell>
          <cell r="R4113">
            <v>276.01</v>
          </cell>
          <cell r="S4113">
            <v>276.01</v>
          </cell>
          <cell r="T4113">
            <v>276.01</v>
          </cell>
          <cell r="U4113">
            <v>276.01</v>
          </cell>
          <cell r="V4113">
            <v>276.01</v>
          </cell>
        </row>
        <row r="4114">
          <cell r="B4114" t="str">
            <v>WEST VIRGINIAMacallan FO 10YO.750-12SHELF</v>
          </cell>
          <cell r="C4114" t="str">
            <v>Central</v>
          </cell>
          <cell r="D4114" t="str">
            <v>Control</v>
          </cell>
          <cell r="E4114" t="str">
            <v>WV</v>
          </cell>
          <cell r="F4114" t="str">
            <v>WEST VIRGINIA</v>
          </cell>
          <cell r="G4114" t="str">
            <v>4 - Macallan Fine Oak 10YO 0.75L</v>
          </cell>
          <cell r="H4114" t="str">
            <v>4 - Macallan Fine Oak 10YO 0.75L12</v>
          </cell>
          <cell r="I4114" t="str">
            <v>Macallan FO 10YO</v>
          </cell>
          <cell r="J4114" t="str">
            <v>Macallan FO 10YO.750-12</v>
          </cell>
          <cell r="K4114">
            <v>12</v>
          </cell>
          <cell r="L4114">
            <v>0.75</v>
          </cell>
          <cell r="M4114">
            <v>0.4</v>
          </cell>
          <cell r="N4114">
            <v>25.68</v>
          </cell>
          <cell r="O4114" t="str">
            <v>SHELF</v>
          </cell>
          <cell r="P4114">
            <v>52.99</v>
          </cell>
          <cell r="Q4114">
            <v>56.99</v>
          </cell>
          <cell r="R4114">
            <v>56.99</v>
          </cell>
          <cell r="S4114">
            <v>52.99</v>
          </cell>
          <cell r="T4114">
            <v>56.99</v>
          </cell>
          <cell r="U4114">
            <v>52.99</v>
          </cell>
          <cell r="V4114">
            <v>56.99</v>
          </cell>
        </row>
        <row r="4115">
          <cell r="B4115" t="str">
            <v>WEST VIRGINIAMacallan FO 10YO.750-12FOB</v>
          </cell>
          <cell r="C4115" t="str">
            <v>Central</v>
          </cell>
          <cell r="D4115" t="str">
            <v>Control</v>
          </cell>
          <cell r="E4115" t="str">
            <v>WV</v>
          </cell>
          <cell r="F4115" t="str">
            <v>WEST VIRGINIA</v>
          </cell>
          <cell r="G4115" t="str">
            <v>4 - Macallan Fine Oak 10YO 0.75L</v>
          </cell>
          <cell r="H4115" t="str">
            <v>4 - Macallan Fine Oak 10YO 0.75L12</v>
          </cell>
          <cell r="I4115" t="str">
            <v>Macallan FO 10YO</v>
          </cell>
          <cell r="J4115" t="str">
            <v>Macallan FO 10YO.750-12</v>
          </cell>
          <cell r="K4115">
            <v>12</v>
          </cell>
          <cell r="L4115">
            <v>0.75</v>
          </cell>
          <cell r="M4115">
            <v>0.4</v>
          </cell>
          <cell r="N4115">
            <v>25.68</v>
          </cell>
          <cell r="O4115" t="str">
            <v>FOB</v>
          </cell>
          <cell r="P4115">
            <v>363.2</v>
          </cell>
          <cell r="Q4115">
            <v>390.75</v>
          </cell>
          <cell r="R4115">
            <v>390.75</v>
          </cell>
          <cell r="S4115">
            <v>363.2</v>
          </cell>
          <cell r="T4115">
            <v>390.75</v>
          </cell>
          <cell r="U4115">
            <v>363.2</v>
          </cell>
          <cell r="V4115">
            <v>390.75</v>
          </cell>
        </row>
        <row r="4116">
          <cell r="B4116" t="str">
            <v>WisconsinMacallan FO 10YO.750-12FOB</v>
          </cell>
          <cell r="C4116" t="str">
            <v>Central</v>
          </cell>
          <cell r="D4116" t="str">
            <v>Open</v>
          </cell>
          <cell r="E4116" t="str">
            <v>WI</v>
          </cell>
          <cell r="F4116" t="str">
            <v>Wisconsin</v>
          </cell>
          <cell r="G4116" t="str">
            <v>4 - Macallan Fine Oak 10YO 0.75L</v>
          </cell>
          <cell r="H4116" t="str">
            <v>4 - Macallan Fine Oak 10YO 0.75L12</v>
          </cell>
          <cell r="I4116" t="str">
            <v>Macallan FO 10YO</v>
          </cell>
          <cell r="J4116" t="str">
            <v>Macallan FO 10YO.750-12</v>
          </cell>
          <cell r="K4116">
            <v>12</v>
          </cell>
          <cell r="L4116">
            <v>0.75</v>
          </cell>
          <cell r="M4116">
            <v>0.4</v>
          </cell>
          <cell r="N4116">
            <v>25.68</v>
          </cell>
          <cell r="O4116" t="str">
            <v>FOB</v>
          </cell>
          <cell r="P4116">
            <v>372.67999999999898</v>
          </cell>
          <cell r="Q4116">
            <v>372.67999999999898</v>
          </cell>
          <cell r="R4116">
            <v>372.67999999999898</v>
          </cell>
          <cell r="S4116">
            <v>372.67999999999898</v>
          </cell>
          <cell r="T4116">
            <v>372.67999999999898</v>
          </cell>
          <cell r="U4116">
            <v>372.67999999999898</v>
          </cell>
          <cell r="V4116">
            <v>372.67999999999898</v>
          </cell>
        </row>
        <row r="4117">
          <cell r="B4117" t="str">
            <v>ArizonaMacallan FO 17YO.750-12FOB</v>
          </cell>
          <cell r="C4117" t="str">
            <v>West</v>
          </cell>
          <cell r="D4117" t="str">
            <v>Open</v>
          </cell>
          <cell r="E4117" t="str">
            <v>AZ</v>
          </cell>
          <cell r="F4117" t="str">
            <v>Arizona</v>
          </cell>
          <cell r="G4117" t="str">
            <v>4 - Macallan Fine Oak 17YO 0.75L</v>
          </cell>
          <cell r="H4117" t="str">
            <v>4 - Macallan Fine Oak 17YO 0.75L12</v>
          </cell>
          <cell r="I4117" t="str">
            <v>Macallan FO 17YO</v>
          </cell>
          <cell r="J4117" t="str">
            <v>Macallan FO 17YO.750-12</v>
          </cell>
          <cell r="K4117">
            <v>12</v>
          </cell>
          <cell r="L4117">
            <v>0.75</v>
          </cell>
          <cell r="M4117">
            <v>0.43</v>
          </cell>
          <cell r="N4117">
            <v>27.6</v>
          </cell>
          <cell r="O4117" t="str">
            <v>FOB</v>
          </cell>
          <cell r="P4117">
            <v>1430</v>
          </cell>
          <cell r="Q4117">
            <v>1430</v>
          </cell>
          <cell r="R4117">
            <v>1430</v>
          </cell>
          <cell r="S4117">
            <v>1430</v>
          </cell>
          <cell r="T4117">
            <v>1430</v>
          </cell>
          <cell r="U4117">
            <v>1430</v>
          </cell>
          <cell r="V4117">
            <v>1430</v>
          </cell>
        </row>
        <row r="4118">
          <cell r="B4118" t="str">
            <v>ArkansasMacallan FO 17YO.750-12FOB</v>
          </cell>
          <cell r="C4118" t="str">
            <v>South</v>
          </cell>
          <cell r="D4118" t="str">
            <v>Open</v>
          </cell>
          <cell r="E4118" t="str">
            <v>AR</v>
          </cell>
          <cell r="F4118" t="str">
            <v>Arkansas</v>
          </cell>
          <cell r="G4118" t="str">
            <v>4 - Macallan Fine Oak 17YO 0.75L</v>
          </cell>
          <cell r="H4118" t="str">
            <v>4 - Macallan Fine Oak 17YO 0.75L12</v>
          </cell>
          <cell r="I4118" t="str">
            <v>Macallan FO 17YO</v>
          </cell>
          <cell r="J4118" t="str">
            <v>Macallan FO 17YO.750-12</v>
          </cell>
          <cell r="K4118">
            <v>12</v>
          </cell>
          <cell r="L4118">
            <v>0.75</v>
          </cell>
          <cell r="M4118">
            <v>0.43</v>
          </cell>
          <cell r="N4118">
            <v>27.6</v>
          </cell>
          <cell r="O4118" t="str">
            <v>FOB</v>
          </cell>
          <cell r="P4118">
            <v>1545</v>
          </cell>
          <cell r="Q4118">
            <v>1545</v>
          </cell>
          <cell r="R4118">
            <v>1545</v>
          </cell>
          <cell r="S4118">
            <v>1545</v>
          </cell>
          <cell r="T4118">
            <v>1545</v>
          </cell>
          <cell r="U4118">
            <v>1545</v>
          </cell>
          <cell r="V4118">
            <v>1545</v>
          </cell>
        </row>
        <row r="4119">
          <cell r="B4119" t="str">
            <v>CaliforniaMacallan FO 17YO.750-12FOB</v>
          </cell>
          <cell r="C4119" t="str">
            <v>West</v>
          </cell>
          <cell r="D4119" t="str">
            <v>Open</v>
          </cell>
          <cell r="E4119" t="str">
            <v>CA</v>
          </cell>
          <cell r="F4119" t="str">
            <v>California</v>
          </cell>
          <cell r="G4119" t="str">
            <v>4 - Macallan Fine Oak 17YO 0.75L</v>
          </cell>
          <cell r="H4119" t="str">
            <v>4 - Macallan Fine Oak 17YO 0.75L12</v>
          </cell>
          <cell r="I4119" t="str">
            <v>Macallan FO 17YO</v>
          </cell>
          <cell r="J4119" t="str">
            <v>Macallan FO 17YO.750-12</v>
          </cell>
          <cell r="K4119">
            <v>12</v>
          </cell>
          <cell r="L4119">
            <v>0.75</v>
          </cell>
          <cell r="M4119">
            <v>0.43</v>
          </cell>
          <cell r="N4119">
            <v>27.6</v>
          </cell>
          <cell r="O4119" t="str">
            <v>FOB</v>
          </cell>
          <cell r="P4119">
            <v>2214.6</v>
          </cell>
          <cell r="Q4119">
            <v>2214.6</v>
          </cell>
          <cell r="R4119">
            <v>2214.6</v>
          </cell>
          <cell r="S4119">
            <v>2214.6</v>
          </cell>
          <cell r="T4119">
            <v>2214.6</v>
          </cell>
          <cell r="U4119">
            <v>2214.6</v>
          </cell>
          <cell r="V4119">
            <v>2214.6</v>
          </cell>
        </row>
        <row r="4120">
          <cell r="B4120" t="str">
            <v>ColoradoMacallan FO 17YO.750-12FOB</v>
          </cell>
          <cell r="C4120" t="str">
            <v>West</v>
          </cell>
          <cell r="D4120" t="str">
            <v>Open</v>
          </cell>
          <cell r="E4120" t="str">
            <v>CO</v>
          </cell>
          <cell r="F4120" t="str">
            <v>Colorado</v>
          </cell>
          <cell r="G4120" t="str">
            <v>4 - Macallan Fine Oak 17YO 0.75L</v>
          </cell>
          <cell r="H4120" t="str">
            <v>4 - Macallan Fine Oak 17YO 0.75L12</v>
          </cell>
          <cell r="I4120" t="str">
            <v>Macallan FO 17YO</v>
          </cell>
          <cell r="J4120" t="str">
            <v>Macallan FO 17YO.750-12</v>
          </cell>
          <cell r="K4120">
            <v>12</v>
          </cell>
          <cell r="L4120">
            <v>0.75</v>
          </cell>
          <cell r="M4120">
            <v>0.43</v>
          </cell>
          <cell r="N4120">
            <v>27.6</v>
          </cell>
          <cell r="O4120" t="str">
            <v>FOB</v>
          </cell>
          <cell r="P4120">
            <v>1600</v>
          </cell>
          <cell r="Q4120">
            <v>1600</v>
          </cell>
          <cell r="R4120">
            <v>1600</v>
          </cell>
          <cell r="S4120">
            <v>1600</v>
          </cell>
          <cell r="T4120">
            <v>1600</v>
          </cell>
          <cell r="U4120">
            <v>1600</v>
          </cell>
          <cell r="V4120">
            <v>1600</v>
          </cell>
        </row>
        <row r="4121">
          <cell r="B4121" t="str">
            <v>ConnecticutMacallan FO 17YO.750-12FOB</v>
          </cell>
          <cell r="C4121" t="str">
            <v>Northeast</v>
          </cell>
          <cell r="D4121" t="str">
            <v>Open</v>
          </cell>
          <cell r="E4121" t="str">
            <v>CT</v>
          </cell>
          <cell r="F4121" t="str">
            <v>Connecticut</v>
          </cell>
          <cell r="G4121" t="str">
            <v>4 - Macallan Fine Oak 17YO 0.75L</v>
          </cell>
          <cell r="H4121" t="str">
            <v>4 - Macallan Fine Oak 17YO 0.75L12</v>
          </cell>
          <cell r="I4121" t="str">
            <v>Macallan FO 17YO</v>
          </cell>
          <cell r="J4121" t="str">
            <v>Macallan FO 17YO.750-12</v>
          </cell>
          <cell r="K4121">
            <v>12</v>
          </cell>
          <cell r="L4121">
            <v>0.75</v>
          </cell>
          <cell r="M4121">
            <v>0.43</v>
          </cell>
          <cell r="N4121">
            <v>27.6</v>
          </cell>
          <cell r="O4121" t="str">
            <v>FOB</v>
          </cell>
          <cell r="P4121">
            <v>1531.6490211138698</v>
          </cell>
          <cell r="Q4121">
            <v>1531.6490211138698</v>
          </cell>
          <cell r="R4121">
            <v>1531.6490211138698</v>
          </cell>
          <cell r="S4121">
            <v>1531.6490211138698</v>
          </cell>
          <cell r="T4121">
            <v>1531.6490211138698</v>
          </cell>
          <cell r="U4121">
            <v>1531.6490211138698</v>
          </cell>
          <cell r="V4121">
            <v>1531.6490211138698</v>
          </cell>
        </row>
        <row r="4122">
          <cell r="B4122" t="str">
            <v>DCMacallan FO 17YO.750-12FOB</v>
          </cell>
          <cell r="C4122" t="str">
            <v>Northeast</v>
          </cell>
          <cell r="D4122" t="str">
            <v>Open</v>
          </cell>
          <cell r="E4122" t="str">
            <v>DC</v>
          </cell>
          <cell r="F4122" t="str">
            <v>DC</v>
          </cell>
          <cell r="G4122" t="str">
            <v>4 - Macallan Fine Oak 17YO 0.75L</v>
          </cell>
          <cell r="H4122" t="str">
            <v>4 - Macallan Fine Oak 17YO 0.75L12</v>
          </cell>
          <cell r="I4122" t="str">
            <v>Macallan FO 17YO</v>
          </cell>
          <cell r="J4122" t="str">
            <v>Macallan FO 17YO.750-12</v>
          </cell>
          <cell r="K4122">
            <v>12</v>
          </cell>
          <cell r="L4122">
            <v>0.75</v>
          </cell>
          <cell r="M4122">
            <v>0.43</v>
          </cell>
          <cell r="N4122">
            <v>27.6</v>
          </cell>
          <cell r="O4122" t="str">
            <v>FOB</v>
          </cell>
          <cell r="P4122">
            <v>1791.36</v>
          </cell>
          <cell r="Q4122">
            <v>1791.36</v>
          </cell>
          <cell r="R4122">
            <v>1791.36</v>
          </cell>
          <cell r="S4122">
            <v>1791.36</v>
          </cell>
          <cell r="T4122">
            <v>1791.36</v>
          </cell>
          <cell r="U4122">
            <v>1791.36</v>
          </cell>
          <cell r="V4122">
            <v>1791.36</v>
          </cell>
        </row>
        <row r="4123">
          <cell r="B4123" t="str">
            <v>DelawareMacallan FO 17YO.750-12FOB</v>
          </cell>
          <cell r="C4123" t="str">
            <v>Northeast</v>
          </cell>
          <cell r="D4123" t="str">
            <v>Open</v>
          </cell>
          <cell r="E4123" t="str">
            <v>DE</v>
          </cell>
          <cell r="F4123" t="str">
            <v>Delaware</v>
          </cell>
          <cell r="G4123" t="str">
            <v>4 - Macallan Fine Oak 17YO 0.75L</v>
          </cell>
          <cell r="H4123" t="str">
            <v>4 - Macallan Fine Oak 17YO 0.75L12</v>
          </cell>
          <cell r="I4123" t="str">
            <v>Macallan FO 17YO</v>
          </cell>
          <cell r="J4123" t="str">
            <v>Macallan FO 17YO.750-12</v>
          </cell>
          <cell r="K4123">
            <v>12</v>
          </cell>
          <cell r="L4123">
            <v>0.75</v>
          </cell>
          <cell r="M4123">
            <v>0.43</v>
          </cell>
          <cell r="N4123">
            <v>27.6</v>
          </cell>
          <cell r="O4123" t="str">
            <v>FOB</v>
          </cell>
          <cell r="P4123">
            <v>1794.0150600191998</v>
          </cell>
          <cell r="Q4123">
            <v>1794.0150600191998</v>
          </cell>
          <cell r="R4123">
            <v>1794.0150600191998</v>
          </cell>
          <cell r="S4123">
            <v>1794.0150600191998</v>
          </cell>
          <cell r="T4123">
            <v>1794.0150600191998</v>
          </cell>
          <cell r="U4123">
            <v>1794.0150600191998</v>
          </cell>
          <cell r="V4123">
            <v>1794.0150600191998</v>
          </cell>
        </row>
        <row r="4124">
          <cell r="B4124" t="str">
            <v>FloridaMacallan FO 17YO.750-12FOB</v>
          </cell>
          <cell r="C4124" t="str">
            <v>South</v>
          </cell>
          <cell r="D4124" t="str">
            <v>Open</v>
          </cell>
          <cell r="E4124" t="str">
            <v>FL</v>
          </cell>
          <cell r="F4124" t="str">
            <v>Florida</v>
          </cell>
          <cell r="G4124" t="str">
            <v>4 - Macallan Fine Oak 17YO 0.75L</v>
          </cell>
          <cell r="H4124" t="str">
            <v>4 - Macallan Fine Oak 17YO 0.75L12</v>
          </cell>
          <cell r="I4124" t="str">
            <v>Macallan FO 17YO</v>
          </cell>
          <cell r="J4124" t="str">
            <v>Macallan FO 17YO.750-12</v>
          </cell>
          <cell r="K4124">
            <v>12</v>
          </cell>
          <cell r="L4124">
            <v>0.75</v>
          </cell>
          <cell r="M4124">
            <v>0.43</v>
          </cell>
          <cell r="N4124">
            <v>27.6</v>
          </cell>
          <cell r="O4124" t="str">
            <v>FOB</v>
          </cell>
          <cell r="P4124">
            <v>1942.6</v>
          </cell>
          <cell r="Q4124">
            <v>1942.6</v>
          </cell>
          <cell r="R4124">
            <v>1942.6</v>
          </cell>
          <cell r="S4124">
            <v>1942.6</v>
          </cell>
          <cell r="T4124">
            <v>1942.6</v>
          </cell>
          <cell r="U4124">
            <v>1942.6</v>
          </cell>
          <cell r="V4124">
            <v>1942.6</v>
          </cell>
        </row>
        <row r="4125">
          <cell r="B4125" t="str">
            <v>GeorgiaMacallan FO 17YO.750-12FOB</v>
          </cell>
          <cell r="C4125" t="str">
            <v>South</v>
          </cell>
          <cell r="D4125" t="str">
            <v>Open</v>
          </cell>
          <cell r="E4125" t="str">
            <v>GA</v>
          </cell>
          <cell r="F4125" t="str">
            <v>Georgia</v>
          </cell>
          <cell r="G4125" t="str">
            <v>4 - Macallan Fine Oak 17YO 0.75L</v>
          </cell>
          <cell r="H4125" t="str">
            <v>4 - Macallan Fine Oak 17YO 0.75L12</v>
          </cell>
          <cell r="I4125" t="str">
            <v>Macallan FO 17YO</v>
          </cell>
          <cell r="J4125" t="str">
            <v>Macallan FO 17YO.750-12</v>
          </cell>
          <cell r="K4125">
            <v>12</v>
          </cell>
          <cell r="L4125">
            <v>0.75</v>
          </cell>
          <cell r="M4125">
            <v>0.43</v>
          </cell>
          <cell r="N4125">
            <v>27.6</v>
          </cell>
          <cell r="O4125" t="str">
            <v>FOB</v>
          </cell>
          <cell r="P4125">
            <v>1888.6</v>
          </cell>
          <cell r="Q4125">
            <v>1888.6</v>
          </cell>
          <cell r="R4125">
            <v>1888.6</v>
          </cell>
          <cell r="S4125">
            <v>1888.6</v>
          </cell>
          <cell r="T4125">
            <v>1888.6</v>
          </cell>
          <cell r="U4125">
            <v>1888.6</v>
          </cell>
          <cell r="V4125">
            <v>1888.6</v>
          </cell>
        </row>
        <row r="4126">
          <cell r="B4126" t="str">
            <v>HawaiiMacallan FO 17YO.750-12FOB</v>
          </cell>
          <cell r="C4126" t="str">
            <v>West</v>
          </cell>
          <cell r="D4126" t="str">
            <v>Open</v>
          </cell>
          <cell r="E4126" t="str">
            <v>HI</v>
          </cell>
          <cell r="F4126" t="str">
            <v>Hawaii</v>
          </cell>
          <cell r="G4126" t="str">
            <v>4 - Macallan Fine Oak 17YO 0.75L</v>
          </cell>
          <cell r="H4126" t="str">
            <v>4 - Macallan Fine Oak 17YO 0.75L12</v>
          </cell>
          <cell r="I4126" t="str">
            <v>Macallan FO 17YO</v>
          </cell>
          <cell r="J4126" t="str">
            <v>Macallan FO 17YO.750-12</v>
          </cell>
          <cell r="K4126">
            <v>12</v>
          </cell>
          <cell r="L4126">
            <v>0.75</v>
          </cell>
          <cell r="M4126">
            <v>0.43</v>
          </cell>
          <cell r="N4126">
            <v>27.6</v>
          </cell>
          <cell r="O4126" t="str">
            <v>FOB</v>
          </cell>
          <cell r="P4126">
            <v>1880</v>
          </cell>
          <cell r="Q4126">
            <v>1880</v>
          </cell>
          <cell r="R4126">
            <v>1880</v>
          </cell>
          <cell r="S4126">
            <v>1880</v>
          </cell>
          <cell r="T4126">
            <v>1880</v>
          </cell>
          <cell r="U4126">
            <v>1880</v>
          </cell>
          <cell r="V4126">
            <v>1880</v>
          </cell>
        </row>
        <row r="4127">
          <cell r="B4127" t="str">
            <v>IllinoisMacallan FO 17YO.750-12FOB</v>
          </cell>
          <cell r="C4127" t="str">
            <v>Central</v>
          </cell>
          <cell r="D4127" t="str">
            <v>Open</v>
          </cell>
          <cell r="E4127" t="str">
            <v>IL</v>
          </cell>
          <cell r="F4127" t="str">
            <v>Illinois</v>
          </cell>
          <cell r="G4127" t="str">
            <v>4 - Macallan Fine Oak 17YO 0.75L</v>
          </cell>
          <cell r="H4127" t="str">
            <v>4 - Macallan Fine Oak 17YO 0.75L12</v>
          </cell>
          <cell r="I4127" t="str">
            <v>Macallan FO 17YO</v>
          </cell>
          <cell r="J4127" t="str">
            <v>Macallan FO 17YO.750-12</v>
          </cell>
          <cell r="K4127">
            <v>12</v>
          </cell>
          <cell r="L4127">
            <v>0.75</v>
          </cell>
          <cell r="M4127">
            <v>0.43</v>
          </cell>
          <cell r="N4127">
            <v>27.6</v>
          </cell>
          <cell r="O4127" t="str">
            <v>FOB</v>
          </cell>
          <cell r="P4127">
            <v>1703.6</v>
          </cell>
          <cell r="Q4127">
            <v>1703.6</v>
          </cell>
          <cell r="R4127">
            <v>1703.6</v>
          </cell>
          <cell r="S4127">
            <v>1703.6</v>
          </cell>
          <cell r="T4127">
            <v>1703.6</v>
          </cell>
          <cell r="U4127">
            <v>1703.6</v>
          </cell>
          <cell r="V4127">
            <v>1703.6</v>
          </cell>
        </row>
        <row r="4128">
          <cell r="B4128" t="str">
            <v>IndianaMacallan FO 17YO.750-12FOB</v>
          </cell>
          <cell r="C4128" t="str">
            <v>Central</v>
          </cell>
          <cell r="D4128" t="str">
            <v>Open</v>
          </cell>
          <cell r="E4128" t="str">
            <v>IN</v>
          </cell>
          <cell r="F4128" t="str">
            <v>Indiana</v>
          </cell>
          <cell r="G4128" t="str">
            <v>4 - Macallan Fine Oak 17YO 0.75L</v>
          </cell>
          <cell r="H4128" t="str">
            <v>4 - Macallan Fine Oak 17YO 0.75L12</v>
          </cell>
          <cell r="I4128" t="str">
            <v>Macallan FO 17YO</v>
          </cell>
          <cell r="J4128" t="str">
            <v>Macallan FO 17YO.750-12</v>
          </cell>
          <cell r="K4128">
            <v>12</v>
          </cell>
          <cell r="L4128">
            <v>0.75</v>
          </cell>
          <cell r="M4128">
            <v>0.43</v>
          </cell>
          <cell r="N4128">
            <v>27.6</v>
          </cell>
          <cell r="O4128" t="str">
            <v>FOB</v>
          </cell>
          <cell r="P4128">
            <v>1819.6</v>
          </cell>
          <cell r="Q4128">
            <v>1819.6</v>
          </cell>
          <cell r="R4128">
            <v>1819.6</v>
          </cell>
          <cell r="S4128">
            <v>1819.6</v>
          </cell>
          <cell r="T4128">
            <v>1819.6</v>
          </cell>
          <cell r="U4128">
            <v>1819.6</v>
          </cell>
          <cell r="V4128">
            <v>1819.6</v>
          </cell>
        </row>
        <row r="4129">
          <cell r="B4129" t="str">
            <v>KansasMacallan FO 17YO.750-12FOB</v>
          </cell>
          <cell r="C4129" t="str">
            <v>Central</v>
          </cell>
          <cell r="D4129" t="str">
            <v>Open</v>
          </cell>
          <cell r="E4129" t="str">
            <v>KS</v>
          </cell>
          <cell r="F4129" t="str">
            <v>Kansas</v>
          </cell>
          <cell r="G4129" t="str">
            <v>4 - Macallan Fine Oak 17YO 0.75L</v>
          </cell>
          <cell r="H4129" t="str">
            <v>4 - Macallan Fine Oak 17YO 0.75L12</v>
          </cell>
          <cell r="I4129" t="str">
            <v>Macallan FO 17YO</v>
          </cell>
          <cell r="J4129" t="str">
            <v>Macallan FO 17YO.750-12</v>
          </cell>
          <cell r="K4129">
            <v>12</v>
          </cell>
          <cell r="L4129">
            <v>0.75</v>
          </cell>
          <cell r="M4129">
            <v>0.43</v>
          </cell>
          <cell r="N4129">
            <v>27.6</v>
          </cell>
          <cell r="O4129" t="str">
            <v>FOB</v>
          </cell>
          <cell r="P4129">
            <v>1527.3</v>
          </cell>
          <cell r="Q4129">
            <v>1527.3</v>
          </cell>
          <cell r="R4129">
            <v>1527.3</v>
          </cell>
          <cell r="S4129">
            <v>1527.3</v>
          </cell>
          <cell r="T4129">
            <v>1527.3</v>
          </cell>
          <cell r="U4129">
            <v>1527.3</v>
          </cell>
          <cell r="V4129">
            <v>1527.3</v>
          </cell>
        </row>
        <row r="4130">
          <cell r="B4130" t="str">
            <v>KentuckyMacallan FO 17YO.750-12FOB</v>
          </cell>
          <cell r="C4130" t="str">
            <v>Central</v>
          </cell>
          <cell r="D4130" t="str">
            <v>Open</v>
          </cell>
          <cell r="E4130" t="str">
            <v>KY</v>
          </cell>
          <cell r="F4130" t="str">
            <v>Kentucky</v>
          </cell>
          <cell r="G4130" t="str">
            <v>4 - Macallan Fine Oak 17YO 0.75L</v>
          </cell>
          <cell r="H4130" t="str">
            <v>4 - Macallan Fine Oak 17YO 0.75L12</v>
          </cell>
          <cell r="I4130" t="str">
            <v>Macallan FO 17YO</v>
          </cell>
          <cell r="J4130" t="str">
            <v>Macallan FO 17YO.750-12</v>
          </cell>
          <cell r="K4130">
            <v>12</v>
          </cell>
          <cell r="L4130">
            <v>0.75</v>
          </cell>
          <cell r="M4130">
            <v>0.43</v>
          </cell>
          <cell r="N4130">
            <v>27.6</v>
          </cell>
          <cell r="O4130" t="str">
            <v>FOB</v>
          </cell>
          <cell r="P4130">
            <v>1469.6</v>
          </cell>
          <cell r="Q4130">
            <v>1469.6</v>
          </cell>
          <cell r="R4130">
            <v>1469.6</v>
          </cell>
          <cell r="S4130">
            <v>1469.6</v>
          </cell>
          <cell r="T4130">
            <v>1469.6</v>
          </cell>
          <cell r="U4130">
            <v>1469.6</v>
          </cell>
          <cell r="V4130">
            <v>1469.6</v>
          </cell>
        </row>
        <row r="4131">
          <cell r="B4131" t="str">
            <v>LouisianaMacallan FO 17YO.750-12FOB</v>
          </cell>
          <cell r="C4131" t="str">
            <v>South</v>
          </cell>
          <cell r="D4131" t="str">
            <v>Open</v>
          </cell>
          <cell r="E4131" t="str">
            <v>LA</v>
          </cell>
          <cell r="F4131" t="str">
            <v>Louisiana</v>
          </cell>
          <cell r="G4131" t="str">
            <v>4 - Macallan Fine Oak 17YO 0.75L</v>
          </cell>
          <cell r="H4131" t="str">
            <v>4 - Macallan Fine Oak 17YO 0.75L12</v>
          </cell>
          <cell r="I4131" t="str">
            <v>Macallan FO 17YO</v>
          </cell>
          <cell r="J4131" t="str">
            <v>Macallan FO 17YO.750-12</v>
          </cell>
          <cell r="K4131">
            <v>12</v>
          </cell>
          <cell r="L4131">
            <v>0.75</v>
          </cell>
          <cell r="M4131">
            <v>0.43</v>
          </cell>
          <cell r="N4131">
            <v>27.6</v>
          </cell>
          <cell r="O4131" t="str">
            <v>FOB</v>
          </cell>
          <cell r="P4131">
            <v>1674.6</v>
          </cell>
          <cell r="Q4131">
            <v>1674.6</v>
          </cell>
          <cell r="R4131">
            <v>1674.6</v>
          </cell>
          <cell r="S4131">
            <v>1674.6</v>
          </cell>
          <cell r="T4131">
            <v>1674.6</v>
          </cell>
          <cell r="U4131">
            <v>1674.6</v>
          </cell>
          <cell r="V4131">
            <v>1674.6</v>
          </cell>
        </row>
        <row r="4132">
          <cell r="B4132" t="str">
            <v>Maryland (Open)Macallan FO 17YO.750-12FOB</v>
          </cell>
          <cell r="C4132" t="str">
            <v>Northeast</v>
          </cell>
          <cell r="D4132" t="str">
            <v>Open</v>
          </cell>
          <cell r="E4132" t="str">
            <v>MD</v>
          </cell>
          <cell r="F4132" t="str">
            <v>Maryland (Open)</v>
          </cell>
          <cell r="G4132" t="str">
            <v>4 - Macallan Fine Oak 17YO 0.75L</v>
          </cell>
          <cell r="H4132" t="str">
            <v>4 - Macallan Fine Oak 17YO 0.75L12</v>
          </cell>
          <cell r="I4132" t="str">
            <v>Macallan FO 17YO</v>
          </cell>
          <cell r="J4132" t="str">
            <v>Macallan FO 17YO.750-12</v>
          </cell>
          <cell r="K4132">
            <v>12</v>
          </cell>
          <cell r="L4132">
            <v>0.75</v>
          </cell>
          <cell r="M4132">
            <v>0.43</v>
          </cell>
          <cell r="N4132">
            <v>27.6</v>
          </cell>
          <cell r="O4132" t="str">
            <v>FOB</v>
          </cell>
          <cell r="P4132">
            <v>1854.4038073688</v>
          </cell>
          <cell r="Q4132">
            <v>1854.4038073688</v>
          </cell>
          <cell r="R4132">
            <v>1854.4038073688</v>
          </cell>
          <cell r="S4132">
            <v>1854.4038073688</v>
          </cell>
          <cell r="T4132">
            <v>1854.4038073688</v>
          </cell>
          <cell r="U4132">
            <v>1854.4038073688</v>
          </cell>
          <cell r="V4132">
            <v>1854.4038073688</v>
          </cell>
        </row>
        <row r="4133">
          <cell r="B4133" t="str">
            <v>MassachusettsMacallan FO 17YO.750-12FOB</v>
          </cell>
          <cell r="C4133" t="str">
            <v>Northeast</v>
          </cell>
          <cell r="D4133" t="str">
            <v>Open</v>
          </cell>
          <cell r="E4133" t="str">
            <v>MA</v>
          </cell>
          <cell r="F4133" t="str">
            <v>Massachusetts</v>
          </cell>
          <cell r="G4133" t="str">
            <v>4 - Macallan Fine Oak 17YO 0.75L</v>
          </cell>
          <cell r="H4133" t="str">
            <v>4 - Macallan Fine Oak 17YO 0.75L12</v>
          </cell>
          <cell r="I4133" t="str">
            <v>Macallan FO 17YO</v>
          </cell>
          <cell r="J4133" t="str">
            <v>Macallan FO 17YO.750-12</v>
          </cell>
          <cell r="K4133">
            <v>12</v>
          </cell>
          <cell r="L4133">
            <v>0.75</v>
          </cell>
          <cell r="M4133">
            <v>0.43</v>
          </cell>
          <cell r="N4133">
            <v>27.6</v>
          </cell>
          <cell r="O4133" t="str">
            <v>FOB</v>
          </cell>
          <cell r="P4133">
            <v>1640.1473505995998</v>
          </cell>
          <cell r="Q4133">
            <v>1640.1473505995998</v>
          </cell>
          <cell r="R4133">
            <v>1640.1473505995998</v>
          </cell>
          <cell r="S4133">
            <v>1640.1473505995998</v>
          </cell>
          <cell r="T4133">
            <v>1640.1473505995998</v>
          </cell>
          <cell r="U4133">
            <v>1640.1473505995998</v>
          </cell>
          <cell r="V4133">
            <v>1640.1473505995998</v>
          </cell>
        </row>
        <row r="4134">
          <cell r="B4134" t="str">
            <v>MinnesotaMacallan FO 17YO.750-12FOB</v>
          </cell>
          <cell r="C4134" t="str">
            <v>Central</v>
          </cell>
          <cell r="D4134" t="str">
            <v>Open</v>
          </cell>
          <cell r="E4134" t="str">
            <v>MN</v>
          </cell>
          <cell r="F4134" t="str">
            <v>Minnesota</v>
          </cell>
          <cell r="G4134" t="str">
            <v>4 - Macallan Fine Oak 17YO 0.75L</v>
          </cell>
          <cell r="H4134" t="str">
            <v>4 - Macallan Fine Oak 17YO 0.75L12</v>
          </cell>
          <cell r="I4134" t="str">
            <v>Macallan FO 17YO</v>
          </cell>
          <cell r="J4134" t="str">
            <v>Macallan FO 17YO.750-12</v>
          </cell>
          <cell r="K4134">
            <v>12</v>
          </cell>
          <cell r="L4134">
            <v>0.75</v>
          </cell>
          <cell r="M4134">
            <v>0.43</v>
          </cell>
          <cell r="N4134">
            <v>27.6</v>
          </cell>
          <cell r="O4134" t="str">
            <v>FOB</v>
          </cell>
          <cell r="P4134">
            <v>1846.6</v>
          </cell>
          <cell r="Q4134">
            <v>1846.6</v>
          </cell>
          <cell r="R4134">
            <v>1846.6</v>
          </cell>
          <cell r="S4134">
            <v>1846.6</v>
          </cell>
          <cell r="T4134">
            <v>1846.6</v>
          </cell>
          <cell r="U4134">
            <v>1846.6</v>
          </cell>
          <cell r="V4134">
            <v>1846.6</v>
          </cell>
        </row>
        <row r="4135">
          <cell r="B4135" t="str">
            <v>MissouriMacallan FO 17YO.750-12FOB</v>
          </cell>
          <cell r="C4135" t="str">
            <v>Central</v>
          </cell>
          <cell r="D4135" t="str">
            <v>Open</v>
          </cell>
          <cell r="E4135" t="str">
            <v>MO</v>
          </cell>
          <cell r="F4135" t="str">
            <v>Missouri</v>
          </cell>
          <cell r="G4135" t="str">
            <v>4 - Macallan Fine Oak 17YO 0.75L</v>
          </cell>
          <cell r="H4135" t="str">
            <v>4 - Macallan Fine Oak 17YO 0.75L12</v>
          </cell>
          <cell r="I4135" t="str">
            <v>Macallan FO 17YO</v>
          </cell>
          <cell r="J4135" t="str">
            <v>Macallan FO 17YO.750-12</v>
          </cell>
          <cell r="K4135">
            <v>12</v>
          </cell>
          <cell r="L4135">
            <v>0.75</v>
          </cell>
          <cell r="M4135">
            <v>0.43</v>
          </cell>
          <cell r="N4135">
            <v>27.6</v>
          </cell>
          <cell r="O4135" t="str">
            <v>FOB</v>
          </cell>
          <cell r="P4135">
            <v>1546.5</v>
          </cell>
          <cell r="Q4135">
            <v>1546.5</v>
          </cell>
          <cell r="R4135">
            <v>1546.5</v>
          </cell>
          <cell r="S4135">
            <v>1546.5</v>
          </cell>
          <cell r="T4135">
            <v>1546.5</v>
          </cell>
          <cell r="U4135">
            <v>1546.5</v>
          </cell>
          <cell r="V4135">
            <v>1546.5</v>
          </cell>
        </row>
        <row r="4136">
          <cell r="B4136" t="str">
            <v>NebraskaMacallan FO 17YO.750-12FOB</v>
          </cell>
          <cell r="C4136" t="str">
            <v>Central</v>
          </cell>
          <cell r="D4136" t="str">
            <v>Open</v>
          </cell>
          <cell r="E4136" t="str">
            <v>NE</v>
          </cell>
          <cell r="F4136" t="str">
            <v>Nebraska</v>
          </cell>
          <cell r="G4136" t="str">
            <v>4 - Macallan Fine Oak 17YO 0.75L</v>
          </cell>
          <cell r="H4136" t="str">
            <v>4 - Macallan Fine Oak 17YO 0.75L12</v>
          </cell>
          <cell r="I4136" t="str">
            <v>Macallan FO 17YO</v>
          </cell>
          <cell r="J4136" t="str">
            <v>Macallan FO 17YO.750-12</v>
          </cell>
          <cell r="K4136">
            <v>12</v>
          </cell>
          <cell r="L4136">
            <v>0.75</v>
          </cell>
          <cell r="M4136">
            <v>0.43</v>
          </cell>
          <cell r="N4136">
            <v>27.6</v>
          </cell>
          <cell r="O4136" t="str">
            <v>FOB</v>
          </cell>
          <cell r="P4136">
            <v>1723</v>
          </cell>
          <cell r="Q4136">
            <v>1723</v>
          </cell>
          <cell r="R4136">
            <v>1723</v>
          </cell>
          <cell r="S4136">
            <v>1723</v>
          </cell>
          <cell r="T4136">
            <v>1723</v>
          </cell>
          <cell r="U4136">
            <v>1723</v>
          </cell>
          <cell r="V4136">
            <v>1723</v>
          </cell>
        </row>
        <row r="4137">
          <cell r="B4137" t="str">
            <v>NevadaMacallan FO 17YO.750-12FOB</v>
          </cell>
          <cell r="C4137" t="str">
            <v>West</v>
          </cell>
          <cell r="D4137" t="str">
            <v>Open</v>
          </cell>
          <cell r="E4137" t="str">
            <v>NV</v>
          </cell>
          <cell r="F4137" t="str">
            <v>Nevada</v>
          </cell>
          <cell r="G4137" t="str">
            <v>4 - Macallan Fine Oak 17YO 0.75L</v>
          </cell>
          <cell r="H4137" t="str">
            <v>4 - Macallan Fine Oak 17YO 0.75L12</v>
          </cell>
          <cell r="I4137" t="str">
            <v>Macallan FO 17YO</v>
          </cell>
          <cell r="J4137" t="str">
            <v>Macallan FO 17YO.750-12</v>
          </cell>
          <cell r="K4137">
            <v>12</v>
          </cell>
          <cell r="L4137">
            <v>0.75</v>
          </cell>
          <cell r="M4137">
            <v>0.43</v>
          </cell>
          <cell r="N4137">
            <v>27.6</v>
          </cell>
          <cell r="O4137" t="str">
            <v>FOB</v>
          </cell>
          <cell r="P4137">
            <v>1295</v>
          </cell>
          <cell r="Q4137">
            <v>1295</v>
          </cell>
          <cell r="R4137">
            <v>1295</v>
          </cell>
          <cell r="S4137">
            <v>1295</v>
          </cell>
          <cell r="T4137">
            <v>1295</v>
          </cell>
          <cell r="U4137">
            <v>1295</v>
          </cell>
          <cell r="V4137">
            <v>1295</v>
          </cell>
        </row>
        <row r="4138">
          <cell r="B4138" t="str">
            <v>New JerseyMacallan FO 17YO.750-12FOB</v>
          </cell>
          <cell r="C4138" t="str">
            <v>Northeast</v>
          </cell>
          <cell r="D4138" t="str">
            <v>Open</v>
          </cell>
          <cell r="E4138" t="str">
            <v>NJ</v>
          </cell>
          <cell r="F4138" t="str">
            <v>New Jersey</v>
          </cell>
          <cell r="G4138" t="str">
            <v>4 - Macallan Fine Oak 17YO 0.75L</v>
          </cell>
          <cell r="H4138" t="str">
            <v>4 - Macallan Fine Oak 17YO 0.75L12</v>
          </cell>
          <cell r="I4138" t="str">
            <v>Macallan FO 17YO</v>
          </cell>
          <cell r="J4138" t="str">
            <v>Macallan FO 17YO.750-12</v>
          </cell>
          <cell r="K4138">
            <v>12</v>
          </cell>
          <cell r="L4138">
            <v>0.75</v>
          </cell>
          <cell r="M4138">
            <v>0.43</v>
          </cell>
          <cell r="N4138">
            <v>27.6</v>
          </cell>
          <cell r="O4138" t="str">
            <v>FOB</v>
          </cell>
          <cell r="P4138">
            <v>1931.6936305336001</v>
          </cell>
          <cell r="Q4138">
            <v>1931.6936305336001</v>
          </cell>
          <cell r="R4138">
            <v>1931.6936305336001</v>
          </cell>
          <cell r="S4138">
            <v>1931.6936305336001</v>
          </cell>
          <cell r="T4138">
            <v>1931.6936305336001</v>
          </cell>
          <cell r="U4138">
            <v>1931.6936305336001</v>
          </cell>
          <cell r="V4138">
            <v>1931.6936305336001</v>
          </cell>
        </row>
        <row r="4139">
          <cell r="B4139" t="str">
            <v>New MexicoMacallan FO 17YO.750-12FOB</v>
          </cell>
          <cell r="C4139" t="str">
            <v>West</v>
          </cell>
          <cell r="D4139" t="str">
            <v>Open</v>
          </cell>
          <cell r="E4139" t="str">
            <v>NM</v>
          </cell>
          <cell r="F4139" t="str">
            <v>New Mexico</v>
          </cell>
          <cell r="G4139" t="str">
            <v>4 - Macallan Fine Oak 17YO 0.75L</v>
          </cell>
          <cell r="H4139" t="str">
            <v>4 - Macallan Fine Oak 17YO 0.75L12</v>
          </cell>
          <cell r="I4139" t="str">
            <v>Macallan FO 17YO</v>
          </cell>
          <cell r="J4139" t="str">
            <v>Macallan FO 17YO.750-12</v>
          </cell>
          <cell r="K4139">
            <v>12</v>
          </cell>
          <cell r="L4139">
            <v>0.75</v>
          </cell>
          <cell r="M4139">
            <v>0.43</v>
          </cell>
          <cell r="N4139">
            <v>27.6</v>
          </cell>
          <cell r="O4139" t="str">
            <v>FOB</v>
          </cell>
          <cell r="P4139">
            <v>1200</v>
          </cell>
          <cell r="Q4139">
            <v>1200</v>
          </cell>
          <cell r="R4139">
            <v>1200</v>
          </cell>
          <cell r="S4139">
            <v>1200</v>
          </cell>
          <cell r="T4139">
            <v>1200</v>
          </cell>
          <cell r="U4139">
            <v>1200</v>
          </cell>
          <cell r="V4139">
            <v>1200</v>
          </cell>
        </row>
        <row r="4140">
          <cell r="B4140" t="str">
            <v>New York - UpstateMacallan FO 17YO.750-12FOB</v>
          </cell>
          <cell r="C4140" t="str">
            <v>Northeast</v>
          </cell>
          <cell r="D4140" t="str">
            <v>Open</v>
          </cell>
          <cell r="E4140" t="str">
            <v>NY</v>
          </cell>
          <cell r="F4140" t="str">
            <v>New York - Upstate</v>
          </cell>
          <cell r="G4140" t="str">
            <v>4 - Macallan Fine Oak 17YO 0.75L</v>
          </cell>
          <cell r="H4140" t="str">
            <v>4 - Macallan Fine Oak 17YO 0.75L12</v>
          </cell>
          <cell r="I4140" t="str">
            <v>Macallan FO 17YO</v>
          </cell>
          <cell r="J4140" t="str">
            <v>Macallan FO 17YO.750-12</v>
          </cell>
          <cell r="K4140">
            <v>12</v>
          </cell>
          <cell r="L4140">
            <v>0.75</v>
          </cell>
          <cell r="M4140">
            <v>0.43</v>
          </cell>
          <cell r="N4140">
            <v>27.6</v>
          </cell>
          <cell r="O4140" t="str">
            <v>FOB</v>
          </cell>
          <cell r="P4140">
            <v>1499.3</v>
          </cell>
          <cell r="Q4140">
            <v>1499.3</v>
          </cell>
          <cell r="R4140">
            <v>1499.3</v>
          </cell>
          <cell r="S4140">
            <v>1499.3</v>
          </cell>
          <cell r="T4140">
            <v>1499.3</v>
          </cell>
          <cell r="U4140">
            <v>1499.3</v>
          </cell>
          <cell r="V4140">
            <v>1499.3</v>
          </cell>
        </row>
        <row r="4141">
          <cell r="B4141" t="str">
            <v>North DakotaMacallan FO 17YO.750-12FOB</v>
          </cell>
          <cell r="C4141" t="str">
            <v>Central</v>
          </cell>
          <cell r="D4141" t="str">
            <v>Open</v>
          </cell>
          <cell r="E4141" t="str">
            <v>ND</v>
          </cell>
          <cell r="F4141" t="str">
            <v>North Dakota</v>
          </cell>
          <cell r="G4141" t="str">
            <v>4 - Macallan Fine Oak 17YO 0.75L</v>
          </cell>
          <cell r="H4141" t="str">
            <v>4 - Macallan Fine Oak 17YO 0.75L12</v>
          </cell>
          <cell r="I4141" t="str">
            <v>Macallan FO 17YO</v>
          </cell>
          <cell r="J4141" t="str">
            <v>Macallan FO 17YO.750-12</v>
          </cell>
          <cell r="K4141">
            <v>12</v>
          </cell>
          <cell r="L4141">
            <v>0.75</v>
          </cell>
          <cell r="M4141">
            <v>0.43</v>
          </cell>
          <cell r="N4141">
            <v>27.6</v>
          </cell>
          <cell r="O4141" t="str">
            <v>FOB</v>
          </cell>
          <cell r="P4141">
            <v>1665</v>
          </cell>
          <cell r="Q4141">
            <v>1665</v>
          </cell>
          <cell r="R4141">
            <v>1665</v>
          </cell>
          <cell r="S4141">
            <v>1665</v>
          </cell>
          <cell r="T4141">
            <v>1665</v>
          </cell>
          <cell r="U4141">
            <v>1665</v>
          </cell>
          <cell r="V4141">
            <v>1665</v>
          </cell>
        </row>
        <row r="4142">
          <cell r="B4142" t="str">
            <v>OklahomaMacallan FO 17YO.750-12FOB</v>
          </cell>
          <cell r="C4142" t="str">
            <v>South</v>
          </cell>
          <cell r="D4142" t="str">
            <v>Open</v>
          </cell>
          <cell r="E4142" t="str">
            <v>OK</v>
          </cell>
          <cell r="F4142" t="str">
            <v>Oklahoma</v>
          </cell>
          <cell r="G4142" t="str">
            <v>4 - Macallan Fine Oak 17YO 0.75L</v>
          </cell>
          <cell r="H4142" t="str">
            <v>4 - Macallan Fine Oak 17YO 0.75L12</v>
          </cell>
          <cell r="I4142" t="str">
            <v>Macallan FO 17YO</v>
          </cell>
          <cell r="J4142" t="str">
            <v>Macallan FO 17YO.750-12</v>
          </cell>
          <cell r="K4142">
            <v>12</v>
          </cell>
          <cell r="L4142">
            <v>0.75</v>
          </cell>
          <cell r="M4142">
            <v>0.43</v>
          </cell>
          <cell r="N4142">
            <v>27.6</v>
          </cell>
          <cell r="O4142" t="str">
            <v>FOB</v>
          </cell>
          <cell r="P4142">
            <v>1348.2</v>
          </cell>
          <cell r="Q4142">
            <v>1348.2</v>
          </cell>
          <cell r="R4142">
            <v>1348.2</v>
          </cell>
          <cell r="S4142">
            <v>1348.2</v>
          </cell>
          <cell r="T4142">
            <v>1348.2</v>
          </cell>
          <cell r="U4142">
            <v>1348.2</v>
          </cell>
          <cell r="V4142">
            <v>1348.2</v>
          </cell>
        </row>
        <row r="4143">
          <cell r="B4143" t="str">
            <v>Rhode IslandMacallan FO 17YO.750-12FOB</v>
          </cell>
          <cell r="C4143" t="str">
            <v>Northeast</v>
          </cell>
          <cell r="D4143" t="str">
            <v>Open</v>
          </cell>
          <cell r="E4143" t="str">
            <v>RI</v>
          </cell>
          <cell r="F4143" t="str">
            <v>Rhode Island</v>
          </cell>
          <cell r="G4143" t="str">
            <v>4 - Macallan Fine Oak 17YO 0.75L</v>
          </cell>
          <cell r="H4143" t="str">
            <v>4 - Macallan Fine Oak 17YO 0.75L12</v>
          </cell>
          <cell r="I4143" t="str">
            <v>Macallan FO 17YO</v>
          </cell>
          <cell r="J4143" t="str">
            <v>Macallan FO 17YO.750-12</v>
          </cell>
          <cell r="K4143">
            <v>12</v>
          </cell>
          <cell r="L4143">
            <v>0.75</v>
          </cell>
          <cell r="M4143">
            <v>0.43</v>
          </cell>
          <cell r="N4143">
            <v>27.6</v>
          </cell>
          <cell r="O4143" t="str">
            <v>FOB</v>
          </cell>
          <cell r="P4143">
            <v>1358.4474379837</v>
          </cell>
          <cell r="Q4143">
            <v>1358.4474379837</v>
          </cell>
          <cell r="R4143">
            <v>1358.4474379837</v>
          </cell>
          <cell r="S4143">
            <v>1358.4474379837</v>
          </cell>
          <cell r="T4143">
            <v>1358.4474379837</v>
          </cell>
          <cell r="U4143">
            <v>1358.4474379837</v>
          </cell>
          <cell r="V4143">
            <v>1358.4474379837</v>
          </cell>
        </row>
        <row r="4144">
          <cell r="B4144" t="str">
            <v>South CarolinaMacallan FO 17YO.750-12FOB</v>
          </cell>
          <cell r="C4144" t="str">
            <v>Northeast</v>
          </cell>
          <cell r="D4144" t="str">
            <v>Open</v>
          </cell>
          <cell r="E4144" t="str">
            <v>SC</v>
          </cell>
          <cell r="F4144" t="str">
            <v>South Carolina</v>
          </cell>
          <cell r="G4144" t="str">
            <v>4 - Macallan Fine Oak 17YO 0.75L</v>
          </cell>
          <cell r="H4144" t="str">
            <v>4 - Macallan Fine Oak 17YO 0.75L12</v>
          </cell>
          <cell r="I4144" t="str">
            <v>Macallan FO 17YO</v>
          </cell>
          <cell r="J4144" t="str">
            <v>Macallan FO 17YO.750-12</v>
          </cell>
          <cell r="K4144">
            <v>12</v>
          </cell>
          <cell r="L4144">
            <v>0.75</v>
          </cell>
          <cell r="M4144">
            <v>0.43</v>
          </cell>
          <cell r="N4144">
            <v>27.6</v>
          </cell>
          <cell r="O4144" t="str">
            <v>FOB</v>
          </cell>
          <cell r="P4144">
            <v>1735.8999999999999</v>
          </cell>
          <cell r="Q4144">
            <v>1735.8999999999999</v>
          </cell>
          <cell r="R4144">
            <v>1735.8999999999999</v>
          </cell>
          <cell r="S4144">
            <v>1735.8999999999999</v>
          </cell>
          <cell r="T4144">
            <v>1735.8999999999999</v>
          </cell>
          <cell r="U4144">
            <v>1735.8999999999999</v>
          </cell>
          <cell r="V4144">
            <v>1735.8999999999999</v>
          </cell>
        </row>
        <row r="4145">
          <cell r="B4145" t="str">
            <v>South DakotaMacallan FO 17YO.750-12FOB</v>
          </cell>
          <cell r="C4145" t="str">
            <v>Central</v>
          </cell>
          <cell r="D4145" t="str">
            <v>Open</v>
          </cell>
          <cell r="E4145" t="str">
            <v>SD</v>
          </cell>
          <cell r="F4145" t="str">
            <v>South Dakota</v>
          </cell>
          <cell r="G4145" t="str">
            <v>4 - Macallan Fine Oak 17YO 0.75L</v>
          </cell>
          <cell r="H4145" t="str">
            <v>4 - Macallan Fine Oak 17YO 0.75L12</v>
          </cell>
          <cell r="I4145" t="str">
            <v>Macallan FO 17YO</v>
          </cell>
          <cell r="J4145" t="str">
            <v>Macallan FO 17YO.750-12</v>
          </cell>
          <cell r="K4145">
            <v>12</v>
          </cell>
          <cell r="L4145">
            <v>0.75</v>
          </cell>
          <cell r="M4145">
            <v>0.43</v>
          </cell>
          <cell r="N4145">
            <v>27.6</v>
          </cell>
          <cell r="O4145" t="str">
            <v>FOB</v>
          </cell>
          <cell r="P4145">
            <v>1781.5</v>
          </cell>
          <cell r="Q4145">
            <v>1781.5</v>
          </cell>
          <cell r="R4145">
            <v>1781.5</v>
          </cell>
          <cell r="S4145">
            <v>1781.5</v>
          </cell>
          <cell r="T4145">
            <v>1781.5</v>
          </cell>
          <cell r="U4145">
            <v>1781.5</v>
          </cell>
          <cell r="V4145">
            <v>1781.5</v>
          </cell>
        </row>
        <row r="4146">
          <cell r="B4146" t="str">
            <v>TennesseeMacallan FO 17YO.750-12FOB</v>
          </cell>
          <cell r="C4146" t="str">
            <v>South</v>
          </cell>
          <cell r="D4146" t="str">
            <v>Open</v>
          </cell>
          <cell r="E4146" t="str">
            <v>TN</v>
          </cell>
          <cell r="F4146" t="str">
            <v>Tennessee</v>
          </cell>
          <cell r="G4146" t="str">
            <v>4 - Macallan Fine Oak 17YO 0.75L</v>
          </cell>
          <cell r="H4146" t="str">
            <v>4 - Macallan Fine Oak 17YO 0.75L12</v>
          </cell>
          <cell r="I4146" t="str">
            <v>Macallan FO 17YO</v>
          </cell>
          <cell r="J4146" t="str">
            <v>Macallan FO 17YO.750-12</v>
          </cell>
          <cell r="K4146">
            <v>12</v>
          </cell>
          <cell r="L4146">
            <v>0.75</v>
          </cell>
          <cell r="M4146">
            <v>0.43</v>
          </cell>
          <cell r="N4146">
            <v>27.6</v>
          </cell>
          <cell r="O4146" t="str">
            <v>FOB</v>
          </cell>
          <cell r="P4146">
            <v>1545</v>
          </cell>
          <cell r="Q4146">
            <v>1545</v>
          </cell>
          <cell r="R4146">
            <v>1545</v>
          </cell>
          <cell r="S4146">
            <v>1545</v>
          </cell>
          <cell r="T4146">
            <v>1545</v>
          </cell>
          <cell r="U4146">
            <v>1545</v>
          </cell>
          <cell r="V4146">
            <v>1545</v>
          </cell>
        </row>
        <row r="4147">
          <cell r="B4147" t="str">
            <v>TexasMacallan FO 17YO.750-12FOB</v>
          </cell>
          <cell r="C4147" t="str">
            <v>South</v>
          </cell>
          <cell r="D4147" t="str">
            <v>Open</v>
          </cell>
          <cell r="E4147" t="str">
            <v>TX</v>
          </cell>
          <cell r="F4147" t="str">
            <v>Texas</v>
          </cell>
          <cell r="G4147" t="str">
            <v>4 - Macallan Fine Oak 17YO 0.75L</v>
          </cell>
          <cell r="H4147" t="str">
            <v>4 - Macallan Fine Oak 17YO 0.75L12</v>
          </cell>
          <cell r="I4147" t="str">
            <v>Macallan FO 17YO</v>
          </cell>
          <cell r="J4147" t="str">
            <v>Macallan FO 17YO.750-12</v>
          </cell>
          <cell r="K4147">
            <v>12</v>
          </cell>
          <cell r="L4147">
            <v>0.75</v>
          </cell>
          <cell r="M4147">
            <v>0.43</v>
          </cell>
          <cell r="N4147">
            <v>27.6</v>
          </cell>
          <cell r="O4147" t="str">
            <v>FOB</v>
          </cell>
          <cell r="P4147">
            <v>1977.6</v>
          </cell>
          <cell r="Q4147">
            <v>1977.6</v>
          </cell>
          <cell r="R4147">
            <v>1977.6</v>
          </cell>
          <cell r="S4147">
            <v>1977.6</v>
          </cell>
          <cell r="T4147">
            <v>1977.6</v>
          </cell>
          <cell r="U4147">
            <v>1977.6</v>
          </cell>
          <cell r="V4147">
            <v>1977.6</v>
          </cell>
        </row>
        <row r="4148">
          <cell r="B4148" t="str">
            <v>WashingtonMacallan FO 17YO.750-12FOB</v>
          </cell>
          <cell r="C4148" t="str">
            <v>West</v>
          </cell>
          <cell r="D4148" t="str">
            <v>Open</v>
          </cell>
          <cell r="E4148" t="str">
            <v>WA</v>
          </cell>
          <cell r="F4148" t="str">
            <v>Washington</v>
          </cell>
          <cell r="G4148" t="str">
            <v>4 - Macallan Fine Oak 17YO 0.75L</v>
          </cell>
          <cell r="H4148" t="str">
            <v>4 - Macallan Fine Oak 17YO 0.75L12</v>
          </cell>
          <cell r="I4148" t="str">
            <v>Macallan FO 17YO</v>
          </cell>
          <cell r="J4148" t="str">
            <v>Macallan FO 17YO.750-12</v>
          </cell>
          <cell r="K4148">
            <v>12</v>
          </cell>
          <cell r="L4148">
            <v>0.75</v>
          </cell>
          <cell r="M4148">
            <v>0.43</v>
          </cell>
          <cell r="N4148">
            <v>27.6</v>
          </cell>
          <cell r="O4148" t="str">
            <v>FOB</v>
          </cell>
          <cell r="P4148">
            <v>1453.71</v>
          </cell>
          <cell r="Q4148">
            <v>1453.71</v>
          </cell>
          <cell r="R4148">
            <v>1453.71</v>
          </cell>
          <cell r="S4148">
            <v>1453.71</v>
          </cell>
          <cell r="T4148">
            <v>1453.71</v>
          </cell>
          <cell r="U4148">
            <v>1453.71</v>
          </cell>
          <cell r="V4148">
            <v>1453.71</v>
          </cell>
        </row>
        <row r="4149">
          <cell r="B4149" t="str">
            <v>WEST VIRGINIAMacallan FO 17YO.750-3SHELF</v>
          </cell>
          <cell r="C4149" t="str">
            <v>Central</v>
          </cell>
          <cell r="D4149" t="str">
            <v>Control</v>
          </cell>
          <cell r="E4149" t="str">
            <v>WV</v>
          </cell>
          <cell r="F4149" t="str">
            <v>WEST VIRGINIA</v>
          </cell>
          <cell r="G4149" t="str">
            <v>4 - Macallan Fine Oak 17YO 0.75L</v>
          </cell>
          <cell r="H4149" t="str">
            <v>4 - Macallan Fine Oak 17YO 0.75L3</v>
          </cell>
          <cell r="I4149" t="str">
            <v>Macallan FO 17YO</v>
          </cell>
          <cell r="J4149" t="str">
            <v>Macallan FO 17YO.750-3</v>
          </cell>
          <cell r="K4149">
            <v>3</v>
          </cell>
          <cell r="L4149">
            <v>0.75</v>
          </cell>
          <cell r="M4149">
            <v>0.43</v>
          </cell>
          <cell r="N4149">
            <v>6.9</v>
          </cell>
          <cell r="O4149" t="str">
            <v>SHELF</v>
          </cell>
          <cell r="P4149">
            <v>249.99</v>
          </cell>
          <cell r="Q4149">
            <v>249.99</v>
          </cell>
          <cell r="R4149">
            <v>249.99</v>
          </cell>
          <cell r="S4149">
            <v>249.99</v>
          </cell>
          <cell r="T4149">
            <v>249.99</v>
          </cell>
          <cell r="U4149">
            <v>249.99</v>
          </cell>
          <cell r="V4149">
            <v>249.99</v>
          </cell>
        </row>
        <row r="4150">
          <cell r="B4150" t="str">
            <v>WEST VIRGINIAMacallan FO 17YO.750-3FOB</v>
          </cell>
          <cell r="C4150" t="str">
            <v>Central</v>
          </cell>
          <cell r="D4150" t="str">
            <v>Control</v>
          </cell>
          <cell r="E4150" t="str">
            <v>WV</v>
          </cell>
          <cell r="F4150" t="str">
            <v>WEST VIRGINIA</v>
          </cell>
          <cell r="G4150" t="str">
            <v>4 - Macallan Fine Oak 17YO 0.75L</v>
          </cell>
          <cell r="H4150" t="str">
            <v>4 - Macallan Fine Oak 17YO 0.75L3</v>
          </cell>
          <cell r="I4150" t="str">
            <v>Macallan FO 17YO</v>
          </cell>
          <cell r="J4150" t="str">
            <v>Macallan FO 17YO.750-3</v>
          </cell>
          <cell r="K4150">
            <v>3</v>
          </cell>
          <cell r="L4150">
            <v>0.75</v>
          </cell>
          <cell r="M4150">
            <v>0.43</v>
          </cell>
          <cell r="N4150">
            <v>6.9</v>
          </cell>
          <cell r="O4150" t="str">
            <v>FOB</v>
          </cell>
          <cell r="P4150">
            <v>428.68</v>
          </cell>
          <cell r="Q4150">
            <v>428.68</v>
          </cell>
          <cell r="R4150">
            <v>428.68</v>
          </cell>
          <cell r="S4150">
            <v>428.68</v>
          </cell>
          <cell r="T4150">
            <v>428.68</v>
          </cell>
          <cell r="U4150">
            <v>428.68</v>
          </cell>
          <cell r="V4150">
            <v>428.68</v>
          </cell>
        </row>
        <row r="4151">
          <cell r="B4151" t="str">
            <v>WisconsinMacallan FO 17YO.750-12FOB</v>
          </cell>
          <cell r="C4151" t="str">
            <v>Central</v>
          </cell>
          <cell r="D4151" t="str">
            <v>Open</v>
          </cell>
          <cell r="E4151" t="str">
            <v>WI</v>
          </cell>
          <cell r="F4151" t="str">
            <v>Wisconsin</v>
          </cell>
          <cell r="G4151" t="str">
            <v>4 - Macallan Fine Oak 17YO 0.75L</v>
          </cell>
          <cell r="H4151" t="str">
            <v>4 - Macallan Fine Oak 17YO 0.75L12</v>
          </cell>
          <cell r="I4151" t="str">
            <v>Macallan FO 17YO</v>
          </cell>
          <cell r="J4151" t="str">
            <v>Macallan FO 17YO.750-12</v>
          </cell>
          <cell r="K4151">
            <v>12</v>
          </cell>
          <cell r="L4151">
            <v>0.75</v>
          </cell>
          <cell r="M4151">
            <v>0.43</v>
          </cell>
          <cell r="N4151">
            <v>27.6</v>
          </cell>
          <cell r="O4151" t="str">
            <v>FOB</v>
          </cell>
          <cell r="P4151">
            <v>1684.6</v>
          </cell>
          <cell r="Q4151">
            <v>1684.6</v>
          </cell>
          <cell r="R4151">
            <v>1684.6</v>
          </cell>
          <cell r="S4151">
            <v>1684.6</v>
          </cell>
          <cell r="T4151">
            <v>1684.6</v>
          </cell>
          <cell r="U4151">
            <v>1684.6</v>
          </cell>
          <cell r="V4151">
            <v>1684.6</v>
          </cell>
        </row>
        <row r="4152">
          <cell r="B4152" t="str">
            <v>AlaskaMacallan FO 21YO.750-6FOB</v>
          </cell>
          <cell r="C4152" t="str">
            <v>West</v>
          </cell>
          <cell r="D4152" t="str">
            <v>Open</v>
          </cell>
          <cell r="E4152" t="str">
            <v>AK</v>
          </cell>
          <cell r="F4152" t="str">
            <v>Alaska</v>
          </cell>
          <cell r="G4152" t="str">
            <v>4 - Macallan Fine Oak 21YO 0.75L</v>
          </cell>
          <cell r="H4152" t="str">
            <v>4 - Macallan Fine Oak 21YO 0.75L6</v>
          </cell>
          <cell r="I4152" t="str">
            <v>Macallan FO 21YO</v>
          </cell>
          <cell r="J4152" t="str">
            <v>Macallan FO 21YO.750-6</v>
          </cell>
          <cell r="K4152">
            <v>6</v>
          </cell>
          <cell r="L4152">
            <v>0.75</v>
          </cell>
          <cell r="M4152">
            <v>0.43</v>
          </cell>
          <cell r="N4152">
            <v>13.8</v>
          </cell>
          <cell r="O4152" t="str">
            <v>FOB</v>
          </cell>
          <cell r="P4152">
            <v>1337.51</v>
          </cell>
          <cell r="Q4152">
            <v>1337.51</v>
          </cell>
          <cell r="R4152">
            <v>1337.51</v>
          </cell>
          <cell r="S4152">
            <v>1337.51</v>
          </cell>
          <cell r="T4152">
            <v>1337.51</v>
          </cell>
          <cell r="U4152">
            <v>1337.51</v>
          </cell>
          <cell r="V4152">
            <v>1337.51</v>
          </cell>
        </row>
        <row r="4153">
          <cell r="B4153" t="str">
            <v>ArizonaMacallan FO 21YO.750-6FOB</v>
          </cell>
          <cell r="C4153" t="str">
            <v>West</v>
          </cell>
          <cell r="D4153" t="str">
            <v>Open</v>
          </cell>
          <cell r="E4153" t="str">
            <v>AZ</v>
          </cell>
          <cell r="F4153" t="str">
            <v>Arizona</v>
          </cell>
          <cell r="G4153" t="str">
            <v>4 - Macallan Fine Oak 21YO 0.75L</v>
          </cell>
          <cell r="H4153" t="str">
            <v>4 - Macallan Fine Oak 21YO 0.75L6</v>
          </cell>
          <cell r="I4153" t="str">
            <v>Macallan FO 21YO</v>
          </cell>
          <cell r="J4153" t="str">
            <v>Macallan FO 21YO.750-6</v>
          </cell>
          <cell r="K4153">
            <v>6</v>
          </cell>
          <cell r="L4153">
            <v>0.75</v>
          </cell>
          <cell r="M4153">
            <v>0.43</v>
          </cell>
          <cell r="N4153">
            <v>13.8</v>
          </cell>
          <cell r="O4153" t="str">
            <v>FOB</v>
          </cell>
          <cell r="P4153">
            <v>1806.48</v>
          </cell>
          <cell r="Q4153">
            <v>1806.48</v>
          </cell>
          <cell r="R4153">
            <v>1806.48</v>
          </cell>
          <cell r="S4153">
            <v>1806.48</v>
          </cell>
          <cell r="T4153">
            <v>1806.48</v>
          </cell>
          <cell r="U4153">
            <v>1806.48</v>
          </cell>
          <cell r="V4153">
            <v>1806.48</v>
          </cell>
        </row>
        <row r="4154">
          <cell r="B4154" t="str">
            <v>ArkansasMacallan FO 21YO.750-6FOB</v>
          </cell>
          <cell r="C4154" t="str">
            <v>South</v>
          </cell>
          <cell r="D4154" t="str">
            <v>Open</v>
          </cell>
          <cell r="E4154" t="str">
            <v>AR</v>
          </cell>
          <cell r="F4154" t="str">
            <v>Arkansas</v>
          </cell>
          <cell r="G4154" t="str">
            <v>4 - Macallan Fine Oak 21YO 0.75L</v>
          </cell>
          <cell r="H4154" t="str">
            <v>4 - Macallan Fine Oak 21YO 0.75L6</v>
          </cell>
          <cell r="I4154" t="str">
            <v>Macallan FO 21YO</v>
          </cell>
          <cell r="J4154" t="str">
            <v>Macallan FO 21YO.750-6</v>
          </cell>
          <cell r="K4154">
            <v>6</v>
          </cell>
          <cell r="L4154">
            <v>0.75</v>
          </cell>
          <cell r="M4154">
            <v>0.43</v>
          </cell>
          <cell r="N4154">
            <v>13.8</v>
          </cell>
          <cell r="O4154" t="str">
            <v>FOB</v>
          </cell>
          <cell r="P4154">
            <v>1530</v>
          </cell>
          <cell r="Q4154">
            <v>1530</v>
          </cell>
          <cell r="R4154">
            <v>1530</v>
          </cell>
          <cell r="S4154">
            <v>1530</v>
          </cell>
          <cell r="T4154">
            <v>1530</v>
          </cell>
          <cell r="U4154">
            <v>1530</v>
          </cell>
          <cell r="V4154">
            <v>1530</v>
          </cell>
        </row>
        <row r="4155">
          <cell r="B4155" t="str">
            <v>CaliforniaMacallan FO 21YO.750-6FOB</v>
          </cell>
          <cell r="C4155" t="str">
            <v>West</v>
          </cell>
          <cell r="D4155" t="str">
            <v>Open</v>
          </cell>
          <cell r="E4155" t="str">
            <v>CA</v>
          </cell>
          <cell r="F4155" t="str">
            <v>California</v>
          </cell>
          <cell r="G4155" t="str">
            <v>4 - Macallan Fine Oak 21YO 0.75L</v>
          </cell>
          <cell r="H4155" t="str">
            <v>4 - Macallan Fine Oak 21YO 0.75L6</v>
          </cell>
          <cell r="I4155" t="str">
            <v>Macallan FO 21YO</v>
          </cell>
          <cell r="J4155" t="str">
            <v>Macallan FO 21YO.750-6</v>
          </cell>
          <cell r="K4155">
            <v>6</v>
          </cell>
          <cell r="L4155">
            <v>0.75</v>
          </cell>
          <cell r="M4155">
            <v>0.43</v>
          </cell>
          <cell r="N4155">
            <v>13.8</v>
          </cell>
          <cell r="O4155" t="str">
            <v>FOB</v>
          </cell>
          <cell r="P4155">
            <v>2259.8000000000002</v>
          </cell>
          <cell r="Q4155">
            <v>2259.8000000000002</v>
          </cell>
          <cell r="R4155">
            <v>2259.8000000000002</v>
          </cell>
          <cell r="S4155">
            <v>2259.8000000000002</v>
          </cell>
          <cell r="T4155">
            <v>2259.8000000000002</v>
          </cell>
          <cell r="U4155">
            <v>2259.8000000000002</v>
          </cell>
          <cell r="V4155">
            <v>2259.8000000000002</v>
          </cell>
        </row>
        <row r="4156">
          <cell r="B4156" t="str">
            <v>ColoradoMacallan FO 21YO.750-6FOB</v>
          </cell>
          <cell r="C4156" t="str">
            <v>West</v>
          </cell>
          <cell r="D4156" t="str">
            <v>Open</v>
          </cell>
          <cell r="E4156" t="str">
            <v>CO</v>
          </cell>
          <cell r="F4156" t="str">
            <v>Colorado</v>
          </cell>
          <cell r="G4156" t="str">
            <v>4 - Macallan Fine Oak 21YO 0.75L</v>
          </cell>
          <cell r="H4156" t="str">
            <v>4 - Macallan Fine Oak 21YO 0.75L6</v>
          </cell>
          <cell r="I4156" t="str">
            <v>Macallan FO 21YO</v>
          </cell>
          <cell r="J4156" t="str">
            <v>Macallan FO 21YO.750-6</v>
          </cell>
          <cell r="K4156">
            <v>6</v>
          </cell>
          <cell r="L4156">
            <v>0.75</v>
          </cell>
          <cell r="M4156">
            <v>0.43</v>
          </cell>
          <cell r="N4156">
            <v>13.8</v>
          </cell>
          <cell r="O4156" t="str">
            <v>FOB</v>
          </cell>
          <cell r="P4156">
            <v>1500</v>
          </cell>
          <cell r="Q4156">
            <v>1500</v>
          </cell>
          <cell r="R4156">
            <v>1500</v>
          </cell>
          <cell r="S4156">
            <v>1500</v>
          </cell>
          <cell r="T4156">
            <v>1500</v>
          </cell>
          <cell r="U4156">
            <v>1500</v>
          </cell>
          <cell r="V4156">
            <v>1500</v>
          </cell>
        </row>
        <row r="4157">
          <cell r="B4157" t="str">
            <v>ConnecticutMacallan FO 21YO.750-6FOB</v>
          </cell>
          <cell r="C4157" t="str">
            <v>Northeast</v>
          </cell>
          <cell r="D4157" t="str">
            <v>Open</v>
          </cell>
          <cell r="E4157" t="str">
            <v>CT</v>
          </cell>
          <cell r="F4157" t="str">
            <v>Connecticut</v>
          </cell>
          <cell r="G4157" t="str">
            <v>4 - Macallan Fine Oak 21YO 0.75L</v>
          </cell>
          <cell r="H4157" t="str">
            <v>4 - Macallan Fine Oak 21YO 0.75L6</v>
          </cell>
          <cell r="I4157" t="str">
            <v>Macallan FO 21YO</v>
          </cell>
          <cell r="J4157" t="str">
            <v>Macallan FO 21YO.750-6</v>
          </cell>
          <cell r="K4157">
            <v>6</v>
          </cell>
          <cell r="L4157">
            <v>0.75</v>
          </cell>
          <cell r="M4157">
            <v>0.43</v>
          </cell>
          <cell r="N4157">
            <v>13.8</v>
          </cell>
          <cell r="O4157" t="str">
            <v>FOB</v>
          </cell>
          <cell r="P4157">
            <v>1551.5723781045599</v>
          </cell>
          <cell r="Q4157">
            <v>1551.5723781045599</v>
          </cell>
          <cell r="R4157">
            <v>1551.5723781045599</v>
          </cell>
          <cell r="S4157">
            <v>1551.5723781045599</v>
          </cell>
          <cell r="T4157">
            <v>1551.5723781045599</v>
          </cell>
          <cell r="U4157">
            <v>1551.5723781045599</v>
          </cell>
          <cell r="V4157">
            <v>1551.5723781045599</v>
          </cell>
        </row>
        <row r="4158">
          <cell r="B4158" t="str">
            <v>DCMacallan FO 21YO.750-6FOB</v>
          </cell>
          <cell r="C4158" t="str">
            <v>Northeast</v>
          </cell>
          <cell r="D4158" t="str">
            <v>Open</v>
          </cell>
          <cell r="E4158" t="str">
            <v>DC</v>
          </cell>
          <cell r="F4158" t="str">
            <v>DC</v>
          </cell>
          <cell r="G4158" t="str">
            <v>4 - Macallan Fine Oak 21YO 0.75L</v>
          </cell>
          <cell r="H4158" t="str">
            <v>4 - Macallan Fine Oak 21YO 0.75L6</v>
          </cell>
          <cell r="I4158" t="str">
            <v>Macallan FO 21YO</v>
          </cell>
          <cell r="J4158" t="str">
            <v>Macallan FO 21YO.750-6</v>
          </cell>
          <cell r="K4158">
            <v>6</v>
          </cell>
          <cell r="L4158">
            <v>0.75</v>
          </cell>
          <cell r="M4158">
            <v>0.43</v>
          </cell>
          <cell r="N4158">
            <v>13.8</v>
          </cell>
          <cell r="O4158" t="str">
            <v>FOB</v>
          </cell>
          <cell r="P4158">
            <v>1826.5371009262001</v>
          </cell>
          <cell r="Q4158">
            <v>1826.5371009262001</v>
          </cell>
          <cell r="R4158">
            <v>1826.5371009262001</v>
          </cell>
          <cell r="S4158">
            <v>1826.5371009262001</v>
          </cell>
          <cell r="T4158">
            <v>1826.5371009262001</v>
          </cell>
          <cell r="U4158">
            <v>1826.5371009262001</v>
          </cell>
          <cell r="V4158">
            <v>1826.5371009262001</v>
          </cell>
        </row>
        <row r="4159">
          <cell r="B4159" t="str">
            <v>DelawareMacallan FO 21YO.750-6FOB</v>
          </cell>
          <cell r="C4159" t="str">
            <v>Northeast</v>
          </cell>
          <cell r="D4159" t="str">
            <v>Open</v>
          </cell>
          <cell r="E4159" t="str">
            <v>DE</v>
          </cell>
          <cell r="F4159" t="str">
            <v>Delaware</v>
          </cell>
          <cell r="G4159" t="str">
            <v>4 - Macallan Fine Oak 21YO 0.75L</v>
          </cell>
          <cell r="H4159" t="str">
            <v>4 - Macallan Fine Oak 21YO 0.75L6</v>
          </cell>
          <cell r="I4159" t="str">
            <v>Macallan FO 21YO</v>
          </cell>
          <cell r="J4159" t="str">
            <v>Macallan FO 21YO.750-6</v>
          </cell>
          <cell r="K4159">
            <v>6</v>
          </cell>
          <cell r="L4159">
            <v>0.75</v>
          </cell>
          <cell r="M4159">
            <v>0.43</v>
          </cell>
          <cell r="N4159">
            <v>13.8</v>
          </cell>
          <cell r="O4159" t="str">
            <v>FOB</v>
          </cell>
          <cell r="P4159">
            <v>1590.1400355129999</v>
          </cell>
          <cell r="Q4159">
            <v>1590.1400355129999</v>
          </cell>
          <cell r="R4159">
            <v>1590.1400355129999</v>
          </cell>
          <cell r="S4159">
            <v>1590.1400355129999</v>
          </cell>
          <cell r="T4159">
            <v>1590.1400355129999</v>
          </cell>
          <cell r="U4159">
            <v>1590.1400355129999</v>
          </cell>
          <cell r="V4159">
            <v>1590.1400355129999</v>
          </cell>
        </row>
        <row r="4160">
          <cell r="B4160" t="str">
            <v>FloridaMacallan FO 21YO.750-6FOB</v>
          </cell>
          <cell r="C4160" t="str">
            <v>South</v>
          </cell>
          <cell r="D4160" t="str">
            <v>Open</v>
          </cell>
          <cell r="E4160" t="str">
            <v>FL</v>
          </cell>
          <cell r="F4160" t="str">
            <v>Florida</v>
          </cell>
          <cell r="G4160" t="str">
            <v>4 - Macallan Fine Oak 21YO 0.75L</v>
          </cell>
          <cell r="H4160" t="str">
            <v>4 - Macallan Fine Oak 21YO 0.75L6</v>
          </cell>
          <cell r="I4160" t="str">
            <v>Macallan FO 21YO</v>
          </cell>
          <cell r="J4160" t="str">
            <v>Macallan FO 21YO.750-6</v>
          </cell>
          <cell r="K4160">
            <v>6</v>
          </cell>
          <cell r="L4160">
            <v>0.75</v>
          </cell>
          <cell r="M4160">
            <v>0.43</v>
          </cell>
          <cell r="N4160">
            <v>13.8</v>
          </cell>
          <cell r="O4160" t="str">
            <v>FOB</v>
          </cell>
          <cell r="P4160">
            <v>2355</v>
          </cell>
          <cell r="Q4160">
            <v>2355</v>
          </cell>
          <cell r="R4160">
            <v>2355</v>
          </cell>
          <cell r="S4160">
            <v>2355</v>
          </cell>
          <cell r="T4160">
            <v>2355</v>
          </cell>
          <cell r="U4160">
            <v>2355</v>
          </cell>
          <cell r="V4160">
            <v>2355</v>
          </cell>
        </row>
        <row r="4161">
          <cell r="B4161" t="str">
            <v>GeorgiaMacallan FO 21YO.750-6FOB</v>
          </cell>
          <cell r="C4161" t="str">
            <v>South</v>
          </cell>
          <cell r="D4161" t="str">
            <v>Open</v>
          </cell>
          <cell r="E4161" t="str">
            <v>GA</v>
          </cell>
          <cell r="F4161" t="str">
            <v>Georgia</v>
          </cell>
          <cell r="G4161" t="str">
            <v>4 - Macallan Fine Oak 21YO 0.75L</v>
          </cell>
          <cell r="H4161" t="str">
            <v>4 - Macallan Fine Oak 21YO 0.75L6</v>
          </cell>
          <cell r="I4161" t="str">
            <v>Macallan FO 21YO</v>
          </cell>
          <cell r="J4161" t="str">
            <v>Macallan FO 21YO.750-6</v>
          </cell>
          <cell r="K4161">
            <v>6</v>
          </cell>
          <cell r="L4161">
            <v>0.75</v>
          </cell>
          <cell r="M4161">
            <v>0.43</v>
          </cell>
          <cell r="N4161">
            <v>13.8</v>
          </cell>
          <cell r="O4161" t="str">
            <v>FOB</v>
          </cell>
          <cell r="P4161">
            <v>2378.8000000000002</v>
          </cell>
          <cell r="Q4161">
            <v>2378.8000000000002</v>
          </cell>
          <cell r="R4161">
            <v>2378.8000000000002</v>
          </cell>
          <cell r="S4161">
            <v>2378.8000000000002</v>
          </cell>
          <cell r="T4161">
            <v>2378.8000000000002</v>
          </cell>
          <cell r="U4161">
            <v>2378.8000000000002</v>
          </cell>
          <cell r="V4161">
            <v>2378.8000000000002</v>
          </cell>
        </row>
        <row r="4162">
          <cell r="B4162" t="str">
            <v>HawaiiMacallan FO 21YO.750-6FOB</v>
          </cell>
          <cell r="C4162" t="str">
            <v>West</v>
          </cell>
          <cell r="D4162" t="str">
            <v>Open</v>
          </cell>
          <cell r="E4162" t="str">
            <v>HI</v>
          </cell>
          <cell r="F4162" t="str">
            <v>Hawaii</v>
          </cell>
          <cell r="G4162" t="str">
            <v>4 - Macallan Fine Oak 21YO 0.75L</v>
          </cell>
          <cell r="H4162" t="str">
            <v>4 - Macallan Fine Oak 21YO 0.75L6</v>
          </cell>
          <cell r="I4162" t="str">
            <v>Macallan FO 21YO</v>
          </cell>
          <cell r="J4162" t="str">
            <v>Macallan FO 21YO.750-6</v>
          </cell>
          <cell r="K4162">
            <v>6</v>
          </cell>
          <cell r="L4162">
            <v>0.75</v>
          </cell>
          <cell r="M4162">
            <v>0.43</v>
          </cell>
          <cell r="N4162">
            <v>13.8</v>
          </cell>
          <cell r="O4162" t="str">
            <v>FOB</v>
          </cell>
          <cell r="P4162">
            <v>2195</v>
          </cell>
          <cell r="Q4162">
            <v>2195</v>
          </cell>
          <cell r="R4162">
            <v>2195</v>
          </cell>
          <cell r="S4162">
            <v>2195</v>
          </cell>
          <cell r="T4162">
            <v>2195</v>
          </cell>
          <cell r="U4162">
            <v>2195</v>
          </cell>
          <cell r="V4162">
            <v>2195</v>
          </cell>
        </row>
        <row r="4163">
          <cell r="B4163" t="str">
            <v>IDAHOMacallan FO 21YO.750-6SPA</v>
          </cell>
          <cell r="C4163" t="str">
            <v>West</v>
          </cell>
          <cell r="D4163" t="str">
            <v>Control</v>
          </cell>
          <cell r="E4163" t="str">
            <v>ID</v>
          </cell>
          <cell r="F4163" t="str">
            <v>IDAHO</v>
          </cell>
          <cell r="G4163" t="str">
            <v>4 - Macallan Fine Oak 21YO 0.75L</v>
          </cell>
          <cell r="H4163" t="str">
            <v>4 - Macallan Fine Oak 21YO 0.75L6</v>
          </cell>
          <cell r="I4163" t="str">
            <v>Macallan FO 21YO</v>
          </cell>
          <cell r="J4163" t="str">
            <v>Macallan FO 21YO.750-6</v>
          </cell>
          <cell r="K4163">
            <v>6</v>
          </cell>
          <cell r="L4163">
            <v>0.75</v>
          </cell>
          <cell r="M4163">
            <v>0.43</v>
          </cell>
          <cell r="N4163">
            <v>13.8</v>
          </cell>
          <cell r="O4163" t="str">
            <v>SPA</v>
          </cell>
          <cell r="P4163">
            <v>0</v>
          </cell>
          <cell r="Q4163">
            <v>0</v>
          </cell>
          <cell r="R4163">
            <v>0</v>
          </cell>
          <cell r="S4163">
            <v>0</v>
          </cell>
          <cell r="T4163">
            <v>0</v>
          </cell>
          <cell r="U4163">
            <v>0</v>
          </cell>
          <cell r="V4163">
            <v>0</v>
          </cell>
        </row>
        <row r="4164">
          <cell r="B4164" t="str">
            <v>IDAHOMacallan FO 21YO.750-6SHELF</v>
          </cell>
          <cell r="C4164" t="str">
            <v>West</v>
          </cell>
          <cell r="D4164" t="str">
            <v>Control</v>
          </cell>
          <cell r="E4164" t="str">
            <v>ID</v>
          </cell>
          <cell r="F4164" t="str">
            <v>IDAHO</v>
          </cell>
          <cell r="G4164" t="str">
            <v>4 - Macallan Fine Oak 21YO 0.75L</v>
          </cell>
          <cell r="H4164" t="str">
            <v>4 - Macallan Fine Oak 21YO 0.75L6</v>
          </cell>
          <cell r="I4164" t="str">
            <v>Macallan FO 21YO</v>
          </cell>
          <cell r="J4164" t="str">
            <v>Macallan FO 21YO.750-6</v>
          </cell>
          <cell r="K4164">
            <v>6</v>
          </cell>
          <cell r="L4164">
            <v>0.75</v>
          </cell>
          <cell r="M4164">
            <v>0.43</v>
          </cell>
          <cell r="N4164">
            <v>13.8</v>
          </cell>
          <cell r="O4164" t="str">
            <v>SHELF</v>
          </cell>
          <cell r="P4164">
            <v>499.95</v>
          </cell>
          <cell r="Q4164">
            <v>499.95</v>
          </cell>
          <cell r="R4164">
            <v>499.95</v>
          </cell>
          <cell r="S4164">
            <v>499.95</v>
          </cell>
          <cell r="T4164">
            <v>499.95</v>
          </cell>
          <cell r="U4164">
            <v>499.95</v>
          </cell>
          <cell r="V4164">
            <v>499.95</v>
          </cell>
        </row>
        <row r="4165">
          <cell r="B4165" t="str">
            <v>IDAHOMacallan FO 21YO.750-6FOB</v>
          </cell>
          <cell r="C4165" t="str">
            <v>West</v>
          </cell>
          <cell r="D4165" t="str">
            <v>Control</v>
          </cell>
          <cell r="E4165" t="str">
            <v>ID</v>
          </cell>
          <cell r="F4165" t="str">
            <v>IDAHO</v>
          </cell>
          <cell r="G4165" t="str">
            <v>4 - Macallan Fine Oak 21YO 0.75L</v>
          </cell>
          <cell r="H4165" t="str">
            <v>4 - Macallan Fine Oak 21YO 0.75L6</v>
          </cell>
          <cell r="I4165" t="str">
            <v>Macallan FO 21YO</v>
          </cell>
          <cell r="J4165" t="str">
            <v>Macallan FO 21YO.750-6</v>
          </cell>
          <cell r="K4165">
            <v>6</v>
          </cell>
          <cell r="L4165">
            <v>0.75</v>
          </cell>
          <cell r="M4165">
            <v>0.43</v>
          </cell>
          <cell r="N4165">
            <v>13.8</v>
          </cell>
          <cell r="O4165" t="str">
            <v>FOB</v>
          </cell>
          <cell r="P4165">
            <v>1711.58</v>
          </cell>
          <cell r="Q4165">
            <v>1711.58</v>
          </cell>
          <cell r="R4165">
            <v>1711.58</v>
          </cell>
          <cell r="S4165">
            <v>1711.58</v>
          </cell>
          <cell r="T4165">
            <v>1711.58</v>
          </cell>
          <cell r="U4165">
            <v>1711.58</v>
          </cell>
          <cell r="V4165">
            <v>1711.58</v>
          </cell>
        </row>
        <row r="4166">
          <cell r="B4166" t="str">
            <v>IllinoisMacallan FO 21YO.750-6FOB</v>
          </cell>
          <cell r="C4166" t="str">
            <v>Central</v>
          </cell>
          <cell r="D4166" t="str">
            <v>Open</v>
          </cell>
          <cell r="E4166" t="str">
            <v>IL</v>
          </cell>
          <cell r="F4166" t="str">
            <v>Illinois</v>
          </cell>
          <cell r="G4166" t="str">
            <v>4 - Macallan Fine Oak 21YO 0.75L</v>
          </cell>
          <cell r="H4166" t="str">
            <v>4 - Macallan Fine Oak 21YO 0.75L6</v>
          </cell>
          <cell r="I4166" t="str">
            <v>Macallan FO 21YO</v>
          </cell>
          <cell r="J4166" t="str">
            <v>Macallan FO 21YO.750-6</v>
          </cell>
          <cell r="K4166">
            <v>6</v>
          </cell>
          <cell r="L4166">
            <v>0.75</v>
          </cell>
          <cell r="M4166">
            <v>0.43</v>
          </cell>
          <cell r="N4166">
            <v>13.8</v>
          </cell>
          <cell r="O4166" t="str">
            <v>FOB</v>
          </cell>
          <cell r="P4166">
            <v>1914</v>
          </cell>
          <cell r="Q4166">
            <v>1914</v>
          </cell>
          <cell r="R4166">
            <v>1914</v>
          </cell>
          <cell r="S4166">
            <v>1914</v>
          </cell>
          <cell r="T4166">
            <v>1914</v>
          </cell>
          <cell r="U4166">
            <v>1914</v>
          </cell>
          <cell r="V4166">
            <v>1914</v>
          </cell>
        </row>
        <row r="4167">
          <cell r="B4167" t="str">
            <v>IndianaMacallan FO 21YO.750-6FOB</v>
          </cell>
          <cell r="C4167" t="str">
            <v>Central</v>
          </cell>
          <cell r="D4167" t="str">
            <v>Open</v>
          </cell>
          <cell r="E4167" t="str">
            <v>IN</v>
          </cell>
          <cell r="F4167" t="str">
            <v>Indiana</v>
          </cell>
          <cell r="G4167" t="str">
            <v>4 - Macallan Fine Oak 21YO 0.75L</v>
          </cell>
          <cell r="H4167" t="str">
            <v>4 - Macallan Fine Oak 21YO 0.75L6</v>
          </cell>
          <cell r="I4167" t="str">
            <v>Macallan FO 21YO</v>
          </cell>
          <cell r="J4167" t="str">
            <v>Macallan FO 21YO.750-6</v>
          </cell>
          <cell r="K4167">
            <v>6</v>
          </cell>
          <cell r="L4167">
            <v>0.75</v>
          </cell>
          <cell r="M4167">
            <v>0.43</v>
          </cell>
          <cell r="N4167">
            <v>13.8</v>
          </cell>
          <cell r="O4167" t="str">
            <v>FOB</v>
          </cell>
          <cell r="P4167">
            <v>1940</v>
          </cell>
          <cell r="Q4167">
            <v>1940</v>
          </cell>
          <cell r="R4167">
            <v>1940</v>
          </cell>
          <cell r="S4167">
            <v>1940</v>
          </cell>
          <cell r="T4167">
            <v>1940</v>
          </cell>
          <cell r="U4167">
            <v>1940</v>
          </cell>
          <cell r="V4167">
            <v>1940</v>
          </cell>
        </row>
        <row r="4168">
          <cell r="B4168" t="str">
            <v>KansasMacallan FO 21YO.750-6FOB</v>
          </cell>
          <cell r="C4168" t="str">
            <v>Central</v>
          </cell>
          <cell r="D4168" t="str">
            <v>Open</v>
          </cell>
          <cell r="E4168" t="str">
            <v>KS</v>
          </cell>
          <cell r="F4168" t="str">
            <v>Kansas</v>
          </cell>
          <cell r="G4168" t="str">
            <v>4 - Macallan Fine Oak 21YO 0.75L</v>
          </cell>
          <cell r="H4168" t="str">
            <v>4 - Macallan Fine Oak 21YO 0.75L6</v>
          </cell>
          <cell r="I4168" t="str">
            <v>Macallan FO 21YO</v>
          </cell>
          <cell r="J4168" t="str">
            <v>Macallan FO 21YO.750-6</v>
          </cell>
          <cell r="K4168">
            <v>6</v>
          </cell>
          <cell r="L4168">
            <v>0.75</v>
          </cell>
          <cell r="M4168">
            <v>0.43</v>
          </cell>
          <cell r="N4168">
            <v>13.8</v>
          </cell>
          <cell r="O4168" t="str">
            <v>FOB</v>
          </cell>
          <cell r="P4168">
            <v>1663.77</v>
          </cell>
          <cell r="Q4168">
            <v>1663.77</v>
          </cell>
          <cell r="R4168">
            <v>1663.77</v>
          </cell>
          <cell r="S4168">
            <v>1663.77</v>
          </cell>
          <cell r="T4168">
            <v>1663.77</v>
          </cell>
          <cell r="U4168">
            <v>1663.77</v>
          </cell>
          <cell r="V4168">
            <v>1663.77</v>
          </cell>
        </row>
        <row r="4169">
          <cell r="B4169" t="str">
            <v>KentuckyMacallan FO 21YO.750-6FOB</v>
          </cell>
          <cell r="C4169" t="str">
            <v>Central</v>
          </cell>
          <cell r="D4169" t="str">
            <v>Open</v>
          </cell>
          <cell r="E4169" t="str">
            <v>KY</v>
          </cell>
          <cell r="F4169" t="str">
            <v>Kentucky</v>
          </cell>
          <cell r="G4169" t="str">
            <v>4 - Macallan Fine Oak 21YO 0.75L</v>
          </cell>
          <cell r="H4169" t="str">
            <v>4 - Macallan Fine Oak 21YO 0.75L6</v>
          </cell>
          <cell r="I4169" t="str">
            <v>Macallan FO 21YO</v>
          </cell>
          <cell r="J4169" t="str">
            <v>Macallan FO 21YO.750-6</v>
          </cell>
          <cell r="K4169">
            <v>6</v>
          </cell>
          <cell r="L4169">
            <v>0.75</v>
          </cell>
          <cell r="M4169">
            <v>0.43</v>
          </cell>
          <cell r="N4169">
            <v>13.8</v>
          </cell>
          <cell r="O4169" t="str">
            <v>FOB</v>
          </cell>
          <cell r="P4169">
            <v>1529.52</v>
          </cell>
          <cell r="Q4169">
            <v>1529.52</v>
          </cell>
          <cell r="R4169">
            <v>1529.52</v>
          </cell>
          <cell r="S4169">
            <v>1529.52</v>
          </cell>
          <cell r="T4169">
            <v>1529.52</v>
          </cell>
          <cell r="U4169">
            <v>1529.52</v>
          </cell>
          <cell r="V4169">
            <v>1529.52</v>
          </cell>
        </row>
        <row r="4170">
          <cell r="B4170" t="str">
            <v>LouisianaMacallan FO 21YO.750-6FOB</v>
          </cell>
          <cell r="C4170" t="str">
            <v>South</v>
          </cell>
          <cell r="D4170" t="str">
            <v>Open</v>
          </cell>
          <cell r="E4170" t="str">
            <v>LA</v>
          </cell>
          <cell r="F4170" t="str">
            <v>Louisiana</v>
          </cell>
          <cell r="G4170" t="str">
            <v>4 - Macallan Fine Oak 21YO 0.75L</v>
          </cell>
          <cell r="H4170" t="str">
            <v>4 - Macallan Fine Oak 21YO 0.75L6</v>
          </cell>
          <cell r="I4170" t="str">
            <v>Macallan FO 21YO</v>
          </cell>
          <cell r="J4170" t="str">
            <v>Macallan FO 21YO.750-6</v>
          </cell>
          <cell r="K4170">
            <v>6</v>
          </cell>
          <cell r="L4170">
            <v>0.75</v>
          </cell>
          <cell r="M4170">
            <v>0.43</v>
          </cell>
          <cell r="N4170">
            <v>13.8</v>
          </cell>
          <cell r="O4170" t="str">
            <v>FOB</v>
          </cell>
          <cell r="P4170">
            <v>1770.8</v>
          </cell>
          <cell r="Q4170">
            <v>1770.8</v>
          </cell>
          <cell r="R4170">
            <v>1770.8</v>
          </cell>
          <cell r="S4170">
            <v>1770.8</v>
          </cell>
          <cell r="T4170">
            <v>1770.8</v>
          </cell>
          <cell r="U4170">
            <v>1770.8</v>
          </cell>
          <cell r="V4170">
            <v>1770.8</v>
          </cell>
        </row>
        <row r="4171">
          <cell r="B4171" t="str">
            <v>Maryland (Open)Macallan FO 21YO.750-6FOB</v>
          </cell>
          <cell r="C4171" t="str">
            <v>Northeast</v>
          </cell>
          <cell r="D4171" t="str">
            <v>Open</v>
          </cell>
          <cell r="E4171" t="str">
            <v>MD</v>
          </cell>
          <cell r="F4171" t="str">
            <v>Maryland (Open)</v>
          </cell>
          <cell r="G4171" t="str">
            <v>4 - Macallan Fine Oak 21YO 0.75L</v>
          </cell>
          <cell r="H4171" t="str">
            <v>4 - Macallan Fine Oak 21YO 0.75L6</v>
          </cell>
          <cell r="I4171" t="str">
            <v>Macallan FO 21YO</v>
          </cell>
          <cell r="J4171" t="str">
            <v>Macallan FO 21YO.750-6</v>
          </cell>
          <cell r="K4171">
            <v>6</v>
          </cell>
          <cell r="L4171">
            <v>0.75</v>
          </cell>
          <cell r="M4171">
            <v>0.43</v>
          </cell>
          <cell r="N4171">
            <v>13.8</v>
          </cell>
          <cell r="O4171" t="str">
            <v>FOB</v>
          </cell>
          <cell r="P4171">
            <v>1838.4769478956</v>
          </cell>
          <cell r="Q4171">
            <v>1838.4769478956</v>
          </cell>
          <cell r="R4171">
            <v>1838.4769478956</v>
          </cell>
          <cell r="S4171">
            <v>1838.4769478956</v>
          </cell>
          <cell r="T4171">
            <v>1838.4769478956</v>
          </cell>
          <cell r="U4171">
            <v>1838.4769478956</v>
          </cell>
          <cell r="V4171">
            <v>1838.4769478956</v>
          </cell>
        </row>
        <row r="4172">
          <cell r="B4172" t="str">
            <v>MassachusettsMacallan FO 21YO.750-6FOB</v>
          </cell>
          <cell r="C4172" t="str">
            <v>Northeast</v>
          </cell>
          <cell r="D4172" t="str">
            <v>Open</v>
          </cell>
          <cell r="E4172" t="str">
            <v>MA</v>
          </cell>
          <cell r="F4172" t="str">
            <v>Massachusetts</v>
          </cell>
          <cell r="G4172" t="str">
            <v>4 - Macallan Fine Oak 21YO 0.75L</v>
          </cell>
          <cell r="H4172" t="str">
            <v>4 - Macallan Fine Oak 21YO 0.75L6</v>
          </cell>
          <cell r="I4172" t="str">
            <v>Macallan FO 21YO</v>
          </cell>
          <cell r="J4172" t="str">
            <v>Macallan FO 21YO.750-6</v>
          </cell>
          <cell r="K4172">
            <v>6</v>
          </cell>
          <cell r="L4172">
            <v>0.75</v>
          </cell>
          <cell r="M4172">
            <v>0.43</v>
          </cell>
          <cell r="N4172">
            <v>13.8</v>
          </cell>
          <cell r="O4172" t="str">
            <v>FOB</v>
          </cell>
          <cell r="P4172">
            <v>1667.9577870507701</v>
          </cell>
          <cell r="Q4172">
            <v>1667.9577870507701</v>
          </cell>
          <cell r="R4172">
            <v>1667.9577870507701</v>
          </cell>
          <cell r="S4172">
            <v>1667.9577870507701</v>
          </cell>
          <cell r="T4172">
            <v>1667.9577870507701</v>
          </cell>
          <cell r="U4172">
            <v>1667.9577870507701</v>
          </cell>
          <cell r="V4172">
            <v>1667.9577870507701</v>
          </cell>
        </row>
        <row r="4173">
          <cell r="B4173" t="str">
            <v>Military - SouthMacallan FO 21YO.750-6FOB</v>
          </cell>
          <cell r="C4173" t="str">
            <v>South</v>
          </cell>
          <cell r="D4173" t="str">
            <v>Open</v>
          </cell>
          <cell r="E4173" t="str">
            <v>Military - South</v>
          </cell>
          <cell r="F4173" t="str">
            <v>Military - South</v>
          </cell>
          <cell r="G4173" t="str">
            <v>4 - Macallan Fine Oak 21YO 0.75L</v>
          </cell>
          <cell r="H4173" t="str">
            <v>4 - Macallan Fine Oak 21YO 0.75L6</v>
          </cell>
          <cell r="I4173" t="str">
            <v>Macallan FO 21YO</v>
          </cell>
          <cell r="J4173" t="str">
            <v>Macallan FO 21YO.750-6</v>
          </cell>
          <cell r="K4173">
            <v>6</v>
          </cell>
          <cell r="L4173">
            <v>0.75</v>
          </cell>
          <cell r="M4173">
            <v>0.43</v>
          </cell>
          <cell r="N4173">
            <v>13.8</v>
          </cell>
          <cell r="O4173" t="str">
            <v>FOB</v>
          </cell>
          <cell r="P4173">
            <v>1852.5</v>
          </cell>
          <cell r="Q4173">
            <v>1852.5</v>
          </cell>
          <cell r="R4173">
            <v>1852.5</v>
          </cell>
          <cell r="S4173">
            <v>1852.5</v>
          </cell>
          <cell r="T4173">
            <v>1852.5</v>
          </cell>
          <cell r="U4173">
            <v>1852.5</v>
          </cell>
          <cell r="V4173">
            <v>1852.5</v>
          </cell>
        </row>
        <row r="4174">
          <cell r="B4174" t="str">
            <v>MinnesotaMacallan FO 21YO.750-6FOB</v>
          </cell>
          <cell r="C4174" t="str">
            <v>Central</v>
          </cell>
          <cell r="D4174" t="str">
            <v>Open</v>
          </cell>
          <cell r="E4174" t="str">
            <v>MN</v>
          </cell>
          <cell r="F4174" t="str">
            <v>Minnesota</v>
          </cell>
          <cell r="G4174" t="str">
            <v>4 - Macallan Fine Oak 21YO 0.75L</v>
          </cell>
          <cell r="H4174" t="str">
            <v>4 - Macallan Fine Oak 21YO 0.75L6</v>
          </cell>
          <cell r="I4174" t="str">
            <v>Macallan FO 21YO</v>
          </cell>
          <cell r="J4174" t="str">
            <v>Macallan FO 21YO.750-6</v>
          </cell>
          <cell r="K4174">
            <v>6</v>
          </cell>
          <cell r="L4174">
            <v>0.75</v>
          </cell>
          <cell r="M4174">
            <v>0.43</v>
          </cell>
          <cell r="N4174">
            <v>13.8</v>
          </cell>
          <cell r="O4174" t="str">
            <v>FOB</v>
          </cell>
          <cell r="P4174">
            <v>1985</v>
          </cell>
          <cell r="Q4174">
            <v>1985</v>
          </cell>
          <cell r="R4174">
            <v>1985</v>
          </cell>
          <cell r="S4174">
            <v>1985</v>
          </cell>
          <cell r="T4174">
            <v>1985</v>
          </cell>
          <cell r="U4174">
            <v>1985</v>
          </cell>
          <cell r="V4174">
            <v>1985</v>
          </cell>
        </row>
        <row r="4175">
          <cell r="B4175" t="str">
            <v>MissouriMacallan FO 21YO.750-6FOB</v>
          </cell>
          <cell r="C4175" t="str">
            <v>Central</v>
          </cell>
          <cell r="D4175" t="str">
            <v>Open</v>
          </cell>
          <cell r="E4175" t="str">
            <v>MO</v>
          </cell>
          <cell r="F4175" t="str">
            <v>Missouri</v>
          </cell>
          <cell r="G4175" t="str">
            <v>4 - Macallan Fine Oak 21YO 0.75L</v>
          </cell>
          <cell r="H4175" t="str">
            <v>4 - Macallan Fine Oak 21YO 0.75L6</v>
          </cell>
          <cell r="I4175" t="str">
            <v>Macallan FO 21YO</v>
          </cell>
          <cell r="J4175" t="str">
            <v>Macallan FO 21YO.750-6</v>
          </cell>
          <cell r="K4175">
            <v>6</v>
          </cell>
          <cell r="L4175">
            <v>0.75</v>
          </cell>
          <cell r="M4175">
            <v>0.43</v>
          </cell>
          <cell r="N4175">
            <v>13.8</v>
          </cell>
          <cell r="O4175" t="str">
            <v>FOB</v>
          </cell>
          <cell r="P4175">
            <v>1590.42</v>
          </cell>
          <cell r="Q4175">
            <v>1590.42</v>
          </cell>
          <cell r="R4175">
            <v>1590.42</v>
          </cell>
          <cell r="S4175">
            <v>1590.42</v>
          </cell>
          <cell r="T4175">
            <v>1590.42</v>
          </cell>
          <cell r="U4175">
            <v>1590.42</v>
          </cell>
          <cell r="V4175">
            <v>1590.42</v>
          </cell>
        </row>
        <row r="4176">
          <cell r="B4176" t="str">
            <v>MONTANAMacallan FO 21YO.750-6SPA</v>
          </cell>
          <cell r="C4176" t="str">
            <v>West</v>
          </cell>
          <cell r="D4176" t="str">
            <v>Control</v>
          </cell>
          <cell r="E4176" t="str">
            <v>MT</v>
          </cell>
          <cell r="F4176" t="str">
            <v>MONTANA</v>
          </cell>
          <cell r="G4176" t="str">
            <v>4 - Macallan Fine Oak 21YO 0.75L</v>
          </cell>
          <cell r="H4176" t="str">
            <v>4 - Macallan Fine Oak 21YO 0.75L6</v>
          </cell>
          <cell r="I4176" t="str">
            <v>Macallan FO 21YO</v>
          </cell>
          <cell r="J4176" t="str">
            <v>Macallan FO 21YO.750-6</v>
          </cell>
          <cell r="K4176">
            <v>6</v>
          </cell>
          <cell r="L4176">
            <v>0.75</v>
          </cell>
          <cell r="M4176">
            <v>0.43</v>
          </cell>
          <cell r="N4176">
            <v>13.8</v>
          </cell>
          <cell r="O4176" t="str">
            <v>SPA</v>
          </cell>
          <cell r="P4176">
            <v>0</v>
          </cell>
          <cell r="Q4176">
            <v>0</v>
          </cell>
          <cell r="R4176">
            <v>0</v>
          </cell>
          <cell r="S4176">
            <v>0</v>
          </cell>
          <cell r="T4176">
            <v>0</v>
          </cell>
          <cell r="U4176">
            <v>0</v>
          </cell>
          <cell r="V4176">
            <v>0</v>
          </cell>
        </row>
        <row r="4177">
          <cell r="B4177" t="str">
            <v>MONTANAMacallan FO 21YO.750-6SHELF</v>
          </cell>
          <cell r="C4177" t="str">
            <v>West</v>
          </cell>
          <cell r="D4177" t="str">
            <v>Control</v>
          </cell>
          <cell r="E4177" t="str">
            <v>MT</v>
          </cell>
          <cell r="F4177" t="str">
            <v>MONTANA</v>
          </cell>
          <cell r="G4177" t="str">
            <v>4 - Macallan Fine Oak 21YO 0.75L</v>
          </cell>
          <cell r="H4177" t="str">
            <v>4 - Macallan Fine Oak 21YO 0.75L6</v>
          </cell>
          <cell r="I4177" t="str">
            <v>Macallan FO 21YO</v>
          </cell>
          <cell r="J4177" t="str">
            <v>Macallan FO 21YO.750-6</v>
          </cell>
          <cell r="K4177">
            <v>6</v>
          </cell>
          <cell r="L4177">
            <v>0.75</v>
          </cell>
          <cell r="M4177">
            <v>0.43</v>
          </cell>
          <cell r="N4177">
            <v>13.8</v>
          </cell>
          <cell r="O4177" t="str">
            <v>SHELF</v>
          </cell>
          <cell r="P4177">
            <v>499.95</v>
          </cell>
          <cell r="Q4177">
            <v>499.95</v>
          </cell>
          <cell r="R4177">
            <v>499.95</v>
          </cell>
          <cell r="S4177">
            <v>499.95</v>
          </cell>
          <cell r="T4177">
            <v>499.95</v>
          </cell>
          <cell r="U4177">
            <v>499.95</v>
          </cell>
          <cell r="V4177">
            <v>499.95</v>
          </cell>
        </row>
        <row r="4178">
          <cell r="B4178" t="str">
            <v>MONTANAMacallan FO 21YO.750-6FOB</v>
          </cell>
          <cell r="C4178" t="str">
            <v>West</v>
          </cell>
          <cell r="D4178" t="str">
            <v>Control</v>
          </cell>
          <cell r="E4178" t="str">
            <v>MT</v>
          </cell>
          <cell r="F4178" t="str">
            <v>MONTANA</v>
          </cell>
          <cell r="G4178" t="str">
            <v>4 - Macallan Fine Oak 21YO 0.75L</v>
          </cell>
          <cell r="H4178" t="str">
            <v>4 - Macallan Fine Oak 21YO 0.75L6</v>
          </cell>
          <cell r="I4178" t="str">
            <v>Macallan FO 21YO</v>
          </cell>
          <cell r="J4178" t="str">
            <v>Macallan FO 21YO.750-6</v>
          </cell>
          <cell r="K4178">
            <v>6</v>
          </cell>
          <cell r="L4178">
            <v>0.75</v>
          </cell>
          <cell r="M4178">
            <v>0.43</v>
          </cell>
          <cell r="N4178">
            <v>13.8</v>
          </cell>
          <cell r="O4178" t="str">
            <v>FOB</v>
          </cell>
          <cell r="P4178">
            <v>1693.05</v>
          </cell>
          <cell r="Q4178">
            <v>1693.05</v>
          </cell>
          <cell r="R4178">
            <v>1693.05</v>
          </cell>
          <cell r="S4178">
            <v>1693.05</v>
          </cell>
          <cell r="T4178">
            <v>1693.05</v>
          </cell>
          <cell r="U4178">
            <v>1693.05</v>
          </cell>
          <cell r="V4178">
            <v>1693.05</v>
          </cell>
        </row>
        <row r="4179">
          <cell r="B4179" t="str">
            <v>NebraskaMacallan FO 21YO.750-6FOB</v>
          </cell>
          <cell r="C4179" t="str">
            <v>Central</v>
          </cell>
          <cell r="D4179" t="str">
            <v>Open</v>
          </cell>
          <cell r="E4179" t="str">
            <v>NE</v>
          </cell>
          <cell r="F4179" t="str">
            <v>Nebraska</v>
          </cell>
          <cell r="G4179" t="str">
            <v>4 - Macallan Fine Oak 21YO 0.75L</v>
          </cell>
          <cell r="H4179" t="str">
            <v>4 - Macallan Fine Oak 21YO 0.75L6</v>
          </cell>
          <cell r="I4179" t="str">
            <v>Macallan FO 21YO</v>
          </cell>
          <cell r="J4179" t="str">
            <v>Macallan FO 21YO.750-6</v>
          </cell>
          <cell r="K4179">
            <v>6</v>
          </cell>
          <cell r="L4179">
            <v>0.75</v>
          </cell>
          <cell r="M4179">
            <v>0.43</v>
          </cell>
          <cell r="N4179">
            <v>13.8</v>
          </cell>
          <cell r="O4179" t="str">
            <v>FOB</v>
          </cell>
          <cell r="P4179">
            <v>1869</v>
          </cell>
          <cell r="Q4179">
            <v>1869</v>
          </cell>
          <cell r="R4179">
            <v>1869</v>
          </cell>
          <cell r="S4179">
            <v>1869</v>
          </cell>
          <cell r="T4179">
            <v>1869</v>
          </cell>
          <cell r="U4179">
            <v>1869</v>
          </cell>
          <cell r="V4179">
            <v>1869</v>
          </cell>
        </row>
        <row r="4180">
          <cell r="B4180" t="str">
            <v>NevadaMacallan FO 21YO.750-6FOB</v>
          </cell>
          <cell r="C4180" t="str">
            <v>West</v>
          </cell>
          <cell r="D4180" t="str">
            <v>Open</v>
          </cell>
          <cell r="E4180" t="str">
            <v>NV</v>
          </cell>
          <cell r="F4180" t="str">
            <v>Nevada</v>
          </cell>
          <cell r="G4180" t="str">
            <v>4 - Macallan Fine Oak 21YO 0.75L</v>
          </cell>
          <cell r="H4180" t="str">
            <v>4 - Macallan Fine Oak 21YO 0.75L6</v>
          </cell>
          <cell r="I4180" t="str">
            <v>Macallan FO 21YO</v>
          </cell>
          <cell r="J4180" t="str">
            <v>Macallan FO 21YO.750-6</v>
          </cell>
          <cell r="K4180">
            <v>6</v>
          </cell>
          <cell r="L4180">
            <v>0.75</v>
          </cell>
          <cell r="M4180">
            <v>0.43</v>
          </cell>
          <cell r="N4180">
            <v>13.8</v>
          </cell>
          <cell r="O4180" t="str">
            <v>FOB</v>
          </cell>
          <cell r="P4180">
            <v>2000</v>
          </cell>
          <cell r="Q4180">
            <v>2000</v>
          </cell>
          <cell r="R4180">
            <v>2000</v>
          </cell>
          <cell r="S4180">
            <v>2000</v>
          </cell>
          <cell r="T4180">
            <v>2000</v>
          </cell>
          <cell r="U4180">
            <v>2000</v>
          </cell>
          <cell r="V4180">
            <v>2000</v>
          </cell>
        </row>
        <row r="4181">
          <cell r="B4181" t="str">
            <v>New JerseyMacallan FO 21YO.750-6FOB</v>
          </cell>
          <cell r="C4181" t="str">
            <v>Northeast</v>
          </cell>
          <cell r="D4181" t="str">
            <v>Open</v>
          </cell>
          <cell r="E4181" t="str">
            <v>NJ</v>
          </cell>
          <cell r="F4181" t="str">
            <v>New Jersey</v>
          </cell>
          <cell r="G4181" t="str">
            <v>4 - Macallan Fine Oak 21YO 0.75L</v>
          </cell>
          <cell r="H4181" t="str">
            <v>4 - Macallan Fine Oak 21YO 0.75L6</v>
          </cell>
          <cell r="I4181" t="str">
            <v>Macallan FO 21YO</v>
          </cell>
          <cell r="J4181" t="str">
            <v>Macallan FO 21YO.750-6</v>
          </cell>
          <cell r="K4181">
            <v>6</v>
          </cell>
          <cell r="L4181">
            <v>0.75</v>
          </cell>
          <cell r="M4181">
            <v>0.43</v>
          </cell>
          <cell r="N4181">
            <v>13.8</v>
          </cell>
          <cell r="O4181" t="str">
            <v>FOB</v>
          </cell>
          <cell r="P4181">
            <v>1741.7935881763999</v>
          </cell>
          <cell r="Q4181">
            <v>1741.7935881763999</v>
          </cell>
          <cell r="R4181">
            <v>1741.7935881763999</v>
          </cell>
          <cell r="S4181">
            <v>1741.7935881763999</v>
          </cell>
          <cell r="T4181">
            <v>1741.7935881763999</v>
          </cell>
          <cell r="U4181">
            <v>1741.7935881763999</v>
          </cell>
          <cell r="V4181">
            <v>1741.7935881763999</v>
          </cell>
        </row>
        <row r="4182">
          <cell r="B4182" t="str">
            <v>New MexicoMacallan FO 21YO.750-6FOB</v>
          </cell>
          <cell r="C4182" t="str">
            <v>West</v>
          </cell>
          <cell r="D4182" t="str">
            <v>Open</v>
          </cell>
          <cell r="E4182" t="str">
            <v>NM</v>
          </cell>
          <cell r="F4182" t="str">
            <v>New Mexico</v>
          </cell>
          <cell r="G4182" t="str">
            <v>4 - Macallan Fine Oak 21YO 0.75L</v>
          </cell>
          <cell r="H4182" t="str">
            <v>4 - Macallan Fine Oak 21YO 0.75L6</v>
          </cell>
          <cell r="I4182" t="str">
            <v>Macallan FO 21YO</v>
          </cell>
          <cell r="J4182" t="str">
            <v>Macallan FO 21YO.750-6</v>
          </cell>
          <cell r="K4182">
            <v>6</v>
          </cell>
          <cell r="L4182">
            <v>0.75</v>
          </cell>
          <cell r="M4182">
            <v>0.43</v>
          </cell>
          <cell r="N4182">
            <v>13.8</v>
          </cell>
          <cell r="O4182" t="str">
            <v>FOB</v>
          </cell>
          <cell r="P4182">
            <v>1695</v>
          </cell>
          <cell r="Q4182">
            <v>1695</v>
          </cell>
          <cell r="R4182">
            <v>1695</v>
          </cell>
          <cell r="S4182">
            <v>1695</v>
          </cell>
          <cell r="T4182">
            <v>1695</v>
          </cell>
          <cell r="U4182">
            <v>1695</v>
          </cell>
          <cell r="V4182">
            <v>1695</v>
          </cell>
        </row>
        <row r="4183">
          <cell r="B4183" t="str">
            <v>New York - UpstateMacallan FO 21YO.750-6FOB</v>
          </cell>
          <cell r="C4183" t="str">
            <v>Northeast</v>
          </cell>
          <cell r="D4183" t="str">
            <v>Open</v>
          </cell>
          <cell r="E4183" t="str">
            <v>NY</v>
          </cell>
          <cell r="F4183" t="str">
            <v>New York - Upstate</v>
          </cell>
          <cell r="G4183" t="str">
            <v>4 - Macallan Fine Oak 21YO 0.75L</v>
          </cell>
          <cell r="H4183" t="str">
            <v>4 - Macallan Fine Oak 21YO 0.75L6</v>
          </cell>
          <cell r="I4183" t="str">
            <v>Macallan FO 21YO</v>
          </cell>
          <cell r="J4183" t="str">
            <v>Macallan FO 21YO.750-6</v>
          </cell>
          <cell r="K4183">
            <v>6</v>
          </cell>
          <cell r="L4183">
            <v>0.75</v>
          </cell>
          <cell r="M4183">
            <v>0.43</v>
          </cell>
          <cell r="N4183">
            <v>13.8</v>
          </cell>
          <cell r="O4183" t="str">
            <v>FOB</v>
          </cell>
          <cell r="P4183">
            <v>1760.25</v>
          </cell>
          <cell r="Q4183">
            <v>1760.25</v>
          </cell>
          <cell r="R4183">
            <v>1760.25</v>
          </cell>
          <cell r="S4183">
            <v>1760.25</v>
          </cell>
          <cell r="T4183">
            <v>1760.25</v>
          </cell>
          <cell r="U4183">
            <v>1760.25</v>
          </cell>
          <cell r="V4183">
            <v>1760.25</v>
          </cell>
        </row>
        <row r="4184">
          <cell r="B4184" t="str">
            <v>North DakotaMacallan FO 21YO.750-6FOB</v>
          </cell>
          <cell r="C4184" t="str">
            <v>Central</v>
          </cell>
          <cell r="D4184" t="str">
            <v>Open</v>
          </cell>
          <cell r="E4184" t="str">
            <v>ND</v>
          </cell>
          <cell r="F4184" t="str">
            <v>North Dakota</v>
          </cell>
          <cell r="G4184" t="str">
            <v>4 - Macallan Fine Oak 21YO 0.75L</v>
          </cell>
          <cell r="H4184" t="str">
            <v>4 - Macallan Fine Oak 21YO 0.75L6</v>
          </cell>
          <cell r="I4184" t="str">
            <v>Macallan FO 21YO</v>
          </cell>
          <cell r="J4184" t="str">
            <v>Macallan FO 21YO.750-6</v>
          </cell>
          <cell r="K4184">
            <v>6</v>
          </cell>
          <cell r="L4184">
            <v>0.75</v>
          </cell>
          <cell r="M4184">
            <v>0.43</v>
          </cell>
          <cell r="N4184">
            <v>13.8</v>
          </cell>
          <cell r="O4184" t="str">
            <v>FOB</v>
          </cell>
          <cell r="P4184">
            <v>2060</v>
          </cell>
          <cell r="Q4184">
            <v>2060</v>
          </cell>
          <cell r="R4184">
            <v>2060</v>
          </cell>
          <cell r="S4184">
            <v>2060</v>
          </cell>
          <cell r="T4184">
            <v>2060</v>
          </cell>
          <cell r="U4184">
            <v>2060</v>
          </cell>
          <cell r="V4184">
            <v>2060</v>
          </cell>
        </row>
        <row r="4185">
          <cell r="B4185" t="str">
            <v>OklahomaMacallan FO 21YO.750-6FOB</v>
          </cell>
          <cell r="C4185" t="str">
            <v>South</v>
          </cell>
          <cell r="D4185" t="str">
            <v>Open</v>
          </cell>
          <cell r="E4185" t="str">
            <v>OK</v>
          </cell>
          <cell r="F4185" t="str">
            <v>Oklahoma</v>
          </cell>
          <cell r="G4185" t="str">
            <v>4 - Macallan Fine Oak 21YO 0.75L</v>
          </cell>
          <cell r="H4185" t="str">
            <v>4 - Macallan Fine Oak 21YO 0.75L6</v>
          </cell>
          <cell r="I4185" t="str">
            <v>Macallan FO 21YO</v>
          </cell>
          <cell r="J4185" t="str">
            <v>Macallan FO 21YO.750-6</v>
          </cell>
          <cell r="K4185">
            <v>6</v>
          </cell>
          <cell r="L4185">
            <v>0.75</v>
          </cell>
          <cell r="M4185">
            <v>0.43</v>
          </cell>
          <cell r="N4185">
            <v>13.8</v>
          </cell>
          <cell r="O4185" t="str">
            <v>FOB</v>
          </cell>
          <cell r="P4185">
            <v>1477</v>
          </cell>
          <cell r="Q4185">
            <v>1477</v>
          </cell>
          <cell r="R4185">
            <v>1477</v>
          </cell>
          <cell r="S4185">
            <v>1477</v>
          </cell>
          <cell r="T4185">
            <v>1477</v>
          </cell>
          <cell r="U4185">
            <v>1477</v>
          </cell>
          <cell r="V4185">
            <v>1477</v>
          </cell>
        </row>
        <row r="4186">
          <cell r="B4186" t="str">
            <v>OREGONMacallan FO 21YO.750-6SPA</v>
          </cell>
          <cell r="C4186" t="str">
            <v>West</v>
          </cell>
          <cell r="D4186" t="str">
            <v>Control</v>
          </cell>
          <cell r="E4186" t="str">
            <v>OR</v>
          </cell>
          <cell r="F4186" t="str">
            <v>OREGON</v>
          </cell>
          <cell r="G4186" t="str">
            <v>4 - Macallan Fine Oak 21YO 0.75L</v>
          </cell>
          <cell r="H4186" t="str">
            <v>4 - Macallan Fine Oak 21YO 0.75L6</v>
          </cell>
          <cell r="I4186" t="str">
            <v>Macallan FO 21YO</v>
          </cell>
          <cell r="J4186" t="str">
            <v>Macallan FO 21YO.750-6</v>
          </cell>
          <cell r="K4186">
            <v>6</v>
          </cell>
          <cell r="L4186">
            <v>0.75</v>
          </cell>
          <cell r="M4186">
            <v>0.43</v>
          </cell>
          <cell r="N4186">
            <v>13.8</v>
          </cell>
          <cell r="O4186" t="str">
            <v>SPA</v>
          </cell>
          <cell r="P4186">
            <v>0</v>
          </cell>
          <cell r="Q4186">
            <v>0</v>
          </cell>
          <cell r="R4186">
            <v>0</v>
          </cell>
          <cell r="S4186">
            <v>0</v>
          </cell>
          <cell r="T4186">
            <v>0</v>
          </cell>
          <cell r="U4186">
            <v>0</v>
          </cell>
          <cell r="V4186">
            <v>0</v>
          </cell>
        </row>
        <row r="4187">
          <cell r="B4187" t="str">
            <v>OREGONMacallan FO 21YO.750-6SHELF</v>
          </cell>
          <cell r="C4187" t="str">
            <v>West</v>
          </cell>
          <cell r="D4187" t="str">
            <v>Control</v>
          </cell>
          <cell r="E4187" t="str">
            <v>OR</v>
          </cell>
          <cell r="F4187" t="str">
            <v>OREGON</v>
          </cell>
          <cell r="G4187" t="str">
            <v>4 - Macallan Fine Oak 21YO 0.75L</v>
          </cell>
          <cell r="H4187" t="str">
            <v>4 - Macallan Fine Oak 21YO 0.75L6</v>
          </cell>
          <cell r="I4187" t="str">
            <v>Macallan FO 21YO</v>
          </cell>
          <cell r="J4187" t="str">
            <v>Macallan FO 21YO.750-6</v>
          </cell>
          <cell r="K4187">
            <v>6</v>
          </cell>
          <cell r="L4187">
            <v>0.75</v>
          </cell>
          <cell r="M4187">
            <v>0.43</v>
          </cell>
          <cell r="N4187">
            <v>13.8</v>
          </cell>
          <cell r="O4187" t="str">
            <v>SHELF</v>
          </cell>
          <cell r="P4187">
            <v>499.95</v>
          </cell>
          <cell r="Q4187">
            <v>499.95</v>
          </cell>
          <cell r="R4187">
            <v>499.95</v>
          </cell>
          <cell r="S4187">
            <v>499.95</v>
          </cell>
          <cell r="T4187">
            <v>499.95</v>
          </cell>
          <cell r="U4187">
            <v>499.95</v>
          </cell>
          <cell r="V4187">
            <v>499.95</v>
          </cell>
        </row>
        <row r="4188">
          <cell r="B4188" t="str">
            <v>OREGONMacallan FO 21YO.750-6FOB</v>
          </cell>
          <cell r="C4188" t="str">
            <v>West</v>
          </cell>
          <cell r="D4188" t="str">
            <v>Control</v>
          </cell>
          <cell r="E4188" t="str">
            <v>OR</v>
          </cell>
          <cell r="F4188" t="str">
            <v>OREGON</v>
          </cell>
          <cell r="G4188" t="str">
            <v>4 - Macallan Fine Oak 21YO 0.75L</v>
          </cell>
          <cell r="H4188" t="str">
            <v>4 - Macallan Fine Oak 21YO 0.75L6</v>
          </cell>
          <cell r="I4188" t="str">
            <v>Macallan FO 21YO</v>
          </cell>
          <cell r="J4188" t="str">
            <v>Macallan FO 21YO.750-6</v>
          </cell>
          <cell r="K4188">
            <v>6</v>
          </cell>
          <cell r="L4188">
            <v>0.75</v>
          </cell>
          <cell r="M4188">
            <v>0.43</v>
          </cell>
          <cell r="N4188">
            <v>13.8</v>
          </cell>
          <cell r="O4188" t="str">
            <v>FOB</v>
          </cell>
          <cell r="P4188">
            <v>1651.45</v>
          </cell>
          <cell r="Q4188">
            <v>1651.45</v>
          </cell>
          <cell r="R4188">
            <v>1651.45</v>
          </cell>
          <cell r="S4188">
            <v>1651.45</v>
          </cell>
          <cell r="T4188">
            <v>1651.45</v>
          </cell>
          <cell r="U4188">
            <v>1651.45</v>
          </cell>
          <cell r="V4188">
            <v>1651.45</v>
          </cell>
        </row>
        <row r="4189">
          <cell r="B4189" t="str">
            <v>Rhode IslandMacallan FO 21YO.750-6FOB</v>
          </cell>
          <cell r="C4189" t="str">
            <v>Northeast</v>
          </cell>
          <cell r="D4189" t="str">
            <v>Open</v>
          </cell>
          <cell r="E4189" t="str">
            <v>RI</v>
          </cell>
          <cell r="F4189" t="str">
            <v>Rhode Island</v>
          </cell>
          <cell r="G4189" t="str">
            <v>4 - Macallan Fine Oak 21YO 0.75L</v>
          </cell>
          <cell r="H4189" t="str">
            <v>4 - Macallan Fine Oak 21YO 0.75L6</v>
          </cell>
          <cell r="I4189" t="str">
            <v>Macallan FO 21YO</v>
          </cell>
          <cell r="J4189" t="str">
            <v>Macallan FO 21YO.750-6</v>
          </cell>
          <cell r="K4189">
            <v>6</v>
          </cell>
          <cell r="L4189">
            <v>0.75</v>
          </cell>
          <cell r="M4189">
            <v>0.43</v>
          </cell>
          <cell r="N4189">
            <v>13.8</v>
          </cell>
          <cell r="O4189" t="str">
            <v>FOB</v>
          </cell>
          <cell r="P4189">
            <v>1627.9640194404101</v>
          </cell>
          <cell r="Q4189">
            <v>1627.9640194404101</v>
          </cell>
          <cell r="R4189">
            <v>1627.9640194404101</v>
          </cell>
          <cell r="S4189">
            <v>1627.9640194404101</v>
          </cell>
          <cell r="T4189">
            <v>1627.9640194404101</v>
          </cell>
          <cell r="U4189">
            <v>1627.9640194404101</v>
          </cell>
          <cell r="V4189">
            <v>1627.9640194404101</v>
          </cell>
        </row>
        <row r="4190">
          <cell r="B4190" t="str">
            <v>South CarolinaMacallan FO 21YO.750-6FOB</v>
          </cell>
          <cell r="C4190" t="str">
            <v>Northeast</v>
          </cell>
          <cell r="D4190" t="str">
            <v>Open</v>
          </cell>
          <cell r="E4190" t="str">
            <v>SC</v>
          </cell>
          <cell r="F4190" t="str">
            <v>South Carolina</v>
          </cell>
          <cell r="G4190" t="str">
            <v>4 - Macallan Fine Oak 21YO 0.75L</v>
          </cell>
          <cell r="H4190" t="str">
            <v>4 - Macallan Fine Oak 21YO 0.75L6</v>
          </cell>
          <cell r="I4190" t="str">
            <v>Macallan FO 21YO</v>
          </cell>
          <cell r="J4190" t="str">
            <v>Macallan FO 21YO.750-6</v>
          </cell>
          <cell r="K4190">
            <v>6</v>
          </cell>
          <cell r="L4190">
            <v>0.75</v>
          </cell>
          <cell r="M4190">
            <v>0.43</v>
          </cell>
          <cell r="N4190">
            <v>13.8</v>
          </cell>
          <cell r="O4190" t="str">
            <v>FOB</v>
          </cell>
          <cell r="P4190">
            <v>1818.94020506886</v>
          </cell>
          <cell r="Q4190">
            <v>1818.94020506886</v>
          </cell>
          <cell r="R4190">
            <v>1818.94020506886</v>
          </cell>
          <cell r="S4190">
            <v>1818.94020506886</v>
          </cell>
          <cell r="T4190">
            <v>1818.94020506886</v>
          </cell>
          <cell r="U4190">
            <v>1818.94020506886</v>
          </cell>
          <cell r="V4190">
            <v>1818.94020506886</v>
          </cell>
        </row>
        <row r="4191">
          <cell r="B4191" t="str">
            <v>South DakotaMacallan FO 21YO.750-6FOB</v>
          </cell>
          <cell r="C4191" t="str">
            <v>Central</v>
          </cell>
          <cell r="D4191" t="str">
            <v>Open</v>
          </cell>
          <cell r="E4191" t="str">
            <v>SD</v>
          </cell>
          <cell r="F4191" t="str">
            <v>South Dakota</v>
          </cell>
          <cell r="G4191" t="str">
            <v>4 - Macallan Fine Oak 21YO 0.75L</v>
          </cell>
          <cell r="H4191" t="str">
            <v>4 - Macallan Fine Oak 21YO 0.75L6</v>
          </cell>
          <cell r="I4191" t="str">
            <v>Macallan FO 21YO</v>
          </cell>
          <cell r="J4191" t="str">
            <v>Macallan FO 21YO.750-6</v>
          </cell>
          <cell r="K4191">
            <v>6</v>
          </cell>
          <cell r="L4191">
            <v>0.75</v>
          </cell>
          <cell r="M4191">
            <v>0.43</v>
          </cell>
          <cell r="N4191">
            <v>13.8</v>
          </cell>
          <cell r="O4191" t="str">
            <v>FOB</v>
          </cell>
          <cell r="P4191">
            <v>1862.05</v>
          </cell>
          <cell r="Q4191">
            <v>1862.05</v>
          </cell>
          <cell r="R4191">
            <v>1862.05</v>
          </cell>
          <cell r="S4191">
            <v>1862.05</v>
          </cell>
          <cell r="T4191">
            <v>1862.05</v>
          </cell>
          <cell r="U4191">
            <v>1862.05</v>
          </cell>
          <cell r="V4191">
            <v>1862.05</v>
          </cell>
        </row>
        <row r="4192">
          <cell r="B4192" t="str">
            <v>TennesseeMacallan FO 21YO.750-6FOB</v>
          </cell>
          <cell r="C4192" t="str">
            <v>South</v>
          </cell>
          <cell r="D4192" t="str">
            <v>Open</v>
          </cell>
          <cell r="E4192" t="str">
            <v>TN</v>
          </cell>
          <cell r="F4192" t="str">
            <v>Tennessee</v>
          </cell>
          <cell r="G4192" t="str">
            <v>4 - Macallan Fine Oak 21YO 0.75L</v>
          </cell>
          <cell r="H4192" t="str">
            <v>4 - Macallan Fine Oak 21YO 0.75L6</v>
          </cell>
          <cell r="I4192" t="str">
            <v>Macallan FO 21YO</v>
          </cell>
          <cell r="J4192" t="str">
            <v>Macallan FO 21YO.750-6</v>
          </cell>
          <cell r="K4192">
            <v>6</v>
          </cell>
          <cell r="L4192">
            <v>0.75</v>
          </cell>
          <cell r="M4192">
            <v>0.43</v>
          </cell>
          <cell r="N4192">
            <v>13.8</v>
          </cell>
          <cell r="O4192" t="str">
            <v>FOB</v>
          </cell>
          <cell r="P4192">
            <v>1520</v>
          </cell>
          <cell r="Q4192">
            <v>1520</v>
          </cell>
          <cell r="R4192">
            <v>1520</v>
          </cell>
          <cell r="S4192">
            <v>1520</v>
          </cell>
          <cell r="T4192">
            <v>1520</v>
          </cell>
          <cell r="U4192">
            <v>1520</v>
          </cell>
          <cell r="V4192">
            <v>1520</v>
          </cell>
        </row>
        <row r="4193">
          <cell r="B4193" t="str">
            <v>TexasMacallan FO 21YO.750-6FOB</v>
          </cell>
          <cell r="C4193" t="str">
            <v>South</v>
          </cell>
          <cell r="D4193" t="str">
            <v>Open</v>
          </cell>
          <cell r="E4193" t="str">
            <v>TX</v>
          </cell>
          <cell r="F4193" t="str">
            <v>Texas</v>
          </cell>
          <cell r="G4193" t="str">
            <v>4 - Macallan Fine Oak 21YO 0.75L</v>
          </cell>
          <cell r="H4193" t="str">
            <v>4 - Macallan Fine Oak 21YO 0.75L6</v>
          </cell>
          <cell r="I4193" t="str">
            <v>Macallan FO 21YO</v>
          </cell>
          <cell r="J4193" t="str">
            <v>Macallan FO 21YO.750-6</v>
          </cell>
          <cell r="K4193">
            <v>6</v>
          </cell>
          <cell r="L4193">
            <v>0.75</v>
          </cell>
          <cell r="M4193">
            <v>0.43</v>
          </cell>
          <cell r="N4193">
            <v>13.8</v>
          </cell>
          <cell r="O4193" t="str">
            <v>FOB</v>
          </cell>
          <cell r="P4193">
            <v>1786.55</v>
          </cell>
          <cell r="Q4193">
            <v>1786.55</v>
          </cell>
          <cell r="R4193">
            <v>1786.55</v>
          </cell>
          <cell r="S4193">
            <v>1786.55</v>
          </cell>
          <cell r="T4193">
            <v>1786.55</v>
          </cell>
          <cell r="U4193">
            <v>1786.55</v>
          </cell>
          <cell r="V4193">
            <v>1786.55</v>
          </cell>
        </row>
        <row r="4194">
          <cell r="B4194" t="str">
            <v>UTAHMacallan FO 21YO.750-6SPA</v>
          </cell>
          <cell r="C4194" t="str">
            <v>West</v>
          </cell>
          <cell r="D4194" t="str">
            <v>Control</v>
          </cell>
          <cell r="E4194" t="str">
            <v>UT</v>
          </cell>
          <cell r="F4194" t="str">
            <v>UTAH</v>
          </cell>
          <cell r="G4194" t="str">
            <v>4 - Macallan Fine Oak 21YO 0.75L</v>
          </cell>
          <cell r="H4194" t="str">
            <v>4 - Macallan Fine Oak 21YO 0.75L6</v>
          </cell>
          <cell r="I4194" t="str">
            <v>Macallan FO 21YO</v>
          </cell>
          <cell r="J4194" t="str">
            <v>Macallan FO 21YO.750-6</v>
          </cell>
          <cell r="K4194">
            <v>6</v>
          </cell>
          <cell r="L4194">
            <v>0.75</v>
          </cell>
          <cell r="M4194">
            <v>0.43</v>
          </cell>
          <cell r="N4194">
            <v>13.8</v>
          </cell>
          <cell r="O4194" t="str">
            <v>SPA</v>
          </cell>
          <cell r="P4194">
            <v>0</v>
          </cell>
          <cell r="Q4194">
            <v>0</v>
          </cell>
          <cell r="R4194">
            <v>0</v>
          </cell>
          <cell r="S4194">
            <v>0</v>
          </cell>
          <cell r="T4194">
            <v>0</v>
          </cell>
          <cell r="U4194">
            <v>0</v>
          </cell>
          <cell r="V4194">
            <v>0</v>
          </cell>
        </row>
        <row r="4195">
          <cell r="B4195" t="str">
            <v>UTAHMacallan FO 21YO.750-6SHELF</v>
          </cell>
          <cell r="C4195" t="str">
            <v>West</v>
          </cell>
          <cell r="D4195" t="str">
            <v>Control</v>
          </cell>
          <cell r="E4195" t="str">
            <v>UT</v>
          </cell>
          <cell r="F4195" t="str">
            <v>UTAH</v>
          </cell>
          <cell r="G4195" t="str">
            <v>4 - Macallan Fine Oak 21YO 0.75L</v>
          </cell>
          <cell r="H4195" t="str">
            <v>4 - Macallan Fine Oak 21YO 0.75L6</v>
          </cell>
          <cell r="I4195" t="str">
            <v>Macallan FO 21YO</v>
          </cell>
          <cell r="J4195" t="str">
            <v>Macallan FO 21YO.750-6</v>
          </cell>
          <cell r="K4195">
            <v>6</v>
          </cell>
          <cell r="L4195">
            <v>0.75</v>
          </cell>
          <cell r="M4195">
            <v>0.43</v>
          </cell>
          <cell r="N4195">
            <v>13.8</v>
          </cell>
          <cell r="O4195" t="str">
            <v>SHELF</v>
          </cell>
          <cell r="P4195">
            <v>505.36</v>
          </cell>
          <cell r="Q4195">
            <v>509.99</v>
          </cell>
          <cell r="R4195">
            <v>509.99</v>
          </cell>
          <cell r="S4195">
            <v>509.99</v>
          </cell>
          <cell r="T4195">
            <v>509.99</v>
          </cell>
          <cell r="U4195">
            <v>509.99</v>
          </cell>
          <cell r="V4195">
            <v>509.99</v>
          </cell>
        </row>
        <row r="4196">
          <cell r="B4196" t="str">
            <v>UTAHMacallan FO 21YO.750-6FOB</v>
          </cell>
          <cell r="C4196" t="str">
            <v>West</v>
          </cell>
          <cell r="D4196" t="str">
            <v>Control</v>
          </cell>
          <cell r="E4196" t="str">
            <v>UT</v>
          </cell>
          <cell r="F4196" t="str">
            <v>UTAH</v>
          </cell>
          <cell r="G4196" t="str">
            <v>4 - Macallan Fine Oak 21YO 0.75L</v>
          </cell>
          <cell r="H4196" t="str">
            <v>4 - Macallan Fine Oak 21YO 0.75L6</v>
          </cell>
          <cell r="I4196" t="str">
            <v>Macallan FO 21YO</v>
          </cell>
          <cell r="J4196" t="str">
            <v>Macallan FO 21YO.750-6</v>
          </cell>
          <cell r="K4196">
            <v>6</v>
          </cell>
          <cell r="L4196">
            <v>0.75</v>
          </cell>
          <cell r="M4196">
            <v>0.43</v>
          </cell>
          <cell r="N4196">
            <v>13.8</v>
          </cell>
          <cell r="O4196" t="str">
            <v>FOB</v>
          </cell>
          <cell r="P4196">
            <v>1611.88</v>
          </cell>
          <cell r="Q4196">
            <v>1626.72</v>
          </cell>
          <cell r="R4196">
            <v>1626.72</v>
          </cell>
          <cell r="S4196">
            <v>1626.72</v>
          </cell>
          <cell r="T4196">
            <v>1626.72</v>
          </cell>
          <cell r="U4196">
            <v>1626.72</v>
          </cell>
          <cell r="V4196">
            <v>1626.72</v>
          </cell>
        </row>
        <row r="4197">
          <cell r="B4197" t="str">
            <v>WashingtonMacallan FO 21YO.750-6FOB</v>
          </cell>
          <cell r="C4197" t="str">
            <v>West</v>
          </cell>
          <cell r="D4197" t="str">
            <v>Open</v>
          </cell>
          <cell r="E4197" t="str">
            <v>WA</v>
          </cell>
          <cell r="F4197" t="str">
            <v>Washington</v>
          </cell>
          <cell r="G4197" t="str">
            <v>4 - Macallan Fine Oak 21YO 0.75L</v>
          </cell>
          <cell r="H4197" t="str">
            <v>4 - Macallan Fine Oak 21YO 0.75L6</v>
          </cell>
          <cell r="I4197" t="str">
            <v>Macallan FO 21YO</v>
          </cell>
          <cell r="J4197" t="str">
            <v>Macallan FO 21YO.750-6</v>
          </cell>
          <cell r="K4197">
            <v>6</v>
          </cell>
          <cell r="L4197">
            <v>0.75</v>
          </cell>
          <cell r="M4197">
            <v>0.43</v>
          </cell>
          <cell r="N4197">
            <v>13.8</v>
          </cell>
          <cell r="O4197" t="str">
            <v>FOB</v>
          </cell>
          <cell r="P4197">
            <v>1549.8</v>
          </cell>
          <cell r="Q4197">
            <v>1549.8</v>
          </cell>
          <cell r="R4197">
            <v>1549.8</v>
          </cell>
          <cell r="S4197">
            <v>1549.8</v>
          </cell>
          <cell r="T4197">
            <v>1549.8</v>
          </cell>
          <cell r="U4197">
            <v>1549.8</v>
          </cell>
          <cell r="V4197">
            <v>1549.8</v>
          </cell>
        </row>
        <row r="4198">
          <cell r="B4198" t="str">
            <v>WisconsinMacallan FO 21YO.750-6FOB</v>
          </cell>
          <cell r="C4198" t="str">
            <v>Central</v>
          </cell>
          <cell r="D4198" t="str">
            <v>Open</v>
          </cell>
          <cell r="E4198" t="str">
            <v>WI</v>
          </cell>
          <cell r="F4198" t="str">
            <v>Wisconsin</v>
          </cell>
          <cell r="G4198" t="str">
            <v>4 - Macallan Fine Oak 21YO 0.75L</v>
          </cell>
          <cell r="H4198" t="str">
            <v>4 - Macallan Fine Oak 21YO 0.75L6</v>
          </cell>
          <cell r="I4198" t="str">
            <v>Macallan FO 21YO</v>
          </cell>
          <cell r="J4198" t="str">
            <v>Macallan FO 21YO.750-6</v>
          </cell>
          <cell r="K4198">
            <v>6</v>
          </cell>
          <cell r="L4198">
            <v>0.75</v>
          </cell>
          <cell r="M4198">
            <v>0.43</v>
          </cell>
          <cell r="N4198">
            <v>13.8</v>
          </cell>
          <cell r="O4198" t="str">
            <v>FOB</v>
          </cell>
          <cell r="P4198">
            <v>1934.99999999999</v>
          </cell>
          <cell r="Q4198">
            <v>1934.99999999999</v>
          </cell>
          <cell r="R4198">
            <v>1934.99999999999</v>
          </cell>
          <cell r="S4198">
            <v>1934.99999999999</v>
          </cell>
          <cell r="T4198">
            <v>1934.99999999999</v>
          </cell>
          <cell r="U4198">
            <v>1934.99999999999</v>
          </cell>
          <cell r="V4198">
            <v>1934.99999999999</v>
          </cell>
        </row>
        <row r="4199">
          <cell r="B4199" t="str">
            <v>WYOMINGMacallan FO 21YO.750-6SHELF</v>
          </cell>
          <cell r="C4199" t="str">
            <v>West</v>
          </cell>
          <cell r="D4199" t="str">
            <v>Control</v>
          </cell>
          <cell r="E4199" t="str">
            <v>WY</v>
          </cell>
          <cell r="F4199" t="str">
            <v>WYOMING</v>
          </cell>
          <cell r="G4199" t="str">
            <v>4 - Macallan Fine Oak 21YO 0.75L</v>
          </cell>
          <cell r="H4199" t="str">
            <v>4 - Macallan Fine Oak 21YO 0.75L6</v>
          </cell>
          <cell r="I4199" t="str">
            <v>Macallan FO 21YO</v>
          </cell>
          <cell r="J4199" t="str">
            <v>Macallan FO 21YO.750-6</v>
          </cell>
          <cell r="K4199">
            <v>6</v>
          </cell>
          <cell r="L4199">
            <v>0.75</v>
          </cell>
          <cell r="M4199">
            <v>0.43</v>
          </cell>
          <cell r="N4199">
            <v>13.8</v>
          </cell>
          <cell r="O4199" t="str">
            <v>SHELF</v>
          </cell>
          <cell r="P4199">
            <v>499.99</v>
          </cell>
          <cell r="Q4199">
            <v>499.99</v>
          </cell>
          <cell r="R4199">
            <v>499.99</v>
          </cell>
          <cell r="S4199">
            <v>499.99</v>
          </cell>
          <cell r="T4199">
            <v>499.99</v>
          </cell>
          <cell r="U4199">
            <v>499.99</v>
          </cell>
          <cell r="V4199">
            <v>499.99</v>
          </cell>
        </row>
        <row r="4200">
          <cell r="B4200" t="str">
            <v>WYOMINGMacallan FO 21YO.750-6FOB</v>
          </cell>
          <cell r="C4200" t="str">
            <v>West</v>
          </cell>
          <cell r="D4200" t="str">
            <v>Control</v>
          </cell>
          <cell r="E4200" t="str">
            <v>WY</v>
          </cell>
          <cell r="F4200" t="str">
            <v>WYOMING</v>
          </cell>
          <cell r="G4200" t="str">
            <v>4 - Macallan Fine Oak 21YO 0.75L</v>
          </cell>
          <cell r="H4200" t="str">
            <v>4 - Macallan Fine Oak 21YO 0.75L6</v>
          </cell>
          <cell r="I4200" t="str">
            <v>Macallan FO 21YO</v>
          </cell>
          <cell r="J4200" t="str">
            <v>Macallan FO 21YO.750-6</v>
          </cell>
          <cell r="K4200">
            <v>6</v>
          </cell>
          <cell r="L4200">
            <v>0.75</v>
          </cell>
          <cell r="M4200">
            <v>0.43</v>
          </cell>
          <cell r="N4200">
            <v>13.8</v>
          </cell>
          <cell r="O4200" t="str">
            <v>FOB</v>
          </cell>
          <cell r="P4200">
            <v>1769.9</v>
          </cell>
          <cell r="Q4200">
            <v>1769.9</v>
          </cell>
          <cell r="R4200">
            <v>1769.9</v>
          </cell>
          <cell r="S4200">
            <v>1769.9</v>
          </cell>
          <cell r="T4200">
            <v>1769.9</v>
          </cell>
          <cell r="U4200">
            <v>1769.9</v>
          </cell>
          <cell r="V4200">
            <v>1769.9</v>
          </cell>
        </row>
        <row r="4201">
          <cell r="B4201" t="str">
            <v>WYOMINGMacallan FO 21YO.750-6DA</v>
          </cell>
          <cell r="C4201" t="str">
            <v>West</v>
          </cell>
          <cell r="D4201" t="str">
            <v>Control</v>
          </cell>
          <cell r="E4201" t="str">
            <v>WY</v>
          </cell>
          <cell r="F4201" t="str">
            <v>WYOMING</v>
          </cell>
          <cell r="G4201" t="str">
            <v>4 - Macallan Fine Oak 21YO 0.75L</v>
          </cell>
          <cell r="H4201" t="str">
            <v>4 - Macallan Fine Oak 21YO 0.75L6</v>
          </cell>
          <cell r="I4201" t="str">
            <v>Macallan FO 21YO</v>
          </cell>
          <cell r="J4201" t="str">
            <v>Macallan FO 21YO.750-6</v>
          </cell>
          <cell r="K4201">
            <v>6</v>
          </cell>
          <cell r="L4201">
            <v>0.75</v>
          </cell>
          <cell r="M4201">
            <v>0.43</v>
          </cell>
          <cell r="N4201">
            <v>13.8</v>
          </cell>
          <cell r="O4201" t="str">
            <v>DA</v>
          </cell>
          <cell r="P4201">
            <v>0</v>
          </cell>
          <cell r="Q4201">
            <v>0</v>
          </cell>
          <cell r="R4201">
            <v>0</v>
          </cell>
          <cell r="S4201">
            <v>0</v>
          </cell>
          <cell r="T4201">
            <v>0</v>
          </cell>
          <cell r="U4201">
            <v>0</v>
          </cell>
          <cell r="V4201">
            <v>0</v>
          </cell>
        </row>
        <row r="4202">
          <cell r="B4202" t="str">
            <v>ArizonaMacallan 72YO.750-1FOB</v>
          </cell>
          <cell r="C4202" t="str">
            <v>West</v>
          </cell>
          <cell r="D4202" t="str">
            <v>Open</v>
          </cell>
          <cell r="E4202" t="str">
            <v>AZ</v>
          </cell>
          <cell r="F4202" t="str">
            <v>Arizona</v>
          </cell>
          <cell r="G4202" t="str">
            <v>4 - Macallan Genesis 72YO 0.75L</v>
          </cell>
          <cell r="H4202" t="str">
            <v>4 - Macallan Genesis 72YO 0.75L1</v>
          </cell>
          <cell r="I4202" t="str">
            <v>Macallan 72YO</v>
          </cell>
          <cell r="J4202" t="str">
            <v>Macallan 72YO.750-1</v>
          </cell>
          <cell r="K4202">
            <v>1</v>
          </cell>
          <cell r="L4202">
            <v>0.75</v>
          </cell>
          <cell r="M4202">
            <v>0.42</v>
          </cell>
          <cell r="N4202">
            <v>2.25</v>
          </cell>
          <cell r="O4202" t="str">
            <v>FOB</v>
          </cell>
          <cell r="P4202">
            <v>37200</v>
          </cell>
          <cell r="Q4202">
            <v>37200</v>
          </cell>
          <cell r="R4202">
            <v>37200</v>
          </cell>
          <cell r="S4202">
            <v>37200</v>
          </cell>
          <cell r="T4202">
            <v>37200</v>
          </cell>
          <cell r="U4202">
            <v>37200</v>
          </cell>
          <cell r="V4202">
            <v>37200</v>
          </cell>
        </row>
        <row r="4203">
          <cell r="B4203" t="str">
            <v>CaliforniaMacallan 72YO.750-1FOB</v>
          </cell>
          <cell r="C4203" t="str">
            <v>West</v>
          </cell>
          <cell r="D4203" t="str">
            <v>Open</v>
          </cell>
          <cell r="E4203" t="str">
            <v>CA</v>
          </cell>
          <cell r="F4203" t="str">
            <v>California</v>
          </cell>
          <cell r="G4203" t="str">
            <v>4 - Macallan Genesis 72YO 0.75L</v>
          </cell>
          <cell r="H4203" t="str">
            <v>4 - Macallan Genesis 72YO 0.75L1</v>
          </cell>
          <cell r="I4203" t="str">
            <v>Macallan 72YO</v>
          </cell>
          <cell r="J4203" t="str">
            <v>Macallan 72YO.750-1</v>
          </cell>
          <cell r="K4203">
            <v>1</v>
          </cell>
          <cell r="L4203">
            <v>0.75</v>
          </cell>
          <cell r="M4203">
            <v>0.42</v>
          </cell>
          <cell r="N4203">
            <v>2.25</v>
          </cell>
          <cell r="O4203" t="str">
            <v>FOB</v>
          </cell>
          <cell r="P4203">
            <v>38757.430000000197</v>
          </cell>
          <cell r="Q4203">
            <v>38757.430000000197</v>
          </cell>
          <cell r="R4203">
            <v>38757.430000000197</v>
          </cell>
          <cell r="S4203">
            <v>38757.430000000197</v>
          </cell>
          <cell r="T4203">
            <v>38757.430000000197</v>
          </cell>
          <cell r="U4203">
            <v>38757.430000000197</v>
          </cell>
          <cell r="V4203">
            <v>38757.430000000197</v>
          </cell>
        </row>
        <row r="4204">
          <cell r="B4204" t="str">
            <v>ColoradoMacallan 72YO.750-1FOB</v>
          </cell>
          <cell r="C4204" t="str">
            <v>West</v>
          </cell>
          <cell r="D4204" t="str">
            <v>Open</v>
          </cell>
          <cell r="E4204" t="str">
            <v>CO</v>
          </cell>
          <cell r="F4204" t="str">
            <v>Colorado</v>
          </cell>
          <cell r="G4204" t="str">
            <v>4 - Macallan Genesis 72YO 0.75L</v>
          </cell>
          <cell r="H4204" t="str">
            <v>4 - Macallan Genesis 72YO 0.75L1</v>
          </cell>
          <cell r="I4204" t="str">
            <v>Macallan 72YO</v>
          </cell>
          <cell r="J4204" t="str">
            <v>Macallan 72YO.750-1</v>
          </cell>
          <cell r="K4204">
            <v>1</v>
          </cell>
          <cell r="L4204">
            <v>0.75</v>
          </cell>
          <cell r="M4204">
            <v>0.42</v>
          </cell>
          <cell r="N4204">
            <v>2.25</v>
          </cell>
          <cell r="O4204" t="str">
            <v>FOB</v>
          </cell>
          <cell r="P4204">
            <v>35030.000000000196</v>
          </cell>
          <cell r="Q4204">
            <v>35030.000000000196</v>
          </cell>
          <cell r="R4204">
            <v>35030.000000000196</v>
          </cell>
          <cell r="S4204">
            <v>35030.000000000196</v>
          </cell>
          <cell r="T4204">
            <v>35030.000000000196</v>
          </cell>
          <cell r="U4204">
            <v>35030.000000000196</v>
          </cell>
          <cell r="V4204">
            <v>35030.000000000196</v>
          </cell>
        </row>
        <row r="4205">
          <cell r="B4205" t="str">
            <v>ConnecticutMacallan 72YO.750-1FOB</v>
          </cell>
          <cell r="C4205" t="str">
            <v>Northeast</v>
          </cell>
          <cell r="D4205" t="str">
            <v>Open</v>
          </cell>
          <cell r="E4205" t="str">
            <v>CT</v>
          </cell>
          <cell r="F4205" t="str">
            <v>Connecticut</v>
          </cell>
          <cell r="G4205" t="str">
            <v>4 - Macallan Genesis 72YO 0.75L</v>
          </cell>
          <cell r="H4205" t="str">
            <v>4 - Macallan Genesis 72YO 0.75L1</v>
          </cell>
          <cell r="I4205" t="str">
            <v>Macallan 72YO</v>
          </cell>
          <cell r="J4205" t="str">
            <v>Macallan 72YO.750-1</v>
          </cell>
          <cell r="K4205">
            <v>1</v>
          </cell>
          <cell r="L4205">
            <v>0.75</v>
          </cell>
          <cell r="M4205">
            <v>0.42</v>
          </cell>
          <cell r="N4205">
            <v>2.25</v>
          </cell>
          <cell r="O4205" t="str">
            <v>FOB</v>
          </cell>
          <cell r="P4205">
            <v>40556.930000000299</v>
          </cell>
          <cell r="Q4205">
            <v>40556.930000000299</v>
          </cell>
          <cell r="R4205">
            <v>40556.930000000299</v>
          </cell>
          <cell r="S4205">
            <v>40556.930000000299</v>
          </cell>
          <cell r="T4205">
            <v>40556.930000000299</v>
          </cell>
          <cell r="U4205">
            <v>40556.930000000299</v>
          </cell>
          <cell r="V4205">
            <v>40556.930000000299</v>
          </cell>
        </row>
        <row r="4206">
          <cell r="B4206" t="str">
            <v>DCMacallan 72YO.750-1FOB</v>
          </cell>
          <cell r="C4206" t="str">
            <v>Northeast</v>
          </cell>
          <cell r="D4206" t="str">
            <v>Open</v>
          </cell>
          <cell r="E4206" t="str">
            <v>DC</v>
          </cell>
          <cell r="F4206" t="str">
            <v>DC</v>
          </cell>
          <cell r="G4206" t="str">
            <v>4 - Macallan Genesis 72YO 0.75L</v>
          </cell>
          <cell r="H4206" t="str">
            <v>4 - Macallan Genesis 72YO 0.75L1</v>
          </cell>
          <cell r="I4206" t="str">
            <v>Macallan 72YO</v>
          </cell>
          <cell r="J4206" t="str">
            <v>Macallan 72YO.750-1</v>
          </cell>
          <cell r="K4206">
            <v>1</v>
          </cell>
          <cell r="L4206">
            <v>0.75</v>
          </cell>
          <cell r="M4206">
            <v>0.42</v>
          </cell>
          <cell r="N4206">
            <v>2.25</v>
          </cell>
          <cell r="O4206" t="str">
            <v>FOB</v>
          </cell>
          <cell r="P4206">
            <v>40556.870000000003</v>
          </cell>
          <cell r="Q4206">
            <v>40556.870000000003</v>
          </cell>
          <cell r="R4206">
            <v>40556.870000000003</v>
          </cell>
          <cell r="S4206">
            <v>40556.870000000003</v>
          </cell>
          <cell r="T4206">
            <v>40556.870000000003</v>
          </cell>
          <cell r="U4206">
            <v>40556.870000000003</v>
          </cell>
          <cell r="V4206">
            <v>40556.870000000003</v>
          </cell>
        </row>
        <row r="4207">
          <cell r="B4207" t="str">
            <v>FloridaMacallan 72YO.750-1FOB</v>
          </cell>
          <cell r="C4207" t="str">
            <v>South</v>
          </cell>
          <cell r="D4207" t="str">
            <v>Open</v>
          </cell>
          <cell r="E4207" t="str">
            <v>FL</v>
          </cell>
          <cell r="F4207" t="str">
            <v>Florida</v>
          </cell>
          <cell r="G4207" t="str">
            <v>4 - Macallan Genesis 72YO 0.75L</v>
          </cell>
          <cell r="H4207" t="str">
            <v>4 - Macallan Genesis 72YO 0.75L1</v>
          </cell>
          <cell r="I4207" t="str">
            <v>Macallan 72YO</v>
          </cell>
          <cell r="J4207" t="str">
            <v>Macallan 72YO.750-1</v>
          </cell>
          <cell r="K4207">
            <v>1</v>
          </cell>
          <cell r="L4207">
            <v>0.75</v>
          </cell>
          <cell r="M4207">
            <v>0.42</v>
          </cell>
          <cell r="N4207">
            <v>2.25</v>
          </cell>
          <cell r="O4207" t="str">
            <v>FOB</v>
          </cell>
          <cell r="P4207">
            <v>38100.000000000196</v>
          </cell>
          <cell r="Q4207">
            <v>38100.000000000196</v>
          </cell>
          <cell r="R4207">
            <v>38100.000000000196</v>
          </cell>
          <cell r="S4207">
            <v>38100.000000000196</v>
          </cell>
          <cell r="T4207">
            <v>38100.000000000196</v>
          </cell>
          <cell r="U4207">
            <v>38100.000000000196</v>
          </cell>
          <cell r="V4207">
            <v>38100.000000000196</v>
          </cell>
        </row>
        <row r="4208">
          <cell r="B4208" t="str">
            <v>GeorgiaMacallan 72YO.750-1FOB</v>
          </cell>
          <cell r="C4208" t="str">
            <v>South</v>
          </cell>
          <cell r="D4208" t="str">
            <v>Open</v>
          </cell>
          <cell r="E4208" t="str">
            <v>GA</v>
          </cell>
          <cell r="F4208" t="str">
            <v>Georgia</v>
          </cell>
          <cell r="G4208" t="str">
            <v>4 - Macallan Genesis 72YO 0.75L</v>
          </cell>
          <cell r="H4208" t="str">
            <v>4 - Macallan Genesis 72YO 0.75L1</v>
          </cell>
          <cell r="I4208" t="str">
            <v>Macallan 72YO</v>
          </cell>
          <cell r="J4208" t="str">
            <v>Macallan 72YO.750-1</v>
          </cell>
          <cell r="K4208">
            <v>1</v>
          </cell>
          <cell r="L4208">
            <v>0.75</v>
          </cell>
          <cell r="M4208">
            <v>0.42</v>
          </cell>
          <cell r="N4208">
            <v>2.25</v>
          </cell>
          <cell r="O4208" t="str">
            <v>FOB</v>
          </cell>
          <cell r="P4208">
            <v>40000.000000000102</v>
          </cell>
          <cell r="Q4208">
            <v>40000.000000000102</v>
          </cell>
          <cell r="R4208">
            <v>40000.000000000102</v>
          </cell>
          <cell r="S4208">
            <v>40000.000000000102</v>
          </cell>
          <cell r="T4208">
            <v>40000.000000000102</v>
          </cell>
          <cell r="U4208">
            <v>40000.000000000102</v>
          </cell>
          <cell r="V4208">
            <v>40000.000000000102</v>
          </cell>
        </row>
        <row r="4209">
          <cell r="B4209" t="str">
            <v>IDAHOMacallan 72YO.750-1SPA</v>
          </cell>
          <cell r="C4209" t="str">
            <v>West</v>
          </cell>
          <cell r="D4209" t="str">
            <v>Control</v>
          </cell>
          <cell r="E4209" t="str">
            <v>ID</v>
          </cell>
          <cell r="F4209" t="str">
            <v>IDAHO</v>
          </cell>
          <cell r="G4209" t="str">
            <v>4 - Macallan Genesis 72YO 0.75L</v>
          </cell>
          <cell r="H4209" t="str">
            <v>4 - Macallan Genesis 72YO 0.75L1</v>
          </cell>
          <cell r="I4209" t="str">
            <v>Macallan 72YO</v>
          </cell>
          <cell r="J4209" t="str">
            <v>Macallan 72YO.750-1</v>
          </cell>
          <cell r="K4209">
            <v>1</v>
          </cell>
          <cell r="L4209">
            <v>0.75</v>
          </cell>
          <cell r="M4209">
            <v>0.42</v>
          </cell>
          <cell r="N4209">
            <v>2.25</v>
          </cell>
          <cell r="O4209" t="str">
            <v>SPA</v>
          </cell>
          <cell r="P4209">
            <v>0</v>
          </cell>
          <cell r="Q4209">
            <v>0</v>
          </cell>
          <cell r="R4209">
            <v>0</v>
          </cell>
          <cell r="S4209">
            <v>0</v>
          </cell>
          <cell r="T4209">
            <v>0</v>
          </cell>
          <cell r="U4209">
            <v>0</v>
          </cell>
          <cell r="V4209">
            <v>0</v>
          </cell>
        </row>
        <row r="4210">
          <cell r="B4210" t="str">
            <v>IllinoisMacallan 72YO.750-1FOB</v>
          </cell>
          <cell r="C4210" t="str">
            <v>Central</v>
          </cell>
          <cell r="D4210" t="str">
            <v>Open</v>
          </cell>
          <cell r="E4210" t="str">
            <v>IL</v>
          </cell>
          <cell r="F4210" t="str">
            <v>Illinois</v>
          </cell>
          <cell r="G4210" t="str">
            <v>4 - Macallan Genesis 72YO 0.75L</v>
          </cell>
          <cell r="H4210" t="str">
            <v>4 - Macallan Genesis 72YO 0.75L1</v>
          </cell>
          <cell r="I4210" t="str">
            <v>Macallan 72YO</v>
          </cell>
          <cell r="J4210" t="str">
            <v>Macallan 72YO.750-1</v>
          </cell>
          <cell r="K4210">
            <v>1</v>
          </cell>
          <cell r="L4210">
            <v>0.75</v>
          </cell>
          <cell r="M4210">
            <v>0.42</v>
          </cell>
          <cell r="N4210">
            <v>2.25</v>
          </cell>
          <cell r="O4210" t="str">
            <v>FOB</v>
          </cell>
          <cell r="P4210">
            <v>38982.760000000097</v>
          </cell>
          <cell r="Q4210">
            <v>38982.760000000097</v>
          </cell>
          <cell r="R4210">
            <v>38982.760000000097</v>
          </cell>
          <cell r="S4210">
            <v>38982.760000000097</v>
          </cell>
          <cell r="T4210">
            <v>38982.760000000097</v>
          </cell>
          <cell r="U4210">
            <v>38982.760000000097</v>
          </cell>
          <cell r="V4210">
            <v>38982.760000000097</v>
          </cell>
        </row>
        <row r="4211">
          <cell r="B4211" t="str">
            <v>LouisianaMacallan 72YO.750-1FOB</v>
          </cell>
          <cell r="C4211" t="str">
            <v>South</v>
          </cell>
          <cell r="D4211" t="str">
            <v>Open</v>
          </cell>
          <cell r="E4211" t="str">
            <v>LA</v>
          </cell>
          <cell r="F4211" t="str">
            <v>Louisiana</v>
          </cell>
          <cell r="G4211" t="str">
            <v>4 - Macallan Genesis 72YO 0.75L</v>
          </cell>
          <cell r="H4211" t="str">
            <v>4 - Macallan Genesis 72YO 0.75L1</v>
          </cell>
          <cell r="I4211" t="str">
            <v>Macallan 72YO</v>
          </cell>
          <cell r="J4211" t="str">
            <v>Macallan 72YO.750-1</v>
          </cell>
          <cell r="K4211">
            <v>1</v>
          </cell>
          <cell r="L4211">
            <v>0.75</v>
          </cell>
          <cell r="M4211">
            <v>0.42</v>
          </cell>
          <cell r="N4211">
            <v>2.25</v>
          </cell>
          <cell r="O4211" t="str">
            <v>FOB</v>
          </cell>
          <cell r="P4211">
            <v>40000.000000000196</v>
          </cell>
          <cell r="Q4211">
            <v>40000.000000000196</v>
          </cell>
          <cell r="R4211">
            <v>40000.000000000196</v>
          </cell>
          <cell r="S4211">
            <v>40000.000000000196</v>
          </cell>
          <cell r="T4211">
            <v>40000.000000000196</v>
          </cell>
          <cell r="U4211">
            <v>40000.000000000196</v>
          </cell>
          <cell r="V4211">
            <v>40000.000000000196</v>
          </cell>
        </row>
        <row r="4212">
          <cell r="B4212" t="str">
            <v>MassachusettsMacallan 72YO.750-1FOB</v>
          </cell>
          <cell r="C4212" t="str">
            <v>Northeast</v>
          </cell>
          <cell r="D4212" t="str">
            <v>Open</v>
          </cell>
          <cell r="E4212" t="str">
            <v>MA</v>
          </cell>
          <cell r="F4212" t="str">
            <v>Massachusetts</v>
          </cell>
          <cell r="G4212" t="str">
            <v>4 - Macallan Genesis 72YO 0.75L</v>
          </cell>
          <cell r="H4212" t="str">
            <v>4 - Macallan Genesis 72YO 0.75L1</v>
          </cell>
          <cell r="I4212" t="str">
            <v>Macallan 72YO</v>
          </cell>
          <cell r="J4212" t="str">
            <v>Macallan 72YO.750-1</v>
          </cell>
          <cell r="K4212">
            <v>1</v>
          </cell>
          <cell r="L4212">
            <v>0.75</v>
          </cell>
          <cell r="M4212">
            <v>0.42</v>
          </cell>
          <cell r="N4212">
            <v>2.25</v>
          </cell>
          <cell r="O4212" t="str">
            <v>FOB</v>
          </cell>
          <cell r="P4212">
            <v>40566.450000000099</v>
          </cell>
          <cell r="Q4212">
            <v>40566.450000000099</v>
          </cell>
          <cell r="R4212">
            <v>40566.450000000099</v>
          </cell>
          <cell r="S4212">
            <v>40566.450000000099</v>
          </cell>
          <cell r="T4212">
            <v>40566.450000000099</v>
          </cell>
          <cell r="U4212">
            <v>40566.450000000099</v>
          </cell>
          <cell r="V4212">
            <v>40566.450000000099</v>
          </cell>
        </row>
        <row r="4213">
          <cell r="B4213" t="str">
            <v>MICHIGANMacallan 72YO.750-1SHELF</v>
          </cell>
          <cell r="C4213" t="str">
            <v>Central</v>
          </cell>
          <cell r="D4213" t="str">
            <v>Control</v>
          </cell>
          <cell r="E4213" t="str">
            <v>MI</v>
          </cell>
          <cell r="F4213" t="str">
            <v>MICHIGAN</v>
          </cell>
          <cell r="G4213" t="str">
            <v>4 - Macallan Genesis 72YO 0.75L</v>
          </cell>
          <cell r="H4213" t="str">
            <v>4 - Macallan Genesis 72YO 0.75L1</v>
          </cell>
          <cell r="I4213" t="str">
            <v>Macallan 72YO</v>
          </cell>
          <cell r="J4213" t="str">
            <v>Macallan 72YO.750-1</v>
          </cell>
          <cell r="K4213">
            <v>1</v>
          </cell>
          <cell r="L4213">
            <v>0.75</v>
          </cell>
          <cell r="M4213">
            <v>0.42</v>
          </cell>
          <cell r="N4213">
            <v>2.25</v>
          </cell>
          <cell r="O4213" t="str">
            <v>SHELF</v>
          </cell>
          <cell r="P4213">
            <v>64999.99</v>
          </cell>
          <cell r="Q4213">
            <v>64999.99</v>
          </cell>
          <cell r="R4213">
            <v>64999.99</v>
          </cell>
          <cell r="S4213">
            <v>64999.99</v>
          </cell>
          <cell r="T4213">
            <v>64999.99</v>
          </cell>
          <cell r="U4213">
            <v>64999.99</v>
          </cell>
          <cell r="V4213">
            <v>64999.99</v>
          </cell>
        </row>
        <row r="4214">
          <cell r="B4214" t="str">
            <v>MICHIGANMacallan 72YO.750-1FOB</v>
          </cell>
          <cell r="C4214" t="str">
            <v>Central</v>
          </cell>
          <cell r="D4214" t="str">
            <v>Control</v>
          </cell>
          <cell r="E4214" t="str">
            <v>MI</v>
          </cell>
          <cell r="F4214" t="str">
            <v>MICHIGAN</v>
          </cell>
          <cell r="G4214" t="str">
            <v>4 - Macallan Genesis 72YO 0.75L</v>
          </cell>
          <cell r="H4214" t="str">
            <v>4 - Macallan Genesis 72YO 0.75L1</v>
          </cell>
          <cell r="I4214" t="str">
            <v>Macallan 72YO</v>
          </cell>
          <cell r="J4214" t="str">
            <v>Macallan 72YO.750-1</v>
          </cell>
          <cell r="K4214">
            <v>1</v>
          </cell>
          <cell r="L4214">
            <v>0.75</v>
          </cell>
          <cell r="M4214">
            <v>0.42</v>
          </cell>
          <cell r="N4214">
            <v>2.25</v>
          </cell>
          <cell r="O4214" t="str">
            <v>FOB</v>
          </cell>
          <cell r="P4214">
            <v>35173.15</v>
          </cell>
          <cell r="Q4214">
            <v>35173.15</v>
          </cell>
          <cell r="R4214">
            <v>35173.15</v>
          </cell>
          <cell r="S4214">
            <v>35173.15</v>
          </cell>
          <cell r="T4214">
            <v>35173.15</v>
          </cell>
          <cell r="U4214">
            <v>35173.15</v>
          </cell>
          <cell r="V4214">
            <v>35173.15</v>
          </cell>
        </row>
        <row r="4215">
          <cell r="B4215" t="str">
            <v>MinnesotaMacallan 72YO.750-1FOB</v>
          </cell>
          <cell r="C4215" t="str">
            <v>Central</v>
          </cell>
          <cell r="D4215" t="str">
            <v>Open</v>
          </cell>
          <cell r="E4215" t="str">
            <v>MN</v>
          </cell>
          <cell r="F4215" t="str">
            <v>Minnesota</v>
          </cell>
          <cell r="G4215" t="str">
            <v>4 - Macallan Genesis 72YO 0.75L</v>
          </cell>
          <cell r="H4215" t="str">
            <v>4 - Macallan Genesis 72YO 0.75L1</v>
          </cell>
          <cell r="I4215" t="str">
            <v>Macallan 72YO</v>
          </cell>
          <cell r="J4215" t="str">
            <v>Macallan 72YO.750-1</v>
          </cell>
          <cell r="K4215">
            <v>1</v>
          </cell>
          <cell r="L4215">
            <v>0.75</v>
          </cell>
          <cell r="M4215">
            <v>0.42</v>
          </cell>
          <cell r="N4215">
            <v>2.25</v>
          </cell>
          <cell r="O4215" t="str">
            <v>FOB</v>
          </cell>
          <cell r="P4215">
            <v>39960</v>
          </cell>
          <cell r="Q4215">
            <v>39960</v>
          </cell>
          <cell r="R4215">
            <v>39960</v>
          </cell>
          <cell r="S4215">
            <v>39960</v>
          </cell>
          <cell r="T4215">
            <v>39960</v>
          </cell>
          <cell r="U4215">
            <v>39960</v>
          </cell>
          <cell r="V4215">
            <v>39960</v>
          </cell>
        </row>
        <row r="4216">
          <cell r="B4216" t="str">
            <v>MissouriMacallan 72YO.750-1FOB</v>
          </cell>
          <cell r="C4216" t="str">
            <v>Central</v>
          </cell>
          <cell r="D4216" t="str">
            <v>Open</v>
          </cell>
          <cell r="E4216" t="str">
            <v>MO</v>
          </cell>
          <cell r="F4216" t="str">
            <v>Missouri</v>
          </cell>
          <cell r="G4216" t="str">
            <v>4 - Macallan Genesis 72YO 0.75L</v>
          </cell>
          <cell r="H4216" t="str">
            <v>4 - Macallan Genesis 72YO 0.75L1</v>
          </cell>
          <cell r="I4216" t="str">
            <v>Macallan 72YO</v>
          </cell>
          <cell r="J4216" t="str">
            <v>Macallan 72YO.750-1</v>
          </cell>
          <cell r="K4216">
            <v>1</v>
          </cell>
          <cell r="L4216">
            <v>0.75</v>
          </cell>
          <cell r="M4216">
            <v>0.42</v>
          </cell>
          <cell r="N4216">
            <v>2.25</v>
          </cell>
          <cell r="O4216" t="str">
            <v>FOB</v>
          </cell>
          <cell r="P4216">
            <v>38500.000000000102</v>
          </cell>
          <cell r="Q4216">
            <v>38500.000000000102</v>
          </cell>
          <cell r="R4216">
            <v>38500.000000000102</v>
          </cell>
          <cell r="S4216">
            <v>38500.000000000102</v>
          </cell>
          <cell r="T4216">
            <v>38500.000000000102</v>
          </cell>
          <cell r="U4216">
            <v>38500.000000000102</v>
          </cell>
          <cell r="V4216">
            <v>38500.000000000102</v>
          </cell>
        </row>
        <row r="4217">
          <cell r="B4217" t="str">
            <v>MONTANAMacallan 72YO.750-1SPA</v>
          </cell>
          <cell r="C4217" t="str">
            <v>West</v>
          </cell>
          <cell r="D4217" t="str">
            <v>Control</v>
          </cell>
          <cell r="E4217" t="str">
            <v>MT</v>
          </cell>
          <cell r="F4217" t="str">
            <v>MONTANA</v>
          </cell>
          <cell r="G4217" t="str">
            <v>4 - Macallan Genesis 72YO 0.75L</v>
          </cell>
          <cell r="H4217" t="str">
            <v>4 - Macallan Genesis 72YO 0.75L1</v>
          </cell>
          <cell r="I4217" t="str">
            <v>Macallan 72YO</v>
          </cell>
          <cell r="J4217" t="str">
            <v>Macallan 72YO.750-1</v>
          </cell>
          <cell r="K4217">
            <v>1</v>
          </cell>
          <cell r="L4217">
            <v>0.75</v>
          </cell>
          <cell r="M4217">
            <v>0.42</v>
          </cell>
          <cell r="N4217">
            <v>2.25</v>
          </cell>
          <cell r="O4217" t="str">
            <v>SPA</v>
          </cell>
          <cell r="P4217">
            <v>0</v>
          </cell>
          <cell r="Q4217">
            <v>0</v>
          </cell>
          <cell r="R4217">
            <v>0</v>
          </cell>
          <cell r="S4217">
            <v>0</v>
          </cell>
          <cell r="T4217">
            <v>0</v>
          </cell>
          <cell r="U4217">
            <v>0</v>
          </cell>
          <cell r="V4217">
            <v>0</v>
          </cell>
        </row>
        <row r="4218">
          <cell r="B4218" t="str">
            <v>NebraskaMacallan 72YO.750-1FOB</v>
          </cell>
          <cell r="C4218" t="str">
            <v>Central</v>
          </cell>
          <cell r="D4218" t="str">
            <v>Open</v>
          </cell>
          <cell r="E4218" t="str">
            <v>NE</v>
          </cell>
          <cell r="F4218" t="str">
            <v>Nebraska</v>
          </cell>
          <cell r="G4218" t="str">
            <v>4 - Macallan Genesis 72YO 0.75L</v>
          </cell>
          <cell r="H4218" t="str">
            <v>4 - Macallan Genesis 72YO 0.75L1</v>
          </cell>
          <cell r="I4218" t="str">
            <v>Macallan 72YO</v>
          </cell>
          <cell r="J4218" t="str">
            <v>Macallan 72YO.750-1</v>
          </cell>
          <cell r="K4218">
            <v>1</v>
          </cell>
          <cell r="L4218">
            <v>0.75</v>
          </cell>
          <cell r="M4218">
            <v>0.42</v>
          </cell>
          <cell r="N4218">
            <v>2.25</v>
          </cell>
          <cell r="O4218" t="str">
            <v>FOB</v>
          </cell>
          <cell r="P4218">
            <v>39972.31</v>
          </cell>
          <cell r="Q4218">
            <v>39972.31</v>
          </cell>
          <cell r="R4218">
            <v>39972.31</v>
          </cell>
          <cell r="S4218">
            <v>39972.31</v>
          </cell>
          <cell r="T4218">
            <v>39972.31</v>
          </cell>
          <cell r="U4218">
            <v>39972.31</v>
          </cell>
          <cell r="V4218">
            <v>39972.31</v>
          </cell>
        </row>
        <row r="4219">
          <cell r="B4219" t="str">
            <v>NevadaMacallan 72YO.750-1FOB</v>
          </cell>
          <cell r="C4219" t="str">
            <v>West</v>
          </cell>
          <cell r="D4219" t="str">
            <v>Open</v>
          </cell>
          <cell r="E4219" t="str">
            <v>NV</v>
          </cell>
          <cell r="F4219" t="str">
            <v>Nevada</v>
          </cell>
          <cell r="G4219" t="str">
            <v>4 - Macallan Genesis 72YO 0.75L</v>
          </cell>
          <cell r="H4219" t="str">
            <v>4 - Macallan Genesis 72YO 0.75L1</v>
          </cell>
          <cell r="I4219" t="str">
            <v>Macallan 72YO</v>
          </cell>
          <cell r="J4219" t="str">
            <v>Macallan 72YO.750-1</v>
          </cell>
          <cell r="K4219">
            <v>1</v>
          </cell>
          <cell r="L4219">
            <v>0.75</v>
          </cell>
          <cell r="M4219">
            <v>0.42</v>
          </cell>
          <cell r="N4219">
            <v>2.25</v>
          </cell>
          <cell r="O4219" t="str">
            <v>FOB</v>
          </cell>
          <cell r="P4219">
            <v>34050</v>
          </cell>
          <cell r="Q4219">
            <v>34050</v>
          </cell>
          <cell r="R4219">
            <v>34050</v>
          </cell>
          <cell r="S4219">
            <v>34050</v>
          </cell>
          <cell r="T4219">
            <v>34050</v>
          </cell>
          <cell r="U4219">
            <v>34050</v>
          </cell>
          <cell r="V4219">
            <v>34050</v>
          </cell>
        </row>
        <row r="4220">
          <cell r="B4220" t="str">
            <v>New JerseyMacallan 72YO.750-1FOB</v>
          </cell>
          <cell r="C4220" t="str">
            <v>Northeast</v>
          </cell>
          <cell r="D4220" t="str">
            <v>Open</v>
          </cell>
          <cell r="E4220" t="str">
            <v>NJ</v>
          </cell>
          <cell r="F4220" t="str">
            <v>New Jersey</v>
          </cell>
          <cell r="G4220" t="str">
            <v>4 - Macallan Genesis 72YO 0.75L</v>
          </cell>
          <cell r="H4220" t="str">
            <v>4 - Macallan Genesis 72YO 0.75L1</v>
          </cell>
          <cell r="I4220" t="str">
            <v>Macallan 72YO</v>
          </cell>
          <cell r="J4220" t="str">
            <v>Macallan 72YO.750-1</v>
          </cell>
          <cell r="K4220">
            <v>1</v>
          </cell>
          <cell r="L4220">
            <v>0.75</v>
          </cell>
          <cell r="M4220">
            <v>0.42</v>
          </cell>
          <cell r="N4220">
            <v>2.25</v>
          </cell>
          <cell r="O4220" t="str">
            <v>FOB</v>
          </cell>
          <cell r="P4220">
            <v>40556.910000000003</v>
          </cell>
          <cell r="Q4220">
            <v>40556.910000000003</v>
          </cell>
          <cell r="R4220">
            <v>40556.910000000003</v>
          </cell>
          <cell r="S4220">
            <v>40556.910000000003</v>
          </cell>
          <cell r="T4220">
            <v>40556.910000000003</v>
          </cell>
          <cell r="U4220">
            <v>40556.910000000003</v>
          </cell>
          <cell r="V4220">
            <v>40556.910000000003</v>
          </cell>
        </row>
        <row r="4221">
          <cell r="B4221" t="str">
            <v>OklahomaMacallan 72YO.750-1FOB</v>
          </cell>
          <cell r="C4221" t="str">
            <v>South</v>
          </cell>
          <cell r="D4221" t="str">
            <v>Open</v>
          </cell>
          <cell r="E4221" t="str">
            <v>OK</v>
          </cell>
          <cell r="F4221" t="str">
            <v>Oklahoma</v>
          </cell>
          <cell r="G4221" t="str">
            <v>4 - Macallan Genesis 72YO 0.75L</v>
          </cell>
          <cell r="H4221" t="str">
            <v>4 - Macallan Genesis 72YO 0.75L1</v>
          </cell>
          <cell r="I4221" t="str">
            <v>Macallan 72YO</v>
          </cell>
          <cell r="J4221" t="str">
            <v>Macallan 72YO.750-1</v>
          </cell>
          <cell r="K4221">
            <v>1</v>
          </cell>
          <cell r="L4221">
            <v>0.75</v>
          </cell>
          <cell r="M4221">
            <v>0.42</v>
          </cell>
          <cell r="N4221">
            <v>2.25</v>
          </cell>
          <cell r="O4221" t="str">
            <v>FOB</v>
          </cell>
          <cell r="P4221">
            <v>43000</v>
          </cell>
          <cell r="Q4221">
            <v>43000</v>
          </cell>
          <cell r="R4221">
            <v>43000</v>
          </cell>
          <cell r="S4221">
            <v>43000</v>
          </cell>
          <cell r="T4221">
            <v>43000</v>
          </cell>
          <cell r="U4221">
            <v>43000</v>
          </cell>
          <cell r="V4221">
            <v>43000</v>
          </cell>
        </row>
        <row r="4222">
          <cell r="B4222" t="str">
            <v>OREGONMacallan 72YO.750-1SPA</v>
          </cell>
          <cell r="C4222" t="str">
            <v>West</v>
          </cell>
          <cell r="D4222" t="str">
            <v>Control</v>
          </cell>
          <cell r="E4222" t="str">
            <v>OR</v>
          </cell>
          <cell r="F4222" t="str">
            <v>OREGON</v>
          </cell>
          <cell r="G4222" t="str">
            <v>4 - Macallan Genesis 72YO 0.75L</v>
          </cell>
          <cell r="H4222" t="str">
            <v>4 - Macallan Genesis 72YO 0.75L1</v>
          </cell>
          <cell r="I4222" t="str">
            <v>Macallan 72YO</v>
          </cell>
          <cell r="J4222" t="str">
            <v>Macallan 72YO.750-1</v>
          </cell>
          <cell r="K4222">
            <v>1</v>
          </cell>
          <cell r="L4222">
            <v>0.75</v>
          </cell>
          <cell r="M4222">
            <v>0.42</v>
          </cell>
          <cell r="N4222">
            <v>2.25</v>
          </cell>
          <cell r="O4222" t="str">
            <v>SPA</v>
          </cell>
          <cell r="P4222">
            <v>0</v>
          </cell>
          <cell r="Q4222">
            <v>0</v>
          </cell>
          <cell r="R4222">
            <v>0</v>
          </cell>
          <cell r="S4222">
            <v>0</v>
          </cell>
          <cell r="T4222">
            <v>0</v>
          </cell>
          <cell r="U4222">
            <v>0</v>
          </cell>
          <cell r="V4222">
            <v>0</v>
          </cell>
        </row>
        <row r="4223">
          <cell r="B4223" t="str">
            <v>OREGONMacallan 72YO.750-1SHELF</v>
          </cell>
          <cell r="C4223" t="str">
            <v>West</v>
          </cell>
          <cell r="D4223" t="str">
            <v>Control</v>
          </cell>
          <cell r="E4223" t="str">
            <v>OR</v>
          </cell>
          <cell r="F4223" t="str">
            <v>OREGON</v>
          </cell>
          <cell r="G4223" t="str">
            <v>4 - Macallan Genesis 72YO 0.75L</v>
          </cell>
          <cell r="H4223" t="str">
            <v>4 - Macallan Genesis 72YO 0.75L1</v>
          </cell>
          <cell r="I4223" t="str">
            <v>Macallan 72YO</v>
          </cell>
          <cell r="J4223" t="str">
            <v>Macallan 72YO.750-1</v>
          </cell>
          <cell r="K4223">
            <v>1</v>
          </cell>
          <cell r="L4223">
            <v>0.75</v>
          </cell>
          <cell r="M4223">
            <v>0.42</v>
          </cell>
          <cell r="N4223">
            <v>2.25</v>
          </cell>
          <cell r="O4223" t="str">
            <v>SHELF</v>
          </cell>
          <cell r="P4223">
            <v>68399.95</v>
          </cell>
          <cell r="Q4223">
            <v>68399.95</v>
          </cell>
          <cell r="R4223">
            <v>68399.95</v>
          </cell>
          <cell r="S4223">
            <v>68399.95</v>
          </cell>
          <cell r="T4223">
            <v>68399.95</v>
          </cell>
          <cell r="U4223">
            <v>68399.95</v>
          </cell>
          <cell r="V4223">
            <v>68399.95</v>
          </cell>
        </row>
        <row r="4224">
          <cell r="B4224" t="str">
            <v>OREGONMacallan 72YO.750-1FOB</v>
          </cell>
          <cell r="C4224" t="str">
            <v>West</v>
          </cell>
          <cell r="D4224" t="str">
            <v>Control</v>
          </cell>
          <cell r="E4224" t="str">
            <v>OR</v>
          </cell>
          <cell r="F4224" t="str">
            <v>OREGON</v>
          </cell>
          <cell r="G4224" t="str">
            <v>4 - Macallan Genesis 72YO 0.75L</v>
          </cell>
          <cell r="H4224" t="str">
            <v>4 - Macallan Genesis 72YO 0.75L1</v>
          </cell>
          <cell r="I4224" t="str">
            <v>Macallan 72YO</v>
          </cell>
          <cell r="J4224" t="str">
            <v>Macallan 72YO.750-1</v>
          </cell>
          <cell r="K4224">
            <v>1</v>
          </cell>
          <cell r="L4224">
            <v>0.75</v>
          </cell>
          <cell r="M4224">
            <v>0.42</v>
          </cell>
          <cell r="N4224">
            <v>2.25</v>
          </cell>
          <cell r="O4224" t="str">
            <v>FOB</v>
          </cell>
          <cell r="P4224">
            <v>38019.97</v>
          </cell>
          <cell r="Q4224">
            <v>38019.97</v>
          </cell>
          <cell r="R4224">
            <v>38019.97</v>
          </cell>
          <cell r="S4224">
            <v>38019.97</v>
          </cell>
          <cell r="T4224">
            <v>38019.97</v>
          </cell>
          <cell r="U4224">
            <v>38019.97</v>
          </cell>
          <cell r="V4224">
            <v>38019.97</v>
          </cell>
        </row>
        <row r="4225">
          <cell r="B4225" t="str">
            <v>South CarolinaMacallan 72YO.750-1FOB</v>
          </cell>
          <cell r="C4225" t="str">
            <v>Northeast</v>
          </cell>
          <cell r="D4225" t="str">
            <v>Open</v>
          </cell>
          <cell r="E4225" t="str">
            <v>SC</v>
          </cell>
          <cell r="F4225" t="str">
            <v>South Carolina</v>
          </cell>
          <cell r="G4225" t="str">
            <v>4 - Macallan Genesis 72YO 0.75L</v>
          </cell>
          <cell r="H4225" t="str">
            <v>4 - Macallan Genesis 72YO 0.75L1</v>
          </cell>
          <cell r="I4225" t="str">
            <v>Macallan 72YO</v>
          </cell>
          <cell r="J4225" t="str">
            <v>Macallan 72YO.750-1</v>
          </cell>
          <cell r="K4225">
            <v>1</v>
          </cell>
          <cell r="L4225">
            <v>0.75</v>
          </cell>
          <cell r="M4225">
            <v>0.42</v>
          </cell>
          <cell r="N4225">
            <v>2.25</v>
          </cell>
          <cell r="O4225" t="str">
            <v>FOB</v>
          </cell>
          <cell r="P4225">
            <v>40556.930000000102</v>
          </cell>
          <cell r="Q4225">
            <v>40556.930000000102</v>
          </cell>
          <cell r="R4225">
            <v>40556.930000000102</v>
          </cell>
          <cell r="S4225">
            <v>40556.930000000102</v>
          </cell>
          <cell r="T4225">
            <v>40556.930000000102</v>
          </cell>
          <cell r="U4225">
            <v>40556.930000000102</v>
          </cell>
          <cell r="V4225">
            <v>40556.930000000102</v>
          </cell>
        </row>
        <row r="4226">
          <cell r="B4226" t="str">
            <v>TennesseeMacallan 72YO.750-1FOB</v>
          </cell>
          <cell r="C4226" t="str">
            <v>South</v>
          </cell>
          <cell r="D4226" t="str">
            <v>Open</v>
          </cell>
          <cell r="E4226" t="str">
            <v>TN</v>
          </cell>
          <cell r="F4226" t="str">
            <v>Tennessee</v>
          </cell>
          <cell r="G4226" t="str">
            <v>4 - Macallan Genesis 72YO 0.75L</v>
          </cell>
          <cell r="H4226" t="str">
            <v>4 - Macallan Genesis 72YO 0.75L1</v>
          </cell>
          <cell r="I4226" t="str">
            <v>Macallan 72YO</v>
          </cell>
          <cell r="J4226" t="str">
            <v>Macallan 72YO.750-1</v>
          </cell>
          <cell r="K4226">
            <v>1</v>
          </cell>
          <cell r="L4226">
            <v>0.75</v>
          </cell>
          <cell r="M4226">
            <v>0.42</v>
          </cell>
          <cell r="N4226">
            <v>2.25</v>
          </cell>
          <cell r="O4226" t="str">
            <v>FOB</v>
          </cell>
          <cell r="P4226">
            <v>38750.000000000196</v>
          </cell>
          <cell r="Q4226">
            <v>38750.000000000196</v>
          </cell>
          <cell r="R4226">
            <v>38750.000000000196</v>
          </cell>
          <cell r="S4226">
            <v>38750.000000000196</v>
          </cell>
          <cell r="T4226">
            <v>38750.000000000196</v>
          </cell>
          <cell r="U4226">
            <v>38750.000000000196</v>
          </cell>
          <cell r="V4226">
            <v>38750.000000000196</v>
          </cell>
        </row>
        <row r="4227">
          <cell r="B4227" t="str">
            <v>TexasMacallan 72YO.750-1FOB</v>
          </cell>
          <cell r="C4227" t="str">
            <v>South</v>
          </cell>
          <cell r="D4227" t="str">
            <v>Open</v>
          </cell>
          <cell r="E4227" t="str">
            <v>TX</v>
          </cell>
          <cell r="F4227" t="str">
            <v>Texas</v>
          </cell>
          <cell r="G4227" t="str">
            <v>4 - Macallan Genesis 72YO 0.75L</v>
          </cell>
          <cell r="H4227" t="str">
            <v>4 - Macallan Genesis 72YO 0.75L1</v>
          </cell>
          <cell r="I4227" t="str">
            <v>Macallan 72YO</v>
          </cell>
          <cell r="J4227" t="str">
            <v>Macallan 72YO.750-1</v>
          </cell>
          <cell r="K4227">
            <v>1</v>
          </cell>
          <cell r="L4227">
            <v>0.75</v>
          </cell>
          <cell r="M4227">
            <v>0.42</v>
          </cell>
          <cell r="N4227">
            <v>2.25</v>
          </cell>
          <cell r="O4227" t="str">
            <v>FOB</v>
          </cell>
          <cell r="P4227">
            <v>40000</v>
          </cell>
          <cell r="Q4227">
            <v>40000</v>
          </cell>
          <cell r="R4227">
            <v>40000</v>
          </cell>
          <cell r="S4227">
            <v>40000</v>
          </cell>
          <cell r="T4227">
            <v>40000</v>
          </cell>
          <cell r="U4227">
            <v>40000</v>
          </cell>
          <cell r="V4227">
            <v>40000</v>
          </cell>
        </row>
        <row r="4228">
          <cell r="B4228" t="str">
            <v>UTAHMacallan 72YO.750-1SPA</v>
          </cell>
          <cell r="C4228" t="str">
            <v>West</v>
          </cell>
          <cell r="D4228" t="str">
            <v>Control</v>
          </cell>
          <cell r="E4228" t="str">
            <v>UT</v>
          </cell>
          <cell r="F4228" t="str">
            <v>UTAH</v>
          </cell>
          <cell r="G4228" t="str">
            <v>4 - Macallan Genesis 72YO 0.75L</v>
          </cell>
          <cell r="H4228" t="str">
            <v>4 - Macallan Genesis 72YO 0.75L1</v>
          </cell>
          <cell r="I4228" t="str">
            <v>Macallan 72YO</v>
          </cell>
          <cell r="J4228" t="str">
            <v>Macallan 72YO.750-1</v>
          </cell>
          <cell r="K4228">
            <v>1</v>
          </cell>
          <cell r="L4228">
            <v>0.75</v>
          </cell>
          <cell r="M4228">
            <v>0.42</v>
          </cell>
          <cell r="N4228">
            <v>2.25</v>
          </cell>
          <cell r="O4228" t="str">
            <v>SPA</v>
          </cell>
          <cell r="P4228">
            <v>0</v>
          </cell>
          <cell r="Q4228">
            <v>0</v>
          </cell>
          <cell r="R4228">
            <v>0</v>
          </cell>
          <cell r="S4228">
            <v>0</v>
          </cell>
          <cell r="T4228">
            <v>0</v>
          </cell>
          <cell r="U4228">
            <v>0</v>
          </cell>
          <cell r="V4228">
            <v>0</v>
          </cell>
        </row>
        <row r="4229">
          <cell r="B4229" t="str">
            <v>WYOMINGMacallan 72YO.750-1SHELF</v>
          </cell>
          <cell r="C4229" t="str">
            <v>West</v>
          </cell>
          <cell r="D4229" t="str">
            <v>Control</v>
          </cell>
          <cell r="E4229" t="str">
            <v>WY</v>
          </cell>
          <cell r="F4229" t="str">
            <v>WYOMING</v>
          </cell>
          <cell r="G4229" t="str">
            <v>4 - Macallan Genesis 72YO 0.75L</v>
          </cell>
          <cell r="H4229" t="str">
            <v>4 - Macallan Genesis 72YO 0.75L1</v>
          </cell>
          <cell r="I4229" t="str">
            <v>Macallan 72YO</v>
          </cell>
          <cell r="J4229" t="str">
            <v>Macallan 72YO.750-1</v>
          </cell>
          <cell r="K4229">
            <v>1</v>
          </cell>
          <cell r="L4229">
            <v>0.75</v>
          </cell>
          <cell r="M4229">
            <v>0.42</v>
          </cell>
          <cell r="N4229">
            <v>2.25</v>
          </cell>
          <cell r="O4229" t="str">
            <v>SHELF</v>
          </cell>
          <cell r="P4229">
            <v>64999.99</v>
          </cell>
          <cell r="Q4229">
            <v>64999.99</v>
          </cell>
          <cell r="R4229">
            <v>64999.99</v>
          </cell>
          <cell r="S4229">
            <v>64999.99</v>
          </cell>
          <cell r="T4229">
            <v>64999.99</v>
          </cell>
          <cell r="U4229">
            <v>64999.99</v>
          </cell>
          <cell r="V4229">
            <v>64999.99</v>
          </cell>
        </row>
        <row r="4230">
          <cell r="B4230" t="str">
            <v>WYOMINGMacallan 72YO.750-1FOB</v>
          </cell>
          <cell r="C4230" t="str">
            <v>West</v>
          </cell>
          <cell r="D4230" t="str">
            <v>Control</v>
          </cell>
          <cell r="E4230" t="str">
            <v>WY</v>
          </cell>
          <cell r="F4230" t="str">
            <v>WYOMING</v>
          </cell>
          <cell r="G4230" t="str">
            <v>4 - Macallan Genesis 72YO 0.75L</v>
          </cell>
          <cell r="H4230" t="str">
            <v>4 - Macallan Genesis 72YO 0.75L1</v>
          </cell>
          <cell r="I4230" t="str">
            <v>Macallan 72YO</v>
          </cell>
          <cell r="J4230" t="str">
            <v>Macallan 72YO.750-1</v>
          </cell>
          <cell r="K4230">
            <v>1</v>
          </cell>
          <cell r="L4230">
            <v>0.75</v>
          </cell>
          <cell r="M4230">
            <v>0.42</v>
          </cell>
          <cell r="N4230">
            <v>2.25</v>
          </cell>
          <cell r="O4230" t="str">
            <v>FOB</v>
          </cell>
          <cell r="P4230">
            <v>38675</v>
          </cell>
          <cell r="Q4230">
            <v>38675</v>
          </cell>
          <cell r="R4230">
            <v>38675</v>
          </cell>
          <cell r="S4230">
            <v>38675</v>
          </cell>
          <cell r="T4230">
            <v>38675</v>
          </cell>
          <cell r="U4230">
            <v>38675</v>
          </cell>
          <cell r="V4230">
            <v>38675</v>
          </cell>
        </row>
        <row r="4231">
          <cell r="B4231" t="str">
            <v>WYOMINGMacallan 72YO.750-1DA</v>
          </cell>
          <cell r="C4231" t="str">
            <v>West</v>
          </cell>
          <cell r="D4231" t="str">
            <v>Control</v>
          </cell>
          <cell r="E4231" t="str">
            <v>WY</v>
          </cell>
          <cell r="F4231" t="str">
            <v>WYOMING</v>
          </cell>
          <cell r="G4231" t="str">
            <v>4 - Macallan Genesis 72YO 0.75L</v>
          </cell>
          <cell r="H4231" t="str">
            <v>4 - Macallan Genesis 72YO 0.75L1</v>
          </cell>
          <cell r="I4231" t="str">
            <v>Macallan 72YO</v>
          </cell>
          <cell r="J4231" t="str">
            <v>Macallan 72YO.750-1</v>
          </cell>
          <cell r="K4231">
            <v>1</v>
          </cell>
          <cell r="L4231">
            <v>0.75</v>
          </cell>
          <cell r="M4231">
            <v>0.42</v>
          </cell>
          <cell r="N4231">
            <v>2.25</v>
          </cell>
          <cell r="O4231" t="str">
            <v>DA</v>
          </cell>
          <cell r="P4231">
            <v>0</v>
          </cell>
          <cell r="Q4231">
            <v>0</v>
          </cell>
          <cell r="R4231">
            <v>0</v>
          </cell>
          <cell r="S4231">
            <v>0</v>
          </cell>
          <cell r="T4231">
            <v>0</v>
          </cell>
          <cell r="U4231">
            <v>0</v>
          </cell>
          <cell r="V4231">
            <v>0</v>
          </cell>
        </row>
        <row r="4232">
          <cell r="B4232" t="str">
            <v>AlaskaMacallan Gold.750-12FOB</v>
          </cell>
          <cell r="C4232" t="str">
            <v>West</v>
          </cell>
          <cell r="D4232" t="str">
            <v>Open</v>
          </cell>
          <cell r="E4232" t="str">
            <v>AK</v>
          </cell>
          <cell r="F4232" t="str">
            <v>Alaska</v>
          </cell>
          <cell r="G4232" t="str">
            <v>4 - Macallan Gold 0.75L</v>
          </cell>
          <cell r="H4232" t="str">
            <v>4 - Macallan Gold 0.75L12</v>
          </cell>
          <cell r="I4232" t="str">
            <v>Macallan Gold</v>
          </cell>
          <cell r="J4232" t="str">
            <v>Macallan Gold.750-12</v>
          </cell>
          <cell r="K4232">
            <v>12</v>
          </cell>
          <cell r="L4232">
            <v>0.75</v>
          </cell>
          <cell r="M4232">
            <v>0.4</v>
          </cell>
          <cell r="N4232">
            <v>25.68</v>
          </cell>
          <cell r="O4232" t="str">
            <v>FOB</v>
          </cell>
          <cell r="P4232">
            <v>387.1</v>
          </cell>
          <cell r="Q4232">
            <v>387.1</v>
          </cell>
          <cell r="R4232">
            <v>387.1</v>
          </cell>
          <cell r="S4232">
            <v>387.1</v>
          </cell>
          <cell r="T4232">
            <v>387.1</v>
          </cell>
          <cell r="U4232">
            <v>387.1</v>
          </cell>
          <cell r="V4232">
            <v>387.1</v>
          </cell>
        </row>
        <row r="4233">
          <cell r="B4233" t="str">
            <v>ArizonaMacallan Gold.750-12FOB</v>
          </cell>
          <cell r="C4233" t="str">
            <v>West</v>
          </cell>
          <cell r="D4233" t="str">
            <v>Open</v>
          </cell>
          <cell r="E4233" t="str">
            <v>AZ</v>
          </cell>
          <cell r="F4233" t="str">
            <v>Arizona</v>
          </cell>
          <cell r="G4233" t="str">
            <v>4 - Macallan Gold 0.75L</v>
          </cell>
          <cell r="H4233" t="str">
            <v>4 - Macallan Gold 0.75L12</v>
          </cell>
          <cell r="I4233" t="str">
            <v>Macallan Gold</v>
          </cell>
          <cell r="J4233" t="str">
            <v>Macallan Gold.750-12</v>
          </cell>
          <cell r="K4233">
            <v>12</v>
          </cell>
          <cell r="L4233">
            <v>0.75</v>
          </cell>
          <cell r="M4233">
            <v>0.4</v>
          </cell>
          <cell r="N4233">
            <v>25.68</v>
          </cell>
          <cell r="O4233" t="str">
            <v>FOB</v>
          </cell>
          <cell r="P4233">
            <v>460</v>
          </cell>
          <cell r="Q4233">
            <v>460</v>
          </cell>
          <cell r="R4233">
            <v>460</v>
          </cell>
          <cell r="S4233">
            <v>460</v>
          </cell>
          <cell r="T4233">
            <v>460</v>
          </cell>
          <cell r="U4233">
            <v>460</v>
          </cell>
          <cell r="V4233">
            <v>460</v>
          </cell>
        </row>
        <row r="4234">
          <cell r="B4234" t="str">
            <v>CaliforniaMacallan Gold.750-12FOB</v>
          </cell>
          <cell r="C4234" t="str">
            <v>West</v>
          </cell>
          <cell r="D4234" t="str">
            <v>Open</v>
          </cell>
          <cell r="E4234" t="str">
            <v>CA</v>
          </cell>
          <cell r="F4234" t="str">
            <v>California</v>
          </cell>
          <cell r="G4234" t="str">
            <v>4 - Macallan Gold 0.75L</v>
          </cell>
          <cell r="H4234" t="str">
            <v>4 - Macallan Gold 0.75L12</v>
          </cell>
          <cell r="I4234" t="str">
            <v>Macallan Gold</v>
          </cell>
          <cell r="J4234" t="str">
            <v>Macallan Gold.750-12</v>
          </cell>
          <cell r="K4234">
            <v>12</v>
          </cell>
          <cell r="L4234">
            <v>0.75</v>
          </cell>
          <cell r="M4234">
            <v>0.4</v>
          </cell>
          <cell r="N4234">
            <v>25.68</v>
          </cell>
          <cell r="O4234" t="str">
            <v>FOB</v>
          </cell>
          <cell r="P4234">
            <v>477.08</v>
          </cell>
          <cell r="Q4234">
            <v>477.08</v>
          </cell>
          <cell r="R4234">
            <v>477.08</v>
          </cell>
          <cell r="S4234">
            <v>477.08</v>
          </cell>
          <cell r="T4234">
            <v>477.08</v>
          </cell>
          <cell r="U4234">
            <v>477.08</v>
          </cell>
          <cell r="V4234">
            <v>477.08</v>
          </cell>
        </row>
        <row r="4235">
          <cell r="B4235" t="str">
            <v>HawaiiMacallan Gold.750-12FOB</v>
          </cell>
          <cell r="C4235" t="str">
            <v>West</v>
          </cell>
          <cell r="D4235" t="str">
            <v>Open</v>
          </cell>
          <cell r="E4235" t="str">
            <v>HI</v>
          </cell>
          <cell r="F4235" t="str">
            <v>Hawaii</v>
          </cell>
          <cell r="G4235" t="str">
            <v>4 - Macallan Gold 0.75L</v>
          </cell>
          <cell r="H4235" t="str">
            <v>4 - Macallan Gold 0.75L12</v>
          </cell>
          <cell r="I4235" t="str">
            <v>Macallan Gold</v>
          </cell>
          <cell r="J4235" t="str">
            <v>Macallan Gold.750-12</v>
          </cell>
          <cell r="K4235">
            <v>12</v>
          </cell>
          <cell r="L4235">
            <v>0.75</v>
          </cell>
          <cell r="M4235">
            <v>0.4</v>
          </cell>
          <cell r="N4235">
            <v>25.68</v>
          </cell>
          <cell r="O4235" t="str">
            <v>FOB</v>
          </cell>
          <cell r="P4235">
            <v>445</v>
          </cell>
          <cell r="Q4235">
            <v>445</v>
          </cell>
          <cell r="R4235">
            <v>445</v>
          </cell>
          <cell r="S4235">
            <v>445</v>
          </cell>
          <cell r="T4235">
            <v>445</v>
          </cell>
          <cell r="U4235">
            <v>445</v>
          </cell>
          <cell r="V4235">
            <v>445</v>
          </cell>
        </row>
        <row r="4236">
          <cell r="B4236" t="str">
            <v>IllinoisMacallan Gold.750-12FOB</v>
          </cell>
          <cell r="C4236" t="str">
            <v>Central</v>
          </cell>
          <cell r="D4236" t="str">
            <v>Open</v>
          </cell>
          <cell r="E4236" t="str">
            <v>IL</v>
          </cell>
          <cell r="F4236" t="str">
            <v>Illinois</v>
          </cell>
          <cell r="G4236" t="str">
            <v>4 - Macallan Gold 0.75L</v>
          </cell>
          <cell r="H4236" t="str">
            <v>4 - Macallan Gold 0.75L12</v>
          </cell>
          <cell r="I4236" t="str">
            <v>Macallan Gold</v>
          </cell>
          <cell r="J4236" t="str">
            <v>Macallan Gold.750-12</v>
          </cell>
          <cell r="K4236">
            <v>12</v>
          </cell>
          <cell r="L4236">
            <v>0.75</v>
          </cell>
          <cell r="M4236">
            <v>0.4</v>
          </cell>
          <cell r="N4236">
            <v>25.68</v>
          </cell>
          <cell r="O4236" t="str">
            <v>FOB</v>
          </cell>
          <cell r="P4236">
            <v>495.37</v>
          </cell>
          <cell r="Q4236">
            <v>495.37</v>
          </cell>
          <cell r="R4236">
            <v>495.37</v>
          </cell>
          <cell r="S4236">
            <v>495.37</v>
          </cell>
          <cell r="T4236">
            <v>495.37</v>
          </cell>
          <cell r="U4236">
            <v>495.37</v>
          </cell>
          <cell r="V4236">
            <v>495.37</v>
          </cell>
        </row>
        <row r="4237">
          <cell r="B4237" t="str">
            <v>IndianaMacallan Gold.750-12FOB</v>
          </cell>
          <cell r="C4237" t="str">
            <v>Central</v>
          </cell>
          <cell r="D4237" t="str">
            <v>Open</v>
          </cell>
          <cell r="E4237" t="str">
            <v>IN</v>
          </cell>
          <cell r="F4237" t="str">
            <v>Indiana</v>
          </cell>
          <cell r="G4237" t="str">
            <v>4 - Macallan Gold 0.75L</v>
          </cell>
          <cell r="H4237" t="str">
            <v>4 - Macallan Gold 0.75L12</v>
          </cell>
          <cell r="I4237" t="str">
            <v>Macallan Gold</v>
          </cell>
          <cell r="J4237" t="str">
            <v>Macallan Gold.750-12</v>
          </cell>
          <cell r="K4237">
            <v>12</v>
          </cell>
          <cell r="L4237">
            <v>0.75</v>
          </cell>
          <cell r="M4237">
            <v>0.4</v>
          </cell>
          <cell r="N4237">
            <v>25.68</v>
          </cell>
          <cell r="O4237" t="str">
            <v>FOB</v>
          </cell>
          <cell r="P4237">
            <v>417.68000000000103</v>
          </cell>
          <cell r="Q4237">
            <v>417.68000000000103</v>
          </cell>
          <cell r="R4237">
            <v>417.68000000000103</v>
          </cell>
          <cell r="S4237">
            <v>417.68000000000103</v>
          </cell>
          <cell r="T4237">
            <v>417.68000000000103</v>
          </cell>
          <cell r="U4237">
            <v>417.68000000000103</v>
          </cell>
          <cell r="V4237">
            <v>417.68000000000103</v>
          </cell>
        </row>
        <row r="4238">
          <cell r="B4238" t="str">
            <v>KentuckyMacallan Gold.750-12FOB</v>
          </cell>
          <cell r="C4238" t="str">
            <v>Central</v>
          </cell>
          <cell r="D4238" t="str">
            <v>Open</v>
          </cell>
          <cell r="E4238" t="str">
            <v>KY</v>
          </cell>
          <cell r="F4238" t="str">
            <v>Kentucky</v>
          </cell>
          <cell r="G4238" t="str">
            <v>4 - Macallan Gold 0.75L</v>
          </cell>
          <cell r="H4238" t="str">
            <v>4 - Macallan Gold 0.75L12</v>
          </cell>
          <cell r="I4238" t="str">
            <v>Macallan Gold</v>
          </cell>
          <cell r="J4238" t="str">
            <v>Macallan Gold.750-12</v>
          </cell>
          <cell r="K4238">
            <v>12</v>
          </cell>
          <cell r="L4238">
            <v>0.75</v>
          </cell>
          <cell r="M4238">
            <v>0.4</v>
          </cell>
          <cell r="N4238">
            <v>25.68</v>
          </cell>
          <cell r="O4238" t="str">
            <v>FOB</v>
          </cell>
          <cell r="P4238">
            <v>451.9</v>
          </cell>
          <cell r="Q4238">
            <v>451.9</v>
          </cell>
          <cell r="R4238">
            <v>451.9</v>
          </cell>
          <cell r="S4238">
            <v>451.9</v>
          </cell>
          <cell r="T4238">
            <v>451.9</v>
          </cell>
          <cell r="U4238">
            <v>451.9</v>
          </cell>
          <cell r="V4238">
            <v>451.9</v>
          </cell>
        </row>
        <row r="4239">
          <cell r="B4239" t="str">
            <v>MAINEMacallan Gold.750-12SPA</v>
          </cell>
          <cell r="C4239" t="str">
            <v>Northeast</v>
          </cell>
          <cell r="D4239" t="str">
            <v>Control</v>
          </cell>
          <cell r="E4239" t="str">
            <v>ME</v>
          </cell>
          <cell r="F4239" t="str">
            <v>MAINE</v>
          </cell>
          <cell r="G4239" t="str">
            <v>4 - Macallan Gold 0.75L</v>
          </cell>
          <cell r="H4239" t="str">
            <v>4 - Macallan Gold 0.75L12</v>
          </cell>
          <cell r="I4239" t="str">
            <v>Macallan Gold</v>
          </cell>
          <cell r="J4239" t="str">
            <v>Macallan Gold.750-12</v>
          </cell>
          <cell r="K4239">
            <v>12</v>
          </cell>
          <cell r="L4239">
            <v>0.75</v>
          </cell>
          <cell r="M4239">
            <v>0.4</v>
          </cell>
          <cell r="N4239">
            <v>25.68</v>
          </cell>
          <cell r="O4239" t="str">
            <v>SPA</v>
          </cell>
          <cell r="P4239">
            <v>0</v>
          </cell>
          <cell r="Q4239">
            <v>60</v>
          </cell>
          <cell r="R4239">
            <v>60</v>
          </cell>
          <cell r="S4239">
            <v>0</v>
          </cell>
          <cell r="T4239">
            <v>0</v>
          </cell>
          <cell r="U4239">
            <v>60</v>
          </cell>
          <cell r="V4239">
            <v>0</v>
          </cell>
        </row>
        <row r="4240">
          <cell r="B4240" t="str">
            <v>MAINEMacallan Gold.750-12SHELF</v>
          </cell>
          <cell r="C4240" t="str">
            <v>Northeast</v>
          </cell>
          <cell r="D4240" t="str">
            <v>Control</v>
          </cell>
          <cell r="E4240" t="str">
            <v>ME</v>
          </cell>
          <cell r="F4240" t="str">
            <v>MAINE</v>
          </cell>
          <cell r="G4240" t="str">
            <v>4 - Macallan Gold 0.75L</v>
          </cell>
          <cell r="H4240" t="str">
            <v>4 - Macallan Gold 0.75L12</v>
          </cell>
          <cell r="I4240" t="str">
            <v>Macallan Gold</v>
          </cell>
          <cell r="J4240" t="str">
            <v>Macallan Gold.750-12</v>
          </cell>
          <cell r="K4240">
            <v>12</v>
          </cell>
          <cell r="L4240">
            <v>0.75</v>
          </cell>
          <cell r="M4240">
            <v>0.4</v>
          </cell>
          <cell r="N4240">
            <v>25.68</v>
          </cell>
          <cell r="O4240" t="str">
            <v>SHELF</v>
          </cell>
          <cell r="P4240">
            <v>49.99</v>
          </cell>
          <cell r="Q4240">
            <v>44.99</v>
          </cell>
          <cell r="R4240">
            <v>44.99</v>
          </cell>
          <cell r="S4240">
            <v>49.99</v>
          </cell>
          <cell r="T4240">
            <v>49.99</v>
          </cell>
          <cell r="U4240">
            <v>44.99</v>
          </cell>
          <cell r="V4240">
            <v>49.99</v>
          </cell>
        </row>
        <row r="4241">
          <cell r="B4241" t="str">
            <v>MAINEMacallan Gold.750-12FOB</v>
          </cell>
          <cell r="C4241" t="str">
            <v>Northeast</v>
          </cell>
          <cell r="D4241" t="str">
            <v>Control</v>
          </cell>
          <cell r="E4241" t="str">
            <v>ME</v>
          </cell>
          <cell r="F4241" t="str">
            <v>MAINE</v>
          </cell>
          <cell r="G4241" t="str">
            <v>4 - Macallan Gold 0.75L</v>
          </cell>
          <cell r="H4241" t="str">
            <v>4 - Macallan Gold 0.75L12</v>
          </cell>
          <cell r="I4241" t="str">
            <v>Macallan Gold</v>
          </cell>
          <cell r="J4241" t="str">
            <v>Macallan Gold.750-12</v>
          </cell>
          <cell r="K4241">
            <v>12</v>
          </cell>
          <cell r="L4241">
            <v>0.75</v>
          </cell>
          <cell r="M4241">
            <v>0.4</v>
          </cell>
          <cell r="N4241">
            <v>25.68</v>
          </cell>
          <cell r="O4241" t="str">
            <v>FOB</v>
          </cell>
          <cell r="P4241">
            <v>339.38</v>
          </cell>
          <cell r="Q4241">
            <v>339.38</v>
          </cell>
          <cell r="R4241">
            <v>339.38</v>
          </cell>
          <cell r="S4241">
            <v>339.38</v>
          </cell>
          <cell r="T4241">
            <v>339.38</v>
          </cell>
          <cell r="U4241">
            <v>339.38</v>
          </cell>
          <cell r="V4241">
            <v>339.38</v>
          </cell>
        </row>
        <row r="4242">
          <cell r="B4242" t="str">
            <v>MinnesotaMacallan Gold.750-12FOB</v>
          </cell>
          <cell r="C4242" t="str">
            <v>Central</v>
          </cell>
          <cell r="D4242" t="str">
            <v>Open</v>
          </cell>
          <cell r="E4242" t="str">
            <v>MN</v>
          </cell>
          <cell r="F4242" t="str">
            <v>Minnesota</v>
          </cell>
          <cell r="G4242" t="str">
            <v>4 - Macallan Gold 0.75L</v>
          </cell>
          <cell r="H4242" t="str">
            <v>4 - Macallan Gold 0.75L12</v>
          </cell>
          <cell r="I4242" t="str">
            <v>Macallan Gold</v>
          </cell>
          <cell r="J4242" t="str">
            <v>Macallan Gold.750-12</v>
          </cell>
          <cell r="K4242">
            <v>12</v>
          </cell>
          <cell r="L4242">
            <v>0.75</v>
          </cell>
          <cell r="M4242">
            <v>0.4</v>
          </cell>
          <cell r="N4242">
            <v>25.68</v>
          </cell>
          <cell r="O4242" t="str">
            <v>FOB</v>
          </cell>
          <cell r="P4242">
            <v>434.28000000000003</v>
          </cell>
          <cell r="Q4242">
            <v>434.28000000000003</v>
          </cell>
          <cell r="R4242">
            <v>434.28000000000003</v>
          </cell>
          <cell r="S4242">
            <v>434.28000000000003</v>
          </cell>
          <cell r="T4242">
            <v>434.28000000000003</v>
          </cell>
          <cell r="U4242">
            <v>434.28000000000003</v>
          </cell>
          <cell r="V4242">
            <v>434.28000000000003</v>
          </cell>
        </row>
        <row r="4243">
          <cell r="B4243" t="str">
            <v>MissouriMacallan Gold.750-12FOB</v>
          </cell>
          <cell r="C4243" t="str">
            <v>Central</v>
          </cell>
          <cell r="D4243" t="str">
            <v>Open</v>
          </cell>
          <cell r="E4243" t="str">
            <v>MO</v>
          </cell>
          <cell r="F4243" t="str">
            <v>Missouri</v>
          </cell>
          <cell r="G4243" t="str">
            <v>4 - Macallan Gold 0.75L</v>
          </cell>
          <cell r="H4243" t="str">
            <v>4 - Macallan Gold 0.75L12</v>
          </cell>
          <cell r="I4243" t="str">
            <v>Macallan Gold</v>
          </cell>
          <cell r="J4243" t="str">
            <v>Macallan Gold.750-12</v>
          </cell>
          <cell r="K4243">
            <v>12</v>
          </cell>
          <cell r="L4243">
            <v>0.75</v>
          </cell>
          <cell r="M4243">
            <v>0.4</v>
          </cell>
          <cell r="N4243">
            <v>25.68</v>
          </cell>
          <cell r="O4243" t="str">
            <v>FOB</v>
          </cell>
          <cell r="P4243">
            <v>509.94</v>
          </cell>
          <cell r="Q4243">
            <v>509.94</v>
          </cell>
          <cell r="R4243">
            <v>509.94</v>
          </cell>
          <cell r="S4243">
            <v>509.94</v>
          </cell>
          <cell r="T4243">
            <v>509.94</v>
          </cell>
          <cell r="U4243">
            <v>509.94</v>
          </cell>
          <cell r="V4243">
            <v>509.94</v>
          </cell>
        </row>
        <row r="4244">
          <cell r="B4244" t="str">
            <v>NebraskaMacallan Gold.750-12FOB</v>
          </cell>
          <cell r="C4244" t="str">
            <v>Central</v>
          </cell>
          <cell r="D4244" t="str">
            <v>Open</v>
          </cell>
          <cell r="E4244" t="str">
            <v>NE</v>
          </cell>
          <cell r="F4244" t="str">
            <v>Nebraska</v>
          </cell>
          <cell r="G4244" t="str">
            <v>4 - Macallan Gold 0.75L</v>
          </cell>
          <cell r="H4244" t="str">
            <v>4 - Macallan Gold 0.75L12</v>
          </cell>
          <cell r="I4244" t="str">
            <v>Macallan Gold</v>
          </cell>
          <cell r="J4244" t="str">
            <v>Macallan Gold.750-12</v>
          </cell>
          <cell r="K4244">
            <v>12</v>
          </cell>
          <cell r="L4244">
            <v>0.75</v>
          </cell>
          <cell r="M4244">
            <v>0.4</v>
          </cell>
          <cell r="N4244">
            <v>25.68</v>
          </cell>
          <cell r="O4244" t="str">
            <v>FOB</v>
          </cell>
          <cell r="P4244">
            <v>499</v>
          </cell>
          <cell r="Q4244">
            <v>499</v>
          </cell>
          <cell r="R4244">
            <v>499</v>
          </cell>
          <cell r="S4244">
            <v>499</v>
          </cell>
          <cell r="T4244">
            <v>499</v>
          </cell>
          <cell r="U4244">
            <v>499</v>
          </cell>
          <cell r="V4244">
            <v>499</v>
          </cell>
        </row>
        <row r="4245">
          <cell r="B4245" t="str">
            <v>NevadaMacallan Gold.750-12FOB</v>
          </cell>
          <cell r="C4245" t="str">
            <v>West</v>
          </cell>
          <cell r="D4245" t="str">
            <v>Open</v>
          </cell>
          <cell r="E4245" t="str">
            <v>NV</v>
          </cell>
          <cell r="F4245" t="str">
            <v>Nevada</v>
          </cell>
          <cell r="G4245" t="str">
            <v>4 - Macallan Gold 0.75L</v>
          </cell>
          <cell r="H4245" t="str">
            <v>4 - Macallan Gold 0.75L12</v>
          </cell>
          <cell r="I4245" t="str">
            <v>Macallan Gold</v>
          </cell>
          <cell r="J4245" t="str">
            <v>Macallan Gold.750-12</v>
          </cell>
          <cell r="K4245">
            <v>12</v>
          </cell>
          <cell r="L4245">
            <v>0.75</v>
          </cell>
          <cell r="M4245">
            <v>0.4</v>
          </cell>
          <cell r="N4245">
            <v>25.68</v>
          </cell>
          <cell r="O4245" t="str">
            <v>FOB</v>
          </cell>
          <cell r="P4245">
            <v>446.32</v>
          </cell>
          <cell r="Q4245">
            <v>446.32</v>
          </cell>
          <cell r="R4245">
            <v>446.32</v>
          </cell>
          <cell r="S4245">
            <v>446.32</v>
          </cell>
          <cell r="T4245">
            <v>446.32</v>
          </cell>
          <cell r="U4245">
            <v>446.32</v>
          </cell>
          <cell r="V4245">
            <v>446.32</v>
          </cell>
        </row>
        <row r="4246">
          <cell r="B4246" t="str">
            <v>NEW HAMPSHIREMacallan Gold.750-12SPA</v>
          </cell>
          <cell r="C4246" t="str">
            <v>Northeast</v>
          </cell>
          <cell r="D4246" t="str">
            <v>Control</v>
          </cell>
          <cell r="E4246" t="str">
            <v>NH</v>
          </cell>
          <cell r="F4246" t="str">
            <v>NEW HAMPSHIRE</v>
          </cell>
          <cell r="G4246" t="str">
            <v>4 - Macallan Gold 0.75L</v>
          </cell>
          <cell r="H4246" t="str">
            <v>4 - Macallan Gold 0.75L12</v>
          </cell>
          <cell r="I4246" t="str">
            <v>Macallan Gold</v>
          </cell>
          <cell r="J4246" t="str">
            <v>Macallan Gold.750-12</v>
          </cell>
          <cell r="K4246">
            <v>12</v>
          </cell>
          <cell r="L4246">
            <v>0.75</v>
          </cell>
          <cell r="M4246">
            <v>0.4</v>
          </cell>
          <cell r="N4246">
            <v>25.68</v>
          </cell>
          <cell r="O4246" t="str">
            <v>SPA</v>
          </cell>
          <cell r="P4246">
            <v>0</v>
          </cell>
          <cell r="Q4246">
            <v>60</v>
          </cell>
          <cell r="R4246">
            <v>0</v>
          </cell>
          <cell r="S4246">
            <v>60</v>
          </cell>
          <cell r="T4246">
            <v>60</v>
          </cell>
          <cell r="U4246">
            <v>0</v>
          </cell>
          <cell r="V4246">
            <v>0</v>
          </cell>
        </row>
        <row r="4247">
          <cell r="B4247" t="str">
            <v>NEW HAMPSHIREMacallan Gold.750-12SHELF</v>
          </cell>
          <cell r="C4247" t="str">
            <v>Northeast</v>
          </cell>
          <cell r="D4247" t="str">
            <v>Control</v>
          </cell>
          <cell r="E4247" t="str">
            <v>NH</v>
          </cell>
          <cell r="F4247" t="str">
            <v>NEW HAMPSHIRE</v>
          </cell>
          <cell r="G4247" t="str">
            <v>4 - Macallan Gold 0.75L</v>
          </cell>
          <cell r="H4247" t="str">
            <v>4 - Macallan Gold 0.75L12</v>
          </cell>
          <cell r="I4247" t="str">
            <v>Macallan Gold</v>
          </cell>
          <cell r="J4247" t="str">
            <v>Macallan Gold.750-12</v>
          </cell>
          <cell r="K4247">
            <v>12</v>
          </cell>
          <cell r="L4247">
            <v>0.75</v>
          </cell>
          <cell r="M4247">
            <v>0.4</v>
          </cell>
          <cell r="N4247">
            <v>25.68</v>
          </cell>
          <cell r="O4247" t="str">
            <v>SHELF</v>
          </cell>
          <cell r="P4247">
            <v>49.99</v>
          </cell>
          <cell r="Q4247">
            <v>44.99</v>
          </cell>
          <cell r="R4247">
            <v>49.99</v>
          </cell>
          <cell r="S4247">
            <v>44.99</v>
          </cell>
          <cell r="T4247">
            <v>44.99</v>
          </cell>
          <cell r="U4247">
            <v>49.99</v>
          </cell>
          <cell r="V4247">
            <v>49.99</v>
          </cell>
        </row>
        <row r="4248">
          <cell r="B4248" t="str">
            <v>NEW HAMPSHIREMacallan Gold.750-12FOB</v>
          </cell>
          <cell r="C4248" t="str">
            <v>Northeast</v>
          </cell>
          <cell r="D4248" t="str">
            <v>Control</v>
          </cell>
          <cell r="E4248" t="str">
            <v>NH</v>
          </cell>
          <cell r="F4248" t="str">
            <v>NEW HAMPSHIRE</v>
          </cell>
          <cell r="G4248" t="str">
            <v>4 - Macallan Gold 0.75L</v>
          </cell>
          <cell r="H4248" t="str">
            <v>4 - Macallan Gold 0.75L12</v>
          </cell>
          <cell r="I4248" t="str">
            <v>Macallan Gold</v>
          </cell>
          <cell r="J4248" t="str">
            <v>Macallan Gold.750-12</v>
          </cell>
          <cell r="K4248">
            <v>12</v>
          </cell>
          <cell r="L4248">
            <v>0.75</v>
          </cell>
          <cell r="M4248">
            <v>0.4</v>
          </cell>
          <cell r="N4248">
            <v>25.68</v>
          </cell>
          <cell r="O4248" t="str">
            <v>FOB</v>
          </cell>
          <cell r="P4248">
            <v>406.69</v>
          </cell>
          <cell r="Q4248">
            <v>406.69</v>
          </cell>
          <cell r="R4248">
            <v>406.69</v>
          </cell>
          <cell r="S4248">
            <v>406.69</v>
          </cell>
          <cell r="T4248">
            <v>406.69</v>
          </cell>
          <cell r="U4248">
            <v>406.69</v>
          </cell>
          <cell r="V4248">
            <v>406.69</v>
          </cell>
        </row>
        <row r="4249">
          <cell r="B4249" t="str">
            <v>North DakotaMacallan Gold.750-12FOB</v>
          </cell>
          <cell r="C4249" t="str">
            <v>Central</v>
          </cell>
          <cell r="D4249" t="str">
            <v>Open</v>
          </cell>
          <cell r="E4249" t="str">
            <v>ND</v>
          </cell>
          <cell r="F4249" t="str">
            <v>North Dakota</v>
          </cell>
          <cell r="G4249" t="str">
            <v>4 - Macallan Gold 0.75L</v>
          </cell>
          <cell r="H4249" t="str">
            <v>4 - Macallan Gold 0.75L12</v>
          </cell>
          <cell r="I4249" t="str">
            <v>Macallan Gold</v>
          </cell>
          <cell r="J4249" t="str">
            <v>Macallan Gold.750-12</v>
          </cell>
          <cell r="K4249">
            <v>12</v>
          </cell>
          <cell r="L4249">
            <v>0.75</v>
          </cell>
          <cell r="M4249">
            <v>0.4</v>
          </cell>
          <cell r="N4249">
            <v>25.68</v>
          </cell>
          <cell r="O4249" t="str">
            <v>FOB</v>
          </cell>
          <cell r="P4249">
            <v>500.25</v>
          </cell>
          <cell r="Q4249">
            <v>500.25</v>
          </cell>
          <cell r="R4249">
            <v>500.25</v>
          </cell>
          <cell r="S4249">
            <v>500.25</v>
          </cell>
          <cell r="T4249">
            <v>500.25</v>
          </cell>
          <cell r="U4249">
            <v>500.25</v>
          </cell>
          <cell r="V4249">
            <v>500.25</v>
          </cell>
        </row>
        <row r="4250">
          <cell r="B4250" t="str">
            <v>South DakotaMacallan Gold.750-12FOB</v>
          </cell>
          <cell r="C4250" t="str">
            <v>Central</v>
          </cell>
          <cell r="D4250" t="str">
            <v>Open</v>
          </cell>
          <cell r="E4250" t="str">
            <v>SD</v>
          </cell>
          <cell r="F4250" t="str">
            <v>South Dakota</v>
          </cell>
          <cell r="G4250" t="str">
            <v>4 - Macallan Gold 0.75L</v>
          </cell>
          <cell r="H4250" t="str">
            <v>4 - Macallan Gold 0.75L12</v>
          </cell>
          <cell r="I4250" t="str">
            <v>Macallan Gold</v>
          </cell>
          <cell r="J4250" t="str">
            <v>Macallan Gold.750-12</v>
          </cell>
          <cell r="K4250">
            <v>12</v>
          </cell>
          <cell r="L4250">
            <v>0.75</v>
          </cell>
          <cell r="M4250">
            <v>0.4</v>
          </cell>
          <cell r="N4250">
            <v>25.68</v>
          </cell>
          <cell r="O4250" t="str">
            <v>FOB</v>
          </cell>
          <cell r="P4250">
            <v>488.92</v>
          </cell>
          <cell r="Q4250">
            <v>488.92</v>
          </cell>
          <cell r="R4250">
            <v>488.92</v>
          </cell>
          <cell r="S4250">
            <v>488.92</v>
          </cell>
          <cell r="T4250">
            <v>488.92</v>
          </cell>
          <cell r="U4250">
            <v>488.92</v>
          </cell>
          <cell r="V4250">
            <v>488.92</v>
          </cell>
        </row>
        <row r="4251">
          <cell r="B4251" t="str">
            <v>WashingtonMacallan Gold.750-12FOB</v>
          </cell>
          <cell r="C4251" t="str">
            <v>West</v>
          </cell>
          <cell r="D4251" t="str">
            <v>Open</v>
          </cell>
          <cell r="E4251" t="str">
            <v>WA</v>
          </cell>
          <cell r="F4251" t="str">
            <v>Washington</v>
          </cell>
          <cell r="G4251" t="str">
            <v>4 - Macallan Gold 0.75L</v>
          </cell>
          <cell r="H4251" t="str">
            <v>4 - Macallan Gold 0.75L12</v>
          </cell>
          <cell r="I4251" t="str">
            <v>Macallan Gold</v>
          </cell>
          <cell r="J4251" t="str">
            <v>Macallan Gold.750-12</v>
          </cell>
          <cell r="K4251">
            <v>12</v>
          </cell>
          <cell r="L4251">
            <v>0.75</v>
          </cell>
          <cell r="M4251">
            <v>0.4</v>
          </cell>
          <cell r="N4251">
            <v>25.68</v>
          </cell>
          <cell r="O4251" t="str">
            <v>FOB</v>
          </cell>
          <cell r="P4251">
            <v>438.9</v>
          </cell>
          <cell r="Q4251">
            <v>438.9</v>
          </cell>
          <cell r="R4251">
            <v>438.9</v>
          </cell>
          <cell r="S4251">
            <v>438.9</v>
          </cell>
          <cell r="T4251">
            <v>438.9</v>
          </cell>
          <cell r="U4251">
            <v>438.9</v>
          </cell>
          <cell r="V4251">
            <v>438.9</v>
          </cell>
        </row>
        <row r="4252">
          <cell r="B4252" t="str">
            <v>WisconsinMacallan Gold.750-12FOB</v>
          </cell>
          <cell r="C4252" t="str">
            <v>Central</v>
          </cell>
          <cell r="D4252" t="str">
            <v>Open</v>
          </cell>
          <cell r="E4252" t="str">
            <v>WI</v>
          </cell>
          <cell r="F4252" t="str">
            <v>Wisconsin</v>
          </cell>
          <cell r="G4252" t="str">
            <v>4 - Macallan Gold 0.75L</v>
          </cell>
          <cell r="H4252" t="str">
            <v>4 - Macallan Gold 0.75L12</v>
          </cell>
          <cell r="I4252" t="str">
            <v>Macallan Gold</v>
          </cell>
          <cell r="J4252" t="str">
            <v>Macallan Gold.750-12</v>
          </cell>
          <cell r="K4252">
            <v>12</v>
          </cell>
          <cell r="L4252">
            <v>0.75</v>
          </cell>
          <cell r="M4252">
            <v>0.4</v>
          </cell>
          <cell r="N4252">
            <v>25.68</v>
          </cell>
          <cell r="O4252" t="str">
            <v>FOB</v>
          </cell>
          <cell r="P4252">
            <v>417.68</v>
          </cell>
          <cell r="Q4252">
            <v>417.68</v>
          </cell>
          <cell r="R4252">
            <v>417.68</v>
          </cell>
          <cell r="S4252">
            <v>417.68</v>
          </cell>
          <cell r="T4252">
            <v>417.68</v>
          </cell>
          <cell r="U4252">
            <v>417.68</v>
          </cell>
          <cell r="V4252">
            <v>417.68</v>
          </cell>
        </row>
        <row r="4253">
          <cell r="B4253" t="str">
            <v>ArizonaMacallan Lalique 6.750-1FOB</v>
          </cell>
          <cell r="C4253" t="str">
            <v>West</v>
          </cell>
          <cell r="D4253" t="str">
            <v>Open</v>
          </cell>
          <cell r="E4253" t="str">
            <v>AZ</v>
          </cell>
          <cell r="F4253" t="str">
            <v>Arizona</v>
          </cell>
          <cell r="G4253" t="str">
            <v>4 - Macallan Lalique 6 0.75L</v>
          </cell>
          <cell r="H4253" t="str">
            <v>4 - Macallan Lalique 6 0.75L1</v>
          </cell>
          <cell r="I4253" t="str">
            <v>Macallan Lalique 6</v>
          </cell>
          <cell r="J4253" t="str">
            <v>Macallan Lalique 6.750-1</v>
          </cell>
          <cell r="K4253">
            <v>1</v>
          </cell>
          <cell r="L4253">
            <v>0.75</v>
          </cell>
          <cell r="M4253">
            <v>0.46300000000000002</v>
          </cell>
          <cell r="N4253">
            <v>2.48</v>
          </cell>
          <cell r="O4253" t="str">
            <v>FOB</v>
          </cell>
          <cell r="P4253">
            <v>22930</v>
          </cell>
          <cell r="Q4253">
            <v>22930</v>
          </cell>
          <cell r="R4253">
            <v>22930</v>
          </cell>
          <cell r="S4253">
            <v>22930</v>
          </cell>
          <cell r="T4253">
            <v>22930</v>
          </cell>
          <cell r="U4253">
            <v>22930</v>
          </cell>
          <cell r="V4253">
            <v>22930</v>
          </cell>
        </row>
        <row r="4254">
          <cell r="B4254" t="str">
            <v>CaliforniaMacallan Lalique 6.750-1FOB</v>
          </cell>
          <cell r="C4254" t="str">
            <v>West</v>
          </cell>
          <cell r="D4254" t="str">
            <v>Open</v>
          </cell>
          <cell r="E4254" t="str">
            <v>CA</v>
          </cell>
          <cell r="F4254" t="str">
            <v>California</v>
          </cell>
          <cell r="G4254" t="str">
            <v>4 - Macallan Lalique 6 0.75L</v>
          </cell>
          <cell r="H4254" t="str">
            <v>4 - Macallan Lalique 6 0.75L1</v>
          </cell>
          <cell r="I4254" t="str">
            <v>Macallan Lalique 6</v>
          </cell>
          <cell r="J4254" t="str">
            <v>Macallan Lalique 6.750-1</v>
          </cell>
          <cell r="K4254">
            <v>1</v>
          </cell>
          <cell r="L4254">
            <v>0.75</v>
          </cell>
          <cell r="M4254">
            <v>0.46300000000000002</v>
          </cell>
          <cell r="N4254">
            <v>2.48</v>
          </cell>
          <cell r="O4254" t="str">
            <v>FOB</v>
          </cell>
          <cell r="P4254">
            <v>22800</v>
          </cell>
          <cell r="Q4254">
            <v>22800</v>
          </cell>
          <cell r="R4254">
            <v>22800</v>
          </cell>
          <cell r="S4254">
            <v>22800</v>
          </cell>
          <cell r="T4254">
            <v>22800</v>
          </cell>
          <cell r="U4254">
            <v>22800</v>
          </cell>
          <cell r="V4254">
            <v>22800</v>
          </cell>
        </row>
        <row r="4255">
          <cell r="B4255" t="str">
            <v>ColoradoMacallan Lalique 6.750-1FOB</v>
          </cell>
          <cell r="C4255" t="str">
            <v>West</v>
          </cell>
          <cell r="D4255" t="str">
            <v>Open</v>
          </cell>
          <cell r="E4255" t="str">
            <v>CO</v>
          </cell>
          <cell r="F4255" t="str">
            <v>Colorado</v>
          </cell>
          <cell r="G4255" t="str">
            <v>4 - Macallan Lalique 6 0.75L</v>
          </cell>
          <cell r="H4255" t="str">
            <v>4 - Macallan Lalique 6 0.75L1</v>
          </cell>
          <cell r="I4255" t="str">
            <v>Macallan Lalique 6</v>
          </cell>
          <cell r="J4255" t="str">
            <v>Macallan Lalique 6.750-1</v>
          </cell>
          <cell r="K4255">
            <v>1</v>
          </cell>
          <cell r="L4255">
            <v>0.75</v>
          </cell>
          <cell r="M4255">
            <v>0.46300000000000002</v>
          </cell>
          <cell r="N4255">
            <v>2.48</v>
          </cell>
          <cell r="O4255" t="str">
            <v>FOB</v>
          </cell>
          <cell r="P4255">
            <v>22957</v>
          </cell>
          <cell r="Q4255">
            <v>22957</v>
          </cell>
          <cell r="R4255">
            <v>22957</v>
          </cell>
          <cell r="S4255">
            <v>22957</v>
          </cell>
          <cell r="T4255">
            <v>22957</v>
          </cell>
          <cell r="U4255">
            <v>22957</v>
          </cell>
          <cell r="V4255">
            <v>22957</v>
          </cell>
        </row>
        <row r="4256">
          <cell r="B4256" t="str">
            <v>ConnecticutMacallan Lalique 6.750-1FOB</v>
          </cell>
          <cell r="C4256" t="str">
            <v>Northeast</v>
          </cell>
          <cell r="D4256" t="str">
            <v>Open</v>
          </cell>
          <cell r="E4256" t="str">
            <v>CT</v>
          </cell>
          <cell r="F4256" t="str">
            <v>Connecticut</v>
          </cell>
          <cell r="G4256" t="str">
            <v>4 - Macallan Lalique 6 0.75L</v>
          </cell>
          <cell r="H4256" t="str">
            <v>4 - Macallan Lalique 6 0.75L1</v>
          </cell>
          <cell r="I4256" t="str">
            <v>Macallan Lalique 6</v>
          </cell>
          <cell r="J4256" t="str">
            <v>Macallan Lalique 6.750-1</v>
          </cell>
          <cell r="K4256">
            <v>1</v>
          </cell>
          <cell r="L4256">
            <v>0.75</v>
          </cell>
          <cell r="M4256">
            <v>0.46300000000000002</v>
          </cell>
          <cell r="N4256">
            <v>2.48</v>
          </cell>
          <cell r="O4256" t="str">
            <v>FOB</v>
          </cell>
          <cell r="P4256">
            <v>21800</v>
          </cell>
          <cell r="Q4256">
            <v>21800</v>
          </cell>
          <cell r="R4256">
            <v>21800</v>
          </cell>
          <cell r="S4256">
            <v>21800</v>
          </cell>
          <cell r="T4256">
            <v>21800</v>
          </cell>
          <cell r="U4256">
            <v>21800</v>
          </cell>
          <cell r="V4256">
            <v>21800</v>
          </cell>
        </row>
        <row r="4257">
          <cell r="B4257" t="str">
            <v>DCMacallan Lalique 6.750-1FOB</v>
          </cell>
          <cell r="C4257" t="str">
            <v>Northeast</v>
          </cell>
          <cell r="D4257" t="str">
            <v>Open</v>
          </cell>
          <cell r="E4257" t="str">
            <v>DC</v>
          </cell>
          <cell r="F4257" t="str">
            <v>DC</v>
          </cell>
          <cell r="G4257" t="str">
            <v>4 - Macallan Lalique 6 0.75L</v>
          </cell>
          <cell r="H4257" t="str">
            <v>4 - Macallan Lalique 6 0.75L1</v>
          </cell>
          <cell r="I4257" t="str">
            <v>Macallan Lalique 6</v>
          </cell>
          <cell r="J4257" t="str">
            <v>Macallan Lalique 6.750-1</v>
          </cell>
          <cell r="K4257">
            <v>1</v>
          </cell>
          <cell r="L4257">
            <v>0.75</v>
          </cell>
          <cell r="M4257">
            <v>0.46300000000000002</v>
          </cell>
          <cell r="N4257">
            <v>2.48</v>
          </cell>
          <cell r="O4257" t="str">
            <v>FOB</v>
          </cell>
          <cell r="P4257">
            <v>22950</v>
          </cell>
          <cell r="Q4257">
            <v>22950</v>
          </cell>
          <cell r="R4257">
            <v>22950</v>
          </cell>
          <cell r="S4257">
            <v>22950</v>
          </cell>
          <cell r="T4257">
            <v>22950</v>
          </cell>
          <cell r="U4257">
            <v>22950</v>
          </cell>
          <cell r="V4257">
            <v>22950</v>
          </cell>
        </row>
        <row r="4258">
          <cell r="B4258" t="str">
            <v>FloridaMacallan Lalique 6.750-1FOB</v>
          </cell>
          <cell r="C4258" t="str">
            <v>South</v>
          </cell>
          <cell r="D4258" t="str">
            <v>Open</v>
          </cell>
          <cell r="E4258" t="str">
            <v>FL</v>
          </cell>
          <cell r="F4258" t="str">
            <v>Florida</v>
          </cell>
          <cell r="G4258" t="str">
            <v>4 - Macallan Lalique 6 0.75L</v>
          </cell>
          <cell r="H4258" t="str">
            <v>4 - Macallan Lalique 6 0.75L1</v>
          </cell>
          <cell r="I4258" t="str">
            <v>Macallan Lalique 6</v>
          </cell>
          <cell r="J4258" t="str">
            <v>Macallan Lalique 6.750-1</v>
          </cell>
          <cell r="K4258">
            <v>1</v>
          </cell>
          <cell r="L4258">
            <v>0.75</v>
          </cell>
          <cell r="M4258">
            <v>0.46300000000000002</v>
          </cell>
          <cell r="N4258">
            <v>2.48</v>
          </cell>
          <cell r="O4258" t="str">
            <v>FOB</v>
          </cell>
          <cell r="P4258">
            <v>21000</v>
          </cell>
          <cell r="Q4258">
            <v>21000</v>
          </cell>
          <cell r="R4258">
            <v>21000</v>
          </cell>
          <cell r="S4258">
            <v>21000</v>
          </cell>
          <cell r="T4258">
            <v>21000</v>
          </cell>
          <cell r="U4258">
            <v>21000</v>
          </cell>
          <cell r="V4258">
            <v>21000</v>
          </cell>
        </row>
        <row r="4259">
          <cell r="B4259" t="str">
            <v>GeorgiaMacallan Lalique 6.750-1FOB</v>
          </cell>
          <cell r="C4259" t="str">
            <v>South</v>
          </cell>
          <cell r="D4259" t="str">
            <v>Open</v>
          </cell>
          <cell r="E4259" t="str">
            <v>GA</v>
          </cell>
          <cell r="F4259" t="str">
            <v>Georgia</v>
          </cell>
          <cell r="G4259" t="str">
            <v>4 - Macallan Lalique 6 0.75L</v>
          </cell>
          <cell r="H4259" t="str">
            <v>4 - Macallan Lalique 6 0.75L1</v>
          </cell>
          <cell r="I4259" t="str">
            <v>Macallan Lalique 6</v>
          </cell>
          <cell r="J4259" t="str">
            <v>Macallan Lalique 6.750-1</v>
          </cell>
          <cell r="K4259">
            <v>1</v>
          </cell>
          <cell r="L4259">
            <v>0.75</v>
          </cell>
          <cell r="M4259">
            <v>0.46300000000000002</v>
          </cell>
          <cell r="N4259">
            <v>2.48</v>
          </cell>
          <cell r="O4259" t="str">
            <v>FOB</v>
          </cell>
          <cell r="P4259">
            <v>21000</v>
          </cell>
          <cell r="Q4259">
            <v>21000</v>
          </cell>
          <cell r="R4259">
            <v>21000</v>
          </cell>
          <cell r="S4259">
            <v>21000</v>
          </cell>
          <cell r="T4259">
            <v>21000</v>
          </cell>
          <cell r="U4259">
            <v>21000</v>
          </cell>
          <cell r="V4259">
            <v>21000</v>
          </cell>
        </row>
        <row r="4260">
          <cell r="B4260" t="str">
            <v>HawaiiMacallan Lalique 6.750-1FOB</v>
          </cell>
          <cell r="C4260" t="str">
            <v>West</v>
          </cell>
          <cell r="D4260" t="str">
            <v>Open</v>
          </cell>
          <cell r="E4260" t="str">
            <v>HI</v>
          </cell>
          <cell r="F4260" t="str">
            <v>Hawaii</v>
          </cell>
          <cell r="G4260" t="str">
            <v>4 - Macallan Lalique 6 0.75L</v>
          </cell>
          <cell r="H4260" t="str">
            <v>4 - Macallan Lalique 6 0.75L1</v>
          </cell>
          <cell r="I4260" t="str">
            <v>Macallan Lalique 6</v>
          </cell>
          <cell r="J4260" t="str">
            <v>Macallan Lalique 6.750-1</v>
          </cell>
          <cell r="K4260">
            <v>1</v>
          </cell>
          <cell r="L4260">
            <v>0.75</v>
          </cell>
          <cell r="M4260">
            <v>0.46300000000000002</v>
          </cell>
          <cell r="N4260">
            <v>2.48</v>
          </cell>
          <cell r="O4260" t="str">
            <v>FOB</v>
          </cell>
          <cell r="P4260">
            <v>21000</v>
          </cell>
          <cell r="Q4260">
            <v>21000</v>
          </cell>
          <cell r="R4260">
            <v>21000</v>
          </cell>
          <cell r="S4260">
            <v>21000</v>
          </cell>
          <cell r="T4260">
            <v>21000</v>
          </cell>
          <cell r="U4260">
            <v>21000</v>
          </cell>
          <cell r="V4260">
            <v>21000</v>
          </cell>
        </row>
        <row r="4261">
          <cell r="B4261" t="str">
            <v>IllinoisMacallan Lalique 6.750-1FOB</v>
          </cell>
          <cell r="C4261" t="str">
            <v>Central</v>
          </cell>
          <cell r="D4261" t="str">
            <v>Open</v>
          </cell>
          <cell r="E4261" t="str">
            <v>IL</v>
          </cell>
          <cell r="F4261" t="str">
            <v>Illinois</v>
          </cell>
          <cell r="G4261" t="str">
            <v>4 - Macallan Lalique 6 0.75L</v>
          </cell>
          <cell r="H4261" t="str">
            <v>4 - Macallan Lalique 6 0.75L1</v>
          </cell>
          <cell r="I4261" t="str">
            <v>Macallan Lalique 6</v>
          </cell>
          <cell r="J4261" t="str">
            <v>Macallan Lalique 6.750-1</v>
          </cell>
          <cell r="K4261">
            <v>1</v>
          </cell>
          <cell r="L4261">
            <v>0.75</v>
          </cell>
          <cell r="M4261">
            <v>0.46300000000000002</v>
          </cell>
          <cell r="N4261">
            <v>2.48</v>
          </cell>
          <cell r="O4261" t="str">
            <v>FOB</v>
          </cell>
          <cell r="P4261">
            <v>22500</v>
          </cell>
          <cell r="Q4261">
            <v>22500</v>
          </cell>
          <cell r="R4261">
            <v>22500</v>
          </cell>
          <cell r="S4261">
            <v>22500</v>
          </cell>
          <cell r="T4261">
            <v>22500</v>
          </cell>
          <cell r="U4261">
            <v>22500</v>
          </cell>
          <cell r="V4261">
            <v>22500</v>
          </cell>
        </row>
        <row r="4262">
          <cell r="B4262" t="str">
            <v>IndianaMacallan Lalique 6.750-1FOB</v>
          </cell>
          <cell r="C4262" t="str">
            <v>Central</v>
          </cell>
          <cell r="D4262" t="str">
            <v>Open</v>
          </cell>
          <cell r="E4262" t="str">
            <v>IN</v>
          </cell>
          <cell r="F4262" t="str">
            <v>Indiana</v>
          </cell>
          <cell r="G4262" t="str">
            <v>4 - Macallan Lalique 6 0.75L</v>
          </cell>
          <cell r="H4262" t="str">
            <v>4 - Macallan Lalique 6 0.75L1</v>
          </cell>
          <cell r="I4262" t="str">
            <v>Macallan Lalique 6</v>
          </cell>
          <cell r="J4262" t="str">
            <v>Macallan Lalique 6.750-1</v>
          </cell>
          <cell r="K4262">
            <v>1</v>
          </cell>
          <cell r="L4262">
            <v>0.75</v>
          </cell>
          <cell r="M4262">
            <v>0.46300000000000002</v>
          </cell>
          <cell r="N4262">
            <v>2.48</v>
          </cell>
          <cell r="O4262" t="str">
            <v>FOB</v>
          </cell>
          <cell r="P4262">
            <v>22500</v>
          </cell>
          <cell r="Q4262">
            <v>22500</v>
          </cell>
          <cell r="R4262">
            <v>22500</v>
          </cell>
          <cell r="S4262">
            <v>22500</v>
          </cell>
          <cell r="T4262">
            <v>22500</v>
          </cell>
          <cell r="U4262">
            <v>22500</v>
          </cell>
          <cell r="V4262">
            <v>22500</v>
          </cell>
        </row>
        <row r="4263">
          <cell r="B4263" t="str">
            <v>KentuckyMacallan Lalique 6.750-1FOB</v>
          </cell>
          <cell r="C4263" t="str">
            <v>Central</v>
          </cell>
          <cell r="D4263" t="str">
            <v>Open</v>
          </cell>
          <cell r="E4263" t="str">
            <v>KY</v>
          </cell>
          <cell r="F4263" t="str">
            <v>Kentucky</v>
          </cell>
          <cell r="G4263" t="str">
            <v>4 - Macallan Lalique 6 0.75L</v>
          </cell>
          <cell r="H4263" t="str">
            <v>4 - Macallan Lalique 6 0.75L1</v>
          </cell>
          <cell r="I4263" t="str">
            <v>Macallan Lalique 6</v>
          </cell>
          <cell r="J4263" t="str">
            <v>Macallan Lalique 6.750-1</v>
          </cell>
          <cell r="K4263">
            <v>1</v>
          </cell>
          <cell r="L4263">
            <v>0.75</v>
          </cell>
          <cell r="M4263">
            <v>0.46300000000000002</v>
          </cell>
          <cell r="N4263">
            <v>2.48</v>
          </cell>
          <cell r="O4263" t="str">
            <v>FOB</v>
          </cell>
          <cell r="P4263">
            <v>21500</v>
          </cell>
          <cell r="Q4263">
            <v>21500</v>
          </cell>
          <cell r="R4263">
            <v>21500</v>
          </cell>
          <cell r="S4263">
            <v>21500</v>
          </cell>
          <cell r="T4263">
            <v>21500</v>
          </cell>
          <cell r="U4263">
            <v>21500</v>
          </cell>
          <cell r="V4263">
            <v>21500</v>
          </cell>
        </row>
        <row r="4264">
          <cell r="B4264" t="str">
            <v>LouisianaMacallan Lalique 6.750-1FOB</v>
          </cell>
          <cell r="C4264" t="str">
            <v>South</v>
          </cell>
          <cell r="D4264" t="str">
            <v>Open</v>
          </cell>
          <cell r="E4264" t="str">
            <v>LA</v>
          </cell>
          <cell r="F4264" t="str">
            <v>Louisiana</v>
          </cell>
          <cell r="G4264" t="str">
            <v>4 - Macallan Lalique 6 0.75L</v>
          </cell>
          <cell r="H4264" t="str">
            <v>4 - Macallan Lalique 6 0.75L1</v>
          </cell>
          <cell r="I4264" t="str">
            <v>Macallan Lalique 6</v>
          </cell>
          <cell r="J4264" t="str">
            <v>Macallan Lalique 6.750-1</v>
          </cell>
          <cell r="K4264">
            <v>1</v>
          </cell>
          <cell r="L4264">
            <v>0.75</v>
          </cell>
          <cell r="M4264">
            <v>0.46300000000000002</v>
          </cell>
          <cell r="N4264">
            <v>2.48</v>
          </cell>
          <cell r="O4264" t="str">
            <v>FOB</v>
          </cell>
          <cell r="P4264">
            <v>21000</v>
          </cell>
          <cell r="Q4264">
            <v>21000</v>
          </cell>
          <cell r="R4264">
            <v>21000</v>
          </cell>
          <cell r="S4264">
            <v>21000</v>
          </cell>
          <cell r="T4264">
            <v>21000</v>
          </cell>
          <cell r="U4264">
            <v>21000</v>
          </cell>
          <cell r="V4264">
            <v>21000</v>
          </cell>
        </row>
        <row r="4265">
          <cell r="B4265" t="str">
            <v>Maryland (Open)Macallan Lalique 6.750-1FOB</v>
          </cell>
          <cell r="C4265" t="str">
            <v>Northeast</v>
          </cell>
          <cell r="D4265" t="str">
            <v>Open</v>
          </cell>
          <cell r="E4265" t="str">
            <v>MD</v>
          </cell>
          <cell r="F4265" t="str">
            <v>Maryland (Open)</v>
          </cell>
          <cell r="G4265" t="str">
            <v>4 - Macallan Lalique 6 0.75L</v>
          </cell>
          <cell r="H4265" t="str">
            <v>4 - Macallan Lalique 6 0.75L1</v>
          </cell>
          <cell r="I4265" t="str">
            <v>Macallan Lalique 6</v>
          </cell>
          <cell r="J4265" t="str">
            <v>Macallan Lalique 6.750-1</v>
          </cell>
          <cell r="K4265">
            <v>1</v>
          </cell>
          <cell r="L4265">
            <v>0.75</v>
          </cell>
          <cell r="M4265">
            <v>0.46300000000000002</v>
          </cell>
          <cell r="N4265">
            <v>2.48</v>
          </cell>
          <cell r="O4265" t="str">
            <v>FOB</v>
          </cell>
          <cell r="P4265">
            <v>22950</v>
          </cell>
          <cell r="Q4265">
            <v>22950</v>
          </cell>
          <cell r="R4265">
            <v>22950</v>
          </cell>
          <cell r="S4265">
            <v>22950</v>
          </cell>
          <cell r="T4265">
            <v>22950</v>
          </cell>
          <cell r="U4265">
            <v>22950</v>
          </cell>
          <cell r="V4265">
            <v>22950</v>
          </cell>
        </row>
        <row r="4266">
          <cell r="B4266" t="str">
            <v>MassachusettsMacallan Lalique 6.750-1FOB</v>
          </cell>
          <cell r="C4266" t="str">
            <v>Northeast</v>
          </cell>
          <cell r="D4266" t="str">
            <v>Open</v>
          </cell>
          <cell r="E4266" t="str">
            <v>MA</v>
          </cell>
          <cell r="F4266" t="str">
            <v>Massachusetts</v>
          </cell>
          <cell r="G4266" t="str">
            <v>4 - Macallan Lalique 6 0.75L</v>
          </cell>
          <cell r="H4266" t="str">
            <v>4 - Macallan Lalique 6 0.75L1</v>
          </cell>
          <cell r="I4266" t="str">
            <v>Macallan Lalique 6</v>
          </cell>
          <cell r="J4266" t="str">
            <v>Macallan Lalique 6.750-1</v>
          </cell>
          <cell r="K4266">
            <v>1</v>
          </cell>
          <cell r="L4266">
            <v>0.75</v>
          </cell>
          <cell r="M4266">
            <v>0.46300000000000002</v>
          </cell>
          <cell r="N4266">
            <v>2.48</v>
          </cell>
          <cell r="O4266" t="str">
            <v>FOB</v>
          </cell>
          <cell r="P4266">
            <v>21800</v>
          </cell>
          <cell r="Q4266">
            <v>21800</v>
          </cell>
          <cell r="R4266">
            <v>21800</v>
          </cell>
          <cell r="S4266">
            <v>21800</v>
          </cell>
          <cell r="T4266">
            <v>21800</v>
          </cell>
          <cell r="U4266">
            <v>21800</v>
          </cell>
          <cell r="V4266">
            <v>21800</v>
          </cell>
        </row>
        <row r="4267">
          <cell r="B4267" t="str">
            <v>MinnesotaMacallan Lalique 6.750-1FOB</v>
          </cell>
          <cell r="C4267" t="str">
            <v>Central</v>
          </cell>
          <cell r="D4267" t="str">
            <v>Open</v>
          </cell>
          <cell r="E4267" t="str">
            <v>MN</v>
          </cell>
          <cell r="F4267" t="str">
            <v>Minnesota</v>
          </cell>
          <cell r="G4267" t="str">
            <v>4 - Macallan Lalique 6 0.75L</v>
          </cell>
          <cell r="H4267" t="str">
            <v>4 - Macallan Lalique 6 0.75L1</v>
          </cell>
          <cell r="I4267" t="str">
            <v>Macallan Lalique 6</v>
          </cell>
          <cell r="J4267" t="str">
            <v>Macallan Lalique 6.750-1</v>
          </cell>
          <cell r="K4267">
            <v>1</v>
          </cell>
          <cell r="L4267">
            <v>0.75</v>
          </cell>
          <cell r="M4267">
            <v>0.46300000000000002</v>
          </cell>
          <cell r="N4267">
            <v>2.48</v>
          </cell>
          <cell r="O4267" t="str">
            <v>FOB</v>
          </cell>
          <cell r="P4267">
            <v>22959.389719999999</v>
          </cell>
          <cell r="Q4267">
            <v>22959.389719999999</v>
          </cell>
          <cell r="R4267">
            <v>22959.389719999999</v>
          </cell>
          <cell r="S4267">
            <v>22959.389719999999</v>
          </cell>
          <cell r="T4267">
            <v>22959.389719999999</v>
          </cell>
          <cell r="U4267">
            <v>22959.389719999999</v>
          </cell>
          <cell r="V4267">
            <v>22959.389719999999</v>
          </cell>
        </row>
        <row r="4268">
          <cell r="B4268" t="str">
            <v>MissouriMacallan Lalique 6.750-1FOB</v>
          </cell>
          <cell r="C4268" t="str">
            <v>Central</v>
          </cell>
          <cell r="D4268" t="str">
            <v>Open</v>
          </cell>
          <cell r="E4268" t="str">
            <v>MO</v>
          </cell>
          <cell r="F4268" t="str">
            <v>Missouri</v>
          </cell>
          <cell r="G4268" t="str">
            <v>4 - Macallan Lalique 6 0.75L</v>
          </cell>
          <cell r="H4268" t="str">
            <v>4 - Macallan Lalique 6 0.75L1</v>
          </cell>
          <cell r="I4268" t="str">
            <v>Macallan Lalique 6</v>
          </cell>
          <cell r="J4268" t="str">
            <v>Macallan Lalique 6.750-1</v>
          </cell>
          <cell r="K4268">
            <v>1</v>
          </cell>
          <cell r="L4268">
            <v>0.75</v>
          </cell>
          <cell r="M4268">
            <v>0.46300000000000002</v>
          </cell>
          <cell r="N4268">
            <v>2.48</v>
          </cell>
          <cell r="O4268" t="str">
            <v>FOB</v>
          </cell>
          <cell r="P4268">
            <v>22500</v>
          </cell>
          <cell r="Q4268">
            <v>22500</v>
          </cell>
          <cell r="R4268">
            <v>22500</v>
          </cell>
          <cell r="S4268">
            <v>22500</v>
          </cell>
          <cell r="T4268">
            <v>22500</v>
          </cell>
          <cell r="U4268">
            <v>22500</v>
          </cell>
          <cell r="V4268">
            <v>22500</v>
          </cell>
        </row>
        <row r="4269">
          <cell r="B4269" t="str">
            <v>NevadaMacallan Lalique 6.750-1FOB</v>
          </cell>
          <cell r="C4269" t="str">
            <v>West</v>
          </cell>
          <cell r="D4269" t="str">
            <v>Open</v>
          </cell>
          <cell r="E4269" t="str">
            <v>NV</v>
          </cell>
          <cell r="F4269" t="str">
            <v>Nevada</v>
          </cell>
          <cell r="G4269" t="str">
            <v>4 - Macallan Lalique 6 0.75L</v>
          </cell>
          <cell r="H4269" t="str">
            <v>4 - Macallan Lalique 6 0.75L1</v>
          </cell>
          <cell r="I4269" t="str">
            <v>Macallan Lalique 6</v>
          </cell>
          <cell r="J4269" t="str">
            <v>Macallan Lalique 6.750-1</v>
          </cell>
          <cell r="K4269">
            <v>1</v>
          </cell>
          <cell r="L4269">
            <v>0.75</v>
          </cell>
          <cell r="M4269">
            <v>0.46300000000000002</v>
          </cell>
          <cell r="N4269">
            <v>2.48</v>
          </cell>
          <cell r="O4269" t="str">
            <v>FOB</v>
          </cell>
          <cell r="P4269">
            <v>22960</v>
          </cell>
          <cell r="Q4269">
            <v>22960</v>
          </cell>
          <cell r="R4269">
            <v>22960</v>
          </cell>
          <cell r="S4269">
            <v>22960</v>
          </cell>
          <cell r="T4269">
            <v>22960</v>
          </cell>
          <cell r="U4269">
            <v>22960</v>
          </cell>
          <cell r="V4269">
            <v>22960</v>
          </cell>
        </row>
        <row r="4270">
          <cell r="B4270" t="str">
            <v>New JerseyMacallan Lalique 6.750-1FOB</v>
          </cell>
          <cell r="C4270" t="str">
            <v>Northeast</v>
          </cell>
          <cell r="D4270" t="str">
            <v>Open</v>
          </cell>
          <cell r="E4270" t="str">
            <v>NJ</v>
          </cell>
          <cell r="F4270" t="str">
            <v>New Jersey</v>
          </cell>
          <cell r="G4270" t="str">
            <v>4 - Macallan Lalique 6 0.75L</v>
          </cell>
          <cell r="H4270" t="str">
            <v>4 - Macallan Lalique 6 0.75L1</v>
          </cell>
          <cell r="I4270" t="str">
            <v>Macallan Lalique 6</v>
          </cell>
          <cell r="J4270" t="str">
            <v>Macallan Lalique 6.750-1</v>
          </cell>
          <cell r="K4270">
            <v>1</v>
          </cell>
          <cell r="L4270">
            <v>0.75</v>
          </cell>
          <cell r="M4270">
            <v>0.46300000000000002</v>
          </cell>
          <cell r="N4270">
            <v>2.48</v>
          </cell>
          <cell r="O4270" t="str">
            <v>FOB</v>
          </cell>
          <cell r="P4270">
            <v>21800</v>
          </cell>
          <cell r="Q4270">
            <v>21800</v>
          </cell>
          <cell r="R4270">
            <v>21800</v>
          </cell>
          <cell r="S4270">
            <v>21800</v>
          </cell>
          <cell r="T4270">
            <v>21800</v>
          </cell>
          <cell r="U4270">
            <v>21800</v>
          </cell>
          <cell r="V4270">
            <v>21800</v>
          </cell>
        </row>
        <row r="4271">
          <cell r="B4271" t="str">
            <v>New York - UpstateMacallan Lalique 6.750-1FOB</v>
          </cell>
          <cell r="C4271" t="str">
            <v>Northeast</v>
          </cell>
          <cell r="D4271" t="str">
            <v>Open</v>
          </cell>
          <cell r="E4271" t="str">
            <v>NY</v>
          </cell>
          <cell r="F4271" t="str">
            <v>New York - Upstate</v>
          </cell>
          <cell r="G4271" t="str">
            <v>4 - Macallan Lalique 6 0.75L</v>
          </cell>
          <cell r="H4271" t="str">
            <v>4 - Macallan Lalique 6 0.75L1</v>
          </cell>
          <cell r="I4271" t="str">
            <v>Macallan Lalique 6</v>
          </cell>
          <cell r="J4271" t="str">
            <v>Macallan Lalique 6.750-1</v>
          </cell>
          <cell r="K4271">
            <v>1</v>
          </cell>
          <cell r="L4271">
            <v>0.75</v>
          </cell>
          <cell r="M4271">
            <v>0.46300000000000002</v>
          </cell>
          <cell r="N4271">
            <v>2.48</v>
          </cell>
          <cell r="O4271" t="str">
            <v>FOB</v>
          </cell>
          <cell r="P4271">
            <v>21800</v>
          </cell>
          <cell r="Q4271">
            <v>21800</v>
          </cell>
          <cell r="R4271">
            <v>21800</v>
          </cell>
          <cell r="S4271">
            <v>21800</v>
          </cell>
          <cell r="T4271">
            <v>21800</v>
          </cell>
          <cell r="U4271">
            <v>21800</v>
          </cell>
          <cell r="V4271">
            <v>21800</v>
          </cell>
        </row>
        <row r="4272">
          <cell r="B4272" t="str">
            <v>OklahomaMacallan Lalique 6.750-1FOB</v>
          </cell>
          <cell r="C4272" t="str">
            <v>South</v>
          </cell>
          <cell r="D4272" t="str">
            <v>Open</v>
          </cell>
          <cell r="E4272" t="str">
            <v>OK</v>
          </cell>
          <cell r="F4272" t="str">
            <v>Oklahoma</v>
          </cell>
          <cell r="G4272" t="str">
            <v>4 - Macallan Lalique 6 0.75L</v>
          </cell>
          <cell r="H4272" t="str">
            <v>4 - Macallan Lalique 6 0.75L1</v>
          </cell>
          <cell r="I4272" t="str">
            <v>Macallan Lalique 6</v>
          </cell>
          <cell r="J4272" t="str">
            <v>Macallan Lalique 6.750-1</v>
          </cell>
          <cell r="K4272">
            <v>1</v>
          </cell>
          <cell r="L4272">
            <v>0.75</v>
          </cell>
          <cell r="M4272">
            <v>0.46300000000000002</v>
          </cell>
          <cell r="N4272">
            <v>2.48</v>
          </cell>
          <cell r="O4272" t="str">
            <v>FOB</v>
          </cell>
          <cell r="P4272">
            <v>25000</v>
          </cell>
          <cell r="Q4272">
            <v>25000</v>
          </cell>
          <cell r="R4272">
            <v>25000</v>
          </cell>
          <cell r="S4272">
            <v>25000</v>
          </cell>
          <cell r="T4272">
            <v>25000</v>
          </cell>
          <cell r="U4272">
            <v>25000</v>
          </cell>
          <cell r="V4272">
            <v>25000</v>
          </cell>
        </row>
        <row r="4273">
          <cell r="B4273" t="str">
            <v>Rhode IslandMacallan Lalique 6.750-1FOB</v>
          </cell>
          <cell r="C4273" t="str">
            <v>Northeast</v>
          </cell>
          <cell r="D4273" t="str">
            <v>Open</v>
          </cell>
          <cell r="E4273" t="str">
            <v>RI</v>
          </cell>
          <cell r="F4273" t="str">
            <v>Rhode Island</v>
          </cell>
          <cell r="G4273" t="str">
            <v>4 - Macallan Lalique 6 0.75L</v>
          </cell>
          <cell r="H4273" t="str">
            <v>4 - Macallan Lalique 6 0.75L1</v>
          </cell>
          <cell r="I4273" t="str">
            <v>Macallan Lalique 6</v>
          </cell>
          <cell r="J4273" t="str">
            <v>Macallan Lalique 6.750-1</v>
          </cell>
          <cell r="K4273">
            <v>1</v>
          </cell>
          <cell r="L4273">
            <v>0.75</v>
          </cell>
          <cell r="M4273">
            <v>0.46300000000000002</v>
          </cell>
          <cell r="N4273">
            <v>2.48</v>
          </cell>
          <cell r="O4273" t="str">
            <v>FOB</v>
          </cell>
          <cell r="P4273">
            <v>21800</v>
          </cell>
          <cell r="Q4273">
            <v>21800</v>
          </cell>
          <cell r="R4273">
            <v>21800</v>
          </cell>
          <cell r="S4273">
            <v>21800</v>
          </cell>
          <cell r="T4273">
            <v>21800</v>
          </cell>
          <cell r="U4273">
            <v>21800</v>
          </cell>
          <cell r="V4273">
            <v>21800</v>
          </cell>
        </row>
        <row r="4274">
          <cell r="B4274" t="str">
            <v>South CarolinaMacallan Lalique 6.750-1FOB</v>
          </cell>
          <cell r="C4274" t="str">
            <v>Northeast</v>
          </cell>
          <cell r="D4274" t="str">
            <v>Open</v>
          </cell>
          <cell r="E4274" t="str">
            <v>SC</v>
          </cell>
          <cell r="F4274" t="str">
            <v>South Carolina</v>
          </cell>
          <cell r="G4274" t="str">
            <v>4 - Macallan Lalique 6 0.75L</v>
          </cell>
          <cell r="H4274" t="str">
            <v>4 - Macallan Lalique 6 0.75L1</v>
          </cell>
          <cell r="I4274" t="str">
            <v>Macallan Lalique 6</v>
          </cell>
          <cell r="J4274" t="str">
            <v>Macallan Lalique 6.750-1</v>
          </cell>
          <cell r="K4274">
            <v>1</v>
          </cell>
          <cell r="L4274">
            <v>0.75</v>
          </cell>
          <cell r="M4274">
            <v>0.46300000000000002</v>
          </cell>
          <cell r="N4274">
            <v>2.48</v>
          </cell>
          <cell r="O4274" t="str">
            <v>FOB</v>
          </cell>
          <cell r="P4274">
            <v>22950</v>
          </cell>
          <cell r="Q4274">
            <v>22950</v>
          </cell>
          <cell r="R4274">
            <v>22950</v>
          </cell>
          <cell r="S4274">
            <v>22950</v>
          </cell>
          <cell r="T4274">
            <v>22950</v>
          </cell>
          <cell r="U4274">
            <v>22950</v>
          </cell>
          <cell r="V4274">
            <v>22950</v>
          </cell>
        </row>
        <row r="4275">
          <cell r="B4275" t="str">
            <v>TexasMacallan Lalique 6.750-1FOB</v>
          </cell>
          <cell r="C4275" t="str">
            <v>South</v>
          </cell>
          <cell r="D4275" t="str">
            <v>Open</v>
          </cell>
          <cell r="E4275" t="str">
            <v>TX</v>
          </cell>
          <cell r="F4275" t="str">
            <v>Texas</v>
          </cell>
          <cell r="G4275" t="str">
            <v>4 - Macallan Lalique 6 0.75L</v>
          </cell>
          <cell r="H4275" t="str">
            <v>4 - Macallan Lalique 6 0.75L1</v>
          </cell>
          <cell r="I4275" t="str">
            <v>Macallan Lalique 6</v>
          </cell>
          <cell r="J4275" t="str">
            <v>Macallan Lalique 6.750-1</v>
          </cell>
          <cell r="K4275">
            <v>1</v>
          </cell>
          <cell r="L4275">
            <v>0.75</v>
          </cell>
          <cell r="M4275">
            <v>0.46300000000000002</v>
          </cell>
          <cell r="N4275">
            <v>2.48</v>
          </cell>
          <cell r="O4275" t="str">
            <v>FOB</v>
          </cell>
          <cell r="P4275">
            <v>23200</v>
          </cell>
          <cell r="Q4275">
            <v>23200</v>
          </cell>
          <cell r="R4275">
            <v>23200</v>
          </cell>
          <cell r="S4275">
            <v>23200</v>
          </cell>
          <cell r="T4275">
            <v>23200</v>
          </cell>
          <cell r="U4275">
            <v>23200</v>
          </cell>
          <cell r="V4275">
            <v>23200</v>
          </cell>
        </row>
        <row r="4276">
          <cell r="B4276" t="str">
            <v>WashingtonMacallan Lalique 6.750-1FOB</v>
          </cell>
          <cell r="C4276" t="str">
            <v>West</v>
          </cell>
          <cell r="D4276" t="str">
            <v>Open</v>
          </cell>
          <cell r="E4276" t="str">
            <v>WA</v>
          </cell>
          <cell r="F4276" t="str">
            <v>Washington</v>
          </cell>
          <cell r="G4276" t="str">
            <v>4 - Macallan Lalique 6 0.75L</v>
          </cell>
          <cell r="H4276" t="str">
            <v>4 - Macallan Lalique 6 0.75L1</v>
          </cell>
          <cell r="I4276" t="str">
            <v>Macallan Lalique 6</v>
          </cell>
          <cell r="J4276" t="str">
            <v>Macallan Lalique 6.750-1</v>
          </cell>
          <cell r="K4276">
            <v>1</v>
          </cell>
          <cell r="L4276">
            <v>0.75</v>
          </cell>
          <cell r="M4276">
            <v>0.46300000000000002</v>
          </cell>
          <cell r="N4276">
            <v>2.48</v>
          </cell>
          <cell r="O4276" t="str">
            <v>FOB</v>
          </cell>
          <cell r="P4276">
            <v>21557</v>
          </cell>
          <cell r="Q4276">
            <v>21557</v>
          </cell>
          <cell r="R4276">
            <v>21557</v>
          </cell>
          <cell r="S4276">
            <v>21557</v>
          </cell>
          <cell r="T4276">
            <v>21557</v>
          </cell>
          <cell r="U4276">
            <v>21557</v>
          </cell>
          <cell r="V4276">
            <v>21557</v>
          </cell>
        </row>
        <row r="4277">
          <cell r="B4277" t="str">
            <v>WisconsinMacallan Lalique 6.750-1FOB</v>
          </cell>
          <cell r="C4277" t="str">
            <v>Central</v>
          </cell>
          <cell r="D4277" t="str">
            <v>Open</v>
          </cell>
          <cell r="E4277" t="str">
            <v>WI</v>
          </cell>
          <cell r="F4277" t="str">
            <v>Wisconsin</v>
          </cell>
          <cell r="G4277" t="str">
            <v>4 - Macallan Lalique 6 0.75L</v>
          </cell>
          <cell r="H4277" t="str">
            <v>4 - Macallan Lalique 6 0.75L1</v>
          </cell>
          <cell r="I4277" t="str">
            <v>Macallan Lalique 6</v>
          </cell>
          <cell r="J4277" t="str">
            <v>Macallan Lalique 6.750-1</v>
          </cell>
          <cell r="K4277">
            <v>1</v>
          </cell>
          <cell r="L4277">
            <v>0.75</v>
          </cell>
          <cell r="M4277">
            <v>0.46300000000000002</v>
          </cell>
          <cell r="N4277">
            <v>2.48</v>
          </cell>
          <cell r="O4277" t="str">
            <v>FOB</v>
          </cell>
          <cell r="P4277">
            <v>22500</v>
          </cell>
          <cell r="Q4277">
            <v>22500</v>
          </cell>
          <cell r="R4277">
            <v>22500</v>
          </cell>
          <cell r="S4277">
            <v>22500</v>
          </cell>
          <cell r="T4277">
            <v>22500</v>
          </cell>
          <cell r="U4277">
            <v>22500</v>
          </cell>
          <cell r="V4277">
            <v>22500</v>
          </cell>
        </row>
        <row r="4278">
          <cell r="B4278" t="str">
            <v>AlaskaMacallan M Black.750-1FOB</v>
          </cell>
          <cell r="C4278" t="str">
            <v>West</v>
          </cell>
          <cell r="D4278" t="str">
            <v>Open</v>
          </cell>
          <cell r="E4278" t="str">
            <v>AK</v>
          </cell>
          <cell r="F4278" t="str">
            <v>Alaska</v>
          </cell>
          <cell r="G4278" t="str">
            <v>4 - Macallan M Black Decanter 0.75L</v>
          </cell>
          <cell r="H4278" t="str">
            <v>4 - Macallan M Black Decanter 0.75L1</v>
          </cell>
          <cell r="I4278" t="str">
            <v>Macallan M Black</v>
          </cell>
          <cell r="J4278" t="str">
            <v>Macallan M Black.750-1</v>
          </cell>
          <cell r="K4278">
            <v>1</v>
          </cell>
          <cell r="L4278">
            <v>0.75</v>
          </cell>
          <cell r="M4278">
            <v>0.45</v>
          </cell>
          <cell r="N4278">
            <v>2.41</v>
          </cell>
          <cell r="O4278" t="str">
            <v>FOB</v>
          </cell>
          <cell r="P4278">
            <v>3321.5</v>
          </cell>
          <cell r="Q4278">
            <v>3321.5</v>
          </cell>
          <cell r="R4278">
            <v>3321.5</v>
          </cell>
          <cell r="S4278">
            <v>3321.5</v>
          </cell>
          <cell r="T4278">
            <v>3321.5</v>
          </cell>
          <cell r="U4278">
            <v>3321.5</v>
          </cell>
          <cell r="V4278">
            <v>3321.5</v>
          </cell>
        </row>
        <row r="4279">
          <cell r="B4279" t="str">
            <v>ArizonaMacallan M Black.750-1FOB</v>
          </cell>
          <cell r="C4279" t="str">
            <v>West</v>
          </cell>
          <cell r="D4279" t="str">
            <v>Open</v>
          </cell>
          <cell r="E4279" t="str">
            <v>AZ</v>
          </cell>
          <cell r="F4279" t="str">
            <v>Arizona</v>
          </cell>
          <cell r="G4279" t="str">
            <v>4 - Macallan M Black Decanter 0.75L</v>
          </cell>
          <cell r="H4279" t="str">
            <v>4 - Macallan M Black Decanter 0.75L1</v>
          </cell>
          <cell r="I4279" t="str">
            <v>Macallan M Black</v>
          </cell>
          <cell r="J4279" t="str">
            <v>Macallan M Black.750-1</v>
          </cell>
          <cell r="K4279">
            <v>1</v>
          </cell>
          <cell r="L4279">
            <v>0.75</v>
          </cell>
          <cell r="M4279">
            <v>0.45</v>
          </cell>
          <cell r="N4279">
            <v>2.41</v>
          </cell>
          <cell r="O4279" t="str">
            <v>FOB</v>
          </cell>
          <cell r="P4279">
            <v>3960</v>
          </cell>
          <cell r="Q4279">
            <v>3960</v>
          </cell>
          <cell r="R4279">
            <v>3960</v>
          </cell>
          <cell r="S4279">
            <v>3960</v>
          </cell>
          <cell r="T4279">
            <v>3960</v>
          </cell>
          <cell r="U4279">
            <v>3960</v>
          </cell>
          <cell r="V4279">
            <v>3960</v>
          </cell>
        </row>
        <row r="4280">
          <cell r="B4280" t="str">
            <v>CaliforniaMacallan M Black.750-1FOB</v>
          </cell>
          <cell r="C4280" t="str">
            <v>West</v>
          </cell>
          <cell r="D4280" t="str">
            <v>Open</v>
          </cell>
          <cell r="E4280" t="str">
            <v>CA</v>
          </cell>
          <cell r="F4280" t="str">
            <v>California</v>
          </cell>
          <cell r="G4280" t="str">
            <v>4 - Macallan M Black Decanter 0.75L</v>
          </cell>
          <cell r="H4280" t="str">
            <v>4 - Macallan M Black Decanter 0.75L1</v>
          </cell>
          <cell r="I4280" t="str">
            <v>Macallan M Black</v>
          </cell>
          <cell r="J4280" t="str">
            <v>Macallan M Black.750-1</v>
          </cell>
          <cell r="K4280">
            <v>1</v>
          </cell>
          <cell r="L4280">
            <v>0.75</v>
          </cell>
          <cell r="M4280">
            <v>0.45</v>
          </cell>
          <cell r="N4280">
            <v>2.41</v>
          </cell>
          <cell r="O4280" t="str">
            <v>FOB</v>
          </cell>
          <cell r="P4280">
            <v>4796</v>
          </cell>
          <cell r="Q4280">
            <v>4796</v>
          </cell>
          <cell r="R4280">
            <v>4796</v>
          </cell>
          <cell r="S4280">
            <v>4796</v>
          </cell>
          <cell r="T4280">
            <v>4796</v>
          </cell>
          <cell r="U4280">
            <v>4796</v>
          </cell>
          <cell r="V4280">
            <v>4796</v>
          </cell>
        </row>
        <row r="4281">
          <cell r="B4281" t="str">
            <v>ColoradoMacallan M Black.750-1FOB</v>
          </cell>
          <cell r="C4281" t="str">
            <v>West</v>
          </cell>
          <cell r="D4281" t="str">
            <v>Open</v>
          </cell>
          <cell r="E4281" t="str">
            <v>CO</v>
          </cell>
          <cell r="F4281" t="str">
            <v>Colorado</v>
          </cell>
          <cell r="G4281" t="str">
            <v>4 - Macallan M Black Decanter 0.75L</v>
          </cell>
          <cell r="H4281" t="str">
            <v>4 - Macallan M Black Decanter 0.75L1</v>
          </cell>
          <cell r="I4281" t="str">
            <v>Macallan M Black</v>
          </cell>
          <cell r="J4281" t="str">
            <v>Macallan M Black.750-1</v>
          </cell>
          <cell r="K4281">
            <v>1</v>
          </cell>
          <cell r="L4281">
            <v>0.75</v>
          </cell>
          <cell r="M4281">
            <v>0.45</v>
          </cell>
          <cell r="N4281">
            <v>2.41</v>
          </cell>
          <cell r="O4281" t="str">
            <v>FOB</v>
          </cell>
          <cell r="P4281">
            <v>3790</v>
          </cell>
          <cell r="Q4281">
            <v>3790</v>
          </cell>
          <cell r="R4281">
            <v>3790</v>
          </cell>
          <cell r="S4281">
            <v>3790</v>
          </cell>
          <cell r="T4281">
            <v>3790</v>
          </cell>
          <cell r="U4281">
            <v>3790</v>
          </cell>
          <cell r="V4281">
            <v>3790</v>
          </cell>
        </row>
        <row r="4282">
          <cell r="B4282" t="str">
            <v>ConnecticutMacallan M Black.750-1FOB</v>
          </cell>
          <cell r="C4282" t="str">
            <v>Northeast</v>
          </cell>
          <cell r="D4282" t="str">
            <v>Open</v>
          </cell>
          <cell r="E4282" t="str">
            <v>CT</v>
          </cell>
          <cell r="F4282" t="str">
            <v>Connecticut</v>
          </cell>
          <cell r="G4282" t="str">
            <v>4 - Macallan M Black Decanter 0.75L</v>
          </cell>
          <cell r="H4282" t="str">
            <v>4 - Macallan M Black Decanter 0.75L1</v>
          </cell>
          <cell r="I4282" t="str">
            <v>Macallan M Black</v>
          </cell>
          <cell r="J4282" t="str">
            <v>Macallan M Black.750-1</v>
          </cell>
          <cell r="K4282">
            <v>1</v>
          </cell>
          <cell r="L4282">
            <v>0.75</v>
          </cell>
          <cell r="M4282">
            <v>0.45</v>
          </cell>
          <cell r="N4282">
            <v>2.41</v>
          </cell>
          <cell r="O4282" t="str">
            <v>FOB</v>
          </cell>
          <cell r="P4282">
            <v>4364.93</v>
          </cell>
          <cell r="Q4282">
            <v>4364.93</v>
          </cell>
          <cell r="R4282">
            <v>4364.93</v>
          </cell>
          <cell r="S4282">
            <v>4364.93</v>
          </cell>
          <cell r="T4282">
            <v>4364.93</v>
          </cell>
          <cell r="U4282">
            <v>4364.93</v>
          </cell>
          <cell r="V4282">
            <v>4364.93</v>
          </cell>
        </row>
        <row r="4283">
          <cell r="B4283" t="str">
            <v>DCMacallan M Black.750-1FOB</v>
          </cell>
          <cell r="C4283" t="str">
            <v>Northeast</v>
          </cell>
          <cell r="D4283" t="str">
            <v>Open</v>
          </cell>
          <cell r="E4283" t="str">
            <v>DC</v>
          </cell>
          <cell r="F4283" t="str">
            <v>DC</v>
          </cell>
          <cell r="G4283" t="str">
            <v>4 - Macallan M Black Decanter 0.75L</v>
          </cell>
          <cell r="H4283" t="str">
            <v>4 - Macallan M Black Decanter 0.75L1</v>
          </cell>
          <cell r="I4283" t="str">
            <v>Macallan M Black</v>
          </cell>
          <cell r="J4283" t="str">
            <v>Macallan M Black.750-1</v>
          </cell>
          <cell r="K4283">
            <v>1</v>
          </cell>
          <cell r="L4283">
            <v>0.75</v>
          </cell>
          <cell r="M4283">
            <v>0.45</v>
          </cell>
          <cell r="N4283">
            <v>2.41</v>
          </cell>
          <cell r="O4283" t="str">
            <v>FOB</v>
          </cell>
          <cell r="P4283">
            <v>4364.8699999999899</v>
          </cell>
          <cell r="Q4283">
            <v>4364.8699999999899</v>
          </cell>
          <cell r="R4283">
            <v>4364.8699999999899</v>
          </cell>
          <cell r="S4283">
            <v>4364.8699999999899</v>
          </cell>
          <cell r="T4283">
            <v>4364.8699999999899</v>
          </cell>
          <cell r="U4283">
            <v>4364.8699999999899</v>
          </cell>
          <cell r="V4283">
            <v>4364.8699999999899</v>
          </cell>
        </row>
        <row r="4284">
          <cell r="B4284" t="str">
            <v>DelawareMacallan M Black.750-1FOB</v>
          </cell>
          <cell r="C4284" t="str">
            <v>Northeast</v>
          </cell>
          <cell r="D4284" t="str">
            <v>Open</v>
          </cell>
          <cell r="E4284" t="str">
            <v>DE</v>
          </cell>
          <cell r="F4284" t="str">
            <v>Delaware</v>
          </cell>
          <cell r="G4284" t="str">
            <v>4 - Macallan M Black Decanter 0.75L</v>
          </cell>
          <cell r="H4284" t="str">
            <v>4 - Macallan M Black Decanter 0.75L1</v>
          </cell>
          <cell r="I4284" t="str">
            <v>Macallan M Black</v>
          </cell>
          <cell r="J4284" t="str">
            <v>Macallan M Black.750-1</v>
          </cell>
          <cell r="K4284">
            <v>1</v>
          </cell>
          <cell r="L4284">
            <v>0.75</v>
          </cell>
          <cell r="M4284">
            <v>0.45</v>
          </cell>
          <cell r="N4284">
            <v>2.41</v>
          </cell>
          <cell r="O4284" t="str">
            <v>FOB</v>
          </cell>
          <cell r="P4284">
            <v>4365.1099999999997</v>
          </cell>
          <cell r="Q4284">
            <v>4365.1099999999997</v>
          </cell>
          <cell r="R4284">
            <v>4365.1099999999997</v>
          </cell>
          <cell r="S4284">
            <v>4365.1099999999997</v>
          </cell>
          <cell r="T4284">
            <v>4365.1099999999997</v>
          </cell>
          <cell r="U4284">
            <v>4365.1099999999997</v>
          </cell>
          <cell r="V4284">
            <v>4365.1099999999997</v>
          </cell>
        </row>
        <row r="4285">
          <cell r="B4285" t="str">
            <v>FloridaMacallan M Black.750-1FOB</v>
          </cell>
          <cell r="C4285" t="str">
            <v>South</v>
          </cell>
          <cell r="D4285" t="str">
            <v>Open</v>
          </cell>
          <cell r="E4285" t="str">
            <v>FL</v>
          </cell>
          <cell r="F4285" t="str">
            <v>Florida</v>
          </cell>
          <cell r="G4285" t="str">
            <v>4 - Macallan M Black Decanter 0.75L</v>
          </cell>
          <cell r="H4285" t="str">
            <v>4 - Macallan M Black Decanter 0.75L1</v>
          </cell>
          <cell r="I4285" t="str">
            <v>Macallan M Black</v>
          </cell>
          <cell r="J4285" t="str">
            <v>Macallan M Black.750-1</v>
          </cell>
          <cell r="K4285">
            <v>1</v>
          </cell>
          <cell r="L4285">
            <v>0.75</v>
          </cell>
          <cell r="M4285">
            <v>0.45</v>
          </cell>
          <cell r="N4285">
            <v>2.41</v>
          </cell>
          <cell r="O4285" t="str">
            <v>FOB</v>
          </cell>
          <cell r="P4285">
            <v>3800</v>
          </cell>
          <cell r="Q4285">
            <v>3800</v>
          </cell>
          <cell r="R4285">
            <v>3800</v>
          </cell>
          <cell r="S4285">
            <v>3800</v>
          </cell>
          <cell r="T4285">
            <v>3800</v>
          </cell>
          <cell r="U4285">
            <v>3800</v>
          </cell>
          <cell r="V4285">
            <v>3800</v>
          </cell>
        </row>
        <row r="4286">
          <cell r="B4286" t="str">
            <v>GeorgiaMacallan M Black.750-1FOB</v>
          </cell>
          <cell r="C4286" t="str">
            <v>South</v>
          </cell>
          <cell r="D4286" t="str">
            <v>Open</v>
          </cell>
          <cell r="E4286" t="str">
            <v>GA</v>
          </cell>
          <cell r="F4286" t="str">
            <v>Georgia</v>
          </cell>
          <cell r="G4286" t="str">
            <v>4 - Macallan M Black Decanter 0.75L</v>
          </cell>
          <cell r="H4286" t="str">
            <v>4 - Macallan M Black Decanter 0.75L1</v>
          </cell>
          <cell r="I4286" t="str">
            <v>Macallan M Black</v>
          </cell>
          <cell r="J4286" t="str">
            <v>Macallan M Black.750-1</v>
          </cell>
          <cell r="K4286">
            <v>1</v>
          </cell>
          <cell r="L4286">
            <v>0.75</v>
          </cell>
          <cell r="M4286">
            <v>0.45</v>
          </cell>
          <cell r="N4286">
            <v>2.41</v>
          </cell>
          <cell r="O4286" t="str">
            <v>FOB</v>
          </cell>
          <cell r="P4286">
            <v>3700</v>
          </cell>
          <cell r="Q4286">
            <v>3700</v>
          </cell>
          <cell r="R4286">
            <v>3700</v>
          </cell>
          <cell r="S4286">
            <v>3700</v>
          </cell>
          <cell r="T4286">
            <v>3700</v>
          </cell>
          <cell r="U4286">
            <v>3700</v>
          </cell>
          <cell r="V4286">
            <v>3700</v>
          </cell>
        </row>
        <row r="4287">
          <cell r="B4287" t="str">
            <v>IDAHOMacallan M Black.750-1SPA</v>
          </cell>
          <cell r="C4287" t="str">
            <v>West</v>
          </cell>
          <cell r="D4287" t="str">
            <v>Control</v>
          </cell>
          <cell r="E4287" t="str">
            <v>ID</v>
          </cell>
          <cell r="F4287" t="str">
            <v>IDAHO</v>
          </cell>
          <cell r="G4287" t="str">
            <v>4 - Macallan M Black Decanter 0.75L</v>
          </cell>
          <cell r="H4287" t="str">
            <v>4 - Macallan M Black Decanter 0.75L1</v>
          </cell>
          <cell r="I4287" t="str">
            <v>Macallan M Black</v>
          </cell>
          <cell r="J4287" t="str">
            <v>Macallan M Black.750-1</v>
          </cell>
          <cell r="K4287">
            <v>1</v>
          </cell>
          <cell r="L4287">
            <v>0.75</v>
          </cell>
          <cell r="M4287">
            <v>0.45</v>
          </cell>
          <cell r="N4287">
            <v>2.41</v>
          </cell>
          <cell r="O4287" t="str">
            <v>SPA</v>
          </cell>
          <cell r="P4287">
            <v>0</v>
          </cell>
          <cell r="Q4287">
            <v>0</v>
          </cell>
          <cell r="R4287">
            <v>0</v>
          </cell>
          <cell r="S4287">
            <v>0</v>
          </cell>
          <cell r="T4287">
            <v>0</v>
          </cell>
          <cell r="U4287">
            <v>0</v>
          </cell>
          <cell r="V4287">
            <v>0</v>
          </cell>
        </row>
        <row r="4288">
          <cell r="B4288" t="str">
            <v>IllinoisMacallan M Black.750-1FOB</v>
          </cell>
          <cell r="C4288" t="str">
            <v>Central</v>
          </cell>
          <cell r="D4288" t="str">
            <v>Open</v>
          </cell>
          <cell r="E4288" t="str">
            <v>IL</v>
          </cell>
          <cell r="F4288" t="str">
            <v>Illinois</v>
          </cell>
          <cell r="G4288" t="str">
            <v>4 - Macallan M Black Decanter 0.75L</v>
          </cell>
          <cell r="H4288" t="str">
            <v>4 - Macallan M Black Decanter 0.75L1</v>
          </cell>
          <cell r="I4288" t="str">
            <v>Macallan M Black</v>
          </cell>
          <cell r="J4288" t="str">
            <v>Macallan M Black.750-1</v>
          </cell>
          <cell r="K4288">
            <v>1</v>
          </cell>
          <cell r="L4288">
            <v>0.75</v>
          </cell>
          <cell r="M4288">
            <v>0.45</v>
          </cell>
          <cell r="N4288">
            <v>2.41</v>
          </cell>
          <cell r="O4288" t="str">
            <v>FOB</v>
          </cell>
          <cell r="P4288">
            <v>4195</v>
          </cell>
          <cell r="Q4288">
            <v>4195</v>
          </cell>
          <cell r="R4288">
            <v>4195</v>
          </cell>
          <cell r="S4288">
            <v>4195</v>
          </cell>
          <cell r="T4288">
            <v>4195</v>
          </cell>
          <cell r="U4288">
            <v>4195</v>
          </cell>
          <cell r="V4288">
            <v>4195</v>
          </cell>
        </row>
        <row r="4289">
          <cell r="B4289" t="str">
            <v>IndianaMacallan M Black.750-1FOB</v>
          </cell>
          <cell r="C4289" t="str">
            <v>Central</v>
          </cell>
          <cell r="D4289" t="str">
            <v>Open</v>
          </cell>
          <cell r="E4289" t="str">
            <v>IN</v>
          </cell>
          <cell r="F4289" t="str">
            <v>Indiana</v>
          </cell>
          <cell r="G4289" t="str">
            <v>4 - Macallan M Black Decanter 0.75L</v>
          </cell>
          <cell r="H4289" t="str">
            <v>4 - Macallan M Black Decanter 0.75L1</v>
          </cell>
          <cell r="I4289" t="str">
            <v>Macallan M Black</v>
          </cell>
          <cell r="J4289" t="str">
            <v>Macallan M Black.750-1</v>
          </cell>
          <cell r="K4289">
            <v>1</v>
          </cell>
          <cell r="L4289">
            <v>0.75</v>
          </cell>
          <cell r="M4289">
            <v>0.45</v>
          </cell>
          <cell r="N4289">
            <v>2.41</v>
          </cell>
          <cell r="O4289" t="str">
            <v>FOB</v>
          </cell>
          <cell r="P4289">
            <v>4200</v>
          </cell>
          <cell r="Q4289">
            <v>4200</v>
          </cell>
          <cell r="R4289">
            <v>4200</v>
          </cell>
          <cell r="S4289">
            <v>4200</v>
          </cell>
          <cell r="T4289">
            <v>4200</v>
          </cell>
          <cell r="U4289">
            <v>4200</v>
          </cell>
          <cell r="V4289">
            <v>4200</v>
          </cell>
        </row>
        <row r="4290">
          <cell r="B4290" t="str">
            <v>KentuckyMacallan M Black.750-1FOB</v>
          </cell>
          <cell r="C4290" t="str">
            <v>Central</v>
          </cell>
          <cell r="D4290" t="str">
            <v>Open</v>
          </cell>
          <cell r="E4290" t="str">
            <v>KY</v>
          </cell>
          <cell r="F4290" t="str">
            <v>Kentucky</v>
          </cell>
          <cell r="G4290" t="str">
            <v>4 - Macallan M Black Decanter 0.75L</v>
          </cell>
          <cell r="H4290" t="str">
            <v>4 - Macallan M Black Decanter 0.75L1</v>
          </cell>
          <cell r="I4290" t="str">
            <v>Macallan M Black</v>
          </cell>
          <cell r="J4290" t="str">
            <v>Macallan M Black.750-1</v>
          </cell>
          <cell r="K4290">
            <v>1</v>
          </cell>
          <cell r="L4290">
            <v>0.75</v>
          </cell>
          <cell r="M4290">
            <v>0.45</v>
          </cell>
          <cell r="N4290">
            <v>2.41</v>
          </cell>
          <cell r="O4290" t="str">
            <v>FOB</v>
          </cell>
          <cell r="P4290">
            <v>3780.5</v>
          </cell>
          <cell r="Q4290">
            <v>3780.5</v>
          </cell>
          <cell r="R4290">
            <v>3780.5</v>
          </cell>
          <cell r="S4290">
            <v>3780.5</v>
          </cell>
          <cell r="T4290">
            <v>3780.5</v>
          </cell>
          <cell r="U4290">
            <v>3780.5</v>
          </cell>
          <cell r="V4290">
            <v>3780.5</v>
          </cell>
        </row>
        <row r="4291">
          <cell r="B4291" t="str">
            <v>LouisianaMacallan M Black.750-1FOB</v>
          </cell>
          <cell r="C4291" t="str">
            <v>South</v>
          </cell>
          <cell r="D4291" t="str">
            <v>Open</v>
          </cell>
          <cell r="E4291" t="str">
            <v>LA</v>
          </cell>
          <cell r="F4291" t="str">
            <v>Louisiana</v>
          </cell>
          <cell r="G4291" t="str">
            <v>4 - Macallan M Black Decanter 0.75L</v>
          </cell>
          <cell r="H4291" t="str">
            <v>4 - Macallan M Black Decanter 0.75L1</v>
          </cell>
          <cell r="I4291" t="str">
            <v>Macallan M Black</v>
          </cell>
          <cell r="J4291" t="str">
            <v>Macallan M Black.750-1</v>
          </cell>
          <cell r="K4291">
            <v>1</v>
          </cell>
          <cell r="L4291">
            <v>0.75</v>
          </cell>
          <cell r="M4291">
            <v>0.45</v>
          </cell>
          <cell r="N4291">
            <v>2.41</v>
          </cell>
          <cell r="O4291" t="str">
            <v>FOB</v>
          </cell>
          <cell r="P4291">
            <v>3900</v>
          </cell>
          <cell r="Q4291">
            <v>3900</v>
          </cell>
          <cell r="R4291">
            <v>3900</v>
          </cell>
          <cell r="S4291">
            <v>3900</v>
          </cell>
          <cell r="T4291">
            <v>3900</v>
          </cell>
          <cell r="U4291">
            <v>3900</v>
          </cell>
          <cell r="V4291">
            <v>3900</v>
          </cell>
        </row>
        <row r="4292">
          <cell r="B4292" t="str">
            <v>Maryland (Open)Macallan M Black.750-1FOB</v>
          </cell>
          <cell r="C4292" t="str">
            <v>Northeast</v>
          </cell>
          <cell r="D4292" t="str">
            <v>Open</v>
          </cell>
          <cell r="E4292" t="str">
            <v>MD</v>
          </cell>
          <cell r="F4292" t="str">
            <v>Maryland (Open)</v>
          </cell>
          <cell r="G4292" t="str">
            <v>4 - Macallan M Black Decanter 0.75L</v>
          </cell>
          <cell r="H4292" t="str">
            <v>4 - Macallan M Black Decanter 0.75L1</v>
          </cell>
          <cell r="I4292" t="str">
            <v>Macallan M Black</v>
          </cell>
          <cell r="J4292" t="str">
            <v>Macallan M Black.750-1</v>
          </cell>
          <cell r="K4292">
            <v>1</v>
          </cell>
          <cell r="L4292">
            <v>0.75</v>
          </cell>
          <cell r="M4292">
            <v>0.45</v>
          </cell>
          <cell r="N4292">
            <v>2.41</v>
          </cell>
          <cell r="O4292" t="str">
            <v>FOB</v>
          </cell>
          <cell r="P4292">
            <v>4365.0799999999899</v>
          </cell>
          <cell r="Q4292">
            <v>4365.0799999999899</v>
          </cell>
          <cell r="R4292">
            <v>4365.0799999999899</v>
          </cell>
          <cell r="S4292">
            <v>4365.0799999999899</v>
          </cell>
          <cell r="T4292">
            <v>4365.0799999999899</v>
          </cell>
          <cell r="U4292">
            <v>4365.0799999999899</v>
          </cell>
          <cell r="V4292">
            <v>4365.0799999999899</v>
          </cell>
        </row>
        <row r="4293">
          <cell r="B4293" t="str">
            <v>MassachusettsMacallan M Black.750-1FOB</v>
          </cell>
          <cell r="C4293" t="str">
            <v>Northeast</v>
          </cell>
          <cell r="D4293" t="str">
            <v>Open</v>
          </cell>
          <cell r="E4293" t="str">
            <v>MA</v>
          </cell>
          <cell r="F4293" t="str">
            <v>Massachusetts</v>
          </cell>
          <cell r="G4293" t="str">
            <v>4 - Macallan M Black Decanter 0.75L</v>
          </cell>
          <cell r="H4293" t="str">
            <v>4 - Macallan M Black Decanter 0.75L1</v>
          </cell>
          <cell r="I4293" t="str">
            <v>Macallan M Black</v>
          </cell>
          <cell r="J4293" t="str">
            <v>Macallan M Black.750-1</v>
          </cell>
          <cell r="K4293">
            <v>1</v>
          </cell>
          <cell r="L4293">
            <v>0.75</v>
          </cell>
          <cell r="M4293">
            <v>0.45</v>
          </cell>
          <cell r="N4293">
            <v>2.41</v>
          </cell>
          <cell r="O4293" t="str">
            <v>FOB</v>
          </cell>
          <cell r="P4293">
            <v>4365.2</v>
          </cell>
          <cell r="Q4293">
            <v>4365.2</v>
          </cell>
          <cell r="R4293">
            <v>4365.2</v>
          </cell>
          <cell r="S4293">
            <v>4365.2</v>
          </cell>
          <cell r="T4293">
            <v>4365.2</v>
          </cell>
          <cell r="U4293">
            <v>4365.2</v>
          </cell>
          <cell r="V4293">
            <v>4365.2</v>
          </cell>
        </row>
        <row r="4294">
          <cell r="B4294" t="str">
            <v>MICHIGANMacallan M Black.750-1SHELF</v>
          </cell>
          <cell r="C4294" t="str">
            <v>Central</v>
          </cell>
          <cell r="D4294" t="str">
            <v>Control</v>
          </cell>
          <cell r="E4294" t="str">
            <v>MI</v>
          </cell>
          <cell r="F4294" t="str">
            <v>MICHIGAN</v>
          </cell>
          <cell r="G4294" t="str">
            <v>4 - Macallan M Black Decanter 0.75L</v>
          </cell>
          <cell r="H4294" t="str">
            <v>4 - Macallan M Black Decanter 0.75L1</v>
          </cell>
          <cell r="I4294" t="str">
            <v>Macallan M Black</v>
          </cell>
          <cell r="J4294" t="str">
            <v>Macallan M Black.750-1</v>
          </cell>
          <cell r="K4294">
            <v>1</v>
          </cell>
          <cell r="L4294">
            <v>0.75</v>
          </cell>
          <cell r="M4294">
            <v>0.45</v>
          </cell>
          <cell r="N4294">
            <v>2.41</v>
          </cell>
          <cell r="O4294" t="str">
            <v>SHELF</v>
          </cell>
          <cell r="P4294">
            <v>6999.99</v>
          </cell>
          <cell r="Q4294">
            <v>6999.99</v>
          </cell>
          <cell r="R4294">
            <v>6999.99</v>
          </cell>
          <cell r="S4294">
            <v>6999.99</v>
          </cell>
          <cell r="T4294">
            <v>6999.99</v>
          </cell>
          <cell r="U4294">
            <v>6999.99</v>
          </cell>
          <cell r="V4294">
            <v>6999.99</v>
          </cell>
        </row>
        <row r="4295">
          <cell r="B4295" t="str">
            <v>MICHIGANMacallan M Black.750-1FOB</v>
          </cell>
          <cell r="C4295" t="str">
            <v>Central</v>
          </cell>
          <cell r="D4295" t="str">
            <v>Control</v>
          </cell>
          <cell r="E4295" t="str">
            <v>MI</v>
          </cell>
          <cell r="F4295" t="str">
            <v>MICHIGAN</v>
          </cell>
          <cell r="G4295" t="str">
            <v>4 - Macallan M Black Decanter 0.75L</v>
          </cell>
          <cell r="H4295" t="str">
            <v>4 - Macallan M Black Decanter 0.75L1</v>
          </cell>
          <cell r="I4295" t="str">
            <v>Macallan M Black</v>
          </cell>
          <cell r="J4295" t="str">
            <v>Macallan M Black.750-1</v>
          </cell>
          <cell r="K4295">
            <v>1</v>
          </cell>
          <cell r="L4295">
            <v>0.75</v>
          </cell>
          <cell r="M4295">
            <v>0.45</v>
          </cell>
          <cell r="N4295">
            <v>2.41</v>
          </cell>
          <cell r="O4295" t="str">
            <v>FOB</v>
          </cell>
          <cell r="P4295">
            <v>3787.87</v>
          </cell>
          <cell r="Q4295">
            <v>3787.87</v>
          </cell>
          <cell r="R4295">
            <v>3787.87</v>
          </cell>
          <cell r="S4295">
            <v>3787.87</v>
          </cell>
          <cell r="T4295">
            <v>3787.87</v>
          </cell>
          <cell r="U4295">
            <v>3787.87</v>
          </cell>
          <cell r="V4295">
            <v>3787.87</v>
          </cell>
        </row>
        <row r="4296">
          <cell r="B4296" t="str">
            <v>MinnesotaMacallan M Black.750-1FOB</v>
          </cell>
          <cell r="C4296" t="str">
            <v>Central</v>
          </cell>
          <cell r="D4296" t="str">
            <v>Open</v>
          </cell>
          <cell r="E4296" t="str">
            <v>MN</v>
          </cell>
          <cell r="F4296" t="str">
            <v>Minnesota</v>
          </cell>
          <cell r="G4296" t="str">
            <v>4 - Macallan M Black Decanter 0.75L</v>
          </cell>
          <cell r="H4296" t="str">
            <v>4 - Macallan M Black Decanter 0.75L1</v>
          </cell>
          <cell r="I4296" t="str">
            <v>Macallan M Black</v>
          </cell>
          <cell r="J4296" t="str">
            <v>Macallan M Black.750-1</v>
          </cell>
          <cell r="K4296">
            <v>1</v>
          </cell>
          <cell r="L4296">
            <v>0.75</v>
          </cell>
          <cell r="M4296">
            <v>0.45</v>
          </cell>
          <cell r="N4296">
            <v>2.41</v>
          </cell>
          <cell r="O4296" t="str">
            <v>FOB</v>
          </cell>
          <cell r="P4296">
            <v>4200</v>
          </cell>
          <cell r="Q4296">
            <v>4200</v>
          </cell>
          <cell r="R4296">
            <v>4200</v>
          </cell>
          <cell r="S4296">
            <v>4200</v>
          </cell>
          <cell r="T4296">
            <v>4200</v>
          </cell>
          <cell r="U4296">
            <v>4200</v>
          </cell>
          <cell r="V4296">
            <v>4200</v>
          </cell>
        </row>
        <row r="4297">
          <cell r="B4297" t="str">
            <v>MissouriMacallan M Black.750-1FOB</v>
          </cell>
          <cell r="C4297" t="str">
            <v>Central</v>
          </cell>
          <cell r="D4297" t="str">
            <v>Open</v>
          </cell>
          <cell r="E4297" t="str">
            <v>MO</v>
          </cell>
          <cell r="F4297" t="str">
            <v>Missouri</v>
          </cell>
          <cell r="G4297" t="str">
            <v>4 - Macallan M Black Decanter 0.75L</v>
          </cell>
          <cell r="H4297" t="str">
            <v>4 - Macallan M Black Decanter 0.75L1</v>
          </cell>
          <cell r="I4297" t="str">
            <v>Macallan M Black</v>
          </cell>
          <cell r="J4297" t="str">
            <v>Macallan M Black.750-1</v>
          </cell>
          <cell r="K4297">
            <v>1</v>
          </cell>
          <cell r="L4297">
            <v>0.75</v>
          </cell>
          <cell r="M4297">
            <v>0.45</v>
          </cell>
          <cell r="N4297">
            <v>2.41</v>
          </cell>
          <cell r="O4297" t="str">
            <v>FOB</v>
          </cell>
          <cell r="P4297">
            <v>4200</v>
          </cell>
          <cell r="Q4297">
            <v>4200</v>
          </cell>
          <cell r="R4297">
            <v>4200</v>
          </cell>
          <cell r="S4297">
            <v>4200</v>
          </cell>
          <cell r="T4297">
            <v>4200</v>
          </cell>
          <cell r="U4297">
            <v>4200</v>
          </cell>
          <cell r="V4297">
            <v>4200</v>
          </cell>
        </row>
        <row r="4298">
          <cell r="B4298" t="str">
            <v>MONTANAMacallan M Black.750-1SPA</v>
          </cell>
          <cell r="C4298" t="str">
            <v>West</v>
          </cell>
          <cell r="D4298" t="str">
            <v>Control</v>
          </cell>
          <cell r="E4298" t="str">
            <v>MT</v>
          </cell>
          <cell r="F4298" t="str">
            <v>MONTANA</v>
          </cell>
          <cell r="G4298" t="str">
            <v>4 - Macallan M Black Decanter 0.75L</v>
          </cell>
          <cell r="H4298" t="str">
            <v>4 - Macallan M Black Decanter 0.75L1</v>
          </cell>
          <cell r="I4298" t="str">
            <v>Macallan M Black</v>
          </cell>
          <cell r="J4298" t="str">
            <v>Macallan M Black.750-1</v>
          </cell>
          <cell r="K4298">
            <v>1</v>
          </cell>
          <cell r="L4298">
            <v>0.75</v>
          </cell>
          <cell r="M4298">
            <v>0.45</v>
          </cell>
          <cell r="N4298">
            <v>2.41</v>
          </cell>
          <cell r="O4298" t="str">
            <v>SPA</v>
          </cell>
          <cell r="P4298">
            <v>0</v>
          </cell>
          <cell r="Q4298">
            <v>0</v>
          </cell>
          <cell r="R4298">
            <v>0</v>
          </cell>
          <cell r="S4298">
            <v>0</v>
          </cell>
          <cell r="T4298">
            <v>0</v>
          </cell>
          <cell r="U4298">
            <v>0</v>
          </cell>
          <cell r="V4298">
            <v>0</v>
          </cell>
        </row>
        <row r="4299">
          <cell r="B4299" t="str">
            <v>NevadaMacallan M Black.750-1FOB</v>
          </cell>
          <cell r="C4299" t="str">
            <v>West</v>
          </cell>
          <cell r="D4299" t="str">
            <v>Open</v>
          </cell>
          <cell r="E4299" t="str">
            <v>NV</v>
          </cell>
          <cell r="F4299" t="str">
            <v>Nevada</v>
          </cell>
          <cell r="G4299" t="str">
            <v>4 - Macallan M Black Decanter 0.75L</v>
          </cell>
          <cell r="H4299" t="str">
            <v>4 - Macallan M Black Decanter 0.75L1</v>
          </cell>
          <cell r="I4299" t="str">
            <v>Macallan M Black</v>
          </cell>
          <cell r="J4299" t="str">
            <v>Macallan M Black.750-1</v>
          </cell>
          <cell r="K4299">
            <v>1</v>
          </cell>
          <cell r="L4299">
            <v>0.75</v>
          </cell>
          <cell r="M4299">
            <v>0.45</v>
          </cell>
          <cell r="N4299">
            <v>2.41</v>
          </cell>
          <cell r="O4299" t="str">
            <v>FOB</v>
          </cell>
          <cell r="P4299">
            <v>3671</v>
          </cell>
          <cell r="Q4299">
            <v>3671</v>
          </cell>
          <cell r="R4299">
            <v>3671</v>
          </cell>
          <cell r="S4299">
            <v>3671</v>
          </cell>
          <cell r="T4299">
            <v>3671</v>
          </cell>
          <cell r="U4299">
            <v>3671</v>
          </cell>
          <cell r="V4299">
            <v>3671</v>
          </cell>
        </row>
        <row r="4300">
          <cell r="B4300" t="str">
            <v>New JerseyMacallan M Black.750-1FOB</v>
          </cell>
          <cell r="C4300" t="str">
            <v>Northeast</v>
          </cell>
          <cell r="D4300" t="str">
            <v>Open</v>
          </cell>
          <cell r="E4300" t="str">
            <v>NJ</v>
          </cell>
          <cell r="F4300" t="str">
            <v>New Jersey</v>
          </cell>
          <cell r="G4300" t="str">
            <v>4 - Macallan M Black Decanter 0.75L</v>
          </cell>
          <cell r="H4300" t="str">
            <v>4 - Macallan M Black Decanter 0.75L1</v>
          </cell>
          <cell r="I4300" t="str">
            <v>Macallan M Black</v>
          </cell>
          <cell r="J4300" t="str">
            <v>Macallan M Black.750-1</v>
          </cell>
          <cell r="K4300">
            <v>1</v>
          </cell>
          <cell r="L4300">
            <v>0.75</v>
          </cell>
          <cell r="M4300">
            <v>0.45</v>
          </cell>
          <cell r="N4300">
            <v>2.41</v>
          </cell>
          <cell r="O4300" t="str">
            <v>FOB</v>
          </cell>
          <cell r="P4300">
            <v>4364.91</v>
          </cell>
          <cell r="Q4300">
            <v>4364.91</v>
          </cell>
          <cell r="R4300">
            <v>4364.91</v>
          </cell>
          <cell r="S4300">
            <v>4364.91</v>
          </cell>
          <cell r="T4300">
            <v>4364.91</v>
          </cell>
          <cell r="U4300">
            <v>4364.91</v>
          </cell>
          <cell r="V4300">
            <v>4364.91</v>
          </cell>
        </row>
        <row r="4301">
          <cell r="B4301" t="str">
            <v>New York - UpstateMacallan M Black.750-1FOB</v>
          </cell>
          <cell r="C4301" t="str">
            <v>Northeast</v>
          </cell>
          <cell r="D4301" t="str">
            <v>Open</v>
          </cell>
          <cell r="E4301" t="str">
            <v>NY</v>
          </cell>
          <cell r="F4301" t="str">
            <v>New York - Upstate</v>
          </cell>
          <cell r="G4301" t="str">
            <v>4 - Macallan M Black Decanter 0.75L</v>
          </cell>
          <cell r="H4301" t="str">
            <v>4 - Macallan M Black Decanter 0.75L1</v>
          </cell>
          <cell r="I4301" t="str">
            <v>Macallan M Black</v>
          </cell>
          <cell r="J4301" t="str">
            <v>Macallan M Black.750-1</v>
          </cell>
          <cell r="K4301">
            <v>1</v>
          </cell>
          <cell r="L4301">
            <v>0.75</v>
          </cell>
          <cell r="M4301">
            <v>0.45</v>
          </cell>
          <cell r="N4301">
            <v>2.41</v>
          </cell>
          <cell r="O4301" t="str">
            <v>FOB</v>
          </cell>
          <cell r="P4301">
            <v>4300</v>
          </cell>
          <cell r="Q4301">
            <v>4300</v>
          </cell>
          <cell r="R4301">
            <v>4300</v>
          </cell>
          <cell r="S4301">
            <v>4300</v>
          </cell>
          <cell r="T4301">
            <v>4300</v>
          </cell>
          <cell r="U4301">
            <v>4300</v>
          </cell>
          <cell r="V4301">
            <v>4300</v>
          </cell>
        </row>
        <row r="4302">
          <cell r="B4302" t="str">
            <v>OREGONMacallan M Black.750-1SPA</v>
          </cell>
          <cell r="C4302" t="str">
            <v>West</v>
          </cell>
          <cell r="D4302" t="str">
            <v>Control</v>
          </cell>
          <cell r="E4302" t="str">
            <v>OR</v>
          </cell>
          <cell r="F4302" t="str">
            <v>OREGON</v>
          </cell>
          <cell r="G4302" t="str">
            <v>4 - Macallan M Black Decanter 0.75L</v>
          </cell>
          <cell r="H4302" t="str">
            <v>4 - Macallan M Black Decanter 0.75L1</v>
          </cell>
          <cell r="I4302" t="str">
            <v>Macallan M Black</v>
          </cell>
          <cell r="J4302" t="str">
            <v>Macallan M Black.750-1</v>
          </cell>
          <cell r="K4302">
            <v>1</v>
          </cell>
          <cell r="L4302">
            <v>0.75</v>
          </cell>
          <cell r="M4302">
            <v>0.45</v>
          </cell>
          <cell r="N4302">
            <v>2.41</v>
          </cell>
          <cell r="O4302" t="str">
            <v>SPA</v>
          </cell>
          <cell r="P4302">
            <v>0</v>
          </cell>
          <cell r="Q4302">
            <v>0</v>
          </cell>
          <cell r="R4302">
            <v>0</v>
          </cell>
          <cell r="S4302">
            <v>0</v>
          </cell>
          <cell r="T4302">
            <v>0</v>
          </cell>
          <cell r="U4302">
            <v>0</v>
          </cell>
          <cell r="V4302">
            <v>0</v>
          </cell>
        </row>
        <row r="4303">
          <cell r="B4303" t="str">
            <v>OREGONMacallan M Black.750-1SHELF</v>
          </cell>
          <cell r="C4303" t="str">
            <v>West</v>
          </cell>
          <cell r="D4303" t="str">
            <v>Control</v>
          </cell>
          <cell r="E4303" t="str">
            <v>OR</v>
          </cell>
          <cell r="F4303" t="str">
            <v>OREGON</v>
          </cell>
          <cell r="G4303" t="str">
            <v>4 - Macallan M Black Decanter 0.75L</v>
          </cell>
          <cell r="H4303" t="str">
            <v>4 - Macallan M Black Decanter 0.75L1</v>
          </cell>
          <cell r="I4303" t="str">
            <v>Macallan M Black</v>
          </cell>
          <cell r="J4303" t="str">
            <v>Macallan M Black.750-1</v>
          </cell>
          <cell r="K4303">
            <v>1</v>
          </cell>
          <cell r="L4303">
            <v>0.75</v>
          </cell>
          <cell r="M4303">
            <v>0.45</v>
          </cell>
          <cell r="N4303">
            <v>2.41</v>
          </cell>
          <cell r="O4303" t="str">
            <v>SHELF</v>
          </cell>
          <cell r="P4303">
            <v>6499.95</v>
          </cell>
          <cell r="Q4303">
            <v>7249.95</v>
          </cell>
          <cell r="R4303">
            <v>7249.95</v>
          </cell>
          <cell r="S4303">
            <v>7249.95</v>
          </cell>
          <cell r="T4303">
            <v>7249.95</v>
          </cell>
          <cell r="U4303">
            <v>7249.95</v>
          </cell>
          <cell r="V4303">
            <v>7249.95</v>
          </cell>
        </row>
        <row r="4304">
          <cell r="B4304" t="str">
            <v>OREGONMacallan M Black.750-1FOB</v>
          </cell>
          <cell r="C4304" t="str">
            <v>West</v>
          </cell>
          <cell r="D4304" t="str">
            <v>Control</v>
          </cell>
          <cell r="E4304" t="str">
            <v>OR</v>
          </cell>
          <cell r="F4304" t="str">
            <v>OREGON</v>
          </cell>
          <cell r="G4304" t="str">
            <v>4 - Macallan M Black Decanter 0.75L</v>
          </cell>
          <cell r="H4304" t="str">
            <v>4 - Macallan M Black Decanter 0.75L1</v>
          </cell>
          <cell r="I4304" t="str">
            <v>Macallan M Black</v>
          </cell>
          <cell r="J4304" t="str">
            <v>Macallan M Black.750-1</v>
          </cell>
          <cell r="K4304">
            <v>1</v>
          </cell>
          <cell r="L4304">
            <v>0.75</v>
          </cell>
          <cell r="M4304">
            <v>0.45</v>
          </cell>
          <cell r="N4304">
            <v>2.41</v>
          </cell>
          <cell r="O4304" t="str">
            <v>FOB</v>
          </cell>
          <cell r="P4304">
            <v>3592.83</v>
          </cell>
          <cell r="Q4304">
            <v>4009.96</v>
          </cell>
          <cell r="R4304">
            <v>4009.96</v>
          </cell>
          <cell r="S4304">
            <v>4009.96</v>
          </cell>
          <cell r="T4304">
            <v>4009.96</v>
          </cell>
          <cell r="U4304">
            <v>4009.96</v>
          </cell>
          <cell r="V4304">
            <v>4009.96</v>
          </cell>
        </row>
        <row r="4305">
          <cell r="B4305" t="str">
            <v>Rhode IslandMacallan M Black.750-1FOB</v>
          </cell>
          <cell r="C4305" t="str">
            <v>Northeast</v>
          </cell>
          <cell r="D4305" t="str">
            <v>Open</v>
          </cell>
          <cell r="E4305" t="str">
            <v>RI</v>
          </cell>
          <cell r="F4305" t="str">
            <v>Rhode Island</v>
          </cell>
          <cell r="G4305" t="str">
            <v>4 - Macallan M Black Decanter 0.75L</v>
          </cell>
          <cell r="H4305" t="str">
            <v>4 - Macallan M Black Decanter 0.75L1</v>
          </cell>
          <cell r="I4305" t="str">
            <v>Macallan M Black</v>
          </cell>
          <cell r="J4305" t="str">
            <v>Macallan M Black.750-1</v>
          </cell>
          <cell r="K4305">
            <v>1</v>
          </cell>
          <cell r="L4305">
            <v>0.75</v>
          </cell>
          <cell r="M4305">
            <v>0.45</v>
          </cell>
          <cell r="N4305">
            <v>2.41</v>
          </cell>
          <cell r="O4305" t="str">
            <v>FOB</v>
          </cell>
          <cell r="P4305">
            <v>4364.93</v>
          </cell>
          <cell r="Q4305">
            <v>4325</v>
          </cell>
          <cell r="R4305">
            <v>4325</v>
          </cell>
          <cell r="S4305">
            <v>4325</v>
          </cell>
          <cell r="T4305">
            <v>4325</v>
          </cell>
          <cell r="U4305">
            <v>4325</v>
          </cell>
          <cell r="V4305">
            <v>4325</v>
          </cell>
        </row>
        <row r="4306">
          <cell r="B4306" t="str">
            <v>South CarolinaMacallan M Black.750-1FOB</v>
          </cell>
          <cell r="C4306" t="str">
            <v>Northeast</v>
          </cell>
          <cell r="D4306" t="str">
            <v>Open</v>
          </cell>
          <cell r="E4306" t="str">
            <v>SC</v>
          </cell>
          <cell r="F4306" t="str">
            <v>South Carolina</v>
          </cell>
          <cell r="G4306" t="str">
            <v>4 - Macallan M Black Decanter 0.75L</v>
          </cell>
          <cell r="H4306" t="str">
            <v>4 - Macallan M Black Decanter 0.75L1</v>
          </cell>
          <cell r="I4306" t="str">
            <v>Macallan M Black</v>
          </cell>
          <cell r="J4306" t="str">
            <v>Macallan M Black.750-1</v>
          </cell>
          <cell r="K4306">
            <v>1</v>
          </cell>
          <cell r="L4306">
            <v>0.75</v>
          </cell>
          <cell r="M4306">
            <v>0.45</v>
          </cell>
          <cell r="N4306">
            <v>2.41</v>
          </cell>
          <cell r="O4306" t="str">
            <v>FOB</v>
          </cell>
          <cell r="P4306">
            <v>4364.91</v>
          </cell>
          <cell r="Q4306">
            <v>4364.91</v>
          </cell>
          <cell r="R4306">
            <v>4364.91</v>
          </cell>
          <cell r="S4306">
            <v>4364.91</v>
          </cell>
          <cell r="T4306">
            <v>4364.91</v>
          </cell>
          <cell r="U4306">
            <v>4364.91</v>
          </cell>
          <cell r="V4306">
            <v>4364.91</v>
          </cell>
        </row>
        <row r="4307">
          <cell r="B4307" t="str">
            <v>TennesseeMacallan M Black.750-1FOB</v>
          </cell>
          <cell r="C4307" t="str">
            <v>South</v>
          </cell>
          <cell r="D4307" t="str">
            <v>Open</v>
          </cell>
          <cell r="E4307" t="str">
            <v>TN</v>
          </cell>
          <cell r="F4307" t="str">
            <v>Tennessee</v>
          </cell>
          <cell r="G4307" t="str">
            <v>4 - Macallan M Black Decanter 0.75L</v>
          </cell>
          <cell r="H4307" t="str">
            <v>4 - Macallan M Black Decanter 0.75L1</v>
          </cell>
          <cell r="I4307" t="str">
            <v>Macallan M Black</v>
          </cell>
          <cell r="J4307" t="str">
            <v>Macallan M Black.750-1</v>
          </cell>
          <cell r="K4307">
            <v>1</v>
          </cell>
          <cell r="L4307">
            <v>0.75</v>
          </cell>
          <cell r="M4307">
            <v>0.45</v>
          </cell>
          <cell r="N4307">
            <v>2.41</v>
          </cell>
          <cell r="O4307" t="str">
            <v>FOB</v>
          </cell>
          <cell r="P4307">
            <v>3600</v>
          </cell>
          <cell r="Q4307">
            <v>3600</v>
          </cell>
          <cell r="R4307">
            <v>3600</v>
          </cell>
          <cell r="S4307">
            <v>3600</v>
          </cell>
          <cell r="T4307">
            <v>3600</v>
          </cell>
          <cell r="U4307">
            <v>3600</v>
          </cell>
          <cell r="V4307">
            <v>3600</v>
          </cell>
        </row>
        <row r="4308">
          <cell r="B4308" t="str">
            <v>TexasMacallan M Black.750-1FOB</v>
          </cell>
          <cell r="C4308" t="str">
            <v>South</v>
          </cell>
          <cell r="D4308" t="str">
            <v>Open</v>
          </cell>
          <cell r="E4308" t="str">
            <v>TX</v>
          </cell>
          <cell r="F4308" t="str">
            <v>Texas</v>
          </cell>
          <cell r="G4308" t="str">
            <v>4 - Macallan M Black Decanter 0.75L</v>
          </cell>
          <cell r="H4308" t="str">
            <v>4 - Macallan M Black Decanter 0.75L1</v>
          </cell>
          <cell r="I4308" t="str">
            <v>Macallan M Black</v>
          </cell>
          <cell r="J4308" t="str">
            <v>Macallan M Black.750-1</v>
          </cell>
          <cell r="K4308">
            <v>1</v>
          </cell>
          <cell r="L4308">
            <v>0.75</v>
          </cell>
          <cell r="M4308">
            <v>0.45</v>
          </cell>
          <cell r="N4308">
            <v>2.41</v>
          </cell>
          <cell r="O4308" t="str">
            <v>FOB</v>
          </cell>
          <cell r="P4308">
            <v>4175</v>
          </cell>
          <cell r="Q4308">
            <v>4175</v>
          </cell>
          <cell r="R4308">
            <v>4175</v>
          </cell>
          <cell r="S4308">
            <v>4175</v>
          </cell>
          <cell r="T4308">
            <v>4175</v>
          </cell>
          <cell r="U4308">
            <v>4175</v>
          </cell>
          <cell r="V4308">
            <v>4175</v>
          </cell>
        </row>
        <row r="4309">
          <cell r="B4309" t="str">
            <v>UTAHMacallan M Black.750-1SPA</v>
          </cell>
          <cell r="C4309" t="str">
            <v>West</v>
          </cell>
          <cell r="D4309" t="str">
            <v>Control</v>
          </cell>
          <cell r="E4309" t="str">
            <v>UT</v>
          </cell>
          <cell r="F4309" t="str">
            <v>UTAH</v>
          </cell>
          <cell r="G4309" t="str">
            <v>4 - Macallan M Black Decanter 0.75L</v>
          </cell>
          <cell r="H4309" t="str">
            <v>4 - Macallan M Black Decanter 0.75L1</v>
          </cell>
          <cell r="I4309" t="str">
            <v>Macallan M Black</v>
          </cell>
          <cell r="J4309" t="str">
            <v>Macallan M Black.750-1</v>
          </cell>
          <cell r="K4309">
            <v>1</v>
          </cell>
          <cell r="L4309">
            <v>0.75</v>
          </cell>
          <cell r="M4309">
            <v>0.45</v>
          </cell>
          <cell r="N4309">
            <v>2.41</v>
          </cell>
          <cell r="O4309" t="str">
            <v>SPA</v>
          </cell>
          <cell r="P4309">
            <v>0</v>
          </cell>
          <cell r="Q4309">
            <v>0</v>
          </cell>
          <cell r="R4309">
            <v>0</v>
          </cell>
          <cell r="S4309">
            <v>0</v>
          </cell>
          <cell r="T4309">
            <v>0</v>
          </cell>
          <cell r="U4309">
            <v>0</v>
          </cell>
          <cell r="V4309">
            <v>0</v>
          </cell>
        </row>
        <row r="4310">
          <cell r="B4310" t="str">
            <v>WashingtonMacallan M Black.750-1FOB</v>
          </cell>
          <cell r="C4310" t="str">
            <v>West</v>
          </cell>
          <cell r="D4310" t="str">
            <v>Open</v>
          </cell>
          <cell r="E4310" t="str">
            <v>WA</v>
          </cell>
          <cell r="F4310" t="str">
            <v>Washington</v>
          </cell>
          <cell r="G4310" t="str">
            <v>4 - Macallan M Black Decanter 0.75L</v>
          </cell>
          <cell r="H4310" t="str">
            <v>4 - Macallan M Black Decanter 0.75L1</v>
          </cell>
          <cell r="I4310" t="str">
            <v>Macallan M Black</v>
          </cell>
          <cell r="J4310" t="str">
            <v>Macallan M Black.750-1</v>
          </cell>
          <cell r="K4310">
            <v>1</v>
          </cell>
          <cell r="L4310">
            <v>0.75</v>
          </cell>
          <cell r="M4310">
            <v>0.45</v>
          </cell>
          <cell r="N4310">
            <v>2.41</v>
          </cell>
          <cell r="O4310" t="str">
            <v>FOB</v>
          </cell>
          <cell r="P4310">
            <v>3101.5</v>
          </cell>
          <cell r="Q4310">
            <v>3101.5</v>
          </cell>
          <cell r="R4310">
            <v>3101.5</v>
          </cell>
          <cell r="S4310">
            <v>3101.5</v>
          </cell>
          <cell r="T4310">
            <v>3101.5</v>
          </cell>
          <cell r="U4310">
            <v>3101.5</v>
          </cell>
          <cell r="V4310">
            <v>3101.5</v>
          </cell>
        </row>
        <row r="4311">
          <cell r="B4311" t="str">
            <v>WisconsinMacallan M Black.750-1FOB</v>
          </cell>
          <cell r="C4311" t="str">
            <v>Central</v>
          </cell>
          <cell r="D4311" t="str">
            <v>Open</v>
          </cell>
          <cell r="E4311" t="str">
            <v>WI</v>
          </cell>
          <cell r="F4311" t="str">
            <v>Wisconsin</v>
          </cell>
          <cell r="G4311" t="str">
            <v>4 - Macallan M Black Decanter 0.75L</v>
          </cell>
          <cell r="H4311" t="str">
            <v>4 - Macallan M Black Decanter 0.75L1</v>
          </cell>
          <cell r="I4311" t="str">
            <v>Macallan M Black</v>
          </cell>
          <cell r="J4311" t="str">
            <v>Macallan M Black.750-1</v>
          </cell>
          <cell r="K4311">
            <v>1</v>
          </cell>
          <cell r="L4311">
            <v>0.75</v>
          </cell>
          <cell r="M4311">
            <v>0.45</v>
          </cell>
          <cell r="N4311">
            <v>2.41</v>
          </cell>
          <cell r="O4311" t="str">
            <v>FOB</v>
          </cell>
          <cell r="P4311">
            <v>4200</v>
          </cell>
          <cell r="Q4311">
            <v>4200</v>
          </cell>
          <cell r="R4311">
            <v>4200</v>
          </cell>
          <cell r="S4311">
            <v>4200</v>
          </cell>
          <cell r="T4311">
            <v>4200</v>
          </cell>
          <cell r="U4311">
            <v>4200</v>
          </cell>
          <cell r="V4311">
            <v>4200</v>
          </cell>
        </row>
        <row r="4312">
          <cell r="B4312" t="str">
            <v>WYOMINGMacallan M Black.750-1SHELF</v>
          </cell>
          <cell r="C4312" t="str">
            <v>West</v>
          </cell>
          <cell r="D4312" t="str">
            <v>Control</v>
          </cell>
          <cell r="E4312" t="str">
            <v>WY</v>
          </cell>
          <cell r="F4312" t="str">
            <v>WYOMING</v>
          </cell>
          <cell r="G4312" t="str">
            <v>4 - Macallan M Black Decanter 0.75L</v>
          </cell>
          <cell r="H4312" t="str">
            <v>4 - Macallan M Black Decanter 0.75L1</v>
          </cell>
          <cell r="I4312" t="str">
            <v>Macallan M Black</v>
          </cell>
          <cell r="J4312" t="str">
            <v>Macallan M Black.750-1</v>
          </cell>
          <cell r="K4312">
            <v>1</v>
          </cell>
          <cell r="L4312">
            <v>0.75</v>
          </cell>
          <cell r="M4312">
            <v>0.45</v>
          </cell>
          <cell r="N4312">
            <v>2.41</v>
          </cell>
          <cell r="O4312" t="str">
            <v>SHELF</v>
          </cell>
          <cell r="P4312">
            <v>6999.99</v>
          </cell>
          <cell r="Q4312">
            <v>7249.99</v>
          </cell>
          <cell r="R4312">
            <v>7249.99</v>
          </cell>
          <cell r="S4312">
            <v>7249.99</v>
          </cell>
          <cell r="T4312">
            <v>7249.99</v>
          </cell>
          <cell r="U4312">
            <v>7249.99</v>
          </cell>
          <cell r="V4312">
            <v>7249.99</v>
          </cell>
        </row>
        <row r="4313">
          <cell r="B4313" t="str">
            <v>WYOMINGMacallan M Black.750-1FOB</v>
          </cell>
          <cell r="C4313" t="str">
            <v>West</v>
          </cell>
          <cell r="D4313" t="str">
            <v>Control</v>
          </cell>
          <cell r="E4313" t="str">
            <v>WY</v>
          </cell>
          <cell r="F4313" t="str">
            <v>WYOMING</v>
          </cell>
          <cell r="G4313" t="str">
            <v>4 - Macallan M Black Decanter 0.75L</v>
          </cell>
          <cell r="H4313" t="str">
            <v>4 - Macallan M Black Decanter 0.75L1</v>
          </cell>
          <cell r="I4313" t="str">
            <v>Macallan M Black</v>
          </cell>
          <cell r="J4313" t="str">
            <v>Macallan M Black.750-1</v>
          </cell>
          <cell r="K4313">
            <v>1</v>
          </cell>
          <cell r="L4313">
            <v>0.75</v>
          </cell>
          <cell r="M4313">
            <v>0.45</v>
          </cell>
          <cell r="N4313">
            <v>2.41</v>
          </cell>
          <cell r="O4313" t="str">
            <v>FOB</v>
          </cell>
          <cell r="P4313">
            <v>3854.03</v>
          </cell>
          <cell r="Q4313">
            <v>4300.45</v>
          </cell>
          <cell r="R4313">
            <v>4300.45</v>
          </cell>
          <cell r="S4313">
            <v>4300.45</v>
          </cell>
          <cell r="T4313">
            <v>4300.45</v>
          </cell>
          <cell r="U4313">
            <v>4300.45</v>
          </cell>
          <cell r="V4313">
            <v>4300.45</v>
          </cell>
        </row>
        <row r="4314">
          <cell r="B4314" t="str">
            <v>WYOMINGMacallan M Black.750-1DA</v>
          </cell>
          <cell r="C4314" t="str">
            <v>West</v>
          </cell>
          <cell r="D4314" t="str">
            <v>Control</v>
          </cell>
          <cell r="E4314" t="str">
            <v>WY</v>
          </cell>
          <cell r="F4314" t="str">
            <v>WYOMING</v>
          </cell>
          <cell r="G4314" t="str">
            <v>4 - Macallan M Black Decanter 0.75L</v>
          </cell>
          <cell r="H4314" t="str">
            <v>4 - Macallan M Black Decanter 0.75L1</v>
          </cell>
          <cell r="I4314" t="str">
            <v>Macallan M Black</v>
          </cell>
          <cell r="J4314" t="str">
            <v>Macallan M Black.750-1</v>
          </cell>
          <cell r="K4314">
            <v>1</v>
          </cell>
          <cell r="L4314">
            <v>0.75</v>
          </cell>
          <cell r="M4314">
            <v>0.45</v>
          </cell>
          <cell r="N4314">
            <v>2.41</v>
          </cell>
          <cell r="O4314" t="str">
            <v>DA</v>
          </cell>
          <cell r="P4314">
            <v>0</v>
          </cell>
          <cell r="Q4314">
            <v>0</v>
          </cell>
          <cell r="R4314">
            <v>0</v>
          </cell>
          <cell r="S4314">
            <v>0</v>
          </cell>
          <cell r="T4314">
            <v>0</v>
          </cell>
          <cell r="U4314">
            <v>0</v>
          </cell>
          <cell r="V4314">
            <v>0</v>
          </cell>
        </row>
        <row r="4315">
          <cell r="B4315" t="str">
            <v>ALABAMAMacallan M Decanter.750-1SHELF</v>
          </cell>
          <cell r="C4315" t="str">
            <v>South</v>
          </cell>
          <cell r="D4315" t="str">
            <v>Control</v>
          </cell>
          <cell r="E4315" t="str">
            <v>AL</v>
          </cell>
          <cell r="F4315" t="str">
            <v>ALABAMA</v>
          </cell>
          <cell r="G4315" t="str">
            <v>4 - Macallan M Decanter 0.75L</v>
          </cell>
          <cell r="H4315" t="str">
            <v>4 - Macallan M Decanter 0.75L1</v>
          </cell>
          <cell r="I4315" t="str">
            <v>Macallan M Decanter</v>
          </cell>
          <cell r="J4315" t="str">
            <v>Macallan M Decanter.750-1</v>
          </cell>
          <cell r="K4315">
            <v>1</v>
          </cell>
          <cell r="L4315">
            <v>0.75</v>
          </cell>
          <cell r="M4315">
            <v>0.45</v>
          </cell>
          <cell r="N4315">
            <v>2.41</v>
          </cell>
          <cell r="O4315" t="str">
            <v>SHELF</v>
          </cell>
          <cell r="P4315">
            <v>5199.99</v>
          </cell>
          <cell r="Q4315">
            <v>5299.99</v>
          </cell>
          <cell r="R4315">
            <v>5299.99</v>
          </cell>
          <cell r="S4315">
            <v>5299.99</v>
          </cell>
          <cell r="T4315">
            <v>5299.99</v>
          </cell>
          <cell r="U4315">
            <v>5299.99</v>
          </cell>
          <cell r="V4315">
            <v>5299.99</v>
          </cell>
        </row>
        <row r="4316">
          <cell r="B4316" t="str">
            <v>ALABAMAMacallan M Decanter.750-1FOB</v>
          </cell>
          <cell r="C4316" t="str">
            <v>South</v>
          </cell>
          <cell r="D4316" t="str">
            <v>Control</v>
          </cell>
          <cell r="E4316" t="str">
            <v>AL</v>
          </cell>
          <cell r="F4316" t="str">
            <v>ALABAMA</v>
          </cell>
          <cell r="G4316" t="str">
            <v>4 - Macallan M Decanter 0.75L</v>
          </cell>
          <cell r="H4316" t="str">
            <v>4 - Macallan M Decanter 0.75L1</v>
          </cell>
          <cell r="I4316" t="str">
            <v>Macallan M Decanter</v>
          </cell>
          <cell r="J4316" t="str">
            <v>Macallan M Decanter.750-1</v>
          </cell>
          <cell r="K4316">
            <v>1</v>
          </cell>
          <cell r="L4316">
            <v>0.75</v>
          </cell>
          <cell r="M4316">
            <v>0.45</v>
          </cell>
          <cell r="N4316">
            <v>2.41</v>
          </cell>
          <cell r="O4316" t="str">
            <v>FOB</v>
          </cell>
          <cell r="P4316">
            <v>2468.23</v>
          </cell>
          <cell r="Q4316">
            <v>2515.71</v>
          </cell>
          <cell r="R4316">
            <v>2515.71</v>
          </cell>
          <cell r="S4316">
            <v>2515.71</v>
          </cell>
          <cell r="T4316">
            <v>2515.71</v>
          </cell>
          <cell r="U4316">
            <v>2515.71</v>
          </cell>
          <cell r="V4316">
            <v>2515.71</v>
          </cell>
        </row>
        <row r="4317">
          <cell r="B4317" t="str">
            <v>ALABAMAMacallan M Decanter.750-1DA</v>
          </cell>
          <cell r="C4317" t="str">
            <v>South</v>
          </cell>
          <cell r="D4317" t="str">
            <v>Control</v>
          </cell>
          <cell r="E4317" t="str">
            <v>AL</v>
          </cell>
          <cell r="F4317" t="str">
            <v>ALABAMA</v>
          </cell>
          <cell r="G4317" t="str">
            <v>4 - Macallan M Decanter 0.75L</v>
          </cell>
          <cell r="H4317" t="str">
            <v>4 - Macallan M Decanter 0.75L1</v>
          </cell>
          <cell r="I4317" t="str">
            <v>Macallan M Decanter</v>
          </cell>
          <cell r="J4317" t="str">
            <v>Macallan M Decanter.750-1</v>
          </cell>
          <cell r="K4317">
            <v>1</v>
          </cell>
          <cell r="L4317">
            <v>0.75</v>
          </cell>
          <cell r="M4317">
            <v>0.45</v>
          </cell>
          <cell r="N4317">
            <v>2.41</v>
          </cell>
          <cell r="O4317" t="str">
            <v>DA</v>
          </cell>
          <cell r="P4317">
            <v>0</v>
          </cell>
          <cell r="Q4317">
            <v>0</v>
          </cell>
          <cell r="R4317">
            <v>0</v>
          </cell>
          <cell r="S4317">
            <v>0</v>
          </cell>
          <cell r="T4317">
            <v>0</v>
          </cell>
          <cell r="U4317">
            <v>0</v>
          </cell>
          <cell r="V4317">
            <v>0</v>
          </cell>
        </row>
        <row r="4318">
          <cell r="B4318" t="str">
            <v>AlaskaMacallan M Decanter.750-1FOB</v>
          </cell>
          <cell r="C4318" t="str">
            <v>West</v>
          </cell>
          <cell r="D4318" t="str">
            <v>Open</v>
          </cell>
          <cell r="E4318" t="str">
            <v>AK</v>
          </cell>
          <cell r="F4318" t="str">
            <v>Alaska</v>
          </cell>
          <cell r="G4318" t="str">
            <v>4 - Macallan M Decanter 0.75L</v>
          </cell>
          <cell r="H4318" t="str">
            <v>4 - Macallan M Decanter 0.75L1</v>
          </cell>
          <cell r="I4318" t="str">
            <v>Macallan M Decanter</v>
          </cell>
          <cell r="J4318" t="str">
            <v>Macallan M Decanter.750-1</v>
          </cell>
          <cell r="K4318">
            <v>1</v>
          </cell>
          <cell r="L4318">
            <v>0.75</v>
          </cell>
          <cell r="M4318">
            <v>0.45</v>
          </cell>
          <cell r="N4318">
            <v>2.41</v>
          </cell>
          <cell r="O4318" t="str">
            <v>FOB</v>
          </cell>
          <cell r="P4318">
            <v>2568.13</v>
          </cell>
          <cell r="Q4318">
            <v>2568.13</v>
          </cell>
          <cell r="R4318">
            <v>2568.13</v>
          </cell>
          <cell r="S4318">
            <v>2568.13</v>
          </cell>
          <cell r="T4318">
            <v>2568.13</v>
          </cell>
          <cell r="U4318">
            <v>2568.13</v>
          </cell>
          <cell r="V4318">
            <v>2568.13</v>
          </cell>
        </row>
        <row r="4319">
          <cell r="B4319" t="str">
            <v>ArizonaMacallan M Decanter.750-1FOB</v>
          </cell>
          <cell r="C4319" t="str">
            <v>West</v>
          </cell>
          <cell r="D4319" t="str">
            <v>Open</v>
          </cell>
          <cell r="E4319" t="str">
            <v>AZ</v>
          </cell>
          <cell r="F4319" t="str">
            <v>Arizona</v>
          </cell>
          <cell r="G4319" t="str">
            <v>4 - Macallan M Decanter 0.75L</v>
          </cell>
          <cell r="H4319" t="str">
            <v>4 - Macallan M Decanter 0.75L1</v>
          </cell>
          <cell r="I4319" t="str">
            <v>Macallan M Decanter</v>
          </cell>
          <cell r="J4319" t="str">
            <v>Macallan M Decanter.750-1</v>
          </cell>
          <cell r="K4319">
            <v>1</v>
          </cell>
          <cell r="L4319">
            <v>0.75</v>
          </cell>
          <cell r="M4319">
            <v>0.45</v>
          </cell>
          <cell r="N4319">
            <v>2.41</v>
          </cell>
          <cell r="O4319" t="str">
            <v>FOB</v>
          </cell>
          <cell r="P4319">
            <v>3600</v>
          </cell>
          <cell r="Q4319">
            <v>3600</v>
          </cell>
          <cell r="R4319">
            <v>3835</v>
          </cell>
          <cell r="S4319">
            <v>3835</v>
          </cell>
          <cell r="T4319">
            <v>3835</v>
          </cell>
          <cell r="U4319">
            <v>3835</v>
          </cell>
          <cell r="V4319">
            <v>3835</v>
          </cell>
        </row>
        <row r="4320">
          <cell r="B4320" t="str">
            <v>ArkansasMacallan M Decanter.750-1FOB</v>
          </cell>
          <cell r="C4320" t="str">
            <v>South</v>
          </cell>
          <cell r="D4320" t="str">
            <v>Open</v>
          </cell>
          <cell r="E4320" t="str">
            <v>AR</v>
          </cell>
          <cell r="F4320" t="str">
            <v>Arkansas</v>
          </cell>
          <cell r="G4320" t="str">
            <v>4 - Macallan M Decanter 0.75L</v>
          </cell>
          <cell r="H4320" t="str">
            <v>4 - Macallan M Decanter 0.75L1</v>
          </cell>
          <cell r="I4320" t="str">
            <v>Macallan M Decanter</v>
          </cell>
          <cell r="J4320" t="str">
            <v>Macallan M Decanter.750-1</v>
          </cell>
          <cell r="K4320">
            <v>1</v>
          </cell>
          <cell r="L4320">
            <v>0.75</v>
          </cell>
          <cell r="M4320">
            <v>0.45</v>
          </cell>
          <cell r="N4320">
            <v>2.41</v>
          </cell>
          <cell r="O4320" t="str">
            <v>FOB</v>
          </cell>
          <cell r="P4320">
            <v>2900</v>
          </cell>
          <cell r="Q4320">
            <v>2900</v>
          </cell>
          <cell r="R4320">
            <v>2900</v>
          </cell>
          <cell r="S4320">
            <v>2900</v>
          </cell>
          <cell r="T4320">
            <v>2900</v>
          </cell>
          <cell r="U4320">
            <v>2900</v>
          </cell>
          <cell r="V4320">
            <v>2900</v>
          </cell>
        </row>
        <row r="4321">
          <cell r="B4321" t="str">
            <v>CaliforniaMacallan M Decanter.750-1FOB</v>
          </cell>
          <cell r="C4321" t="str">
            <v>West</v>
          </cell>
          <cell r="D4321" t="str">
            <v>Open</v>
          </cell>
          <cell r="E4321" t="str">
            <v>CA</v>
          </cell>
          <cell r="F4321" t="str">
            <v>California</v>
          </cell>
          <cell r="G4321" t="str">
            <v>4 - Macallan M Decanter 0.75L</v>
          </cell>
          <cell r="H4321" t="str">
            <v>4 - Macallan M Decanter 0.75L1</v>
          </cell>
          <cell r="I4321" t="str">
            <v>Macallan M Decanter</v>
          </cell>
          <cell r="J4321" t="str">
            <v>Macallan M Decanter.750-1</v>
          </cell>
          <cell r="K4321">
            <v>1</v>
          </cell>
          <cell r="L4321">
            <v>0.75</v>
          </cell>
          <cell r="M4321">
            <v>0.45</v>
          </cell>
          <cell r="N4321">
            <v>2.41</v>
          </cell>
          <cell r="O4321" t="str">
            <v>FOB</v>
          </cell>
          <cell r="P4321">
            <v>3600</v>
          </cell>
          <cell r="Q4321">
            <v>3600</v>
          </cell>
          <cell r="R4321">
            <v>3845</v>
          </cell>
          <cell r="S4321">
            <v>3845</v>
          </cell>
          <cell r="T4321">
            <v>3845</v>
          </cell>
          <cell r="U4321">
            <v>3845</v>
          </cell>
          <cell r="V4321">
            <v>3845</v>
          </cell>
        </row>
        <row r="4322">
          <cell r="B4322" t="str">
            <v>ColoradoMacallan M Decanter.750-1FOB</v>
          </cell>
          <cell r="C4322" t="str">
            <v>West</v>
          </cell>
          <cell r="D4322" t="str">
            <v>Open</v>
          </cell>
          <cell r="E4322" t="str">
            <v>CO</v>
          </cell>
          <cell r="F4322" t="str">
            <v>Colorado</v>
          </cell>
          <cell r="G4322" t="str">
            <v>4 - Macallan M Decanter 0.75L</v>
          </cell>
          <cell r="H4322" t="str">
            <v>4 - Macallan M Decanter 0.75L1</v>
          </cell>
          <cell r="I4322" t="str">
            <v>Macallan M Decanter</v>
          </cell>
          <cell r="J4322" t="str">
            <v>Macallan M Decanter.750-1</v>
          </cell>
          <cell r="K4322">
            <v>1</v>
          </cell>
          <cell r="L4322">
            <v>0.75</v>
          </cell>
          <cell r="M4322">
            <v>0.45</v>
          </cell>
          <cell r="N4322">
            <v>2.41</v>
          </cell>
          <cell r="O4322" t="str">
            <v>FOB</v>
          </cell>
          <cell r="P4322">
            <v>3600</v>
          </cell>
          <cell r="Q4322">
            <v>3600</v>
          </cell>
          <cell r="R4322">
            <v>3600</v>
          </cell>
          <cell r="S4322">
            <v>3600</v>
          </cell>
          <cell r="T4322">
            <v>3600</v>
          </cell>
          <cell r="U4322">
            <v>3600</v>
          </cell>
          <cell r="V4322">
            <v>3600</v>
          </cell>
        </row>
        <row r="4323">
          <cell r="B4323" t="str">
            <v>DCMacallan M Decanter.750-1FOB</v>
          </cell>
          <cell r="C4323" t="str">
            <v>Northeast</v>
          </cell>
          <cell r="D4323" t="str">
            <v>Open</v>
          </cell>
          <cell r="E4323" t="str">
            <v>DC</v>
          </cell>
          <cell r="F4323" t="str">
            <v>DC</v>
          </cell>
          <cell r="G4323" t="str">
            <v>4 - Macallan M Decanter 0.75L</v>
          </cell>
          <cell r="H4323" t="str">
            <v>4 - Macallan M Decanter 0.75L1</v>
          </cell>
          <cell r="I4323" t="str">
            <v>Macallan M Decanter</v>
          </cell>
          <cell r="J4323" t="str">
            <v>Macallan M Decanter.750-1</v>
          </cell>
          <cell r="K4323">
            <v>1</v>
          </cell>
          <cell r="L4323">
            <v>0.75</v>
          </cell>
          <cell r="M4323">
            <v>0.45</v>
          </cell>
          <cell r="N4323">
            <v>2.41</v>
          </cell>
          <cell r="O4323" t="str">
            <v>FOB</v>
          </cell>
          <cell r="P4323">
            <v>3609.41</v>
          </cell>
          <cell r="Q4323">
            <v>3609.41</v>
          </cell>
          <cell r="R4323">
            <v>3609.41</v>
          </cell>
          <cell r="S4323">
            <v>3609.41</v>
          </cell>
          <cell r="T4323">
            <v>3609.41</v>
          </cell>
          <cell r="U4323">
            <v>3609.41</v>
          </cell>
          <cell r="V4323">
            <v>3609.41</v>
          </cell>
        </row>
        <row r="4324">
          <cell r="B4324" t="str">
            <v>DelawareMacallan M Decanter.750-1FOB</v>
          </cell>
          <cell r="C4324" t="str">
            <v>Northeast</v>
          </cell>
          <cell r="D4324" t="str">
            <v>Open</v>
          </cell>
          <cell r="E4324" t="str">
            <v>DE</v>
          </cell>
          <cell r="F4324" t="str">
            <v>Delaware</v>
          </cell>
          <cell r="G4324" t="str">
            <v>4 - Macallan M Decanter 0.75L</v>
          </cell>
          <cell r="H4324" t="str">
            <v>4 - Macallan M Decanter 0.75L1</v>
          </cell>
          <cell r="I4324" t="str">
            <v>Macallan M Decanter</v>
          </cell>
          <cell r="J4324" t="str">
            <v>Macallan M Decanter.750-1</v>
          </cell>
          <cell r="K4324">
            <v>1</v>
          </cell>
          <cell r="L4324">
            <v>0.75</v>
          </cell>
          <cell r="M4324">
            <v>0.45</v>
          </cell>
          <cell r="N4324">
            <v>2.41</v>
          </cell>
          <cell r="O4324" t="str">
            <v>FOB</v>
          </cell>
          <cell r="P4324">
            <v>3600</v>
          </cell>
          <cell r="Q4324">
            <v>3600</v>
          </cell>
          <cell r="R4324">
            <v>3600</v>
          </cell>
          <cell r="S4324">
            <v>3600</v>
          </cell>
          <cell r="T4324">
            <v>3600</v>
          </cell>
          <cell r="U4324">
            <v>3600</v>
          </cell>
          <cell r="V4324">
            <v>3600</v>
          </cell>
        </row>
        <row r="4325">
          <cell r="B4325" t="str">
            <v>FloridaMacallan M Decanter.750-1FOB</v>
          </cell>
          <cell r="C4325" t="str">
            <v>South</v>
          </cell>
          <cell r="D4325" t="str">
            <v>Open</v>
          </cell>
          <cell r="E4325" t="str">
            <v>FL</v>
          </cell>
          <cell r="F4325" t="str">
            <v>Florida</v>
          </cell>
          <cell r="G4325" t="str">
            <v>4 - Macallan M Decanter 0.75L</v>
          </cell>
          <cell r="H4325" t="str">
            <v>4 - Macallan M Decanter 0.75L1</v>
          </cell>
          <cell r="I4325" t="str">
            <v>Macallan M Decanter</v>
          </cell>
          <cell r="J4325" t="str">
            <v>Macallan M Decanter.750-1</v>
          </cell>
          <cell r="K4325">
            <v>1</v>
          </cell>
          <cell r="L4325">
            <v>0.75</v>
          </cell>
          <cell r="M4325">
            <v>0.45</v>
          </cell>
          <cell r="N4325">
            <v>2.41</v>
          </cell>
          <cell r="O4325" t="str">
            <v>FOB</v>
          </cell>
          <cell r="P4325">
            <v>2800</v>
          </cell>
          <cell r="Q4325">
            <v>2800</v>
          </cell>
          <cell r="R4325">
            <v>2800</v>
          </cell>
          <cell r="S4325">
            <v>2800</v>
          </cell>
          <cell r="T4325">
            <v>2800</v>
          </cell>
          <cell r="U4325">
            <v>2800</v>
          </cell>
          <cell r="V4325">
            <v>2800</v>
          </cell>
        </row>
        <row r="4326">
          <cell r="B4326" t="str">
            <v>GeorgiaMacallan M Decanter.750-1FOB</v>
          </cell>
          <cell r="C4326" t="str">
            <v>South</v>
          </cell>
          <cell r="D4326" t="str">
            <v>Open</v>
          </cell>
          <cell r="E4326" t="str">
            <v>GA</v>
          </cell>
          <cell r="F4326" t="str">
            <v>Georgia</v>
          </cell>
          <cell r="G4326" t="str">
            <v>4 - Macallan M Decanter 0.75L</v>
          </cell>
          <cell r="H4326" t="str">
            <v>4 - Macallan M Decanter 0.75L1</v>
          </cell>
          <cell r="I4326" t="str">
            <v>Macallan M Decanter</v>
          </cell>
          <cell r="J4326" t="str">
            <v>Macallan M Decanter.750-1</v>
          </cell>
          <cell r="K4326">
            <v>1</v>
          </cell>
          <cell r="L4326">
            <v>0.75</v>
          </cell>
          <cell r="M4326">
            <v>0.45</v>
          </cell>
          <cell r="N4326">
            <v>2.41</v>
          </cell>
          <cell r="O4326" t="str">
            <v>FOB</v>
          </cell>
          <cell r="P4326">
            <v>2920</v>
          </cell>
          <cell r="Q4326">
            <v>2920</v>
          </cell>
          <cell r="R4326">
            <v>2920</v>
          </cell>
          <cell r="S4326">
            <v>2920</v>
          </cell>
          <cell r="T4326">
            <v>2920</v>
          </cell>
          <cell r="U4326">
            <v>2920</v>
          </cell>
          <cell r="V4326">
            <v>2920</v>
          </cell>
        </row>
        <row r="4327">
          <cell r="B4327" t="str">
            <v>HawaiiMacallan M Decanter.750-1FOB</v>
          </cell>
          <cell r="C4327" t="str">
            <v>West</v>
          </cell>
          <cell r="D4327" t="str">
            <v>Open</v>
          </cell>
          <cell r="E4327" t="str">
            <v>HI</v>
          </cell>
          <cell r="F4327" t="str">
            <v>Hawaii</v>
          </cell>
          <cell r="G4327" t="str">
            <v>4 - Macallan M Decanter 0.75L</v>
          </cell>
          <cell r="H4327" t="str">
            <v>4 - Macallan M Decanter 0.75L1</v>
          </cell>
          <cell r="I4327" t="str">
            <v>Macallan M Decanter</v>
          </cell>
          <cell r="J4327" t="str">
            <v>Macallan M Decanter.750-1</v>
          </cell>
          <cell r="K4327">
            <v>1</v>
          </cell>
          <cell r="L4327">
            <v>0.75</v>
          </cell>
          <cell r="M4327">
            <v>0.45</v>
          </cell>
          <cell r="N4327">
            <v>2.41</v>
          </cell>
          <cell r="O4327" t="str">
            <v>FOB</v>
          </cell>
          <cell r="P4327">
            <v>3600</v>
          </cell>
          <cell r="Q4327">
            <v>3600</v>
          </cell>
          <cell r="R4327">
            <v>3600</v>
          </cell>
          <cell r="S4327">
            <v>3600</v>
          </cell>
          <cell r="T4327">
            <v>3600</v>
          </cell>
          <cell r="U4327">
            <v>3600</v>
          </cell>
          <cell r="V4327">
            <v>3600</v>
          </cell>
        </row>
        <row r="4328">
          <cell r="B4328" t="str">
            <v>IDAHOMacallan M Decanter.750-1SPA</v>
          </cell>
          <cell r="C4328" t="str">
            <v>West</v>
          </cell>
          <cell r="D4328" t="str">
            <v>Control</v>
          </cell>
          <cell r="E4328" t="str">
            <v>ID</v>
          </cell>
          <cell r="F4328" t="str">
            <v>IDAHO</v>
          </cell>
          <cell r="G4328" t="str">
            <v>4 - Macallan M Decanter 0.75L</v>
          </cell>
          <cell r="H4328" t="str">
            <v>4 - Macallan M Decanter 0.75L1</v>
          </cell>
          <cell r="I4328" t="str">
            <v>Macallan M Decanter</v>
          </cell>
          <cell r="J4328" t="str">
            <v>Macallan M Decanter.750-1</v>
          </cell>
          <cell r="K4328">
            <v>1</v>
          </cell>
          <cell r="L4328">
            <v>0.75</v>
          </cell>
          <cell r="M4328">
            <v>0.45</v>
          </cell>
          <cell r="N4328">
            <v>2.41</v>
          </cell>
          <cell r="O4328" t="str">
            <v>SPA</v>
          </cell>
          <cell r="P4328">
            <v>0</v>
          </cell>
          <cell r="Q4328">
            <v>0</v>
          </cell>
          <cell r="R4328">
            <v>0</v>
          </cell>
          <cell r="S4328">
            <v>0</v>
          </cell>
          <cell r="T4328">
            <v>0</v>
          </cell>
          <cell r="U4328">
            <v>0</v>
          </cell>
          <cell r="V4328">
            <v>0</v>
          </cell>
        </row>
        <row r="4329">
          <cell r="B4329" t="str">
            <v>IDAHOMacallan M Decanter.750-1SHELF</v>
          </cell>
          <cell r="C4329" t="str">
            <v>West</v>
          </cell>
          <cell r="D4329" t="str">
            <v>Control</v>
          </cell>
          <cell r="E4329" t="str">
            <v>ID</v>
          </cell>
          <cell r="F4329" t="str">
            <v>IDAHO</v>
          </cell>
          <cell r="G4329" t="str">
            <v>4 - Macallan M Decanter 0.75L</v>
          </cell>
          <cell r="H4329" t="str">
            <v>4 - Macallan M Decanter 0.75L1</v>
          </cell>
          <cell r="I4329" t="str">
            <v>Macallan M Decanter</v>
          </cell>
          <cell r="J4329" t="str">
            <v>Macallan M Decanter.750-1</v>
          </cell>
          <cell r="K4329">
            <v>1</v>
          </cell>
          <cell r="L4329">
            <v>0.75</v>
          </cell>
          <cell r="M4329">
            <v>0.45</v>
          </cell>
          <cell r="N4329">
            <v>2.41</v>
          </cell>
          <cell r="O4329" t="str">
            <v>SHELF</v>
          </cell>
          <cell r="P4329">
            <v>6354.95</v>
          </cell>
          <cell r="Q4329">
            <v>6354.95</v>
          </cell>
          <cell r="R4329">
            <v>6354.95</v>
          </cell>
          <cell r="S4329">
            <v>6354.95</v>
          </cell>
          <cell r="T4329">
            <v>6354.95</v>
          </cell>
          <cell r="U4329">
            <v>6354.95</v>
          </cell>
          <cell r="V4329">
            <v>6354.95</v>
          </cell>
        </row>
        <row r="4330">
          <cell r="B4330" t="str">
            <v>IDAHOMacallan M Decanter.750-1FOB</v>
          </cell>
          <cell r="C4330" t="str">
            <v>West</v>
          </cell>
          <cell r="D4330" t="str">
            <v>Control</v>
          </cell>
          <cell r="E4330" t="str">
            <v>ID</v>
          </cell>
          <cell r="F4330" t="str">
            <v>IDAHO</v>
          </cell>
          <cell r="G4330" t="str">
            <v>4 - Macallan M Decanter 0.75L</v>
          </cell>
          <cell r="H4330" t="str">
            <v>4 - Macallan M Decanter 0.75L1</v>
          </cell>
          <cell r="I4330" t="str">
            <v>Macallan M Decanter</v>
          </cell>
          <cell r="J4330" t="str">
            <v>Macallan M Decanter.750-1</v>
          </cell>
          <cell r="K4330">
            <v>1</v>
          </cell>
          <cell r="L4330">
            <v>0.75</v>
          </cell>
          <cell r="M4330">
            <v>0.45</v>
          </cell>
          <cell r="N4330">
            <v>2.41</v>
          </cell>
          <cell r="O4330" t="str">
            <v>FOB</v>
          </cell>
          <cell r="P4330">
            <v>3600.59</v>
          </cell>
          <cell r="Q4330">
            <v>3600.59</v>
          </cell>
          <cell r="R4330">
            <v>3600.59</v>
          </cell>
          <cell r="S4330">
            <v>3600.59</v>
          </cell>
          <cell r="T4330">
            <v>3600.59</v>
          </cell>
          <cell r="U4330">
            <v>3600.59</v>
          </cell>
          <cell r="V4330">
            <v>3600.59</v>
          </cell>
        </row>
        <row r="4331">
          <cell r="B4331" t="str">
            <v>IllinoisMacallan M Decanter.750-1FOB</v>
          </cell>
          <cell r="C4331" t="str">
            <v>Central</v>
          </cell>
          <cell r="D4331" t="str">
            <v>Open</v>
          </cell>
          <cell r="E4331" t="str">
            <v>IL</v>
          </cell>
          <cell r="F4331" t="str">
            <v>Illinois</v>
          </cell>
          <cell r="G4331" t="str">
            <v>4 - Macallan M Decanter 0.75L</v>
          </cell>
          <cell r="H4331" t="str">
            <v>4 - Macallan M Decanter 0.75L1</v>
          </cell>
          <cell r="I4331" t="str">
            <v>Macallan M Decanter</v>
          </cell>
          <cell r="J4331" t="str">
            <v>Macallan M Decanter.750-1</v>
          </cell>
          <cell r="K4331">
            <v>1</v>
          </cell>
          <cell r="L4331">
            <v>0.75</v>
          </cell>
          <cell r="M4331">
            <v>0.45</v>
          </cell>
          <cell r="N4331">
            <v>2.41</v>
          </cell>
          <cell r="O4331" t="str">
            <v>FOB</v>
          </cell>
          <cell r="P4331">
            <v>3000</v>
          </cell>
          <cell r="Q4331">
            <v>3000</v>
          </cell>
          <cell r="R4331">
            <v>3000</v>
          </cell>
          <cell r="S4331">
            <v>3000</v>
          </cell>
          <cell r="T4331">
            <v>3000</v>
          </cell>
          <cell r="U4331">
            <v>3000</v>
          </cell>
          <cell r="V4331">
            <v>3000</v>
          </cell>
        </row>
        <row r="4332">
          <cell r="B4332" t="str">
            <v>IndianaMacallan M Decanter.750-1FOB</v>
          </cell>
          <cell r="C4332" t="str">
            <v>Central</v>
          </cell>
          <cell r="D4332" t="str">
            <v>Open</v>
          </cell>
          <cell r="E4332" t="str">
            <v>IN</v>
          </cell>
          <cell r="F4332" t="str">
            <v>Indiana</v>
          </cell>
          <cell r="G4332" t="str">
            <v>4 - Macallan M Decanter 0.75L</v>
          </cell>
          <cell r="H4332" t="str">
            <v>4 - Macallan M Decanter 0.75L1</v>
          </cell>
          <cell r="I4332" t="str">
            <v>Macallan M Decanter</v>
          </cell>
          <cell r="J4332" t="str">
            <v>Macallan M Decanter.750-1</v>
          </cell>
          <cell r="K4332">
            <v>1</v>
          </cell>
          <cell r="L4332">
            <v>0.75</v>
          </cell>
          <cell r="M4332">
            <v>0.45</v>
          </cell>
          <cell r="N4332">
            <v>2.41</v>
          </cell>
          <cell r="O4332" t="str">
            <v>FOB</v>
          </cell>
          <cell r="P4332">
            <v>3000</v>
          </cell>
          <cell r="Q4332">
            <v>3000</v>
          </cell>
          <cell r="R4332">
            <v>3000</v>
          </cell>
          <cell r="S4332">
            <v>3000</v>
          </cell>
          <cell r="T4332">
            <v>3000</v>
          </cell>
          <cell r="U4332">
            <v>3000</v>
          </cell>
          <cell r="V4332">
            <v>3000</v>
          </cell>
        </row>
        <row r="4333">
          <cell r="B4333" t="str">
            <v>KansasMacallan M Decanter.750-1FOB</v>
          </cell>
          <cell r="C4333" t="str">
            <v>Central</v>
          </cell>
          <cell r="D4333" t="str">
            <v>Open</v>
          </cell>
          <cell r="E4333" t="str">
            <v>KS</v>
          </cell>
          <cell r="F4333" t="str">
            <v>Kansas</v>
          </cell>
          <cell r="G4333" t="str">
            <v>4 - Macallan M Decanter 0.75L</v>
          </cell>
          <cell r="H4333" t="str">
            <v>4 - Macallan M Decanter 0.75L1</v>
          </cell>
          <cell r="I4333" t="str">
            <v>Macallan M Decanter</v>
          </cell>
          <cell r="J4333" t="str">
            <v>Macallan M Decanter.750-1</v>
          </cell>
          <cell r="K4333">
            <v>1</v>
          </cell>
          <cell r="L4333">
            <v>0.75</v>
          </cell>
          <cell r="M4333">
            <v>0.45</v>
          </cell>
          <cell r="N4333">
            <v>2.41</v>
          </cell>
          <cell r="O4333" t="str">
            <v>FOB</v>
          </cell>
          <cell r="P4333">
            <v>3000</v>
          </cell>
          <cell r="Q4333">
            <v>3090</v>
          </cell>
          <cell r="R4333">
            <v>3090</v>
          </cell>
          <cell r="S4333">
            <v>3090</v>
          </cell>
          <cell r="T4333">
            <v>3090</v>
          </cell>
          <cell r="U4333">
            <v>3090</v>
          </cell>
          <cell r="V4333">
            <v>3090</v>
          </cell>
        </row>
        <row r="4334">
          <cell r="B4334" t="str">
            <v>KentuckyMacallan M Decanter.750-1FOB</v>
          </cell>
          <cell r="C4334" t="str">
            <v>Central</v>
          </cell>
          <cell r="D4334" t="str">
            <v>Open</v>
          </cell>
          <cell r="E4334" t="str">
            <v>KY</v>
          </cell>
          <cell r="F4334" t="str">
            <v>Kentucky</v>
          </cell>
          <cell r="G4334" t="str">
            <v>4 - Macallan M Decanter 0.75L</v>
          </cell>
          <cell r="H4334" t="str">
            <v>4 - Macallan M Decanter 0.75L1</v>
          </cell>
          <cell r="I4334" t="str">
            <v>Macallan M Decanter</v>
          </cell>
          <cell r="J4334" t="str">
            <v>Macallan M Decanter.750-1</v>
          </cell>
          <cell r="K4334">
            <v>1</v>
          </cell>
          <cell r="L4334">
            <v>0.75</v>
          </cell>
          <cell r="M4334">
            <v>0.45</v>
          </cell>
          <cell r="N4334">
            <v>2.41</v>
          </cell>
          <cell r="O4334" t="str">
            <v>FOB</v>
          </cell>
          <cell r="P4334">
            <v>2700</v>
          </cell>
          <cell r="Q4334">
            <v>2745.11</v>
          </cell>
          <cell r="R4334">
            <v>2745.11</v>
          </cell>
          <cell r="S4334">
            <v>2745.11</v>
          </cell>
          <cell r="T4334">
            <v>2745.11</v>
          </cell>
          <cell r="U4334">
            <v>2745.11</v>
          </cell>
          <cell r="V4334">
            <v>2745.11</v>
          </cell>
        </row>
        <row r="4335">
          <cell r="B4335" t="str">
            <v>LouisianaMacallan M Decanter.750-1FOB</v>
          </cell>
          <cell r="C4335" t="str">
            <v>South</v>
          </cell>
          <cell r="D4335" t="str">
            <v>Open</v>
          </cell>
          <cell r="E4335" t="str">
            <v>LA</v>
          </cell>
          <cell r="F4335" t="str">
            <v>Louisiana</v>
          </cell>
          <cell r="G4335" t="str">
            <v>4 - Macallan M Decanter 0.75L</v>
          </cell>
          <cell r="H4335" t="str">
            <v>4 - Macallan M Decanter 0.75L1</v>
          </cell>
          <cell r="I4335" t="str">
            <v>Macallan M Decanter</v>
          </cell>
          <cell r="J4335" t="str">
            <v>Macallan M Decanter.750-1</v>
          </cell>
          <cell r="K4335">
            <v>1</v>
          </cell>
          <cell r="L4335">
            <v>0.75</v>
          </cell>
          <cell r="M4335">
            <v>0.45</v>
          </cell>
          <cell r="N4335">
            <v>2.41</v>
          </cell>
          <cell r="O4335" t="str">
            <v>FOB</v>
          </cell>
          <cell r="P4335">
            <v>3075</v>
          </cell>
          <cell r="Q4335">
            <v>3075</v>
          </cell>
          <cell r="R4335">
            <v>3075</v>
          </cell>
          <cell r="S4335">
            <v>3075</v>
          </cell>
          <cell r="T4335">
            <v>3075</v>
          </cell>
          <cell r="U4335">
            <v>3075</v>
          </cell>
          <cell r="V4335">
            <v>3075</v>
          </cell>
        </row>
        <row r="4336">
          <cell r="B4336" t="str">
            <v>MAINEMacallan M Decanter.750-1SPA</v>
          </cell>
          <cell r="C4336" t="str">
            <v>Northeast</v>
          </cell>
          <cell r="D4336" t="str">
            <v>Control</v>
          </cell>
          <cell r="E4336" t="str">
            <v>ME</v>
          </cell>
          <cell r="F4336" t="str">
            <v>MAINE</v>
          </cell>
          <cell r="G4336" t="str">
            <v>4 - Macallan M Decanter 0.75L</v>
          </cell>
          <cell r="H4336" t="str">
            <v>4 - Macallan M Decanter 0.75L1</v>
          </cell>
          <cell r="I4336" t="str">
            <v>Macallan M Decanter</v>
          </cell>
          <cell r="J4336" t="str">
            <v>Macallan M Decanter.750-1</v>
          </cell>
          <cell r="K4336">
            <v>1</v>
          </cell>
          <cell r="L4336">
            <v>0.75</v>
          </cell>
          <cell r="M4336">
            <v>0.45</v>
          </cell>
          <cell r="N4336">
            <v>2.41</v>
          </cell>
          <cell r="O4336" t="str">
            <v>SPA</v>
          </cell>
          <cell r="P4336">
            <v>0</v>
          </cell>
          <cell r="Q4336">
            <v>0</v>
          </cell>
          <cell r="R4336">
            <v>0</v>
          </cell>
          <cell r="S4336">
            <v>0</v>
          </cell>
          <cell r="T4336">
            <v>0</v>
          </cell>
          <cell r="U4336">
            <v>0</v>
          </cell>
          <cell r="V4336">
            <v>0</v>
          </cell>
        </row>
        <row r="4337">
          <cell r="B4337" t="str">
            <v>MAINEMacallan M Decanter.750-1SHELF</v>
          </cell>
          <cell r="C4337" t="str">
            <v>Northeast</v>
          </cell>
          <cell r="D4337" t="str">
            <v>Control</v>
          </cell>
          <cell r="E4337" t="str">
            <v>ME</v>
          </cell>
          <cell r="F4337" t="str">
            <v>MAINE</v>
          </cell>
          <cell r="G4337" t="str">
            <v>4 - Macallan M Decanter 0.75L</v>
          </cell>
          <cell r="H4337" t="str">
            <v>4 - Macallan M Decanter 0.75L1</v>
          </cell>
          <cell r="I4337" t="str">
            <v>Macallan M Decanter</v>
          </cell>
          <cell r="J4337" t="str">
            <v>Macallan M Decanter.750-1</v>
          </cell>
          <cell r="K4337">
            <v>1</v>
          </cell>
          <cell r="L4337">
            <v>0.75</v>
          </cell>
          <cell r="M4337">
            <v>0.45</v>
          </cell>
          <cell r="N4337">
            <v>2.41</v>
          </cell>
          <cell r="O4337" t="str">
            <v>SHELF</v>
          </cell>
          <cell r="P4337">
            <v>4999</v>
          </cell>
          <cell r="Q4337">
            <v>4999.99</v>
          </cell>
          <cell r="R4337">
            <v>4999.99</v>
          </cell>
          <cell r="S4337">
            <v>4999.99</v>
          </cell>
          <cell r="T4337">
            <v>4999.99</v>
          </cell>
          <cell r="U4337">
            <v>4999.99</v>
          </cell>
          <cell r="V4337">
            <v>4999.99</v>
          </cell>
        </row>
        <row r="4338">
          <cell r="B4338" t="str">
            <v>MAINEMacallan M Decanter.750-1FOB</v>
          </cell>
          <cell r="C4338" t="str">
            <v>Northeast</v>
          </cell>
          <cell r="D4338" t="str">
            <v>Control</v>
          </cell>
          <cell r="E4338" t="str">
            <v>ME</v>
          </cell>
          <cell r="F4338" t="str">
            <v>MAINE</v>
          </cell>
          <cell r="G4338" t="str">
            <v>4 - Macallan M Decanter 0.75L</v>
          </cell>
          <cell r="H4338" t="str">
            <v>4 - Macallan M Decanter 0.75L1</v>
          </cell>
          <cell r="I4338" t="str">
            <v>Macallan M Decanter</v>
          </cell>
          <cell r="J4338" t="str">
            <v>Macallan M Decanter.750-1</v>
          </cell>
          <cell r="K4338">
            <v>1</v>
          </cell>
          <cell r="L4338">
            <v>0.75</v>
          </cell>
          <cell r="M4338">
            <v>0.45</v>
          </cell>
          <cell r="N4338">
            <v>2.41</v>
          </cell>
          <cell r="O4338" t="str">
            <v>FOB</v>
          </cell>
          <cell r="P4338">
            <v>2840.78</v>
          </cell>
          <cell r="Q4338">
            <v>2840.78</v>
          </cell>
          <cell r="R4338">
            <v>2840.78</v>
          </cell>
          <cell r="S4338">
            <v>2840.78</v>
          </cell>
          <cell r="T4338">
            <v>2840.78</v>
          </cell>
          <cell r="U4338">
            <v>2840.78</v>
          </cell>
          <cell r="V4338">
            <v>2840.78</v>
          </cell>
        </row>
        <row r="4339">
          <cell r="B4339" t="str">
            <v>Maryland (Open)Macallan M Decanter.750-1FOB</v>
          </cell>
          <cell r="C4339" t="str">
            <v>Northeast</v>
          </cell>
          <cell r="D4339" t="str">
            <v>Open</v>
          </cell>
          <cell r="E4339" t="str">
            <v>MD</v>
          </cell>
          <cell r="F4339" t="str">
            <v>Maryland (Open)</v>
          </cell>
          <cell r="G4339" t="str">
            <v>4 - Macallan M Decanter 0.75L</v>
          </cell>
          <cell r="H4339" t="str">
            <v>4 - Macallan M Decanter 0.75L1</v>
          </cell>
          <cell r="I4339" t="str">
            <v>Macallan M Decanter</v>
          </cell>
          <cell r="J4339" t="str">
            <v>Macallan M Decanter.750-1</v>
          </cell>
          <cell r="K4339">
            <v>1</v>
          </cell>
          <cell r="L4339">
            <v>0.75</v>
          </cell>
          <cell r="M4339">
            <v>0.45</v>
          </cell>
          <cell r="N4339">
            <v>2.41</v>
          </cell>
          <cell r="O4339" t="str">
            <v>FOB</v>
          </cell>
          <cell r="P4339">
            <v>3600</v>
          </cell>
          <cell r="Q4339">
            <v>3600</v>
          </cell>
          <cell r="R4339">
            <v>3600</v>
          </cell>
          <cell r="S4339">
            <v>3600</v>
          </cell>
          <cell r="T4339">
            <v>3600</v>
          </cell>
          <cell r="U4339">
            <v>3600</v>
          </cell>
          <cell r="V4339">
            <v>3600</v>
          </cell>
        </row>
        <row r="4340">
          <cell r="B4340" t="str">
            <v>MassachusettsMacallan M Decanter.750-1FOB</v>
          </cell>
          <cell r="C4340" t="str">
            <v>Northeast</v>
          </cell>
          <cell r="D4340" t="str">
            <v>Open</v>
          </cell>
          <cell r="E4340" t="str">
            <v>MA</v>
          </cell>
          <cell r="F4340" t="str">
            <v>Massachusetts</v>
          </cell>
          <cell r="G4340" t="str">
            <v>4 - Macallan M Decanter 0.75L</v>
          </cell>
          <cell r="H4340" t="str">
            <v>4 - Macallan M Decanter 0.75L1</v>
          </cell>
          <cell r="I4340" t="str">
            <v>Macallan M Decanter</v>
          </cell>
          <cell r="J4340" t="str">
            <v>Macallan M Decanter.750-1</v>
          </cell>
          <cell r="K4340">
            <v>1</v>
          </cell>
          <cell r="L4340">
            <v>0.75</v>
          </cell>
          <cell r="M4340">
            <v>0.45</v>
          </cell>
          <cell r="N4340">
            <v>2.41</v>
          </cell>
          <cell r="O4340" t="str">
            <v>FOB</v>
          </cell>
          <cell r="P4340">
            <v>3600</v>
          </cell>
          <cell r="Q4340">
            <v>3600</v>
          </cell>
          <cell r="R4340">
            <v>3600</v>
          </cell>
          <cell r="S4340">
            <v>3600</v>
          </cell>
          <cell r="T4340">
            <v>3600</v>
          </cell>
          <cell r="U4340">
            <v>3600</v>
          </cell>
          <cell r="V4340">
            <v>3600</v>
          </cell>
        </row>
        <row r="4341">
          <cell r="B4341" t="str">
            <v>MICHIGANMacallan M Decanter.750-1SHELF</v>
          </cell>
          <cell r="C4341" t="str">
            <v>Central</v>
          </cell>
          <cell r="D4341" t="str">
            <v>Control</v>
          </cell>
          <cell r="E4341" t="str">
            <v>MI</v>
          </cell>
          <cell r="F4341" t="str">
            <v>MICHIGAN</v>
          </cell>
          <cell r="G4341" t="str">
            <v>4 - Macallan M Decanter 0.75L</v>
          </cell>
          <cell r="H4341" t="str">
            <v>4 - Macallan M Decanter 0.75L1</v>
          </cell>
          <cell r="I4341" t="str">
            <v>Macallan M Decanter</v>
          </cell>
          <cell r="J4341" t="str">
            <v>Macallan M Decanter.750-1</v>
          </cell>
          <cell r="K4341">
            <v>1</v>
          </cell>
          <cell r="L4341">
            <v>0.75</v>
          </cell>
          <cell r="M4341">
            <v>0.45</v>
          </cell>
          <cell r="N4341">
            <v>2.41</v>
          </cell>
          <cell r="O4341" t="str">
            <v>SHELF</v>
          </cell>
          <cell r="P4341">
            <v>4999.9799999999996</v>
          </cell>
          <cell r="Q4341">
            <v>4999.9799999999996</v>
          </cell>
          <cell r="R4341">
            <v>4999.9799999999996</v>
          </cell>
          <cell r="S4341">
            <v>4999.9799999999996</v>
          </cell>
          <cell r="T4341">
            <v>4999.9799999999996</v>
          </cell>
          <cell r="U4341">
            <v>4999.9799999999996</v>
          </cell>
          <cell r="V4341">
            <v>4999.9799999999996</v>
          </cell>
        </row>
        <row r="4342">
          <cell r="B4342" t="str">
            <v>MICHIGANMacallan M Decanter.750-1FOB</v>
          </cell>
          <cell r="C4342" t="str">
            <v>Central</v>
          </cell>
          <cell r="D4342" t="str">
            <v>Control</v>
          </cell>
          <cell r="E4342" t="str">
            <v>MI</v>
          </cell>
          <cell r="F4342" t="str">
            <v>MICHIGAN</v>
          </cell>
          <cell r="G4342" t="str">
            <v>4 - Macallan M Decanter 0.75L</v>
          </cell>
          <cell r="H4342" t="str">
            <v>4 - Macallan M Decanter 0.75L1</v>
          </cell>
          <cell r="I4342" t="str">
            <v>Macallan M Decanter</v>
          </cell>
          <cell r="J4342" t="str">
            <v>Macallan M Decanter.750-1</v>
          </cell>
          <cell r="K4342">
            <v>1</v>
          </cell>
          <cell r="L4342">
            <v>0.75</v>
          </cell>
          <cell r="M4342">
            <v>0.45</v>
          </cell>
          <cell r="N4342">
            <v>2.41</v>
          </cell>
          <cell r="O4342" t="str">
            <v>FOB</v>
          </cell>
          <cell r="P4342">
            <v>2705.62</v>
          </cell>
          <cell r="Q4342">
            <v>2705.62</v>
          </cell>
          <cell r="R4342">
            <v>2705.62</v>
          </cell>
          <cell r="S4342">
            <v>2705.62</v>
          </cell>
          <cell r="T4342">
            <v>2705.62</v>
          </cell>
          <cell r="U4342">
            <v>2705.62</v>
          </cell>
          <cell r="V4342">
            <v>2705.62</v>
          </cell>
        </row>
        <row r="4343">
          <cell r="B4343" t="str">
            <v>MinnesotaMacallan M Decanter.750-1FOB</v>
          </cell>
          <cell r="C4343" t="str">
            <v>Central</v>
          </cell>
          <cell r="D4343" t="str">
            <v>Open</v>
          </cell>
          <cell r="E4343" t="str">
            <v>MN</v>
          </cell>
          <cell r="F4343" t="str">
            <v>Minnesota</v>
          </cell>
          <cell r="G4343" t="str">
            <v>4 - Macallan M Decanter 0.75L</v>
          </cell>
          <cell r="H4343" t="str">
            <v>4 - Macallan M Decanter 0.75L1</v>
          </cell>
          <cell r="I4343" t="str">
            <v>Macallan M Decanter</v>
          </cell>
          <cell r="J4343" t="str">
            <v>Macallan M Decanter.750-1</v>
          </cell>
          <cell r="K4343">
            <v>1</v>
          </cell>
          <cell r="L4343">
            <v>0.75</v>
          </cell>
          <cell r="M4343">
            <v>0.45</v>
          </cell>
          <cell r="N4343">
            <v>2.41</v>
          </cell>
          <cell r="O4343" t="str">
            <v>FOB</v>
          </cell>
          <cell r="P4343">
            <v>3000</v>
          </cell>
          <cell r="Q4343">
            <v>3163.75</v>
          </cell>
          <cell r="R4343">
            <v>3163.75</v>
          </cell>
          <cell r="S4343">
            <v>3163.75</v>
          </cell>
          <cell r="T4343">
            <v>3163.75</v>
          </cell>
          <cell r="U4343">
            <v>3163.75</v>
          </cell>
          <cell r="V4343">
            <v>3163.75</v>
          </cell>
        </row>
        <row r="4344">
          <cell r="B4344" t="str">
            <v>MISSISSIPPIMacallan M Decanter.750-1SPA</v>
          </cell>
          <cell r="C4344" t="str">
            <v>South</v>
          </cell>
          <cell r="D4344" t="str">
            <v>Control</v>
          </cell>
          <cell r="E4344" t="str">
            <v>MS</v>
          </cell>
          <cell r="F4344" t="str">
            <v>MISSISSIPPI</v>
          </cell>
          <cell r="G4344" t="str">
            <v>4 - Macallan M Decanter 0.75L</v>
          </cell>
          <cell r="H4344" t="str">
            <v>4 - Macallan M Decanter 0.75L1</v>
          </cell>
          <cell r="I4344" t="str">
            <v>Macallan M Decanter</v>
          </cell>
          <cell r="J4344" t="str">
            <v>Macallan M Decanter.750-1</v>
          </cell>
          <cell r="K4344">
            <v>1</v>
          </cell>
          <cell r="L4344">
            <v>0.75</v>
          </cell>
          <cell r="M4344">
            <v>0.45</v>
          </cell>
          <cell r="N4344">
            <v>2.41</v>
          </cell>
          <cell r="O4344" t="str">
            <v>SPA</v>
          </cell>
          <cell r="P4344">
            <v>0</v>
          </cell>
          <cell r="Q4344">
            <v>0</v>
          </cell>
          <cell r="R4344">
            <v>0</v>
          </cell>
          <cell r="S4344">
            <v>0</v>
          </cell>
          <cell r="T4344">
            <v>0</v>
          </cell>
          <cell r="U4344">
            <v>0</v>
          </cell>
          <cell r="V4344">
            <v>0</v>
          </cell>
        </row>
        <row r="4345">
          <cell r="B4345" t="str">
            <v>MISSISSIPPIMacallan M Decanter.750-1SHELF</v>
          </cell>
          <cell r="C4345" t="str">
            <v>South</v>
          </cell>
          <cell r="D4345" t="str">
            <v>Control</v>
          </cell>
          <cell r="E4345" t="str">
            <v>MS</v>
          </cell>
          <cell r="F4345" t="str">
            <v>MISSISSIPPI</v>
          </cell>
          <cell r="G4345" t="str">
            <v>4 - Macallan M Decanter 0.75L</v>
          </cell>
          <cell r="H4345" t="str">
            <v>4 - Macallan M Decanter 0.75L1</v>
          </cell>
          <cell r="I4345" t="str">
            <v>Macallan M Decanter</v>
          </cell>
          <cell r="J4345" t="str">
            <v>Macallan M Decanter.750-1</v>
          </cell>
          <cell r="K4345">
            <v>1</v>
          </cell>
          <cell r="L4345">
            <v>0.75</v>
          </cell>
          <cell r="M4345">
            <v>0.45</v>
          </cell>
          <cell r="N4345">
            <v>2.41</v>
          </cell>
          <cell r="O4345" t="str">
            <v>SHELF</v>
          </cell>
          <cell r="P4345">
            <v>4999.99</v>
          </cell>
          <cell r="Q4345">
            <v>5199.99</v>
          </cell>
          <cell r="R4345">
            <v>5199.99</v>
          </cell>
          <cell r="S4345">
            <v>5199.99</v>
          </cell>
          <cell r="T4345">
            <v>5199.99</v>
          </cell>
          <cell r="U4345">
            <v>5199.99</v>
          </cell>
          <cell r="V4345">
            <v>5199.99</v>
          </cell>
        </row>
        <row r="4346">
          <cell r="B4346" t="str">
            <v>MISSISSIPPIMacallan M Decanter.750-1FOB</v>
          </cell>
          <cell r="C4346" t="str">
            <v>South</v>
          </cell>
          <cell r="D4346" t="str">
            <v>Control</v>
          </cell>
          <cell r="E4346" t="str">
            <v>MS</v>
          </cell>
          <cell r="F4346" t="str">
            <v>MISSISSIPPI</v>
          </cell>
          <cell r="G4346" t="str">
            <v>4 - Macallan M Decanter 0.75L</v>
          </cell>
          <cell r="H4346" t="str">
            <v>4 - Macallan M Decanter 0.75L1</v>
          </cell>
          <cell r="I4346" t="str">
            <v>Macallan M Decanter</v>
          </cell>
          <cell r="J4346" t="str">
            <v>Macallan M Decanter.750-1</v>
          </cell>
          <cell r="K4346">
            <v>1</v>
          </cell>
          <cell r="L4346">
            <v>0.75</v>
          </cell>
          <cell r="M4346">
            <v>0.45</v>
          </cell>
          <cell r="N4346">
            <v>2.41</v>
          </cell>
          <cell r="O4346" t="str">
            <v>FOB</v>
          </cell>
          <cell r="P4346">
            <v>3132.93</v>
          </cell>
          <cell r="Q4346">
            <v>3258.43</v>
          </cell>
          <cell r="R4346">
            <v>3258.43</v>
          </cell>
          <cell r="S4346">
            <v>3258.43</v>
          </cell>
          <cell r="T4346">
            <v>3258.43</v>
          </cell>
          <cell r="U4346">
            <v>3258.43</v>
          </cell>
          <cell r="V4346">
            <v>3258.43</v>
          </cell>
        </row>
        <row r="4347">
          <cell r="B4347" t="str">
            <v>MissouriMacallan M Decanter.750-1FOB</v>
          </cell>
          <cell r="C4347" t="str">
            <v>Central</v>
          </cell>
          <cell r="D4347" t="str">
            <v>Open</v>
          </cell>
          <cell r="E4347" t="str">
            <v>MO</v>
          </cell>
          <cell r="F4347" t="str">
            <v>Missouri</v>
          </cell>
          <cell r="G4347" t="str">
            <v>4 - Macallan M Decanter 0.75L</v>
          </cell>
          <cell r="H4347" t="str">
            <v>4 - Macallan M Decanter 0.75L1</v>
          </cell>
          <cell r="I4347" t="str">
            <v>Macallan M Decanter</v>
          </cell>
          <cell r="J4347" t="str">
            <v>Macallan M Decanter.750-1</v>
          </cell>
          <cell r="K4347">
            <v>1</v>
          </cell>
          <cell r="L4347">
            <v>0.75</v>
          </cell>
          <cell r="M4347">
            <v>0.45</v>
          </cell>
          <cell r="N4347">
            <v>2.41</v>
          </cell>
          <cell r="O4347" t="str">
            <v>FOB</v>
          </cell>
          <cell r="P4347">
            <v>3000</v>
          </cell>
          <cell r="Q4347">
            <v>3000</v>
          </cell>
          <cell r="R4347">
            <v>3000</v>
          </cell>
          <cell r="S4347">
            <v>3000</v>
          </cell>
          <cell r="T4347">
            <v>3000</v>
          </cell>
          <cell r="U4347">
            <v>3000</v>
          </cell>
          <cell r="V4347">
            <v>3000</v>
          </cell>
        </row>
        <row r="4348">
          <cell r="B4348" t="str">
            <v>MONTANAMacallan M Decanter.750-1SPA</v>
          </cell>
          <cell r="C4348" t="str">
            <v>West</v>
          </cell>
          <cell r="D4348" t="str">
            <v>Control</v>
          </cell>
          <cell r="E4348" t="str">
            <v>MT</v>
          </cell>
          <cell r="F4348" t="str">
            <v>MONTANA</v>
          </cell>
          <cell r="G4348" t="str">
            <v>4 - Macallan M Decanter 0.75L</v>
          </cell>
          <cell r="H4348" t="str">
            <v>4 - Macallan M Decanter 0.75L1</v>
          </cell>
          <cell r="I4348" t="str">
            <v>Macallan M Decanter</v>
          </cell>
          <cell r="J4348" t="str">
            <v>Macallan M Decanter.750-1</v>
          </cell>
          <cell r="K4348">
            <v>1</v>
          </cell>
          <cell r="L4348">
            <v>0.75</v>
          </cell>
          <cell r="M4348">
            <v>0.45</v>
          </cell>
          <cell r="N4348">
            <v>2.41</v>
          </cell>
          <cell r="O4348" t="str">
            <v>SPA</v>
          </cell>
          <cell r="P4348">
            <v>0</v>
          </cell>
          <cell r="Q4348">
            <v>0</v>
          </cell>
          <cell r="R4348">
            <v>0</v>
          </cell>
          <cell r="S4348">
            <v>0</v>
          </cell>
          <cell r="T4348">
            <v>0</v>
          </cell>
          <cell r="U4348">
            <v>0</v>
          </cell>
          <cell r="V4348">
            <v>0</v>
          </cell>
        </row>
        <row r="4349">
          <cell r="B4349" t="str">
            <v>MONTANAMacallan M Decanter.750-1SHELF</v>
          </cell>
          <cell r="C4349" t="str">
            <v>West</v>
          </cell>
          <cell r="D4349" t="str">
            <v>Control</v>
          </cell>
          <cell r="E4349" t="str">
            <v>MT</v>
          </cell>
          <cell r="F4349" t="str">
            <v>MONTANA</v>
          </cell>
          <cell r="G4349" t="str">
            <v>4 - Macallan M Decanter 0.75L</v>
          </cell>
          <cell r="H4349" t="str">
            <v>4 - Macallan M Decanter 0.75L1</v>
          </cell>
          <cell r="I4349" t="str">
            <v>Macallan M Decanter</v>
          </cell>
          <cell r="J4349" t="str">
            <v>Macallan M Decanter.750-1</v>
          </cell>
          <cell r="K4349">
            <v>1</v>
          </cell>
          <cell r="L4349">
            <v>0.75</v>
          </cell>
          <cell r="M4349">
            <v>0.45</v>
          </cell>
          <cell r="N4349">
            <v>2.41</v>
          </cell>
          <cell r="O4349" t="str">
            <v>SHELF</v>
          </cell>
          <cell r="P4349">
            <v>5999.95</v>
          </cell>
          <cell r="Q4349">
            <v>5999.95</v>
          </cell>
          <cell r="R4349">
            <v>5999.95</v>
          </cell>
          <cell r="S4349">
            <v>5999.95</v>
          </cell>
          <cell r="T4349">
            <v>5999.95</v>
          </cell>
          <cell r="U4349">
            <v>5999.95</v>
          </cell>
          <cell r="V4349">
            <v>5999.95</v>
          </cell>
        </row>
        <row r="4350">
          <cell r="B4350" t="str">
            <v>MONTANAMacallan M Decanter.750-1FOB</v>
          </cell>
          <cell r="C4350" t="str">
            <v>West</v>
          </cell>
          <cell r="D4350" t="str">
            <v>Control</v>
          </cell>
          <cell r="E4350" t="str">
            <v>MT</v>
          </cell>
          <cell r="F4350" t="str">
            <v>MONTANA</v>
          </cell>
          <cell r="G4350" t="str">
            <v>4 - Macallan M Decanter 0.75L</v>
          </cell>
          <cell r="H4350" t="str">
            <v>4 - Macallan M Decanter 0.75L1</v>
          </cell>
          <cell r="I4350" t="str">
            <v>Macallan M Decanter</v>
          </cell>
          <cell r="J4350" t="str">
            <v>Macallan M Decanter.750-1</v>
          </cell>
          <cell r="K4350">
            <v>1</v>
          </cell>
          <cell r="L4350">
            <v>0.75</v>
          </cell>
          <cell r="M4350">
            <v>0.45</v>
          </cell>
          <cell r="N4350">
            <v>2.41</v>
          </cell>
          <cell r="O4350" t="str">
            <v>FOB</v>
          </cell>
          <cell r="P4350">
            <v>3048.73</v>
          </cell>
          <cell r="Q4350">
            <v>3048.73</v>
          </cell>
          <cell r="R4350">
            <v>3048.73</v>
          </cell>
          <cell r="S4350">
            <v>3048.73</v>
          </cell>
          <cell r="T4350">
            <v>3048.73</v>
          </cell>
          <cell r="U4350">
            <v>3048.73</v>
          </cell>
          <cell r="V4350">
            <v>3048.73</v>
          </cell>
        </row>
        <row r="4351">
          <cell r="B4351" t="str">
            <v>NebraskaMacallan M Decanter.750-1FOB</v>
          </cell>
          <cell r="C4351" t="str">
            <v>Central</v>
          </cell>
          <cell r="D4351" t="str">
            <v>Open</v>
          </cell>
          <cell r="E4351" t="str">
            <v>NE</v>
          </cell>
          <cell r="F4351" t="str">
            <v>Nebraska</v>
          </cell>
          <cell r="G4351" t="str">
            <v>4 - Macallan M Decanter 0.75L</v>
          </cell>
          <cell r="H4351" t="str">
            <v>4 - Macallan M Decanter 0.75L1</v>
          </cell>
          <cell r="I4351" t="str">
            <v>Macallan M Decanter</v>
          </cell>
          <cell r="J4351" t="str">
            <v>Macallan M Decanter.750-1</v>
          </cell>
          <cell r="K4351">
            <v>1</v>
          </cell>
          <cell r="L4351">
            <v>0.75</v>
          </cell>
          <cell r="M4351">
            <v>0.45</v>
          </cell>
          <cell r="N4351">
            <v>2.41</v>
          </cell>
          <cell r="O4351" t="str">
            <v>FOB</v>
          </cell>
          <cell r="P4351">
            <v>3000</v>
          </cell>
          <cell r="Q4351">
            <v>3087.31</v>
          </cell>
          <cell r="R4351">
            <v>3087.31</v>
          </cell>
          <cell r="S4351">
            <v>3087.31</v>
          </cell>
          <cell r="T4351">
            <v>3087.31</v>
          </cell>
          <cell r="U4351">
            <v>3087.31</v>
          </cell>
          <cell r="V4351">
            <v>3087.31</v>
          </cell>
        </row>
        <row r="4352">
          <cell r="B4352" t="str">
            <v>NevadaMacallan M Decanter.750-1FOB</v>
          </cell>
          <cell r="C4352" t="str">
            <v>West</v>
          </cell>
          <cell r="D4352" t="str">
            <v>Open</v>
          </cell>
          <cell r="E4352" t="str">
            <v>NV</v>
          </cell>
          <cell r="F4352" t="str">
            <v>Nevada</v>
          </cell>
          <cell r="G4352" t="str">
            <v>4 - Macallan M Decanter 0.75L</v>
          </cell>
          <cell r="H4352" t="str">
            <v>4 - Macallan M Decanter 0.75L1</v>
          </cell>
          <cell r="I4352" t="str">
            <v>Macallan M Decanter</v>
          </cell>
          <cell r="J4352" t="str">
            <v>Macallan M Decanter.750-1</v>
          </cell>
          <cell r="K4352">
            <v>1</v>
          </cell>
          <cell r="L4352">
            <v>0.75</v>
          </cell>
          <cell r="M4352">
            <v>0.45</v>
          </cell>
          <cell r="N4352">
            <v>2.41</v>
          </cell>
          <cell r="O4352" t="str">
            <v>FOB</v>
          </cell>
          <cell r="P4352">
            <v>3600</v>
          </cell>
          <cell r="Q4352">
            <v>3600</v>
          </cell>
          <cell r="R4352">
            <v>3600</v>
          </cell>
          <cell r="S4352">
            <v>3600</v>
          </cell>
          <cell r="T4352">
            <v>3600</v>
          </cell>
          <cell r="U4352">
            <v>3600</v>
          </cell>
          <cell r="V4352">
            <v>3600</v>
          </cell>
        </row>
        <row r="4353">
          <cell r="B4353" t="str">
            <v>NEW HAMPSHIREMacallan M Decanter.750-1SPA</v>
          </cell>
          <cell r="C4353" t="str">
            <v>Northeast</v>
          </cell>
          <cell r="D4353" t="str">
            <v>Control</v>
          </cell>
          <cell r="E4353" t="str">
            <v>NH</v>
          </cell>
          <cell r="F4353" t="str">
            <v>NEW HAMPSHIRE</v>
          </cell>
          <cell r="G4353" t="str">
            <v>4 - Macallan M Decanter 0.75L</v>
          </cell>
          <cell r="H4353" t="str">
            <v>4 - Macallan M Decanter 0.75L1</v>
          </cell>
          <cell r="I4353" t="str">
            <v>Macallan M Decanter</v>
          </cell>
          <cell r="J4353" t="str">
            <v>Macallan M Decanter.750-1</v>
          </cell>
          <cell r="K4353">
            <v>1</v>
          </cell>
          <cell r="L4353">
            <v>0.75</v>
          </cell>
          <cell r="M4353">
            <v>0.45</v>
          </cell>
          <cell r="N4353">
            <v>2.41</v>
          </cell>
          <cell r="O4353" t="str">
            <v>SPA</v>
          </cell>
          <cell r="P4353">
            <v>0</v>
          </cell>
          <cell r="Q4353">
            <v>0</v>
          </cell>
          <cell r="R4353">
            <v>0</v>
          </cell>
          <cell r="S4353">
            <v>0</v>
          </cell>
          <cell r="T4353">
            <v>0</v>
          </cell>
          <cell r="U4353">
            <v>0</v>
          </cell>
          <cell r="V4353">
            <v>0</v>
          </cell>
        </row>
        <row r="4354">
          <cell r="B4354" t="str">
            <v>NEW HAMPSHIREMacallan M Decanter.750-1SHELF</v>
          </cell>
          <cell r="C4354" t="str">
            <v>Northeast</v>
          </cell>
          <cell r="D4354" t="str">
            <v>Control</v>
          </cell>
          <cell r="E4354" t="str">
            <v>NH</v>
          </cell>
          <cell r="F4354" t="str">
            <v>NEW HAMPSHIRE</v>
          </cell>
          <cell r="G4354" t="str">
            <v>4 - Macallan M Decanter 0.75L</v>
          </cell>
          <cell r="H4354" t="str">
            <v>4 - Macallan M Decanter 0.75L1</v>
          </cell>
          <cell r="I4354" t="str">
            <v>Macallan M Decanter</v>
          </cell>
          <cell r="J4354" t="str">
            <v>Macallan M Decanter.750-1</v>
          </cell>
          <cell r="K4354">
            <v>1</v>
          </cell>
          <cell r="L4354">
            <v>0.75</v>
          </cell>
          <cell r="M4354">
            <v>0.45</v>
          </cell>
          <cell r="N4354">
            <v>2.41</v>
          </cell>
          <cell r="O4354" t="str">
            <v>SHELF</v>
          </cell>
          <cell r="P4354">
            <v>5999.99</v>
          </cell>
          <cell r="Q4354">
            <v>5999.99</v>
          </cell>
          <cell r="R4354">
            <v>5999.99</v>
          </cell>
          <cell r="S4354">
            <v>5999.99</v>
          </cell>
          <cell r="T4354">
            <v>5999.99</v>
          </cell>
          <cell r="U4354">
            <v>5999.99</v>
          </cell>
          <cell r="V4354">
            <v>5999.99</v>
          </cell>
        </row>
        <row r="4355">
          <cell r="B4355" t="str">
            <v>NEW HAMPSHIREMacallan M Decanter.750-1FOB</v>
          </cell>
          <cell r="C4355" t="str">
            <v>Northeast</v>
          </cell>
          <cell r="D4355" t="str">
            <v>Control</v>
          </cell>
          <cell r="E4355" t="str">
            <v>NH</v>
          </cell>
          <cell r="F4355" t="str">
            <v>NEW HAMPSHIRE</v>
          </cell>
          <cell r="G4355" t="str">
            <v>4 - Macallan M Decanter 0.75L</v>
          </cell>
          <cell r="H4355" t="str">
            <v>4 - Macallan M Decanter 0.75L1</v>
          </cell>
          <cell r="I4355" t="str">
            <v>Macallan M Decanter</v>
          </cell>
          <cell r="J4355" t="str">
            <v>Macallan M Decanter.750-1</v>
          </cell>
          <cell r="K4355">
            <v>1</v>
          </cell>
          <cell r="L4355">
            <v>0.75</v>
          </cell>
          <cell r="M4355">
            <v>0.45</v>
          </cell>
          <cell r="N4355">
            <v>2.41</v>
          </cell>
          <cell r="O4355" t="str">
            <v>FOB</v>
          </cell>
          <cell r="P4355">
            <v>3389.92</v>
          </cell>
          <cell r="Q4355">
            <v>3389.82</v>
          </cell>
          <cell r="R4355">
            <v>3389.82</v>
          </cell>
          <cell r="S4355">
            <v>3389.82</v>
          </cell>
          <cell r="T4355">
            <v>3389.82</v>
          </cell>
          <cell r="U4355">
            <v>3389.82</v>
          </cell>
          <cell r="V4355">
            <v>3389.82</v>
          </cell>
        </row>
        <row r="4356">
          <cell r="B4356" t="str">
            <v>New JerseyMacallan M Decanter.750-1FOB</v>
          </cell>
          <cell r="C4356" t="str">
            <v>Northeast</v>
          </cell>
          <cell r="D4356" t="str">
            <v>Open</v>
          </cell>
          <cell r="E4356" t="str">
            <v>NJ</v>
          </cell>
          <cell r="F4356" t="str">
            <v>New Jersey</v>
          </cell>
          <cell r="G4356" t="str">
            <v>4 - Macallan M Decanter 0.75L</v>
          </cell>
          <cell r="H4356" t="str">
            <v>4 - Macallan M Decanter 0.75L1</v>
          </cell>
          <cell r="I4356" t="str">
            <v>Macallan M Decanter</v>
          </cell>
          <cell r="J4356" t="str">
            <v>Macallan M Decanter.750-1</v>
          </cell>
          <cell r="K4356">
            <v>1</v>
          </cell>
          <cell r="L4356">
            <v>0.75</v>
          </cell>
          <cell r="M4356">
            <v>0.45</v>
          </cell>
          <cell r="N4356">
            <v>2.41</v>
          </cell>
          <cell r="O4356" t="str">
            <v>FOB</v>
          </cell>
          <cell r="P4356">
            <v>3600</v>
          </cell>
          <cell r="Q4356">
            <v>3600</v>
          </cell>
          <cell r="R4356">
            <v>3600</v>
          </cell>
          <cell r="S4356">
            <v>3600</v>
          </cell>
          <cell r="T4356">
            <v>3600</v>
          </cell>
          <cell r="U4356">
            <v>3600</v>
          </cell>
          <cell r="V4356">
            <v>3600</v>
          </cell>
        </row>
        <row r="4357">
          <cell r="B4357" t="str">
            <v>New MexicoMacallan M Decanter.750-1FOB</v>
          </cell>
          <cell r="C4357" t="str">
            <v>West</v>
          </cell>
          <cell r="D4357" t="str">
            <v>Open</v>
          </cell>
          <cell r="E4357" t="str">
            <v>NM</v>
          </cell>
          <cell r="F4357" t="str">
            <v>New Mexico</v>
          </cell>
          <cell r="G4357" t="str">
            <v>4 - Macallan M Decanter 0.75L</v>
          </cell>
          <cell r="H4357" t="str">
            <v>4 - Macallan M Decanter 0.75L1</v>
          </cell>
          <cell r="I4357" t="str">
            <v>Macallan M Decanter</v>
          </cell>
          <cell r="J4357" t="str">
            <v>Macallan M Decanter.750-1</v>
          </cell>
          <cell r="K4357">
            <v>1</v>
          </cell>
          <cell r="L4357">
            <v>0.75</v>
          </cell>
          <cell r="M4357">
            <v>0.45</v>
          </cell>
          <cell r="N4357">
            <v>2.41</v>
          </cell>
          <cell r="O4357" t="str">
            <v>FOB</v>
          </cell>
          <cell r="P4357">
            <v>3600</v>
          </cell>
          <cell r="Q4357">
            <v>3600</v>
          </cell>
          <cell r="R4357">
            <v>3600</v>
          </cell>
          <cell r="S4357">
            <v>3600</v>
          </cell>
          <cell r="T4357">
            <v>3600</v>
          </cell>
          <cell r="U4357">
            <v>3600</v>
          </cell>
          <cell r="V4357">
            <v>3600</v>
          </cell>
        </row>
        <row r="4358">
          <cell r="B4358" t="str">
            <v>New York - UpstateMacallan M Decanter.750-1FOB</v>
          </cell>
          <cell r="C4358" t="str">
            <v>Northeast</v>
          </cell>
          <cell r="D4358" t="str">
            <v>Open</v>
          </cell>
          <cell r="E4358" t="str">
            <v>NY</v>
          </cell>
          <cell r="F4358" t="str">
            <v>New York - Upstate</v>
          </cell>
          <cell r="G4358" t="str">
            <v>4 - Macallan M Decanter 0.75L</v>
          </cell>
          <cell r="H4358" t="str">
            <v>4 - Macallan M Decanter 0.75L1</v>
          </cell>
          <cell r="I4358" t="str">
            <v>Macallan M Decanter</v>
          </cell>
          <cell r="J4358" t="str">
            <v>Macallan M Decanter.750-1</v>
          </cell>
          <cell r="K4358">
            <v>1</v>
          </cell>
          <cell r="L4358">
            <v>0.75</v>
          </cell>
          <cell r="M4358">
            <v>0.45</v>
          </cell>
          <cell r="N4358">
            <v>2.41</v>
          </cell>
          <cell r="O4358" t="str">
            <v>FOB</v>
          </cell>
          <cell r="P4358">
            <v>3600</v>
          </cell>
          <cell r="Q4358">
            <v>3600</v>
          </cell>
          <cell r="R4358">
            <v>3600</v>
          </cell>
          <cell r="S4358">
            <v>3600</v>
          </cell>
          <cell r="T4358">
            <v>3600</v>
          </cell>
          <cell r="U4358">
            <v>3600</v>
          </cell>
          <cell r="V4358">
            <v>3600</v>
          </cell>
        </row>
        <row r="4359">
          <cell r="B4359" t="str">
            <v>NORTH CAROLINAMacallan M Decanter.750-1SPA</v>
          </cell>
          <cell r="C4359" t="str">
            <v>South</v>
          </cell>
          <cell r="D4359" t="str">
            <v>Control</v>
          </cell>
          <cell r="E4359" t="str">
            <v>NC</v>
          </cell>
          <cell r="F4359" t="str">
            <v>NORTH CAROLINA</v>
          </cell>
          <cell r="G4359" t="str">
            <v>4 - Macallan M Decanter 0.75L</v>
          </cell>
          <cell r="H4359" t="str">
            <v>4 - Macallan M Decanter 0.75L1</v>
          </cell>
          <cell r="I4359" t="str">
            <v>Macallan M Decanter</v>
          </cell>
          <cell r="J4359" t="str">
            <v>Macallan M Decanter.750-1</v>
          </cell>
          <cell r="K4359">
            <v>1</v>
          </cell>
          <cell r="L4359">
            <v>0.75</v>
          </cell>
          <cell r="M4359">
            <v>0.45</v>
          </cell>
          <cell r="N4359">
            <v>2.41</v>
          </cell>
          <cell r="O4359" t="str">
            <v>SPA</v>
          </cell>
          <cell r="P4359">
            <v>0</v>
          </cell>
          <cell r="Q4359">
            <v>0</v>
          </cell>
          <cell r="R4359">
            <v>0</v>
          </cell>
          <cell r="S4359">
            <v>0</v>
          </cell>
          <cell r="T4359">
            <v>0</v>
          </cell>
          <cell r="U4359">
            <v>0</v>
          </cell>
          <cell r="V4359">
            <v>0</v>
          </cell>
        </row>
        <row r="4360">
          <cell r="B4360" t="str">
            <v>NORTH CAROLINAMacallan M Decanter.750-1SHELF</v>
          </cell>
          <cell r="C4360" t="str">
            <v>South</v>
          </cell>
          <cell r="D4360" t="str">
            <v>Control</v>
          </cell>
          <cell r="E4360" t="str">
            <v>NC</v>
          </cell>
          <cell r="F4360" t="str">
            <v>NORTH CAROLINA</v>
          </cell>
          <cell r="G4360" t="str">
            <v>4 - Macallan M Decanter 0.75L</v>
          </cell>
          <cell r="H4360" t="str">
            <v>4 - Macallan M Decanter 0.75L1</v>
          </cell>
          <cell r="I4360" t="str">
            <v>Macallan M Decanter</v>
          </cell>
          <cell r="J4360" t="str">
            <v>Macallan M Decanter.750-1</v>
          </cell>
          <cell r="K4360">
            <v>1</v>
          </cell>
          <cell r="L4360">
            <v>0.75</v>
          </cell>
          <cell r="M4360">
            <v>0.45</v>
          </cell>
          <cell r="N4360">
            <v>2.41</v>
          </cell>
          <cell r="O4360" t="str">
            <v>SHELF</v>
          </cell>
          <cell r="P4360">
            <v>4999.95</v>
          </cell>
          <cell r="Q4360">
            <v>5199.95</v>
          </cell>
          <cell r="R4360">
            <v>5199.95</v>
          </cell>
          <cell r="S4360">
            <v>5199.95</v>
          </cell>
          <cell r="T4360">
            <v>5199.95</v>
          </cell>
          <cell r="U4360">
            <v>5199.95</v>
          </cell>
          <cell r="V4360">
            <v>5199.95</v>
          </cell>
        </row>
        <row r="4361">
          <cell r="B4361" t="str">
            <v>NORTH CAROLINAMacallan M Decanter.750-1FOB</v>
          </cell>
          <cell r="C4361" t="str">
            <v>South</v>
          </cell>
          <cell r="D4361" t="str">
            <v>Control</v>
          </cell>
          <cell r="E4361" t="str">
            <v>NC</v>
          </cell>
          <cell r="F4361" t="str">
            <v>NORTH CAROLINA</v>
          </cell>
          <cell r="G4361" t="str">
            <v>4 - Macallan M Decanter 0.75L</v>
          </cell>
          <cell r="H4361" t="str">
            <v>4 - Macallan M Decanter 0.75L1</v>
          </cell>
          <cell r="I4361" t="str">
            <v>Macallan M Decanter</v>
          </cell>
          <cell r="J4361" t="str">
            <v>Macallan M Decanter.750-1</v>
          </cell>
          <cell r="K4361">
            <v>1</v>
          </cell>
          <cell r="L4361">
            <v>0.75</v>
          </cell>
          <cell r="M4361">
            <v>0.45</v>
          </cell>
          <cell r="N4361">
            <v>2.41</v>
          </cell>
          <cell r="O4361" t="str">
            <v>FOB</v>
          </cell>
          <cell r="P4361">
            <v>2680.7</v>
          </cell>
          <cell r="Q4361">
            <v>2788.01</v>
          </cell>
          <cell r="R4361">
            <v>2788.01</v>
          </cell>
          <cell r="S4361">
            <v>2788.01</v>
          </cell>
          <cell r="T4361">
            <v>2788.01</v>
          </cell>
          <cell r="U4361">
            <v>2788.01</v>
          </cell>
          <cell r="V4361">
            <v>2788.01</v>
          </cell>
        </row>
        <row r="4362">
          <cell r="B4362" t="str">
            <v>North DakotaMacallan M Decanter.750-1FOB</v>
          </cell>
          <cell r="C4362" t="str">
            <v>Central</v>
          </cell>
          <cell r="D4362" t="str">
            <v>Open</v>
          </cell>
          <cell r="E4362" t="str">
            <v>ND</v>
          </cell>
          <cell r="F4362" t="str">
            <v>North Dakota</v>
          </cell>
          <cell r="G4362" t="str">
            <v>4 - Macallan M Decanter 0.75L</v>
          </cell>
          <cell r="H4362" t="str">
            <v>4 - Macallan M Decanter 0.75L1</v>
          </cell>
          <cell r="I4362" t="str">
            <v>Macallan M Decanter</v>
          </cell>
          <cell r="J4362" t="str">
            <v>Macallan M Decanter.750-1</v>
          </cell>
          <cell r="K4362">
            <v>1</v>
          </cell>
          <cell r="L4362">
            <v>0.75</v>
          </cell>
          <cell r="M4362">
            <v>0.45</v>
          </cell>
          <cell r="N4362">
            <v>2.41</v>
          </cell>
          <cell r="O4362" t="str">
            <v>FOB</v>
          </cell>
          <cell r="P4362">
            <v>3000</v>
          </cell>
          <cell r="Q4362">
            <v>3088.05</v>
          </cell>
          <cell r="R4362">
            <v>3088.05</v>
          </cell>
          <cell r="S4362">
            <v>3088.05</v>
          </cell>
          <cell r="T4362">
            <v>3088.05</v>
          </cell>
          <cell r="U4362">
            <v>3088.05</v>
          </cell>
          <cell r="V4362">
            <v>3088.05</v>
          </cell>
        </row>
        <row r="4363">
          <cell r="B4363" t="str">
            <v>OHIOMacallan M Decanter.750-1SHELF</v>
          </cell>
          <cell r="C4363" t="str">
            <v>Central</v>
          </cell>
          <cell r="D4363" t="str">
            <v>Control</v>
          </cell>
          <cell r="E4363" t="str">
            <v>OH</v>
          </cell>
          <cell r="F4363" t="str">
            <v>OHIO</v>
          </cell>
          <cell r="G4363" t="str">
            <v>4 - Macallan M Decanter 0.75L</v>
          </cell>
          <cell r="H4363" t="str">
            <v>4 - Macallan M Decanter 0.75L1</v>
          </cell>
          <cell r="I4363" t="str">
            <v>Macallan M Decanter</v>
          </cell>
          <cell r="J4363" t="str">
            <v>Macallan M Decanter.750-1</v>
          </cell>
          <cell r="K4363">
            <v>1</v>
          </cell>
          <cell r="L4363">
            <v>0.75</v>
          </cell>
          <cell r="M4363">
            <v>0.45</v>
          </cell>
          <cell r="N4363">
            <v>2.41</v>
          </cell>
          <cell r="O4363" t="str">
            <v>SHELF</v>
          </cell>
          <cell r="P4363">
            <v>4999.99</v>
          </cell>
          <cell r="Q4363">
            <v>4999.99</v>
          </cell>
          <cell r="R4363">
            <v>4999.99</v>
          </cell>
          <cell r="S4363">
            <v>4999.99</v>
          </cell>
          <cell r="T4363">
            <v>4999.99</v>
          </cell>
          <cell r="U4363">
            <v>4999.99</v>
          </cell>
          <cell r="V4363">
            <v>4999.99</v>
          </cell>
        </row>
        <row r="4364">
          <cell r="B4364" t="str">
            <v>OHIOMacallan M Decanter.750-1FOB</v>
          </cell>
          <cell r="C4364" t="str">
            <v>Central</v>
          </cell>
          <cell r="D4364" t="str">
            <v>Control</v>
          </cell>
          <cell r="E4364" t="str">
            <v>OH</v>
          </cell>
          <cell r="F4364" t="str">
            <v>OHIO</v>
          </cell>
          <cell r="G4364" t="str">
            <v>4 - Macallan M Decanter 0.75L</v>
          </cell>
          <cell r="H4364" t="str">
            <v>4 - Macallan M Decanter 0.75L1</v>
          </cell>
          <cell r="I4364" t="str">
            <v>Macallan M Decanter</v>
          </cell>
          <cell r="J4364" t="str">
            <v>Macallan M Decanter.750-1</v>
          </cell>
          <cell r="K4364">
            <v>1</v>
          </cell>
          <cell r="L4364">
            <v>0.75</v>
          </cell>
          <cell r="M4364">
            <v>0.45</v>
          </cell>
          <cell r="N4364">
            <v>2.41</v>
          </cell>
          <cell r="O4364" t="str">
            <v>FOB</v>
          </cell>
          <cell r="P4364">
            <v>2965.5</v>
          </cell>
          <cell r="Q4364">
            <v>2965.5</v>
          </cell>
          <cell r="R4364">
            <v>2965.5</v>
          </cell>
          <cell r="S4364">
            <v>2965.5</v>
          </cell>
          <cell r="T4364">
            <v>2965.5</v>
          </cell>
          <cell r="U4364">
            <v>2965.5</v>
          </cell>
          <cell r="V4364">
            <v>2965.5</v>
          </cell>
        </row>
        <row r="4365">
          <cell r="B4365" t="str">
            <v>OklahomaMacallan M Decanter.750-1FOB</v>
          </cell>
          <cell r="C4365" t="str">
            <v>South</v>
          </cell>
          <cell r="D4365" t="str">
            <v>Open</v>
          </cell>
          <cell r="E4365" t="str">
            <v>OK</v>
          </cell>
          <cell r="F4365" t="str">
            <v>Oklahoma</v>
          </cell>
          <cell r="G4365" t="str">
            <v>4 - Macallan M Decanter 0.75L</v>
          </cell>
          <cell r="H4365" t="str">
            <v>4 - Macallan M Decanter 0.75L1</v>
          </cell>
          <cell r="I4365" t="str">
            <v>Macallan M Decanter</v>
          </cell>
          <cell r="J4365" t="str">
            <v>Macallan M Decanter.750-1</v>
          </cell>
          <cell r="K4365">
            <v>1</v>
          </cell>
          <cell r="L4365">
            <v>0.75</v>
          </cell>
          <cell r="M4365">
            <v>0.45</v>
          </cell>
          <cell r="N4365">
            <v>2.41</v>
          </cell>
          <cell r="O4365" t="str">
            <v>FOB</v>
          </cell>
          <cell r="P4365">
            <v>3229.9</v>
          </cell>
          <cell r="Q4365">
            <v>3229.9</v>
          </cell>
          <cell r="R4365">
            <v>3229.9</v>
          </cell>
          <cell r="S4365">
            <v>3229.9</v>
          </cell>
          <cell r="T4365">
            <v>3229.9</v>
          </cell>
          <cell r="U4365">
            <v>3229.9</v>
          </cell>
          <cell r="V4365">
            <v>3229.9</v>
          </cell>
        </row>
        <row r="4366">
          <cell r="B4366" t="str">
            <v>OREGONMacallan M Decanter.750-1SPA</v>
          </cell>
          <cell r="C4366" t="str">
            <v>West</v>
          </cell>
          <cell r="D4366" t="str">
            <v>Control</v>
          </cell>
          <cell r="E4366" t="str">
            <v>OR</v>
          </cell>
          <cell r="F4366" t="str">
            <v>OREGON</v>
          </cell>
          <cell r="G4366" t="str">
            <v>4 - Macallan M Decanter 0.75L</v>
          </cell>
          <cell r="H4366" t="str">
            <v>4 - Macallan M Decanter 0.75L1</v>
          </cell>
          <cell r="I4366" t="str">
            <v>Macallan M Decanter</v>
          </cell>
          <cell r="J4366" t="str">
            <v>Macallan M Decanter.750-1</v>
          </cell>
          <cell r="K4366">
            <v>1</v>
          </cell>
          <cell r="L4366">
            <v>0.75</v>
          </cell>
          <cell r="M4366">
            <v>0.45</v>
          </cell>
          <cell r="N4366">
            <v>2.41</v>
          </cell>
          <cell r="O4366" t="str">
            <v>SPA</v>
          </cell>
          <cell r="P4366">
            <v>0</v>
          </cell>
          <cell r="Q4366">
            <v>0</v>
          </cell>
          <cell r="R4366">
            <v>0</v>
          </cell>
          <cell r="S4366">
            <v>0</v>
          </cell>
          <cell r="T4366">
            <v>0</v>
          </cell>
          <cell r="U4366">
            <v>0</v>
          </cell>
          <cell r="V4366">
            <v>0</v>
          </cell>
        </row>
        <row r="4367">
          <cell r="B4367" t="str">
            <v>OREGONMacallan M Decanter.750-1SHELF</v>
          </cell>
          <cell r="C4367" t="str">
            <v>West</v>
          </cell>
          <cell r="D4367" t="str">
            <v>Control</v>
          </cell>
          <cell r="E4367" t="str">
            <v>OR</v>
          </cell>
          <cell r="F4367" t="str">
            <v>OREGON</v>
          </cell>
          <cell r="G4367" t="str">
            <v>4 - Macallan M Decanter 0.75L</v>
          </cell>
          <cell r="H4367" t="str">
            <v>4 - Macallan M Decanter 0.75L1</v>
          </cell>
          <cell r="I4367" t="str">
            <v>Macallan M Decanter</v>
          </cell>
          <cell r="J4367" t="str">
            <v>Macallan M Decanter.750-1</v>
          </cell>
          <cell r="K4367">
            <v>1</v>
          </cell>
          <cell r="L4367">
            <v>0.75</v>
          </cell>
          <cell r="M4367">
            <v>0.45</v>
          </cell>
          <cell r="N4367">
            <v>2.41</v>
          </cell>
          <cell r="O4367" t="str">
            <v>SHELF</v>
          </cell>
          <cell r="P4367">
            <v>5999.95</v>
          </cell>
          <cell r="Q4367">
            <v>5999.95</v>
          </cell>
          <cell r="R4367">
            <v>5999.95</v>
          </cell>
          <cell r="S4367">
            <v>5999.95</v>
          </cell>
          <cell r="T4367">
            <v>5999.95</v>
          </cell>
          <cell r="U4367">
            <v>5999.95</v>
          </cell>
          <cell r="V4367">
            <v>5999.95</v>
          </cell>
        </row>
        <row r="4368">
          <cell r="B4368" t="str">
            <v>OREGONMacallan M Decanter.750-1FOB</v>
          </cell>
          <cell r="C4368" t="str">
            <v>West</v>
          </cell>
          <cell r="D4368" t="str">
            <v>Control</v>
          </cell>
          <cell r="E4368" t="str">
            <v>OR</v>
          </cell>
          <cell r="F4368" t="str">
            <v>OREGON</v>
          </cell>
          <cell r="G4368" t="str">
            <v>4 - Macallan M Decanter 0.75L</v>
          </cell>
          <cell r="H4368" t="str">
            <v>4 - Macallan M Decanter 0.75L1</v>
          </cell>
          <cell r="I4368" t="str">
            <v>Macallan M Decanter</v>
          </cell>
          <cell r="J4368" t="str">
            <v>Macallan M Decanter.750-1</v>
          </cell>
          <cell r="K4368">
            <v>1</v>
          </cell>
          <cell r="L4368">
            <v>0.75</v>
          </cell>
          <cell r="M4368">
            <v>0.45</v>
          </cell>
          <cell r="N4368">
            <v>2.41</v>
          </cell>
          <cell r="O4368" t="str">
            <v>FOB</v>
          </cell>
          <cell r="P4368">
            <v>3314.74</v>
          </cell>
          <cell r="Q4368">
            <v>3314.74</v>
          </cell>
          <cell r="R4368">
            <v>3314.74</v>
          </cell>
          <cell r="S4368">
            <v>3314.74</v>
          </cell>
          <cell r="T4368">
            <v>3314.74</v>
          </cell>
          <cell r="U4368">
            <v>3314.74</v>
          </cell>
          <cell r="V4368">
            <v>3314.74</v>
          </cell>
        </row>
        <row r="4369">
          <cell r="B4369" t="str">
            <v>PENNSYLVANIA (PLCB)Macallan M Decanter.750-1SPA</v>
          </cell>
          <cell r="C4369" t="str">
            <v>Northeast</v>
          </cell>
          <cell r="D4369" t="str">
            <v>Control</v>
          </cell>
          <cell r="E4369" t="str">
            <v>PLCB</v>
          </cell>
          <cell r="F4369" t="str">
            <v>PENNSYLVANIA (PLCB)</v>
          </cell>
          <cell r="G4369" t="str">
            <v>4 - Macallan M Decanter 0.75L</v>
          </cell>
          <cell r="H4369" t="str">
            <v>4 - Macallan M Decanter 0.75L1</v>
          </cell>
          <cell r="I4369" t="str">
            <v>Macallan M Decanter</v>
          </cell>
          <cell r="J4369" t="str">
            <v>Macallan M Decanter.750-1</v>
          </cell>
          <cell r="K4369">
            <v>1</v>
          </cell>
          <cell r="L4369">
            <v>0.75</v>
          </cell>
          <cell r="M4369">
            <v>0.45</v>
          </cell>
          <cell r="N4369">
            <v>2.41</v>
          </cell>
          <cell r="O4369" t="str">
            <v>SPA</v>
          </cell>
          <cell r="P4369">
            <v>0</v>
          </cell>
          <cell r="Q4369">
            <v>0</v>
          </cell>
          <cell r="R4369">
            <v>0</v>
          </cell>
          <cell r="S4369">
            <v>0</v>
          </cell>
          <cell r="T4369">
            <v>0</v>
          </cell>
          <cell r="U4369">
            <v>0</v>
          </cell>
          <cell r="V4369">
            <v>0</v>
          </cell>
        </row>
        <row r="4370">
          <cell r="B4370" t="str">
            <v>PENNSYLVANIA (PLCB)Macallan M Decanter.750-1SHELF</v>
          </cell>
          <cell r="C4370" t="str">
            <v>Northeast</v>
          </cell>
          <cell r="D4370" t="str">
            <v>Control</v>
          </cell>
          <cell r="E4370" t="str">
            <v>PLCB</v>
          </cell>
          <cell r="F4370" t="str">
            <v>PENNSYLVANIA (PLCB)</v>
          </cell>
          <cell r="G4370" t="str">
            <v>4 - Macallan M Decanter 0.75L</v>
          </cell>
          <cell r="H4370" t="str">
            <v>4 - Macallan M Decanter 0.75L1</v>
          </cell>
          <cell r="I4370" t="str">
            <v>Macallan M Decanter</v>
          </cell>
          <cell r="J4370" t="str">
            <v>Macallan M Decanter.750-1</v>
          </cell>
          <cell r="K4370">
            <v>1</v>
          </cell>
          <cell r="L4370">
            <v>0.75</v>
          </cell>
          <cell r="M4370">
            <v>0.45</v>
          </cell>
          <cell r="N4370">
            <v>2.41</v>
          </cell>
          <cell r="O4370" t="str">
            <v>SHELF</v>
          </cell>
          <cell r="P4370">
            <v>5999.99</v>
          </cell>
          <cell r="Q4370">
            <v>5999.99</v>
          </cell>
          <cell r="R4370">
            <v>5999.99</v>
          </cell>
          <cell r="S4370">
            <v>5999.99</v>
          </cell>
          <cell r="T4370">
            <v>5999.99</v>
          </cell>
          <cell r="U4370">
            <v>5999.99</v>
          </cell>
          <cell r="V4370">
            <v>5999.99</v>
          </cell>
        </row>
        <row r="4371">
          <cell r="B4371" t="str">
            <v>PENNSYLVANIA (PLCB)Macallan M Decanter.750-1FOB</v>
          </cell>
          <cell r="C4371" t="str">
            <v>Northeast</v>
          </cell>
          <cell r="D4371" t="str">
            <v>Control</v>
          </cell>
          <cell r="E4371" t="str">
            <v>PLCB</v>
          </cell>
          <cell r="F4371" t="str">
            <v>PENNSYLVANIA (PLCB)</v>
          </cell>
          <cell r="G4371" t="str">
            <v>4 - Macallan M Decanter 0.75L</v>
          </cell>
          <cell r="H4371" t="str">
            <v>4 - Macallan M Decanter 0.75L1</v>
          </cell>
          <cell r="I4371" t="str">
            <v>Macallan M Decanter</v>
          </cell>
          <cell r="J4371" t="str">
            <v>Macallan M Decanter.750-1</v>
          </cell>
          <cell r="K4371">
            <v>1</v>
          </cell>
          <cell r="L4371">
            <v>0.75</v>
          </cell>
          <cell r="M4371">
            <v>0.45</v>
          </cell>
          <cell r="N4371">
            <v>2.41</v>
          </cell>
          <cell r="O4371" t="str">
            <v>FOB</v>
          </cell>
          <cell r="P4371">
            <v>3770</v>
          </cell>
          <cell r="Q4371">
            <v>3770</v>
          </cell>
          <cell r="R4371">
            <v>3770</v>
          </cell>
          <cell r="S4371">
            <v>3770</v>
          </cell>
          <cell r="T4371">
            <v>3770</v>
          </cell>
          <cell r="U4371">
            <v>3770</v>
          </cell>
          <cell r="V4371">
            <v>3770</v>
          </cell>
        </row>
        <row r="4372">
          <cell r="B4372" t="str">
            <v>Rhode IslandMacallan M Decanter.750-1FOB</v>
          </cell>
          <cell r="C4372" t="str">
            <v>Northeast</v>
          </cell>
          <cell r="D4372" t="str">
            <v>Open</v>
          </cell>
          <cell r="E4372" t="str">
            <v>RI</v>
          </cell>
          <cell r="F4372" t="str">
            <v>Rhode Island</v>
          </cell>
          <cell r="G4372" t="str">
            <v>4 - Macallan M Decanter 0.75L</v>
          </cell>
          <cell r="H4372" t="str">
            <v>4 - Macallan M Decanter 0.75L1</v>
          </cell>
          <cell r="I4372" t="str">
            <v>Macallan M Decanter</v>
          </cell>
          <cell r="J4372" t="str">
            <v>Macallan M Decanter.750-1</v>
          </cell>
          <cell r="K4372">
            <v>1</v>
          </cell>
          <cell r="L4372">
            <v>0.75</v>
          </cell>
          <cell r="M4372">
            <v>0.45</v>
          </cell>
          <cell r="N4372">
            <v>2.41</v>
          </cell>
          <cell r="O4372" t="str">
            <v>FOB</v>
          </cell>
          <cell r="P4372">
            <v>3600</v>
          </cell>
          <cell r="Q4372">
            <v>3540</v>
          </cell>
          <cell r="R4372">
            <v>3540</v>
          </cell>
          <cell r="S4372">
            <v>3540</v>
          </cell>
          <cell r="T4372">
            <v>3540</v>
          </cell>
          <cell r="U4372">
            <v>3540</v>
          </cell>
          <cell r="V4372">
            <v>3540</v>
          </cell>
        </row>
        <row r="4373">
          <cell r="B4373" t="str">
            <v>South CarolinaMacallan M Decanter.750-1FOB</v>
          </cell>
          <cell r="C4373" t="str">
            <v>Northeast</v>
          </cell>
          <cell r="D4373" t="str">
            <v>Open</v>
          </cell>
          <cell r="E4373" t="str">
            <v>SC</v>
          </cell>
          <cell r="F4373" t="str">
            <v>South Carolina</v>
          </cell>
          <cell r="G4373" t="str">
            <v>4 - Macallan M Decanter 0.75L</v>
          </cell>
          <cell r="H4373" t="str">
            <v>4 - Macallan M Decanter 0.75L1</v>
          </cell>
          <cell r="I4373" t="str">
            <v>Macallan M Decanter</v>
          </cell>
          <cell r="J4373" t="str">
            <v>Macallan M Decanter.750-1</v>
          </cell>
          <cell r="K4373">
            <v>1</v>
          </cell>
          <cell r="L4373">
            <v>0.75</v>
          </cell>
          <cell r="M4373">
            <v>0.45</v>
          </cell>
          <cell r="N4373">
            <v>2.41</v>
          </cell>
          <cell r="O4373" t="str">
            <v>FOB</v>
          </cell>
          <cell r="P4373">
            <v>2950.98</v>
          </cell>
          <cell r="Q4373">
            <v>2950.98</v>
          </cell>
          <cell r="R4373">
            <v>2950.98</v>
          </cell>
          <cell r="S4373">
            <v>2950.98</v>
          </cell>
          <cell r="T4373">
            <v>2950.98</v>
          </cell>
          <cell r="U4373">
            <v>2950.98</v>
          </cell>
          <cell r="V4373">
            <v>2950.98</v>
          </cell>
        </row>
        <row r="4374">
          <cell r="B4374" t="str">
            <v>South DakotaMacallan M Decanter.750-1FOB</v>
          </cell>
          <cell r="C4374" t="str">
            <v>Central</v>
          </cell>
          <cell r="D4374" t="str">
            <v>Open</v>
          </cell>
          <cell r="E4374" t="str">
            <v>SD</v>
          </cell>
          <cell r="F4374" t="str">
            <v>South Dakota</v>
          </cell>
          <cell r="G4374" t="str">
            <v>4 - Macallan M Decanter 0.75L</v>
          </cell>
          <cell r="H4374" t="str">
            <v>4 - Macallan M Decanter 0.75L1</v>
          </cell>
          <cell r="I4374" t="str">
            <v>Macallan M Decanter</v>
          </cell>
          <cell r="J4374" t="str">
            <v>Macallan M Decanter.750-1</v>
          </cell>
          <cell r="K4374">
            <v>1</v>
          </cell>
          <cell r="L4374">
            <v>0.75</v>
          </cell>
          <cell r="M4374">
            <v>0.45</v>
          </cell>
          <cell r="N4374">
            <v>2.41</v>
          </cell>
          <cell r="O4374" t="str">
            <v>FOB</v>
          </cell>
          <cell r="P4374">
            <v>2900</v>
          </cell>
          <cell r="Q4374">
            <v>3025.97</v>
          </cell>
          <cell r="R4374">
            <v>3025.97</v>
          </cell>
          <cell r="S4374">
            <v>3025.97</v>
          </cell>
          <cell r="T4374">
            <v>3025.97</v>
          </cell>
          <cell r="U4374">
            <v>3025.97</v>
          </cell>
          <cell r="V4374">
            <v>3025.97</v>
          </cell>
        </row>
        <row r="4375">
          <cell r="B4375" t="str">
            <v>TennesseeMacallan M Decanter.750-1FOB</v>
          </cell>
          <cell r="C4375" t="str">
            <v>South</v>
          </cell>
          <cell r="D4375" t="str">
            <v>Open</v>
          </cell>
          <cell r="E4375" t="str">
            <v>TN</v>
          </cell>
          <cell r="F4375" t="str">
            <v>Tennessee</v>
          </cell>
          <cell r="G4375" t="str">
            <v>4 - Macallan M Decanter 0.75L</v>
          </cell>
          <cell r="H4375" t="str">
            <v>4 - Macallan M Decanter 0.75L1</v>
          </cell>
          <cell r="I4375" t="str">
            <v>Macallan M Decanter</v>
          </cell>
          <cell r="J4375" t="str">
            <v>Macallan M Decanter.750-1</v>
          </cell>
          <cell r="K4375">
            <v>1</v>
          </cell>
          <cell r="L4375">
            <v>0.75</v>
          </cell>
          <cell r="M4375">
            <v>0.45</v>
          </cell>
          <cell r="N4375">
            <v>2.41</v>
          </cell>
          <cell r="O4375" t="str">
            <v>FOB</v>
          </cell>
          <cell r="P4375">
            <v>2750</v>
          </cell>
          <cell r="Q4375">
            <v>2750</v>
          </cell>
          <cell r="R4375">
            <v>2750</v>
          </cell>
          <cell r="S4375">
            <v>2750</v>
          </cell>
          <cell r="T4375">
            <v>2750</v>
          </cell>
          <cell r="U4375">
            <v>2750</v>
          </cell>
          <cell r="V4375">
            <v>2750</v>
          </cell>
        </row>
        <row r="4376">
          <cell r="B4376" t="str">
            <v>TexasMacallan M Decanter.750-1FOB</v>
          </cell>
          <cell r="C4376" t="str">
            <v>South</v>
          </cell>
          <cell r="D4376" t="str">
            <v>Open</v>
          </cell>
          <cell r="E4376" t="str">
            <v>TX</v>
          </cell>
          <cell r="F4376" t="str">
            <v>Texas</v>
          </cell>
          <cell r="G4376" t="str">
            <v>4 - Macallan M Decanter 0.75L</v>
          </cell>
          <cell r="H4376" t="str">
            <v>4 - Macallan M Decanter 0.75L1</v>
          </cell>
          <cell r="I4376" t="str">
            <v>Macallan M Decanter</v>
          </cell>
          <cell r="J4376" t="str">
            <v>Macallan M Decanter.750-1</v>
          </cell>
          <cell r="K4376">
            <v>1</v>
          </cell>
          <cell r="L4376">
            <v>0.75</v>
          </cell>
          <cell r="M4376">
            <v>0.45</v>
          </cell>
          <cell r="N4376">
            <v>2.41</v>
          </cell>
          <cell r="O4376" t="str">
            <v>FOB</v>
          </cell>
          <cell r="P4376">
            <v>2950</v>
          </cell>
          <cell r="Q4376">
            <v>2950</v>
          </cell>
          <cell r="R4376">
            <v>2950</v>
          </cell>
          <cell r="S4376">
            <v>2950</v>
          </cell>
          <cell r="T4376">
            <v>2950</v>
          </cell>
          <cell r="U4376">
            <v>2950</v>
          </cell>
          <cell r="V4376">
            <v>2950</v>
          </cell>
        </row>
        <row r="4377">
          <cell r="B4377" t="str">
            <v>UTAHMacallan M Decanter.750-1SPA</v>
          </cell>
          <cell r="C4377" t="str">
            <v>West</v>
          </cell>
          <cell r="D4377" t="str">
            <v>Control</v>
          </cell>
          <cell r="E4377" t="str">
            <v>UT</v>
          </cell>
          <cell r="F4377" t="str">
            <v>UTAH</v>
          </cell>
          <cell r="G4377" t="str">
            <v>4 - Macallan M Decanter 0.75L</v>
          </cell>
          <cell r="H4377" t="str">
            <v>4 - Macallan M Decanter 0.75L1</v>
          </cell>
          <cell r="I4377" t="str">
            <v>Macallan M Decanter</v>
          </cell>
          <cell r="J4377" t="str">
            <v>Macallan M Decanter.750-1</v>
          </cell>
          <cell r="K4377">
            <v>1</v>
          </cell>
          <cell r="L4377">
            <v>0.75</v>
          </cell>
          <cell r="M4377">
            <v>0.45</v>
          </cell>
          <cell r="N4377">
            <v>2.41</v>
          </cell>
          <cell r="O4377" t="str">
            <v>SPA</v>
          </cell>
          <cell r="P4377">
            <v>0</v>
          </cell>
          <cell r="Q4377">
            <v>0</v>
          </cell>
          <cell r="R4377">
            <v>0</v>
          </cell>
          <cell r="S4377">
            <v>0</v>
          </cell>
          <cell r="T4377">
            <v>0</v>
          </cell>
          <cell r="U4377">
            <v>0</v>
          </cell>
          <cell r="V4377">
            <v>0</v>
          </cell>
        </row>
        <row r="4378">
          <cell r="B4378" t="str">
            <v>UTAHMacallan M Decanter.750-1SHELF</v>
          </cell>
          <cell r="C4378" t="str">
            <v>West</v>
          </cell>
          <cell r="D4378" t="str">
            <v>Control</v>
          </cell>
          <cell r="E4378" t="str">
            <v>UT</v>
          </cell>
          <cell r="F4378" t="str">
            <v>UTAH</v>
          </cell>
          <cell r="G4378" t="str">
            <v>4 - Macallan M Decanter 0.75L</v>
          </cell>
          <cell r="H4378" t="str">
            <v>4 - Macallan M Decanter 0.75L1</v>
          </cell>
          <cell r="I4378" t="str">
            <v>Macallan M Decanter</v>
          </cell>
          <cell r="J4378" t="str">
            <v>Macallan M Decanter.750-1</v>
          </cell>
          <cell r="K4378">
            <v>1</v>
          </cell>
          <cell r="L4378">
            <v>0.75</v>
          </cell>
          <cell r="M4378">
            <v>0.45</v>
          </cell>
          <cell r="N4378">
            <v>2.41</v>
          </cell>
          <cell r="O4378" t="str">
            <v>SHELF</v>
          </cell>
          <cell r="P4378">
            <v>5999.99</v>
          </cell>
          <cell r="Q4378">
            <v>5999.99</v>
          </cell>
          <cell r="R4378">
            <v>5999.99</v>
          </cell>
          <cell r="S4378">
            <v>5999.99</v>
          </cell>
          <cell r="T4378">
            <v>5999.99</v>
          </cell>
          <cell r="U4378">
            <v>5999.99</v>
          </cell>
          <cell r="V4378">
            <v>5999.99</v>
          </cell>
        </row>
        <row r="4379">
          <cell r="B4379" t="str">
            <v>UTAHMacallan M Decanter.750-1FOB</v>
          </cell>
          <cell r="C4379" t="str">
            <v>West</v>
          </cell>
          <cell r="D4379" t="str">
            <v>Control</v>
          </cell>
          <cell r="E4379" t="str">
            <v>UT</v>
          </cell>
          <cell r="F4379" t="str">
            <v>UTAH</v>
          </cell>
          <cell r="G4379" t="str">
            <v>4 - Macallan M Decanter 0.75L</v>
          </cell>
          <cell r="H4379" t="str">
            <v>4 - Macallan M Decanter 0.75L1</v>
          </cell>
          <cell r="I4379" t="str">
            <v>Macallan M Decanter</v>
          </cell>
          <cell r="J4379" t="str">
            <v>Macallan M Decanter.750-1</v>
          </cell>
          <cell r="K4379">
            <v>1</v>
          </cell>
          <cell r="L4379">
            <v>0.75</v>
          </cell>
          <cell r="M4379">
            <v>0.45</v>
          </cell>
          <cell r="N4379">
            <v>2.41</v>
          </cell>
          <cell r="O4379" t="str">
            <v>FOB</v>
          </cell>
          <cell r="P4379">
            <v>3190.58</v>
          </cell>
          <cell r="Q4379">
            <v>3190.58</v>
          </cell>
          <cell r="R4379">
            <v>3190.58</v>
          </cell>
          <cell r="S4379">
            <v>3190.58</v>
          </cell>
          <cell r="T4379">
            <v>3190.58</v>
          </cell>
          <cell r="U4379">
            <v>3190.58</v>
          </cell>
          <cell r="V4379">
            <v>3190.58</v>
          </cell>
        </row>
        <row r="4380">
          <cell r="B4380" t="str">
            <v>VIRGINIAMacallan M Decanter.750-1SHELF</v>
          </cell>
          <cell r="C4380" t="str">
            <v>South</v>
          </cell>
          <cell r="D4380" t="str">
            <v>Control</v>
          </cell>
          <cell r="E4380" t="str">
            <v>VA</v>
          </cell>
          <cell r="F4380" t="str">
            <v>VIRGINIA</v>
          </cell>
          <cell r="G4380" t="str">
            <v>4 - Macallan M Decanter 0.75L</v>
          </cell>
          <cell r="H4380" t="str">
            <v>4 - Macallan M Decanter 0.75L1</v>
          </cell>
          <cell r="I4380" t="str">
            <v>Macallan M Decanter</v>
          </cell>
          <cell r="J4380" t="str">
            <v>Macallan M Decanter.750-1</v>
          </cell>
          <cell r="K4380">
            <v>1</v>
          </cell>
          <cell r="L4380">
            <v>0.75</v>
          </cell>
          <cell r="M4380">
            <v>0.45</v>
          </cell>
          <cell r="N4380">
            <v>2.41</v>
          </cell>
          <cell r="O4380" t="str">
            <v>SHELF</v>
          </cell>
          <cell r="P4380">
            <v>4999.99</v>
          </cell>
          <cell r="Q4380">
            <v>4999.99</v>
          </cell>
          <cell r="R4380">
            <v>4999.99</v>
          </cell>
          <cell r="S4380">
            <v>5199.99</v>
          </cell>
          <cell r="T4380">
            <v>5199.99</v>
          </cell>
          <cell r="U4380">
            <v>5199.99</v>
          </cell>
          <cell r="V4380">
            <v>5199.99</v>
          </cell>
        </row>
        <row r="4381">
          <cell r="B4381" t="str">
            <v>VIRGINIAMacallan M Decanter.750-1FOB</v>
          </cell>
          <cell r="C4381" t="str">
            <v>South</v>
          </cell>
          <cell r="D4381" t="str">
            <v>Control</v>
          </cell>
          <cell r="E4381" t="str">
            <v>VA</v>
          </cell>
          <cell r="F4381" t="str">
            <v>VIRGINIA</v>
          </cell>
          <cell r="G4381" t="str">
            <v>4 - Macallan M Decanter 0.75L</v>
          </cell>
          <cell r="H4381" t="str">
            <v>4 - Macallan M Decanter 0.75L1</v>
          </cell>
          <cell r="I4381" t="str">
            <v>Macallan M Decanter</v>
          </cell>
          <cell r="J4381" t="str">
            <v>Macallan M Decanter.750-1</v>
          </cell>
          <cell r="K4381">
            <v>1</v>
          </cell>
          <cell r="L4381">
            <v>0.75</v>
          </cell>
          <cell r="M4381">
            <v>0.45</v>
          </cell>
          <cell r="N4381">
            <v>2.41</v>
          </cell>
          <cell r="O4381" t="str">
            <v>FOB</v>
          </cell>
          <cell r="P4381">
            <v>2463.4699999999998</v>
          </cell>
          <cell r="Q4381">
            <v>2463.4699999999998</v>
          </cell>
          <cell r="R4381">
            <v>2463.4699999999998</v>
          </cell>
          <cell r="S4381">
            <v>2562.08</v>
          </cell>
          <cell r="T4381">
            <v>2562.08</v>
          </cell>
          <cell r="U4381">
            <v>2562.08</v>
          </cell>
          <cell r="V4381">
            <v>2562.08</v>
          </cell>
        </row>
        <row r="4382">
          <cell r="B4382" t="str">
            <v>VIRGINIAMacallan M Decanter.750-1DA</v>
          </cell>
          <cell r="C4382" t="str">
            <v>South</v>
          </cell>
          <cell r="D4382" t="str">
            <v>Control</v>
          </cell>
          <cell r="E4382" t="str">
            <v>VA</v>
          </cell>
          <cell r="F4382" t="str">
            <v>VIRGINIA</v>
          </cell>
          <cell r="G4382" t="str">
            <v>4 - Macallan M Decanter 0.75L</v>
          </cell>
          <cell r="H4382" t="str">
            <v>4 - Macallan M Decanter 0.75L1</v>
          </cell>
          <cell r="I4382" t="str">
            <v>Macallan M Decanter</v>
          </cell>
          <cell r="J4382" t="str">
            <v>Macallan M Decanter.750-1</v>
          </cell>
          <cell r="K4382">
            <v>1</v>
          </cell>
          <cell r="L4382">
            <v>0.75</v>
          </cell>
          <cell r="M4382">
            <v>0.45</v>
          </cell>
          <cell r="N4382">
            <v>2.41</v>
          </cell>
          <cell r="O4382" t="str">
            <v>DA</v>
          </cell>
          <cell r="P4382">
            <v>0</v>
          </cell>
          <cell r="Q4382">
            <v>0</v>
          </cell>
          <cell r="R4382">
            <v>0</v>
          </cell>
          <cell r="S4382">
            <v>0</v>
          </cell>
          <cell r="T4382">
            <v>0</v>
          </cell>
          <cell r="U4382">
            <v>0</v>
          </cell>
          <cell r="V4382">
            <v>0</v>
          </cell>
        </row>
        <row r="4383">
          <cell r="B4383" t="str">
            <v>WashingtonMacallan M Decanter.750-1FOB</v>
          </cell>
          <cell r="C4383" t="str">
            <v>West</v>
          </cell>
          <cell r="D4383" t="str">
            <v>Open</v>
          </cell>
          <cell r="E4383" t="str">
            <v>WA</v>
          </cell>
          <cell r="F4383" t="str">
            <v>Washington</v>
          </cell>
          <cell r="G4383" t="str">
            <v>4 - Macallan M Decanter 0.75L</v>
          </cell>
          <cell r="H4383" t="str">
            <v>4 - Macallan M Decanter 0.75L1</v>
          </cell>
          <cell r="I4383" t="str">
            <v>Macallan M Decanter</v>
          </cell>
          <cell r="J4383" t="str">
            <v>Macallan M Decanter.750-1</v>
          </cell>
          <cell r="K4383">
            <v>1</v>
          </cell>
          <cell r="L4383">
            <v>0.75</v>
          </cell>
          <cell r="M4383">
            <v>0.45</v>
          </cell>
          <cell r="N4383">
            <v>2.41</v>
          </cell>
          <cell r="O4383" t="str">
            <v>FOB</v>
          </cell>
          <cell r="P4383">
            <v>3108</v>
          </cell>
          <cell r="Q4383">
            <v>3108</v>
          </cell>
          <cell r="R4383">
            <v>3125</v>
          </cell>
          <cell r="S4383">
            <v>3125</v>
          </cell>
          <cell r="T4383">
            <v>3125</v>
          </cell>
          <cell r="U4383">
            <v>3125</v>
          </cell>
          <cell r="V4383">
            <v>3125</v>
          </cell>
        </row>
        <row r="4384">
          <cell r="B4384" t="str">
            <v>WisconsinMacallan M Decanter.750-1FOB</v>
          </cell>
          <cell r="C4384" t="str">
            <v>Central</v>
          </cell>
          <cell r="D4384" t="str">
            <v>Open</v>
          </cell>
          <cell r="E4384" t="str">
            <v>WI</v>
          </cell>
          <cell r="F4384" t="str">
            <v>Wisconsin</v>
          </cell>
          <cell r="G4384" t="str">
            <v>4 - Macallan M Decanter 0.75L</v>
          </cell>
          <cell r="H4384" t="str">
            <v>4 - Macallan M Decanter 0.75L1</v>
          </cell>
          <cell r="I4384" t="str">
            <v>Macallan M Decanter</v>
          </cell>
          <cell r="J4384" t="str">
            <v>Macallan M Decanter.750-1</v>
          </cell>
          <cell r="K4384">
            <v>1</v>
          </cell>
          <cell r="L4384">
            <v>0.75</v>
          </cell>
          <cell r="M4384">
            <v>0.45</v>
          </cell>
          <cell r="N4384">
            <v>2.41</v>
          </cell>
          <cell r="O4384" t="str">
            <v>FOB</v>
          </cell>
          <cell r="P4384">
            <v>3089</v>
          </cell>
          <cell r="Q4384">
            <v>3089</v>
          </cell>
          <cell r="R4384">
            <v>3089</v>
          </cell>
          <cell r="S4384">
            <v>3089</v>
          </cell>
          <cell r="T4384">
            <v>3089</v>
          </cell>
          <cell r="U4384">
            <v>3089</v>
          </cell>
          <cell r="V4384">
            <v>3089</v>
          </cell>
        </row>
        <row r="4385">
          <cell r="B4385" t="str">
            <v>WYOMINGMacallan M Decanter.750-1SHELF</v>
          </cell>
          <cell r="C4385" t="str">
            <v>West</v>
          </cell>
          <cell r="D4385" t="str">
            <v>Control</v>
          </cell>
          <cell r="E4385" t="str">
            <v>WY</v>
          </cell>
          <cell r="F4385" t="str">
            <v>WYOMING</v>
          </cell>
          <cell r="G4385" t="str">
            <v>4 - Macallan M Decanter 0.75L</v>
          </cell>
          <cell r="H4385" t="str">
            <v>4 - Macallan M Decanter 0.75L1</v>
          </cell>
          <cell r="I4385" t="str">
            <v>Macallan M Decanter</v>
          </cell>
          <cell r="J4385" t="str">
            <v>Macallan M Decanter.750-1</v>
          </cell>
          <cell r="K4385">
            <v>1</v>
          </cell>
          <cell r="L4385">
            <v>0.75</v>
          </cell>
          <cell r="M4385">
            <v>0.45</v>
          </cell>
          <cell r="N4385">
            <v>2.41</v>
          </cell>
          <cell r="O4385" t="str">
            <v>SHELF</v>
          </cell>
          <cell r="P4385">
            <v>5999.99</v>
          </cell>
          <cell r="Q4385">
            <v>5999.99</v>
          </cell>
          <cell r="R4385">
            <v>5999.99</v>
          </cell>
          <cell r="S4385">
            <v>5999.99</v>
          </cell>
          <cell r="T4385">
            <v>5999.99</v>
          </cell>
          <cell r="U4385">
            <v>5999.99</v>
          </cell>
          <cell r="V4385">
            <v>5999.99</v>
          </cell>
        </row>
        <row r="4386">
          <cell r="B4386" t="str">
            <v>WYOMINGMacallan M Decanter.750-1FOB</v>
          </cell>
          <cell r="C4386" t="str">
            <v>West</v>
          </cell>
          <cell r="D4386" t="str">
            <v>Control</v>
          </cell>
          <cell r="E4386" t="str">
            <v>WY</v>
          </cell>
          <cell r="F4386" t="str">
            <v>WYOMING</v>
          </cell>
          <cell r="G4386" t="str">
            <v>4 - Macallan M Decanter 0.75L</v>
          </cell>
          <cell r="H4386" t="str">
            <v>4 - Macallan M Decanter 0.75L1</v>
          </cell>
          <cell r="I4386" t="str">
            <v>Macallan M Decanter</v>
          </cell>
          <cell r="J4386" t="str">
            <v>Macallan M Decanter.750-1</v>
          </cell>
          <cell r="K4386">
            <v>1</v>
          </cell>
          <cell r="L4386">
            <v>0.75</v>
          </cell>
          <cell r="M4386">
            <v>0.45</v>
          </cell>
          <cell r="N4386">
            <v>2.41</v>
          </cell>
          <cell r="O4386" t="str">
            <v>FOB</v>
          </cell>
          <cell r="P4386">
            <v>3556.41</v>
          </cell>
          <cell r="Q4386">
            <v>3556.41</v>
          </cell>
          <cell r="R4386">
            <v>3556.41</v>
          </cell>
          <cell r="S4386">
            <v>3556.41</v>
          </cell>
          <cell r="T4386">
            <v>3556.41</v>
          </cell>
          <cell r="U4386">
            <v>3556.41</v>
          </cell>
          <cell r="V4386">
            <v>3556.41</v>
          </cell>
        </row>
        <row r="4387">
          <cell r="B4387" t="str">
            <v>WYOMINGMacallan M Decanter.750-1DA</v>
          </cell>
          <cell r="C4387" t="str">
            <v>West</v>
          </cell>
          <cell r="D4387" t="str">
            <v>Control</v>
          </cell>
          <cell r="E4387" t="str">
            <v>WY</v>
          </cell>
          <cell r="F4387" t="str">
            <v>WYOMING</v>
          </cell>
          <cell r="G4387" t="str">
            <v>4 - Macallan M Decanter 0.75L</v>
          </cell>
          <cell r="H4387" t="str">
            <v>4 - Macallan M Decanter 0.75L1</v>
          </cell>
          <cell r="I4387" t="str">
            <v>Macallan M Decanter</v>
          </cell>
          <cell r="J4387" t="str">
            <v>Macallan M Decanter.750-1</v>
          </cell>
          <cell r="K4387">
            <v>1</v>
          </cell>
          <cell r="L4387">
            <v>0.75</v>
          </cell>
          <cell r="M4387">
            <v>0.45</v>
          </cell>
          <cell r="N4387">
            <v>2.41</v>
          </cell>
          <cell r="O4387" t="str">
            <v>DA</v>
          </cell>
          <cell r="P4387">
            <v>0</v>
          </cell>
          <cell r="Q4387">
            <v>0</v>
          </cell>
          <cell r="R4387">
            <v>0</v>
          </cell>
          <cell r="S4387">
            <v>0</v>
          </cell>
          <cell r="T4387">
            <v>0</v>
          </cell>
          <cell r="U4387">
            <v>0</v>
          </cell>
          <cell r="V4387">
            <v>0</v>
          </cell>
        </row>
        <row r="4388">
          <cell r="B4388" t="str">
            <v>ArizonaMOP4.375-1FOB</v>
          </cell>
          <cell r="C4388" t="str">
            <v>West</v>
          </cell>
          <cell r="D4388" t="str">
            <v>Open</v>
          </cell>
          <cell r="E4388" t="str">
            <v>AZ</v>
          </cell>
          <cell r="F4388" t="str">
            <v>Arizona</v>
          </cell>
          <cell r="G4388" t="str">
            <v>4 - Macallan MOP4 0.375L</v>
          </cell>
          <cell r="H4388" t="str">
            <v>4 - Macallan MOP4 0.375L1</v>
          </cell>
          <cell r="I4388" t="str">
            <v>MOP4</v>
          </cell>
          <cell r="J4388" t="str">
            <v>MOP4.375-1</v>
          </cell>
          <cell r="K4388">
            <v>1</v>
          </cell>
          <cell r="L4388">
            <v>0.375</v>
          </cell>
          <cell r="M4388">
            <v>0.61</v>
          </cell>
          <cell r="N4388">
            <v>1.63</v>
          </cell>
          <cell r="O4388" t="str">
            <v>FOB</v>
          </cell>
          <cell r="P4388">
            <v>853.65</v>
          </cell>
          <cell r="Q4388">
            <v>853.65</v>
          </cell>
          <cell r="R4388">
            <v>853.65</v>
          </cell>
          <cell r="S4388">
            <v>853.65</v>
          </cell>
          <cell r="T4388">
            <v>853.65</v>
          </cell>
          <cell r="U4388">
            <v>853.65</v>
          </cell>
          <cell r="V4388">
            <v>853.65</v>
          </cell>
        </row>
        <row r="4389">
          <cell r="B4389" t="str">
            <v>ConnecticutMOP4.375-1FOB</v>
          </cell>
          <cell r="C4389" t="str">
            <v>Northeast</v>
          </cell>
          <cell r="D4389" t="str">
            <v>Open</v>
          </cell>
          <cell r="E4389" t="str">
            <v>CT</v>
          </cell>
          <cell r="F4389" t="str">
            <v>Connecticut</v>
          </cell>
          <cell r="G4389" t="str">
            <v>4 - Macallan MOP4 0.375L</v>
          </cell>
          <cell r="H4389" t="str">
            <v>4 - Macallan MOP4 0.375L1</v>
          </cell>
          <cell r="I4389" t="str">
            <v>MOP4</v>
          </cell>
          <cell r="J4389" t="str">
            <v>MOP4.375-1</v>
          </cell>
          <cell r="K4389">
            <v>1</v>
          </cell>
          <cell r="L4389">
            <v>0.375</v>
          </cell>
          <cell r="M4389">
            <v>0.61</v>
          </cell>
          <cell r="N4389">
            <v>1.63</v>
          </cell>
          <cell r="O4389" t="str">
            <v>FOB</v>
          </cell>
          <cell r="P4389">
            <v>1000</v>
          </cell>
          <cell r="Q4389">
            <v>1000</v>
          </cell>
          <cell r="R4389">
            <v>1000</v>
          </cell>
          <cell r="S4389">
            <v>1000</v>
          </cell>
          <cell r="T4389">
            <v>1000</v>
          </cell>
          <cell r="U4389">
            <v>1000</v>
          </cell>
          <cell r="V4389">
            <v>1000</v>
          </cell>
        </row>
        <row r="4390">
          <cell r="B4390" t="str">
            <v>FloridaMOP4.375-1FOB</v>
          </cell>
          <cell r="C4390" t="str">
            <v>South</v>
          </cell>
          <cell r="D4390" t="str">
            <v>Open</v>
          </cell>
          <cell r="E4390" t="str">
            <v>FL</v>
          </cell>
          <cell r="F4390" t="str">
            <v>Florida</v>
          </cell>
          <cell r="G4390" t="str">
            <v>4 - Macallan MOP4 0.375L</v>
          </cell>
          <cell r="H4390" t="str">
            <v>4 - Macallan MOP4 0.375L1</v>
          </cell>
          <cell r="I4390" t="str">
            <v>MOP4</v>
          </cell>
          <cell r="J4390" t="str">
            <v>MOP4.375-1</v>
          </cell>
          <cell r="K4390">
            <v>1</v>
          </cell>
          <cell r="L4390">
            <v>0.375</v>
          </cell>
          <cell r="M4390">
            <v>0.61</v>
          </cell>
          <cell r="N4390">
            <v>1.63</v>
          </cell>
          <cell r="O4390" t="str">
            <v>FOB</v>
          </cell>
          <cell r="P4390">
            <v>840.61</v>
          </cell>
          <cell r="Q4390">
            <v>840.61</v>
          </cell>
          <cell r="R4390">
            <v>840.61</v>
          </cell>
          <cell r="S4390">
            <v>840.61</v>
          </cell>
          <cell r="T4390">
            <v>840.61</v>
          </cell>
          <cell r="U4390">
            <v>840.61</v>
          </cell>
          <cell r="V4390">
            <v>840.61</v>
          </cell>
        </row>
        <row r="4391">
          <cell r="B4391" t="str">
            <v>GeorgiaMOP4.375-1FOB</v>
          </cell>
          <cell r="C4391" t="str">
            <v>South</v>
          </cell>
          <cell r="D4391" t="str">
            <v>Open</v>
          </cell>
          <cell r="E4391" t="str">
            <v>GA</v>
          </cell>
          <cell r="F4391" t="str">
            <v>Georgia</v>
          </cell>
          <cell r="G4391" t="str">
            <v>4 - Macallan MOP4 0.375L</v>
          </cell>
          <cell r="H4391" t="str">
            <v>4 - Macallan MOP4 0.375L1</v>
          </cell>
          <cell r="I4391" t="str">
            <v>MOP4</v>
          </cell>
          <cell r="J4391" t="str">
            <v>MOP4.375-1</v>
          </cell>
          <cell r="K4391">
            <v>1</v>
          </cell>
          <cell r="L4391">
            <v>0.375</v>
          </cell>
          <cell r="M4391">
            <v>0.61</v>
          </cell>
          <cell r="N4391">
            <v>1.63</v>
          </cell>
          <cell r="O4391" t="str">
            <v>FOB</v>
          </cell>
          <cell r="P4391">
            <v>925</v>
          </cell>
          <cell r="Q4391">
            <v>925</v>
          </cell>
          <cell r="R4391">
            <v>925</v>
          </cell>
          <cell r="S4391">
            <v>925</v>
          </cell>
          <cell r="T4391">
            <v>925</v>
          </cell>
          <cell r="U4391">
            <v>925</v>
          </cell>
          <cell r="V4391">
            <v>925</v>
          </cell>
        </row>
        <row r="4392">
          <cell r="B4392" t="str">
            <v>MassachusettsMOP4.375-1FOB</v>
          </cell>
          <cell r="C4392" t="str">
            <v>Northeast</v>
          </cell>
          <cell r="D4392" t="str">
            <v>Open</v>
          </cell>
          <cell r="E4392" t="str">
            <v>MA</v>
          </cell>
          <cell r="F4392" t="str">
            <v>Massachusetts</v>
          </cell>
          <cell r="G4392" t="str">
            <v>4 - Macallan MOP4 0.375L</v>
          </cell>
          <cell r="H4392" t="str">
            <v>4 - Macallan MOP4 0.375L1</v>
          </cell>
          <cell r="I4392" t="str">
            <v>MOP4</v>
          </cell>
          <cell r="J4392" t="str">
            <v>MOP4.375-1</v>
          </cell>
          <cell r="K4392">
            <v>1</v>
          </cell>
          <cell r="L4392">
            <v>0.375</v>
          </cell>
          <cell r="M4392">
            <v>0.61</v>
          </cell>
          <cell r="N4392">
            <v>1.63</v>
          </cell>
          <cell r="O4392" t="str">
            <v>FOB</v>
          </cell>
          <cell r="P4392">
            <v>988</v>
          </cell>
          <cell r="Q4392">
            <v>988</v>
          </cell>
          <cell r="R4392">
            <v>988</v>
          </cell>
          <cell r="S4392">
            <v>988</v>
          </cell>
          <cell r="T4392">
            <v>988</v>
          </cell>
          <cell r="U4392">
            <v>988</v>
          </cell>
          <cell r="V4392">
            <v>988</v>
          </cell>
        </row>
        <row r="4393">
          <cell r="B4393" t="str">
            <v>MinnesotaMOP4.375-1FOB</v>
          </cell>
          <cell r="C4393" t="str">
            <v>Central</v>
          </cell>
          <cell r="D4393" t="str">
            <v>Open</v>
          </cell>
          <cell r="E4393" t="str">
            <v>MN</v>
          </cell>
          <cell r="F4393" t="str">
            <v>Minnesota</v>
          </cell>
          <cell r="G4393" t="str">
            <v>4 - Macallan MOP4 0.375L</v>
          </cell>
          <cell r="H4393" t="str">
            <v>4 - Macallan MOP4 0.375L1</v>
          </cell>
          <cell r="I4393" t="str">
            <v>MOP4</v>
          </cell>
          <cell r="J4393" t="str">
            <v>MOP4.375-1</v>
          </cell>
          <cell r="K4393">
            <v>1</v>
          </cell>
          <cell r="L4393">
            <v>0.375</v>
          </cell>
          <cell r="M4393">
            <v>0.61</v>
          </cell>
          <cell r="N4393">
            <v>1.63</v>
          </cell>
          <cell r="O4393" t="str">
            <v>FOB</v>
          </cell>
          <cell r="P4393">
            <v>920.48</v>
          </cell>
          <cell r="Q4393">
            <v>920.48</v>
          </cell>
          <cell r="R4393">
            <v>920.48</v>
          </cell>
          <cell r="S4393">
            <v>920.48</v>
          </cell>
          <cell r="T4393">
            <v>920.48</v>
          </cell>
          <cell r="U4393">
            <v>920.48</v>
          </cell>
          <cell r="V4393">
            <v>920.48</v>
          </cell>
        </row>
        <row r="4394">
          <cell r="B4394" t="str">
            <v>Rhode IslandMOP4.375-1FOB</v>
          </cell>
          <cell r="C4394" t="str">
            <v>Northeast</v>
          </cell>
          <cell r="D4394" t="str">
            <v>Open</v>
          </cell>
          <cell r="E4394" t="str">
            <v>RI</v>
          </cell>
          <cell r="F4394" t="str">
            <v>Rhode Island</v>
          </cell>
          <cell r="G4394" t="str">
            <v>4 - Macallan MOP4 0.375L</v>
          </cell>
          <cell r="H4394" t="str">
            <v>4 - Macallan MOP4 0.375L1</v>
          </cell>
          <cell r="I4394" t="str">
            <v>MOP4</v>
          </cell>
          <cell r="J4394" t="str">
            <v>MOP4.375-1</v>
          </cell>
          <cell r="K4394">
            <v>1</v>
          </cell>
          <cell r="L4394">
            <v>0.375</v>
          </cell>
          <cell r="M4394">
            <v>0.61</v>
          </cell>
          <cell r="N4394">
            <v>1.63</v>
          </cell>
          <cell r="O4394" t="str">
            <v>FOB</v>
          </cell>
          <cell r="P4394">
            <v>988</v>
          </cell>
          <cell r="Q4394">
            <v>988</v>
          </cell>
          <cell r="R4394">
            <v>988</v>
          </cell>
          <cell r="S4394">
            <v>988</v>
          </cell>
          <cell r="T4394">
            <v>988</v>
          </cell>
          <cell r="U4394">
            <v>988</v>
          </cell>
          <cell r="V4394">
            <v>988</v>
          </cell>
        </row>
        <row r="4395">
          <cell r="B4395" t="str">
            <v>CaliforniaMOP5.1050-1FOB</v>
          </cell>
          <cell r="C4395" t="str">
            <v>West</v>
          </cell>
          <cell r="D4395" t="str">
            <v>Open</v>
          </cell>
          <cell r="E4395" t="str">
            <v>CA</v>
          </cell>
          <cell r="F4395" t="str">
            <v>California</v>
          </cell>
          <cell r="G4395" t="str">
            <v>4 - Macallan MOP5 0.75L</v>
          </cell>
          <cell r="H4395" t="str">
            <v>4 - Macallan MOP5 0.75L1</v>
          </cell>
          <cell r="I4395" t="str">
            <v>MOP5</v>
          </cell>
          <cell r="J4395" t="str">
            <v>MOP5.1050-1</v>
          </cell>
          <cell r="K4395">
            <v>1</v>
          </cell>
          <cell r="L4395">
            <v>1.05</v>
          </cell>
          <cell r="M4395">
            <v>0.497</v>
          </cell>
          <cell r="N4395">
            <v>3.72</v>
          </cell>
          <cell r="O4395" t="str">
            <v>FOB</v>
          </cell>
          <cell r="P4395">
            <v>1500</v>
          </cell>
          <cell r="Q4395">
            <v>1500</v>
          </cell>
          <cell r="R4395">
            <v>1500</v>
          </cell>
          <cell r="S4395">
            <v>1500</v>
          </cell>
          <cell r="T4395">
            <v>1500</v>
          </cell>
          <cell r="U4395">
            <v>1500</v>
          </cell>
          <cell r="V4395">
            <v>1500</v>
          </cell>
        </row>
        <row r="4396">
          <cell r="B4396" t="str">
            <v>NevadaMOP5.1050-1FOB</v>
          </cell>
          <cell r="C4396" t="str">
            <v>West</v>
          </cell>
          <cell r="D4396" t="str">
            <v>Open</v>
          </cell>
          <cell r="E4396" t="str">
            <v>NV</v>
          </cell>
          <cell r="F4396" t="str">
            <v>Nevada</v>
          </cell>
          <cell r="G4396" t="str">
            <v>4 - Macallan MOP5 0.75L</v>
          </cell>
          <cell r="H4396" t="str">
            <v>4 - Macallan MOP5 0.75L1</v>
          </cell>
          <cell r="I4396" t="str">
            <v>MOP5</v>
          </cell>
          <cell r="J4396" t="str">
            <v>MOP5.1050-1</v>
          </cell>
          <cell r="K4396">
            <v>1</v>
          </cell>
          <cell r="L4396">
            <v>1.05</v>
          </cell>
          <cell r="M4396">
            <v>0.497</v>
          </cell>
          <cell r="N4396">
            <v>3.72</v>
          </cell>
          <cell r="O4396" t="str">
            <v>FOB</v>
          </cell>
          <cell r="P4396">
            <v>1500</v>
          </cell>
          <cell r="Q4396">
            <v>1500</v>
          </cell>
          <cell r="R4396">
            <v>1500</v>
          </cell>
          <cell r="S4396">
            <v>1500</v>
          </cell>
          <cell r="T4396">
            <v>1500</v>
          </cell>
          <cell r="U4396">
            <v>1500</v>
          </cell>
          <cell r="V4396">
            <v>1500</v>
          </cell>
        </row>
        <row r="4397">
          <cell r="B4397" t="str">
            <v>AlaskaMOP6.750-1FOB</v>
          </cell>
          <cell r="C4397" t="str">
            <v>West</v>
          </cell>
          <cell r="D4397" t="str">
            <v>Open</v>
          </cell>
          <cell r="E4397" t="str">
            <v>AK</v>
          </cell>
          <cell r="F4397" t="str">
            <v>Alaska</v>
          </cell>
          <cell r="G4397" t="str">
            <v>4 - Macallan MOP6 0.75L</v>
          </cell>
          <cell r="H4397" t="str">
            <v>4 - Macallan MOP6 0.75L1</v>
          </cell>
          <cell r="I4397" t="str">
            <v>MOP6</v>
          </cell>
          <cell r="J4397" t="str">
            <v>MOP6.750-1</v>
          </cell>
          <cell r="K4397">
            <v>1</v>
          </cell>
          <cell r="L4397">
            <v>0.75</v>
          </cell>
          <cell r="M4397">
            <v>0.53500000000000003</v>
          </cell>
          <cell r="N4397">
            <v>2.86</v>
          </cell>
          <cell r="O4397" t="str">
            <v>FOB</v>
          </cell>
          <cell r="P4397">
            <v>1584.05</v>
          </cell>
          <cell r="Q4397">
            <v>1584.05</v>
          </cell>
          <cell r="R4397">
            <v>1584.05</v>
          </cell>
          <cell r="S4397">
            <v>1584.05</v>
          </cell>
          <cell r="T4397">
            <v>1584.05</v>
          </cell>
          <cell r="U4397">
            <v>1584.05</v>
          </cell>
          <cell r="V4397">
            <v>1584.05</v>
          </cell>
        </row>
        <row r="4398">
          <cell r="B4398" t="str">
            <v>ArizonaMOP6.750-1FOB</v>
          </cell>
          <cell r="C4398" t="str">
            <v>West</v>
          </cell>
          <cell r="D4398" t="str">
            <v>Open</v>
          </cell>
          <cell r="E4398" t="str">
            <v>AZ</v>
          </cell>
          <cell r="F4398" t="str">
            <v>Arizona</v>
          </cell>
          <cell r="G4398" t="str">
            <v>4 - Macallan MOP6 0.75L</v>
          </cell>
          <cell r="H4398" t="str">
            <v>4 - Macallan MOP6 0.75L1</v>
          </cell>
          <cell r="I4398" t="str">
            <v>MOP6</v>
          </cell>
          <cell r="J4398" t="str">
            <v>MOP6.750-1</v>
          </cell>
          <cell r="K4398">
            <v>1</v>
          </cell>
          <cell r="L4398">
            <v>0.75</v>
          </cell>
          <cell r="M4398">
            <v>0.53500000000000003</v>
          </cell>
          <cell r="N4398">
            <v>2.86</v>
          </cell>
          <cell r="O4398" t="str">
            <v>FOB</v>
          </cell>
          <cell r="P4398">
            <v>1575</v>
          </cell>
          <cell r="Q4398">
            <v>1575</v>
          </cell>
          <cell r="R4398">
            <v>1575</v>
          </cell>
          <cell r="S4398">
            <v>1575</v>
          </cell>
          <cell r="T4398">
            <v>1575</v>
          </cell>
          <cell r="U4398">
            <v>1575</v>
          </cell>
          <cell r="V4398">
            <v>1575</v>
          </cell>
        </row>
        <row r="4399">
          <cell r="B4399" t="str">
            <v>CaliforniaMOP6.750-1FOB</v>
          </cell>
          <cell r="C4399" t="str">
            <v>West</v>
          </cell>
          <cell r="D4399" t="str">
            <v>Open</v>
          </cell>
          <cell r="E4399" t="str">
            <v>CA</v>
          </cell>
          <cell r="F4399" t="str">
            <v>California</v>
          </cell>
          <cell r="G4399" t="str">
            <v>4 - Macallan MOP6 0.75L</v>
          </cell>
          <cell r="H4399" t="str">
            <v>4 - Macallan MOP6 0.75L1</v>
          </cell>
          <cell r="I4399" t="str">
            <v>MOP6</v>
          </cell>
          <cell r="J4399" t="str">
            <v>MOP6.750-1</v>
          </cell>
          <cell r="K4399">
            <v>1</v>
          </cell>
          <cell r="L4399">
            <v>0.75</v>
          </cell>
          <cell r="M4399">
            <v>0.53500000000000003</v>
          </cell>
          <cell r="N4399">
            <v>2.86</v>
          </cell>
          <cell r="O4399" t="str">
            <v>FOB</v>
          </cell>
          <cell r="P4399">
            <v>1570</v>
          </cell>
          <cell r="Q4399">
            <v>1570</v>
          </cell>
          <cell r="R4399">
            <v>1570</v>
          </cell>
          <cell r="S4399">
            <v>1570</v>
          </cell>
          <cell r="T4399">
            <v>1570</v>
          </cell>
          <cell r="U4399">
            <v>1570</v>
          </cell>
          <cell r="V4399">
            <v>1570</v>
          </cell>
        </row>
        <row r="4400">
          <cell r="B4400" t="str">
            <v>ConnecticutMOP6.750-1FOB</v>
          </cell>
          <cell r="C4400" t="str">
            <v>Northeast</v>
          </cell>
          <cell r="D4400" t="str">
            <v>Open</v>
          </cell>
          <cell r="E4400" t="str">
            <v>CT</v>
          </cell>
          <cell r="F4400" t="str">
            <v>Connecticut</v>
          </cell>
          <cell r="G4400" t="str">
            <v>4 - Macallan MOP6 0.75L</v>
          </cell>
          <cell r="H4400" t="str">
            <v>4 - Macallan MOP6 0.75L1</v>
          </cell>
          <cell r="I4400" t="str">
            <v>MOP6</v>
          </cell>
          <cell r="J4400" t="str">
            <v>MOP6.750-1</v>
          </cell>
          <cell r="K4400">
            <v>1</v>
          </cell>
          <cell r="L4400">
            <v>0.75</v>
          </cell>
          <cell r="M4400">
            <v>0.53500000000000003</v>
          </cell>
          <cell r="N4400">
            <v>2.86</v>
          </cell>
          <cell r="O4400" t="str">
            <v>FOB</v>
          </cell>
          <cell r="P4400">
            <v>1801.44</v>
          </cell>
          <cell r="Q4400">
            <v>1801.44</v>
          </cell>
          <cell r="R4400">
            <v>1801.44</v>
          </cell>
          <cell r="S4400">
            <v>1801.44</v>
          </cell>
          <cell r="T4400">
            <v>1801.44</v>
          </cell>
          <cell r="U4400">
            <v>1801.44</v>
          </cell>
          <cell r="V4400">
            <v>1801.44</v>
          </cell>
        </row>
        <row r="4401">
          <cell r="B4401" t="str">
            <v>IllinoisMOP6.750-1FOB</v>
          </cell>
          <cell r="C4401" t="str">
            <v>Central</v>
          </cell>
          <cell r="D4401" t="str">
            <v>Open</v>
          </cell>
          <cell r="E4401" t="str">
            <v>IL</v>
          </cell>
          <cell r="F4401" t="str">
            <v>Illinois</v>
          </cell>
          <cell r="G4401" t="str">
            <v>4 - Macallan MOP6 0.75L</v>
          </cell>
          <cell r="H4401" t="str">
            <v>4 - Macallan MOP6 0.75L1</v>
          </cell>
          <cell r="I4401" t="str">
            <v>MOP6</v>
          </cell>
          <cell r="J4401" t="str">
            <v>MOP6.750-1</v>
          </cell>
          <cell r="K4401">
            <v>1</v>
          </cell>
          <cell r="L4401">
            <v>0.75</v>
          </cell>
          <cell r="M4401">
            <v>0.53500000000000003</v>
          </cell>
          <cell r="N4401">
            <v>2.86</v>
          </cell>
          <cell r="O4401" t="str">
            <v>FOB</v>
          </cell>
          <cell r="P4401">
            <v>1800</v>
          </cell>
          <cell r="Q4401">
            <v>1800</v>
          </cell>
          <cell r="R4401">
            <v>1800</v>
          </cell>
          <cell r="S4401">
            <v>1800</v>
          </cell>
          <cell r="T4401">
            <v>1800</v>
          </cell>
          <cell r="U4401">
            <v>1800</v>
          </cell>
          <cell r="V4401">
            <v>1800</v>
          </cell>
        </row>
        <row r="4402">
          <cell r="B4402" t="str">
            <v>MinnesotaMOP6.750-1FOB</v>
          </cell>
          <cell r="C4402" t="str">
            <v>Central</v>
          </cell>
          <cell r="D4402" t="str">
            <v>Open</v>
          </cell>
          <cell r="E4402" t="str">
            <v>MN</v>
          </cell>
          <cell r="F4402" t="str">
            <v>Minnesota</v>
          </cell>
          <cell r="G4402" t="str">
            <v>4 - Macallan MOP6 0.75L</v>
          </cell>
          <cell r="H4402" t="str">
            <v>4 - Macallan MOP6 0.75L1</v>
          </cell>
          <cell r="I4402" t="str">
            <v>MOP6</v>
          </cell>
          <cell r="J4402" t="str">
            <v>MOP6.750-1</v>
          </cell>
          <cell r="K4402">
            <v>1</v>
          </cell>
          <cell r="L4402">
            <v>0.75</v>
          </cell>
          <cell r="M4402">
            <v>0.53500000000000003</v>
          </cell>
          <cell r="N4402">
            <v>2.86</v>
          </cell>
          <cell r="O4402" t="str">
            <v>FOB</v>
          </cell>
          <cell r="P4402">
            <v>1800</v>
          </cell>
          <cell r="Q4402">
            <v>1800</v>
          </cell>
          <cell r="R4402">
            <v>1800</v>
          </cell>
          <cell r="S4402">
            <v>1800</v>
          </cell>
          <cell r="T4402">
            <v>1800</v>
          </cell>
          <cell r="U4402">
            <v>1800</v>
          </cell>
          <cell r="V4402">
            <v>1800</v>
          </cell>
        </row>
        <row r="4403">
          <cell r="B4403" t="str">
            <v>NevadaMOP6.750-1FOB</v>
          </cell>
          <cell r="C4403" t="str">
            <v>West</v>
          </cell>
          <cell r="D4403" t="str">
            <v>Open</v>
          </cell>
          <cell r="E4403" t="str">
            <v>NV</v>
          </cell>
          <cell r="F4403" t="str">
            <v>Nevada</v>
          </cell>
          <cell r="G4403" t="str">
            <v>4 - Macallan MOP6 0.75L</v>
          </cell>
          <cell r="H4403" t="str">
            <v>4 - Macallan MOP6 0.75L1</v>
          </cell>
          <cell r="I4403" t="str">
            <v>MOP6</v>
          </cell>
          <cell r="J4403" t="str">
            <v>MOP6.750-1</v>
          </cell>
          <cell r="K4403">
            <v>1</v>
          </cell>
          <cell r="L4403">
            <v>0.75</v>
          </cell>
          <cell r="M4403">
            <v>0.53500000000000003</v>
          </cell>
          <cell r="N4403">
            <v>2.86</v>
          </cell>
          <cell r="O4403" t="str">
            <v>FOB</v>
          </cell>
          <cell r="P4403">
            <v>1525</v>
          </cell>
          <cell r="Q4403">
            <v>1525</v>
          </cell>
          <cell r="R4403">
            <v>1525</v>
          </cell>
          <cell r="S4403">
            <v>1525</v>
          </cell>
          <cell r="T4403">
            <v>1525</v>
          </cell>
          <cell r="U4403">
            <v>1525</v>
          </cell>
          <cell r="V4403">
            <v>1525</v>
          </cell>
        </row>
        <row r="4404">
          <cell r="B4404" t="str">
            <v>New JerseyMOP6.750-1FOB</v>
          </cell>
          <cell r="C4404" t="str">
            <v>Northeast</v>
          </cell>
          <cell r="D4404" t="str">
            <v>Open</v>
          </cell>
          <cell r="E4404" t="str">
            <v>NJ</v>
          </cell>
          <cell r="F4404" t="str">
            <v>New Jersey</v>
          </cell>
          <cell r="G4404" t="str">
            <v>4 - Macallan MOP6 0.75L</v>
          </cell>
          <cell r="H4404" t="str">
            <v>4 - Macallan MOP6 0.75L1</v>
          </cell>
          <cell r="I4404" t="str">
            <v>MOP6</v>
          </cell>
          <cell r="J4404" t="str">
            <v>MOP6.750-1</v>
          </cell>
          <cell r="K4404">
            <v>1</v>
          </cell>
          <cell r="L4404">
            <v>0.75</v>
          </cell>
          <cell r="M4404">
            <v>0.53500000000000003</v>
          </cell>
          <cell r="N4404">
            <v>2.86</v>
          </cell>
          <cell r="O4404" t="str">
            <v>FOB</v>
          </cell>
          <cell r="P4404">
            <v>1753.21</v>
          </cell>
          <cell r="Q4404">
            <v>1753.21</v>
          </cell>
          <cell r="R4404">
            <v>1753.21</v>
          </cell>
          <cell r="S4404">
            <v>1753.21</v>
          </cell>
          <cell r="T4404">
            <v>1753.21</v>
          </cell>
          <cell r="U4404">
            <v>1753.21</v>
          </cell>
          <cell r="V4404">
            <v>1753.21</v>
          </cell>
        </row>
        <row r="4405">
          <cell r="B4405" t="str">
            <v>New York - UpstateMOP6.750-1FOB</v>
          </cell>
          <cell r="C4405" t="str">
            <v>Northeast</v>
          </cell>
          <cell r="D4405" t="str">
            <v>Open</v>
          </cell>
          <cell r="E4405" t="str">
            <v>NY</v>
          </cell>
          <cell r="F4405" t="str">
            <v>New York - Upstate</v>
          </cell>
          <cell r="G4405" t="str">
            <v>4 - Macallan MOP6 0.75L</v>
          </cell>
          <cell r="H4405" t="str">
            <v>4 - Macallan MOP6 0.75L1</v>
          </cell>
          <cell r="I4405" t="str">
            <v>MOP6</v>
          </cell>
          <cell r="J4405" t="str">
            <v>MOP6.750-1</v>
          </cell>
          <cell r="K4405">
            <v>1</v>
          </cell>
          <cell r="L4405">
            <v>0.75</v>
          </cell>
          <cell r="M4405">
            <v>0.53500000000000003</v>
          </cell>
          <cell r="N4405">
            <v>2.86</v>
          </cell>
          <cell r="O4405" t="str">
            <v>FOB</v>
          </cell>
          <cell r="P4405">
            <v>1729.14</v>
          </cell>
          <cell r="Q4405">
            <v>1729.14</v>
          </cell>
          <cell r="R4405">
            <v>1729.14</v>
          </cell>
          <cell r="S4405">
            <v>1729.14</v>
          </cell>
          <cell r="T4405">
            <v>1729.14</v>
          </cell>
          <cell r="U4405">
            <v>1729.14</v>
          </cell>
          <cell r="V4405">
            <v>1729.14</v>
          </cell>
        </row>
        <row r="4406">
          <cell r="B4406" t="str">
            <v>TexasMOP6.750-1FOB</v>
          </cell>
          <cell r="C4406" t="str">
            <v>South</v>
          </cell>
          <cell r="D4406" t="str">
            <v>Open</v>
          </cell>
          <cell r="E4406" t="str">
            <v>TX</v>
          </cell>
          <cell r="F4406" t="str">
            <v>Texas</v>
          </cell>
          <cell r="G4406" t="str">
            <v>4 - Macallan MOP6 0.75L</v>
          </cell>
          <cell r="H4406" t="str">
            <v>4 - Macallan MOP6 0.75L1</v>
          </cell>
          <cell r="I4406" t="str">
            <v>MOP6</v>
          </cell>
          <cell r="J4406" t="str">
            <v>MOP6.750-1</v>
          </cell>
          <cell r="K4406">
            <v>1</v>
          </cell>
          <cell r="L4406">
            <v>0.75</v>
          </cell>
          <cell r="M4406">
            <v>0.53500000000000003</v>
          </cell>
          <cell r="N4406">
            <v>2.86</v>
          </cell>
          <cell r="O4406" t="str">
            <v>FOB</v>
          </cell>
          <cell r="P4406">
            <v>1771.2</v>
          </cell>
          <cell r="Q4406">
            <v>1771.2</v>
          </cell>
          <cell r="R4406">
            <v>1771.2</v>
          </cell>
          <cell r="S4406">
            <v>1771.2</v>
          </cell>
          <cell r="T4406">
            <v>1771.2</v>
          </cell>
          <cell r="U4406">
            <v>1771.2</v>
          </cell>
          <cell r="V4406">
            <v>1771.2</v>
          </cell>
        </row>
        <row r="4407">
          <cell r="B4407" t="str">
            <v>WashingtonMOP6.750-1FOB</v>
          </cell>
          <cell r="C4407" t="str">
            <v>West</v>
          </cell>
          <cell r="D4407" t="str">
            <v>Open</v>
          </cell>
          <cell r="E4407" t="str">
            <v>WA</v>
          </cell>
          <cell r="F4407" t="str">
            <v>Washington</v>
          </cell>
          <cell r="G4407" t="str">
            <v>4 - Macallan MOP6 0.75L</v>
          </cell>
          <cell r="H4407" t="str">
            <v>4 - Macallan MOP6 0.75L1</v>
          </cell>
          <cell r="I4407" t="str">
            <v>MOP6</v>
          </cell>
          <cell r="J4407" t="str">
            <v>MOP6.750-1</v>
          </cell>
          <cell r="K4407">
            <v>1</v>
          </cell>
          <cell r="L4407">
            <v>0.75</v>
          </cell>
          <cell r="M4407">
            <v>0.53500000000000003</v>
          </cell>
          <cell r="N4407">
            <v>2.86</v>
          </cell>
          <cell r="O4407" t="str">
            <v>FOB</v>
          </cell>
          <cell r="P4407">
            <v>1444</v>
          </cell>
          <cell r="Q4407">
            <v>1444</v>
          </cell>
          <cell r="R4407">
            <v>1444</v>
          </cell>
          <cell r="S4407">
            <v>1444</v>
          </cell>
          <cell r="T4407">
            <v>1444</v>
          </cell>
          <cell r="U4407">
            <v>1444</v>
          </cell>
          <cell r="V4407">
            <v>1444</v>
          </cell>
        </row>
        <row r="4408">
          <cell r="B4408" t="str">
            <v>WisconsinMOP6.750-1FOB</v>
          </cell>
          <cell r="C4408" t="str">
            <v>Central</v>
          </cell>
          <cell r="D4408" t="str">
            <v>Open</v>
          </cell>
          <cell r="E4408" t="str">
            <v>WI</v>
          </cell>
          <cell r="F4408" t="str">
            <v>Wisconsin</v>
          </cell>
          <cell r="G4408" t="str">
            <v>4 - Macallan MOP6 0.75L</v>
          </cell>
          <cell r="H4408" t="str">
            <v>4 - Macallan MOP6 0.75L1</v>
          </cell>
          <cell r="I4408" t="str">
            <v>MOP6</v>
          </cell>
          <cell r="J4408" t="str">
            <v>MOP6.750-1</v>
          </cell>
          <cell r="K4408">
            <v>1</v>
          </cell>
          <cell r="L4408">
            <v>0.75</v>
          </cell>
          <cell r="M4408">
            <v>0.53500000000000003</v>
          </cell>
          <cell r="N4408">
            <v>2.86</v>
          </cell>
          <cell r="O4408" t="str">
            <v>FOB</v>
          </cell>
          <cell r="P4408">
            <v>1800</v>
          </cell>
          <cell r="Q4408">
            <v>1800</v>
          </cell>
          <cell r="R4408">
            <v>1800</v>
          </cell>
          <cell r="S4408">
            <v>1800</v>
          </cell>
          <cell r="T4408">
            <v>1800</v>
          </cell>
          <cell r="U4408">
            <v>1800</v>
          </cell>
          <cell r="V4408">
            <v>1800</v>
          </cell>
        </row>
        <row r="4409">
          <cell r="B4409" t="str">
            <v>AlaskaMOP7.750-1FOB</v>
          </cell>
          <cell r="C4409" t="str">
            <v>West</v>
          </cell>
          <cell r="D4409" t="str">
            <v>Open</v>
          </cell>
          <cell r="E4409" t="str">
            <v>AK</v>
          </cell>
          <cell r="F4409" t="str">
            <v>Alaska</v>
          </cell>
          <cell r="G4409" t="str">
            <v>4 - Macallan MOP7 0.75L</v>
          </cell>
          <cell r="H4409" t="str">
            <v>4 - Macallan MOP7 0.75L1</v>
          </cell>
          <cell r="I4409" t="str">
            <v>MOP7</v>
          </cell>
          <cell r="J4409" t="str">
            <v>MOP7.750-1</v>
          </cell>
          <cell r="K4409">
            <v>1</v>
          </cell>
          <cell r="L4409">
            <v>0.75</v>
          </cell>
          <cell r="M4409">
            <v>0.437</v>
          </cell>
          <cell r="N4409">
            <v>2.34</v>
          </cell>
          <cell r="O4409" t="str">
            <v>FOB</v>
          </cell>
          <cell r="P4409">
            <v>1574.9</v>
          </cell>
          <cell r="Q4409">
            <v>1574.9</v>
          </cell>
          <cell r="R4409">
            <v>1574.9</v>
          </cell>
          <cell r="S4409">
            <v>1574.9</v>
          </cell>
          <cell r="T4409">
            <v>1574.9</v>
          </cell>
          <cell r="U4409">
            <v>1574.9</v>
          </cell>
          <cell r="V4409">
            <v>1574.9</v>
          </cell>
        </row>
        <row r="4410">
          <cell r="B4410" t="str">
            <v>DCMOP7.750-1FOB</v>
          </cell>
          <cell r="C4410" t="str">
            <v>Northeast</v>
          </cell>
          <cell r="D4410" t="str">
            <v>Open</v>
          </cell>
          <cell r="E4410" t="str">
            <v>DC</v>
          </cell>
          <cell r="F4410" t="str">
            <v>DC</v>
          </cell>
          <cell r="G4410" t="str">
            <v>4 - Macallan MOP7 0.75L</v>
          </cell>
          <cell r="H4410" t="str">
            <v>4 - Macallan MOP7 0.75L1</v>
          </cell>
          <cell r="I4410" t="str">
            <v>MOP7</v>
          </cell>
          <cell r="J4410" t="str">
            <v>MOP7.750-1</v>
          </cell>
          <cell r="K4410">
            <v>1</v>
          </cell>
          <cell r="L4410">
            <v>0.75</v>
          </cell>
          <cell r="M4410">
            <v>0.437</v>
          </cell>
          <cell r="N4410">
            <v>2.34</v>
          </cell>
          <cell r="O4410" t="str">
            <v>FOB</v>
          </cell>
          <cell r="P4410">
            <v>1905.37</v>
          </cell>
          <cell r="Q4410">
            <v>1905.37</v>
          </cell>
          <cell r="R4410">
            <v>1905.37</v>
          </cell>
          <cell r="S4410">
            <v>1905.37</v>
          </cell>
          <cell r="T4410">
            <v>1905.37</v>
          </cell>
          <cell r="U4410">
            <v>1905.37</v>
          </cell>
          <cell r="V4410">
            <v>1905.37</v>
          </cell>
        </row>
        <row r="4411">
          <cell r="B4411" t="str">
            <v>DelawareMOP7.750-1FOB</v>
          </cell>
          <cell r="C4411" t="str">
            <v>Northeast</v>
          </cell>
          <cell r="D4411" t="str">
            <v>Open</v>
          </cell>
          <cell r="E4411" t="str">
            <v>DE</v>
          </cell>
          <cell r="F4411" t="str">
            <v>Delaware</v>
          </cell>
          <cell r="G4411" t="str">
            <v>4 - Macallan MOP7 0.75L</v>
          </cell>
          <cell r="H4411" t="str">
            <v>4 - Macallan MOP7 0.75L1</v>
          </cell>
          <cell r="I4411" t="str">
            <v>MOP7</v>
          </cell>
          <cell r="J4411" t="str">
            <v>MOP7.750-1</v>
          </cell>
          <cell r="K4411">
            <v>1</v>
          </cell>
          <cell r="L4411">
            <v>0.75</v>
          </cell>
          <cell r="M4411">
            <v>0.437</v>
          </cell>
          <cell r="N4411">
            <v>2.34</v>
          </cell>
          <cell r="O4411" t="str">
            <v>FOB</v>
          </cell>
          <cell r="P4411">
            <v>2025.11</v>
          </cell>
          <cell r="Q4411">
            <v>2025.11</v>
          </cell>
          <cell r="R4411">
            <v>2025.11</v>
          </cell>
          <cell r="S4411">
            <v>2025.11</v>
          </cell>
          <cell r="T4411">
            <v>2025.11</v>
          </cell>
          <cell r="U4411">
            <v>2025.11</v>
          </cell>
          <cell r="V4411">
            <v>2025.11</v>
          </cell>
        </row>
        <row r="4412">
          <cell r="B4412" t="str">
            <v>GeorgiaMOP7.750-1FOB</v>
          </cell>
          <cell r="C4412" t="str">
            <v>South</v>
          </cell>
          <cell r="D4412" t="str">
            <v>Open</v>
          </cell>
          <cell r="E4412" t="str">
            <v>GA</v>
          </cell>
          <cell r="F4412" t="str">
            <v>Georgia</v>
          </cell>
          <cell r="G4412" t="str">
            <v>4 - Macallan MOP7 0.75L</v>
          </cell>
          <cell r="H4412" t="str">
            <v>4 - Macallan MOP7 0.75L1</v>
          </cell>
          <cell r="I4412" t="str">
            <v>MOP7</v>
          </cell>
          <cell r="J4412" t="str">
            <v>MOP7.750-1</v>
          </cell>
          <cell r="K4412">
            <v>1</v>
          </cell>
          <cell r="L4412">
            <v>0.75</v>
          </cell>
          <cell r="M4412">
            <v>0.437</v>
          </cell>
          <cell r="N4412">
            <v>2.34</v>
          </cell>
          <cell r="O4412" t="str">
            <v>FOB</v>
          </cell>
          <cell r="P4412">
            <v>1970</v>
          </cell>
          <cell r="Q4412">
            <v>1970</v>
          </cell>
          <cell r="R4412">
            <v>1970</v>
          </cell>
          <cell r="S4412">
            <v>1970</v>
          </cell>
          <cell r="T4412">
            <v>1970</v>
          </cell>
          <cell r="U4412">
            <v>1970</v>
          </cell>
          <cell r="V4412">
            <v>1970</v>
          </cell>
        </row>
        <row r="4413">
          <cell r="B4413" t="str">
            <v>IDAHOMOP7.750-1SPA</v>
          </cell>
          <cell r="C4413" t="str">
            <v>West</v>
          </cell>
          <cell r="D4413" t="str">
            <v>Control</v>
          </cell>
          <cell r="E4413" t="str">
            <v>ID</v>
          </cell>
          <cell r="F4413" t="str">
            <v>IDAHO</v>
          </cell>
          <cell r="G4413" t="str">
            <v>4 - Macallan MOP7 0.75L</v>
          </cell>
          <cell r="H4413" t="str">
            <v>4 - Macallan MOP7 0.75L1</v>
          </cell>
          <cell r="I4413" t="str">
            <v>MOP7</v>
          </cell>
          <cell r="J4413" t="str">
            <v>MOP7.750-1</v>
          </cell>
          <cell r="K4413">
            <v>1</v>
          </cell>
          <cell r="L4413">
            <v>0.75</v>
          </cell>
          <cell r="M4413">
            <v>0.437</v>
          </cell>
          <cell r="N4413">
            <v>2.34</v>
          </cell>
          <cell r="O4413" t="str">
            <v>SPA</v>
          </cell>
          <cell r="P4413">
            <v>0</v>
          </cell>
          <cell r="Q4413">
            <v>0</v>
          </cell>
          <cell r="R4413">
            <v>0</v>
          </cell>
          <cell r="S4413">
            <v>0</v>
          </cell>
          <cell r="T4413">
            <v>0</v>
          </cell>
          <cell r="U4413">
            <v>0</v>
          </cell>
          <cell r="V4413">
            <v>0</v>
          </cell>
        </row>
        <row r="4414">
          <cell r="B4414" t="str">
            <v>IllinoisMOP7.750-1FOB</v>
          </cell>
          <cell r="C4414" t="str">
            <v>Central</v>
          </cell>
          <cell r="D4414" t="str">
            <v>Open</v>
          </cell>
          <cell r="E4414" t="str">
            <v>IL</v>
          </cell>
          <cell r="F4414" t="str">
            <v>Illinois</v>
          </cell>
          <cell r="G4414" t="str">
            <v>4 - Macallan MOP7 0.75L</v>
          </cell>
          <cell r="H4414" t="str">
            <v>4 - Macallan MOP7 0.75L1</v>
          </cell>
          <cell r="I4414" t="str">
            <v>MOP7</v>
          </cell>
          <cell r="J4414" t="str">
            <v>MOP7.750-1</v>
          </cell>
          <cell r="K4414">
            <v>1</v>
          </cell>
          <cell r="L4414">
            <v>0.75</v>
          </cell>
          <cell r="M4414">
            <v>0.437</v>
          </cell>
          <cell r="N4414">
            <v>2.34</v>
          </cell>
          <cell r="O4414" t="str">
            <v>FOB</v>
          </cell>
          <cell r="P4414">
            <v>1946.31</v>
          </cell>
          <cell r="Q4414">
            <v>1946.31</v>
          </cell>
          <cell r="R4414">
            <v>1946.31</v>
          </cell>
          <cell r="S4414">
            <v>1946.31</v>
          </cell>
          <cell r="T4414">
            <v>1946.31</v>
          </cell>
          <cell r="U4414">
            <v>1946.31</v>
          </cell>
          <cell r="V4414">
            <v>1946.31</v>
          </cell>
        </row>
        <row r="4415">
          <cell r="B4415" t="str">
            <v>IndianaMOP7.750-1FOB</v>
          </cell>
          <cell r="C4415" t="str">
            <v>Central</v>
          </cell>
          <cell r="D4415" t="str">
            <v>Open</v>
          </cell>
          <cell r="E4415" t="str">
            <v>IN</v>
          </cell>
          <cell r="F4415" t="str">
            <v>Indiana</v>
          </cell>
          <cell r="G4415" t="str">
            <v>4 - Macallan MOP7 0.75L</v>
          </cell>
          <cell r="H4415" t="str">
            <v>4 - Macallan MOP7 0.75L1</v>
          </cell>
          <cell r="I4415" t="str">
            <v>MOP7</v>
          </cell>
          <cell r="J4415" t="str">
            <v>MOP7.750-1</v>
          </cell>
          <cell r="K4415">
            <v>1</v>
          </cell>
          <cell r="L4415">
            <v>0.75</v>
          </cell>
          <cell r="M4415">
            <v>0.437</v>
          </cell>
          <cell r="N4415">
            <v>2.34</v>
          </cell>
          <cell r="O4415" t="str">
            <v>FOB</v>
          </cell>
          <cell r="P4415">
            <v>1990</v>
          </cell>
          <cell r="Q4415">
            <v>1990</v>
          </cell>
          <cell r="R4415">
            <v>1990</v>
          </cell>
          <cell r="S4415">
            <v>1990</v>
          </cell>
          <cell r="T4415">
            <v>1990</v>
          </cell>
          <cell r="U4415">
            <v>1990</v>
          </cell>
          <cell r="V4415">
            <v>1990</v>
          </cell>
        </row>
        <row r="4416">
          <cell r="B4416" t="str">
            <v>KansasMOP7.750-1FOB</v>
          </cell>
          <cell r="C4416" t="str">
            <v>Central</v>
          </cell>
          <cell r="D4416" t="str">
            <v>Open</v>
          </cell>
          <cell r="E4416" t="str">
            <v>KS</v>
          </cell>
          <cell r="F4416" t="str">
            <v>Kansas</v>
          </cell>
          <cell r="G4416" t="str">
            <v>4 - Macallan MOP7 0.75L</v>
          </cell>
          <cell r="H4416" t="str">
            <v>4 - Macallan MOP7 0.75L1</v>
          </cell>
          <cell r="I4416" t="str">
            <v>MOP7</v>
          </cell>
          <cell r="J4416" t="str">
            <v>MOP7.750-1</v>
          </cell>
          <cell r="K4416">
            <v>1</v>
          </cell>
          <cell r="L4416">
            <v>0.75</v>
          </cell>
          <cell r="M4416">
            <v>0.437</v>
          </cell>
          <cell r="N4416">
            <v>2.34</v>
          </cell>
          <cell r="O4416" t="str">
            <v>FOB</v>
          </cell>
          <cell r="P4416">
            <v>1998</v>
          </cell>
          <cell r="Q4416">
            <v>1998</v>
          </cell>
          <cell r="R4416">
            <v>1998</v>
          </cell>
          <cell r="S4416">
            <v>1998</v>
          </cell>
          <cell r="T4416">
            <v>1998</v>
          </cell>
          <cell r="U4416">
            <v>1998</v>
          </cell>
          <cell r="V4416">
            <v>1998</v>
          </cell>
        </row>
        <row r="4417">
          <cell r="B4417" t="str">
            <v>KentuckyMOP7.750-1FOB</v>
          </cell>
          <cell r="C4417" t="str">
            <v>Central</v>
          </cell>
          <cell r="D4417" t="str">
            <v>Open</v>
          </cell>
          <cell r="E4417" t="str">
            <v>KY</v>
          </cell>
          <cell r="F4417" t="str">
            <v>Kentucky</v>
          </cell>
          <cell r="G4417" t="str">
            <v>4 - Macallan MOP7 0.75L</v>
          </cell>
          <cell r="H4417" t="str">
            <v>4 - Macallan MOP7 0.75L1</v>
          </cell>
          <cell r="I4417" t="str">
            <v>MOP7</v>
          </cell>
          <cell r="J4417" t="str">
            <v>MOP7.750-1</v>
          </cell>
          <cell r="K4417">
            <v>1</v>
          </cell>
          <cell r="L4417">
            <v>0.75</v>
          </cell>
          <cell r="M4417">
            <v>0.437</v>
          </cell>
          <cell r="N4417">
            <v>2.34</v>
          </cell>
          <cell r="O4417" t="str">
            <v>FOB</v>
          </cell>
          <cell r="P4417">
            <v>1731.5</v>
          </cell>
          <cell r="Q4417">
            <v>1731.5</v>
          </cell>
          <cell r="R4417">
            <v>1731.5</v>
          </cell>
          <cell r="S4417">
            <v>1731.5</v>
          </cell>
          <cell r="T4417">
            <v>1731.5</v>
          </cell>
          <cell r="U4417">
            <v>1731.5</v>
          </cell>
          <cell r="V4417">
            <v>1731.5</v>
          </cell>
        </row>
        <row r="4418">
          <cell r="B4418" t="str">
            <v>LouisianaMOP7.750-1FOB</v>
          </cell>
          <cell r="C4418" t="str">
            <v>South</v>
          </cell>
          <cell r="D4418" t="str">
            <v>Open</v>
          </cell>
          <cell r="E4418" t="str">
            <v>LA</v>
          </cell>
          <cell r="F4418" t="str">
            <v>Louisiana</v>
          </cell>
          <cell r="G4418" t="str">
            <v>4 - Macallan MOP7 0.75L</v>
          </cell>
          <cell r="H4418" t="str">
            <v>4 - Macallan MOP7 0.75L1</v>
          </cell>
          <cell r="I4418" t="str">
            <v>MOP7</v>
          </cell>
          <cell r="J4418" t="str">
            <v>MOP7.750-1</v>
          </cell>
          <cell r="K4418">
            <v>1</v>
          </cell>
          <cell r="L4418">
            <v>0.75</v>
          </cell>
          <cell r="M4418">
            <v>0.437</v>
          </cell>
          <cell r="N4418">
            <v>2.34</v>
          </cell>
          <cell r="O4418" t="str">
            <v>FOB</v>
          </cell>
          <cell r="P4418">
            <v>1950</v>
          </cell>
          <cell r="Q4418">
            <v>1950</v>
          </cell>
          <cell r="R4418">
            <v>1950</v>
          </cell>
          <cell r="S4418">
            <v>1950</v>
          </cell>
          <cell r="T4418">
            <v>1950</v>
          </cell>
          <cell r="U4418">
            <v>1950</v>
          </cell>
          <cell r="V4418">
            <v>1950</v>
          </cell>
        </row>
        <row r="4419">
          <cell r="B4419" t="str">
            <v>Maryland (Open)MOP7.750-1FOB</v>
          </cell>
          <cell r="C4419" t="str">
            <v>Northeast</v>
          </cell>
          <cell r="D4419" t="str">
            <v>Open</v>
          </cell>
          <cell r="E4419" t="str">
            <v>MD</v>
          </cell>
          <cell r="F4419" t="str">
            <v>Maryland (Open)</v>
          </cell>
          <cell r="G4419" t="str">
            <v>4 - Macallan MOP7 0.75L</v>
          </cell>
          <cell r="H4419" t="str">
            <v>4 - Macallan MOP7 0.75L1</v>
          </cell>
          <cell r="I4419" t="str">
            <v>MOP7</v>
          </cell>
          <cell r="J4419" t="str">
            <v>MOP7.750-1</v>
          </cell>
          <cell r="K4419">
            <v>1</v>
          </cell>
          <cell r="L4419">
            <v>0.75</v>
          </cell>
          <cell r="M4419">
            <v>0.437</v>
          </cell>
          <cell r="N4419">
            <v>2.34</v>
          </cell>
          <cell r="O4419" t="str">
            <v>FOB</v>
          </cell>
          <cell r="P4419">
            <v>1905.58</v>
          </cell>
          <cell r="Q4419">
            <v>1905.58</v>
          </cell>
          <cell r="R4419">
            <v>1905.58</v>
          </cell>
          <cell r="S4419">
            <v>1905.58</v>
          </cell>
          <cell r="T4419">
            <v>1905.58</v>
          </cell>
          <cell r="U4419">
            <v>1905.58</v>
          </cell>
          <cell r="V4419">
            <v>1905.58</v>
          </cell>
        </row>
        <row r="4420">
          <cell r="B4420" t="str">
            <v>MinnesotaMOP7.750-1FOB</v>
          </cell>
          <cell r="C4420" t="str">
            <v>Central</v>
          </cell>
          <cell r="D4420" t="str">
            <v>Open</v>
          </cell>
          <cell r="E4420" t="str">
            <v>MN</v>
          </cell>
          <cell r="F4420" t="str">
            <v>Minnesota</v>
          </cell>
          <cell r="G4420" t="str">
            <v>4 - Macallan MOP7 0.75L</v>
          </cell>
          <cell r="H4420" t="str">
            <v>4 - Macallan MOP7 0.75L1</v>
          </cell>
          <cell r="I4420" t="str">
            <v>MOP7</v>
          </cell>
          <cell r="J4420" t="str">
            <v>MOP7.750-1</v>
          </cell>
          <cell r="K4420">
            <v>1</v>
          </cell>
          <cell r="L4420">
            <v>0.75</v>
          </cell>
          <cell r="M4420">
            <v>0.437</v>
          </cell>
          <cell r="N4420">
            <v>2.34</v>
          </cell>
          <cell r="O4420" t="str">
            <v>FOB</v>
          </cell>
          <cell r="P4420">
            <v>1950</v>
          </cell>
          <cell r="Q4420">
            <v>1950</v>
          </cell>
          <cell r="R4420">
            <v>1950</v>
          </cell>
          <cell r="S4420">
            <v>1950</v>
          </cell>
          <cell r="T4420">
            <v>1950</v>
          </cell>
          <cell r="U4420">
            <v>1950</v>
          </cell>
          <cell r="V4420">
            <v>1950</v>
          </cell>
        </row>
        <row r="4421">
          <cell r="B4421" t="str">
            <v>MissouriMOP7.750-1FOB</v>
          </cell>
          <cell r="C4421" t="str">
            <v>Central</v>
          </cell>
          <cell r="D4421" t="str">
            <v>Open</v>
          </cell>
          <cell r="E4421" t="str">
            <v>MO</v>
          </cell>
          <cell r="F4421" t="str">
            <v>Missouri</v>
          </cell>
          <cell r="G4421" t="str">
            <v>4 - Macallan MOP7 0.75L</v>
          </cell>
          <cell r="H4421" t="str">
            <v>4 - Macallan MOP7 0.75L1</v>
          </cell>
          <cell r="I4421" t="str">
            <v>MOP7</v>
          </cell>
          <cell r="J4421" t="str">
            <v>MOP7.750-1</v>
          </cell>
          <cell r="K4421">
            <v>1</v>
          </cell>
          <cell r="L4421">
            <v>0.75</v>
          </cell>
          <cell r="M4421">
            <v>0.437</v>
          </cell>
          <cell r="N4421">
            <v>2.34</v>
          </cell>
          <cell r="O4421" t="str">
            <v>FOB</v>
          </cell>
          <cell r="P4421">
            <v>1925</v>
          </cell>
          <cell r="Q4421">
            <v>1925</v>
          </cell>
          <cell r="R4421">
            <v>1925</v>
          </cell>
          <cell r="S4421">
            <v>1925</v>
          </cell>
          <cell r="T4421">
            <v>1925</v>
          </cell>
          <cell r="U4421">
            <v>1925</v>
          </cell>
          <cell r="V4421">
            <v>1925</v>
          </cell>
        </row>
        <row r="4422">
          <cell r="B4422" t="str">
            <v>MONTANAMOP7.750-1SPA</v>
          </cell>
          <cell r="C4422" t="str">
            <v>West</v>
          </cell>
          <cell r="D4422" t="str">
            <v>Control</v>
          </cell>
          <cell r="E4422" t="str">
            <v>MT</v>
          </cell>
          <cell r="F4422" t="str">
            <v>MONTANA</v>
          </cell>
          <cell r="G4422" t="str">
            <v>4 - Macallan MOP7 0.75L</v>
          </cell>
          <cell r="H4422" t="str">
            <v>4 - Macallan MOP7 0.75L1</v>
          </cell>
          <cell r="I4422" t="str">
            <v>MOP7</v>
          </cell>
          <cell r="J4422" t="str">
            <v>MOP7.750-1</v>
          </cell>
          <cell r="K4422">
            <v>1</v>
          </cell>
          <cell r="L4422">
            <v>0.75</v>
          </cell>
          <cell r="M4422">
            <v>0.437</v>
          </cell>
          <cell r="N4422">
            <v>2.34</v>
          </cell>
          <cell r="O4422" t="str">
            <v>SPA</v>
          </cell>
          <cell r="P4422">
            <v>0</v>
          </cell>
          <cell r="Q4422">
            <v>0</v>
          </cell>
          <cell r="R4422">
            <v>0</v>
          </cell>
          <cell r="S4422">
            <v>0</v>
          </cell>
          <cell r="T4422">
            <v>0</v>
          </cell>
          <cell r="U4422">
            <v>0</v>
          </cell>
          <cell r="V4422">
            <v>0</v>
          </cell>
        </row>
        <row r="4423">
          <cell r="B4423" t="str">
            <v>New JerseyMOP7.750-1FOB</v>
          </cell>
          <cell r="C4423" t="str">
            <v>Northeast</v>
          </cell>
          <cell r="D4423" t="str">
            <v>Open</v>
          </cell>
          <cell r="E4423" t="str">
            <v>NJ</v>
          </cell>
          <cell r="F4423" t="str">
            <v>New Jersey</v>
          </cell>
          <cell r="G4423" t="str">
            <v>4 - Macallan MOP7 0.75L</v>
          </cell>
          <cell r="H4423" t="str">
            <v>4 - Macallan MOP7 0.75L1</v>
          </cell>
          <cell r="I4423" t="str">
            <v>MOP7</v>
          </cell>
          <cell r="J4423" t="str">
            <v>MOP7.750-1</v>
          </cell>
          <cell r="K4423">
            <v>1</v>
          </cell>
          <cell r="L4423">
            <v>0.75</v>
          </cell>
          <cell r="M4423">
            <v>0.437</v>
          </cell>
          <cell r="N4423">
            <v>2.34</v>
          </cell>
          <cell r="O4423" t="str">
            <v>FOB</v>
          </cell>
          <cell r="P4423">
            <v>1905.41</v>
          </cell>
          <cell r="Q4423">
            <v>1905.41</v>
          </cell>
          <cell r="R4423">
            <v>1905.41</v>
          </cell>
          <cell r="S4423">
            <v>1905.41</v>
          </cell>
          <cell r="T4423">
            <v>1905.41</v>
          </cell>
          <cell r="U4423">
            <v>1905.41</v>
          </cell>
          <cell r="V4423">
            <v>1905.41</v>
          </cell>
        </row>
        <row r="4424">
          <cell r="B4424" t="str">
            <v>OklahomaMOP7.750-1FOB</v>
          </cell>
          <cell r="C4424" t="str">
            <v>South</v>
          </cell>
          <cell r="D4424" t="str">
            <v>Open</v>
          </cell>
          <cell r="E4424" t="str">
            <v>OK</v>
          </cell>
          <cell r="F4424" t="str">
            <v>Oklahoma</v>
          </cell>
          <cell r="G4424" t="str">
            <v>4 - Macallan MOP7 0.75L</v>
          </cell>
          <cell r="H4424" t="str">
            <v>4 - Macallan MOP7 0.75L1</v>
          </cell>
          <cell r="I4424" t="str">
            <v>MOP7</v>
          </cell>
          <cell r="J4424" t="str">
            <v>MOP7.750-1</v>
          </cell>
          <cell r="K4424">
            <v>1</v>
          </cell>
          <cell r="L4424">
            <v>0.75</v>
          </cell>
          <cell r="M4424">
            <v>0.437</v>
          </cell>
          <cell r="N4424">
            <v>2.34</v>
          </cell>
          <cell r="O4424" t="str">
            <v>FOB</v>
          </cell>
          <cell r="P4424">
            <v>2150</v>
          </cell>
          <cell r="Q4424">
            <v>2150</v>
          </cell>
          <cell r="R4424">
            <v>2150</v>
          </cell>
          <cell r="S4424">
            <v>2150</v>
          </cell>
          <cell r="T4424">
            <v>2150</v>
          </cell>
          <cell r="U4424">
            <v>2150</v>
          </cell>
          <cell r="V4424">
            <v>2150</v>
          </cell>
        </row>
        <row r="4425">
          <cell r="B4425" t="str">
            <v>OREGONMOP7.750-1SPA</v>
          </cell>
          <cell r="C4425" t="str">
            <v>West</v>
          </cell>
          <cell r="D4425" t="str">
            <v>Control</v>
          </cell>
          <cell r="E4425" t="str">
            <v>OR</v>
          </cell>
          <cell r="F4425" t="str">
            <v>OREGON</v>
          </cell>
          <cell r="G4425" t="str">
            <v>4 - Macallan MOP7 0.75L</v>
          </cell>
          <cell r="H4425" t="str">
            <v>4 - Macallan MOP7 0.75L1</v>
          </cell>
          <cell r="I4425" t="str">
            <v>MOP7</v>
          </cell>
          <cell r="J4425" t="str">
            <v>MOP7.750-1</v>
          </cell>
          <cell r="K4425">
            <v>1</v>
          </cell>
          <cell r="L4425">
            <v>0.75</v>
          </cell>
          <cell r="M4425">
            <v>0.437</v>
          </cell>
          <cell r="N4425">
            <v>2.34</v>
          </cell>
          <cell r="O4425" t="str">
            <v>SPA</v>
          </cell>
          <cell r="P4425">
            <v>0</v>
          </cell>
          <cell r="Q4425">
            <v>0</v>
          </cell>
          <cell r="R4425">
            <v>0</v>
          </cell>
          <cell r="S4425">
            <v>0</v>
          </cell>
          <cell r="T4425">
            <v>0</v>
          </cell>
          <cell r="U4425">
            <v>0</v>
          </cell>
          <cell r="V4425">
            <v>0</v>
          </cell>
        </row>
        <row r="4426">
          <cell r="B4426" t="str">
            <v>South CarolinaMOP7.750-1FOB</v>
          </cell>
          <cell r="C4426" t="str">
            <v>Northeast</v>
          </cell>
          <cell r="D4426" t="str">
            <v>Open</v>
          </cell>
          <cell r="E4426" t="str">
            <v>SC</v>
          </cell>
          <cell r="F4426" t="str">
            <v>South Carolina</v>
          </cell>
          <cell r="G4426" t="str">
            <v>4 - Macallan MOP7 0.75L</v>
          </cell>
          <cell r="H4426" t="str">
            <v>4 - Macallan MOP7 0.75L1</v>
          </cell>
          <cell r="I4426" t="str">
            <v>MOP7</v>
          </cell>
          <cell r="J4426" t="str">
            <v>MOP7.750-1</v>
          </cell>
          <cell r="K4426">
            <v>1</v>
          </cell>
          <cell r="L4426">
            <v>0.75</v>
          </cell>
          <cell r="M4426">
            <v>0.437</v>
          </cell>
          <cell r="N4426">
            <v>2.34</v>
          </cell>
          <cell r="O4426" t="str">
            <v>FOB</v>
          </cell>
          <cell r="P4426">
            <v>1905.43</v>
          </cell>
          <cell r="Q4426">
            <v>1905.43</v>
          </cell>
          <cell r="R4426">
            <v>1905.43</v>
          </cell>
          <cell r="S4426">
            <v>1905.43</v>
          </cell>
          <cell r="T4426">
            <v>1905.43</v>
          </cell>
          <cell r="U4426">
            <v>1905.43</v>
          </cell>
          <cell r="V4426">
            <v>1905.43</v>
          </cell>
        </row>
        <row r="4427">
          <cell r="B4427" t="str">
            <v>TennesseeMOP7.750-1FOB</v>
          </cell>
          <cell r="C4427" t="str">
            <v>South</v>
          </cell>
          <cell r="D4427" t="str">
            <v>Open</v>
          </cell>
          <cell r="E4427" t="str">
            <v>TN</v>
          </cell>
          <cell r="F4427" t="str">
            <v>Tennessee</v>
          </cell>
          <cell r="G4427" t="str">
            <v>4 - Macallan MOP7 0.75L</v>
          </cell>
          <cell r="H4427" t="str">
            <v>4 - Macallan MOP7 0.75L1</v>
          </cell>
          <cell r="I4427" t="str">
            <v>MOP7</v>
          </cell>
          <cell r="J4427" t="str">
            <v>MOP7.750-1</v>
          </cell>
          <cell r="K4427">
            <v>1</v>
          </cell>
          <cell r="L4427">
            <v>0.75</v>
          </cell>
          <cell r="M4427">
            <v>0.437</v>
          </cell>
          <cell r="N4427">
            <v>2.34</v>
          </cell>
          <cell r="O4427" t="str">
            <v>FOB</v>
          </cell>
          <cell r="P4427">
            <v>1750</v>
          </cell>
          <cell r="Q4427">
            <v>1750</v>
          </cell>
          <cell r="R4427">
            <v>1750</v>
          </cell>
          <cell r="S4427">
            <v>1750</v>
          </cell>
          <cell r="T4427">
            <v>1750</v>
          </cell>
          <cell r="U4427">
            <v>1750</v>
          </cell>
          <cell r="V4427">
            <v>1750</v>
          </cell>
        </row>
        <row r="4428">
          <cell r="B4428" t="str">
            <v>TexasMOP7.750-1FOB</v>
          </cell>
          <cell r="C4428" t="str">
            <v>South</v>
          </cell>
          <cell r="D4428" t="str">
            <v>Open</v>
          </cell>
          <cell r="E4428" t="str">
            <v>TX</v>
          </cell>
          <cell r="F4428" t="str">
            <v>Texas</v>
          </cell>
          <cell r="G4428" t="str">
            <v>4 - Macallan MOP7 0.75L</v>
          </cell>
          <cell r="H4428" t="str">
            <v>4 - Macallan MOP7 0.75L1</v>
          </cell>
          <cell r="I4428" t="str">
            <v>MOP7</v>
          </cell>
          <cell r="J4428" t="str">
            <v>MOP7.750-1</v>
          </cell>
          <cell r="K4428">
            <v>1</v>
          </cell>
          <cell r="L4428">
            <v>0.75</v>
          </cell>
          <cell r="M4428">
            <v>0.437</v>
          </cell>
          <cell r="N4428">
            <v>2.34</v>
          </cell>
          <cell r="O4428" t="str">
            <v>FOB</v>
          </cell>
          <cell r="P4428">
            <v>1963</v>
          </cell>
          <cell r="Q4428">
            <v>1963</v>
          </cell>
          <cell r="R4428">
            <v>1963</v>
          </cell>
          <cell r="S4428">
            <v>1963</v>
          </cell>
          <cell r="T4428">
            <v>1963</v>
          </cell>
          <cell r="U4428">
            <v>1963</v>
          </cell>
          <cell r="V4428">
            <v>1963</v>
          </cell>
        </row>
        <row r="4429">
          <cell r="B4429" t="str">
            <v>UTAHMOP7.750-1SPA</v>
          </cell>
          <cell r="C4429" t="str">
            <v>West</v>
          </cell>
          <cell r="D4429" t="str">
            <v>Control</v>
          </cell>
          <cell r="E4429" t="str">
            <v>UT</v>
          </cell>
          <cell r="F4429" t="str">
            <v>UTAH</v>
          </cell>
          <cell r="G4429" t="str">
            <v>4 - Macallan MOP7 0.75L</v>
          </cell>
          <cell r="H4429" t="str">
            <v>4 - Macallan MOP7 0.75L1</v>
          </cell>
          <cell r="I4429" t="str">
            <v>MOP7</v>
          </cell>
          <cell r="J4429" t="str">
            <v>MOP7.750-1</v>
          </cell>
          <cell r="K4429">
            <v>1</v>
          </cell>
          <cell r="L4429">
            <v>0.75</v>
          </cell>
          <cell r="M4429">
            <v>0.437</v>
          </cell>
          <cell r="N4429">
            <v>2.34</v>
          </cell>
          <cell r="O4429" t="str">
            <v>SPA</v>
          </cell>
          <cell r="P4429">
            <v>0</v>
          </cell>
          <cell r="Q4429">
            <v>0</v>
          </cell>
          <cell r="R4429">
            <v>0</v>
          </cell>
          <cell r="S4429">
            <v>0</v>
          </cell>
          <cell r="T4429">
            <v>0</v>
          </cell>
          <cell r="U4429">
            <v>0</v>
          </cell>
          <cell r="V4429">
            <v>0</v>
          </cell>
        </row>
        <row r="4430">
          <cell r="B4430" t="str">
            <v>WisconsinMOP7.750-1FOB</v>
          </cell>
          <cell r="C4430" t="str">
            <v>Central</v>
          </cell>
          <cell r="D4430" t="str">
            <v>Open</v>
          </cell>
          <cell r="E4430" t="str">
            <v>WI</v>
          </cell>
          <cell r="F4430" t="str">
            <v>Wisconsin</v>
          </cell>
          <cell r="G4430" t="str">
            <v>4 - Macallan MOP7 0.75L</v>
          </cell>
          <cell r="H4430" t="str">
            <v>4 - Macallan MOP7 0.75L1</v>
          </cell>
          <cell r="I4430" t="str">
            <v>MOP7</v>
          </cell>
          <cell r="J4430" t="str">
            <v>MOP7.750-1</v>
          </cell>
          <cell r="K4430">
            <v>1</v>
          </cell>
          <cell r="L4430">
            <v>0.75</v>
          </cell>
          <cell r="M4430">
            <v>0.437</v>
          </cell>
          <cell r="N4430">
            <v>2.34</v>
          </cell>
          <cell r="O4430" t="str">
            <v>FOB</v>
          </cell>
          <cell r="P4430">
            <v>1990</v>
          </cell>
          <cell r="Q4430">
            <v>1990</v>
          </cell>
          <cell r="R4430">
            <v>1990</v>
          </cell>
          <cell r="S4430">
            <v>1990</v>
          </cell>
          <cell r="T4430">
            <v>1990</v>
          </cell>
          <cell r="U4430">
            <v>1990</v>
          </cell>
          <cell r="V4430">
            <v>1990</v>
          </cell>
        </row>
        <row r="4431">
          <cell r="B4431" t="str">
            <v>WYOMINGMOP7.750-1DA</v>
          </cell>
          <cell r="C4431" t="str">
            <v>West</v>
          </cell>
          <cell r="D4431" t="str">
            <v>Control</v>
          </cell>
          <cell r="E4431" t="str">
            <v>WY</v>
          </cell>
          <cell r="F4431" t="str">
            <v>WYOMING</v>
          </cell>
          <cell r="G4431" t="str">
            <v>4 - Macallan MOP7 0.75L</v>
          </cell>
          <cell r="H4431" t="str">
            <v>4 - Macallan MOP7 0.75L1</v>
          </cell>
          <cell r="I4431" t="str">
            <v>MOP7</v>
          </cell>
          <cell r="J4431" t="str">
            <v>MOP7.750-1</v>
          </cell>
          <cell r="K4431">
            <v>1</v>
          </cell>
          <cell r="L4431">
            <v>0.75</v>
          </cell>
          <cell r="M4431">
            <v>0.437</v>
          </cell>
          <cell r="N4431">
            <v>2.34</v>
          </cell>
          <cell r="O4431" t="str">
            <v>DA</v>
          </cell>
          <cell r="P4431">
            <v>0</v>
          </cell>
          <cell r="Q4431">
            <v>0</v>
          </cell>
          <cell r="R4431">
            <v>0</v>
          </cell>
          <cell r="S4431">
            <v>0</v>
          </cell>
          <cell r="T4431">
            <v>0</v>
          </cell>
          <cell r="U4431">
            <v>0</v>
          </cell>
          <cell r="V4431">
            <v>0</v>
          </cell>
        </row>
        <row r="4432">
          <cell r="B4432" t="str">
            <v>ALABAMAMacallan No 6.750-1SHELF</v>
          </cell>
          <cell r="C4432" t="str">
            <v>South</v>
          </cell>
          <cell r="D4432" t="str">
            <v>Control</v>
          </cell>
          <cell r="E4432" t="str">
            <v>AL</v>
          </cell>
          <cell r="F4432" t="str">
            <v>ALABAMA</v>
          </cell>
          <cell r="G4432" t="str">
            <v>4 - Macallan No 6 0.75L</v>
          </cell>
          <cell r="H4432" t="str">
            <v>4 - Macallan No 6 0.75L1</v>
          </cell>
          <cell r="I4432" t="str">
            <v>Macallan No 6</v>
          </cell>
          <cell r="J4432" t="str">
            <v>Macallan No 6.750-1</v>
          </cell>
          <cell r="K4432">
            <v>1</v>
          </cell>
          <cell r="L4432">
            <v>0.75</v>
          </cell>
          <cell r="M4432">
            <v>0.43</v>
          </cell>
          <cell r="N4432">
            <v>2.2999999999999998</v>
          </cell>
          <cell r="O4432" t="str">
            <v>SHELF</v>
          </cell>
          <cell r="P4432">
            <v>3699.99</v>
          </cell>
          <cell r="Q4432">
            <v>3799.99</v>
          </cell>
          <cell r="R4432">
            <v>3799.99</v>
          </cell>
          <cell r="S4432">
            <v>3799.99</v>
          </cell>
          <cell r="T4432">
            <v>3799.99</v>
          </cell>
          <cell r="U4432">
            <v>3799.99</v>
          </cell>
          <cell r="V4432">
            <v>3799.99</v>
          </cell>
        </row>
        <row r="4433">
          <cell r="B4433" t="str">
            <v>ALABAMAMacallan No 6.750-1FOB</v>
          </cell>
          <cell r="C4433" t="str">
            <v>South</v>
          </cell>
          <cell r="D4433" t="str">
            <v>Control</v>
          </cell>
          <cell r="E4433" t="str">
            <v>AL</v>
          </cell>
          <cell r="F4433" t="str">
            <v>ALABAMA</v>
          </cell>
          <cell r="G4433" t="str">
            <v>4 - Macallan No 6 0.75L</v>
          </cell>
          <cell r="H4433" t="str">
            <v>4 - Macallan No 6 0.75L1</v>
          </cell>
          <cell r="I4433" t="str">
            <v>Macallan No 6</v>
          </cell>
          <cell r="J4433" t="str">
            <v>Macallan No 6.750-1</v>
          </cell>
          <cell r="K4433">
            <v>1</v>
          </cell>
          <cell r="L4433">
            <v>0.75</v>
          </cell>
          <cell r="M4433">
            <v>0.43</v>
          </cell>
          <cell r="N4433">
            <v>2.2999999999999998</v>
          </cell>
          <cell r="O4433" t="str">
            <v>FOB</v>
          </cell>
          <cell r="P4433">
            <v>1755.98</v>
          </cell>
          <cell r="Q4433">
            <v>1803.46</v>
          </cell>
          <cell r="R4433">
            <v>1803.46</v>
          </cell>
          <cell r="S4433">
            <v>1803.46</v>
          </cell>
          <cell r="T4433">
            <v>1803.46</v>
          </cell>
          <cell r="U4433">
            <v>1803.46</v>
          </cell>
          <cell r="V4433">
            <v>1803.46</v>
          </cell>
        </row>
        <row r="4434">
          <cell r="B4434" t="str">
            <v>ALABAMAMacallan No 6.750-1DA</v>
          </cell>
          <cell r="C4434" t="str">
            <v>South</v>
          </cell>
          <cell r="D4434" t="str">
            <v>Control</v>
          </cell>
          <cell r="E4434" t="str">
            <v>AL</v>
          </cell>
          <cell r="F4434" t="str">
            <v>ALABAMA</v>
          </cell>
          <cell r="G4434" t="str">
            <v>4 - Macallan No 6 0.75L</v>
          </cell>
          <cell r="H4434" t="str">
            <v>4 - Macallan No 6 0.75L1</v>
          </cell>
          <cell r="I4434" t="str">
            <v>Macallan No 6</v>
          </cell>
          <cell r="J4434" t="str">
            <v>Macallan No 6.750-1</v>
          </cell>
          <cell r="K4434">
            <v>1</v>
          </cell>
          <cell r="L4434">
            <v>0.75</v>
          </cell>
          <cell r="M4434">
            <v>0.43</v>
          </cell>
          <cell r="N4434">
            <v>2.2999999999999998</v>
          </cell>
          <cell r="O4434" t="str">
            <v>DA</v>
          </cell>
          <cell r="P4434">
            <v>0</v>
          </cell>
          <cell r="Q4434">
            <v>0</v>
          </cell>
          <cell r="R4434">
            <v>0</v>
          </cell>
          <cell r="S4434">
            <v>0</v>
          </cell>
          <cell r="T4434">
            <v>0</v>
          </cell>
          <cell r="U4434">
            <v>0</v>
          </cell>
          <cell r="V4434">
            <v>0</v>
          </cell>
        </row>
        <row r="4435">
          <cell r="B4435" t="str">
            <v>AlaskaMacallan No 6.750-1FOB</v>
          </cell>
          <cell r="C4435" t="str">
            <v>West</v>
          </cell>
          <cell r="D4435" t="str">
            <v>Open</v>
          </cell>
          <cell r="E4435" t="str">
            <v>AK</v>
          </cell>
          <cell r="F4435" t="str">
            <v>Alaska</v>
          </cell>
          <cell r="G4435" t="str">
            <v>4 - Macallan No 6 0.75L</v>
          </cell>
          <cell r="H4435" t="str">
            <v>4 - Macallan No 6 0.75L1</v>
          </cell>
          <cell r="I4435" t="str">
            <v>Macallan No 6</v>
          </cell>
          <cell r="J4435" t="str">
            <v>Macallan No 6.750-1</v>
          </cell>
          <cell r="K4435">
            <v>1</v>
          </cell>
          <cell r="L4435">
            <v>0.75</v>
          </cell>
          <cell r="M4435">
            <v>0.43</v>
          </cell>
          <cell r="N4435">
            <v>2.2999999999999998</v>
          </cell>
          <cell r="O4435" t="str">
            <v>FOB</v>
          </cell>
          <cell r="P4435">
            <v>1816.95</v>
          </cell>
          <cell r="Q4435">
            <v>1816.95</v>
          </cell>
          <cell r="R4435">
            <v>1816.95</v>
          </cell>
          <cell r="S4435">
            <v>1816.95</v>
          </cell>
          <cell r="T4435">
            <v>1816.95</v>
          </cell>
          <cell r="U4435">
            <v>1816.95</v>
          </cell>
          <cell r="V4435">
            <v>1816.95</v>
          </cell>
        </row>
        <row r="4436">
          <cell r="B4436" t="str">
            <v>ArizonaMacallan No 6.750-1FOB</v>
          </cell>
          <cell r="C4436" t="str">
            <v>West</v>
          </cell>
          <cell r="D4436" t="str">
            <v>Open</v>
          </cell>
          <cell r="E4436" t="str">
            <v>AZ</v>
          </cell>
          <cell r="F4436" t="str">
            <v>Arizona</v>
          </cell>
          <cell r="G4436" t="str">
            <v>4 - Macallan No 6 0.75L</v>
          </cell>
          <cell r="H4436" t="str">
            <v>4 - Macallan No 6 0.75L1</v>
          </cell>
          <cell r="I4436" t="str">
            <v>Macallan No 6</v>
          </cell>
          <cell r="J4436" t="str">
            <v>Macallan No 6.750-1</v>
          </cell>
          <cell r="K4436">
            <v>1</v>
          </cell>
          <cell r="L4436">
            <v>0.75</v>
          </cell>
          <cell r="M4436">
            <v>0.43</v>
          </cell>
          <cell r="N4436">
            <v>2.2999999999999998</v>
          </cell>
          <cell r="O4436" t="str">
            <v>FOB</v>
          </cell>
          <cell r="P4436">
            <v>2620</v>
          </cell>
          <cell r="Q4436">
            <v>2620</v>
          </cell>
          <cell r="R4436">
            <v>2700</v>
          </cell>
          <cell r="S4436">
            <v>2700</v>
          </cell>
          <cell r="T4436">
            <v>2700</v>
          </cell>
          <cell r="U4436">
            <v>2700</v>
          </cell>
          <cell r="V4436">
            <v>2700</v>
          </cell>
        </row>
        <row r="4437">
          <cell r="B4437" t="str">
            <v>ArkansasMacallan No 6.750-1FOB</v>
          </cell>
          <cell r="C4437" t="str">
            <v>South</v>
          </cell>
          <cell r="D4437" t="str">
            <v>Open</v>
          </cell>
          <cell r="E4437" t="str">
            <v>AR</v>
          </cell>
          <cell r="F4437" t="str">
            <v>Arkansas</v>
          </cell>
          <cell r="G4437" t="str">
            <v>4 - Macallan No 6 0.75L</v>
          </cell>
          <cell r="H4437" t="str">
            <v>4 - Macallan No 6 0.75L1</v>
          </cell>
          <cell r="I4437" t="str">
            <v>Macallan No 6</v>
          </cell>
          <cell r="J4437" t="str">
            <v>Macallan No 6.750-1</v>
          </cell>
          <cell r="K4437">
            <v>1</v>
          </cell>
          <cell r="L4437">
            <v>0.75</v>
          </cell>
          <cell r="M4437">
            <v>0.43</v>
          </cell>
          <cell r="N4437">
            <v>2.2999999999999998</v>
          </cell>
          <cell r="O4437" t="str">
            <v>FOB</v>
          </cell>
          <cell r="P4437">
            <v>2000</v>
          </cell>
          <cell r="Q4437">
            <v>2000</v>
          </cell>
          <cell r="R4437">
            <v>2000</v>
          </cell>
          <cell r="S4437">
            <v>2000</v>
          </cell>
          <cell r="T4437">
            <v>2000</v>
          </cell>
          <cell r="U4437">
            <v>2000</v>
          </cell>
          <cell r="V4437">
            <v>2000</v>
          </cell>
        </row>
        <row r="4438">
          <cell r="B4438" t="str">
            <v>CaliforniaMacallan No 6.750-1FOB</v>
          </cell>
          <cell r="C4438" t="str">
            <v>West</v>
          </cell>
          <cell r="D4438" t="str">
            <v>Open</v>
          </cell>
          <cell r="E4438" t="str">
            <v>CA</v>
          </cell>
          <cell r="F4438" t="str">
            <v>California</v>
          </cell>
          <cell r="G4438" t="str">
            <v>4 - Macallan No 6 0.75L</v>
          </cell>
          <cell r="H4438" t="str">
            <v>4 - Macallan No 6 0.75L1</v>
          </cell>
          <cell r="I4438" t="str">
            <v>Macallan No 6</v>
          </cell>
          <cell r="J4438" t="str">
            <v>Macallan No 6.750-1</v>
          </cell>
          <cell r="K4438">
            <v>1</v>
          </cell>
          <cell r="L4438">
            <v>0.75</v>
          </cell>
          <cell r="M4438">
            <v>0.43</v>
          </cell>
          <cell r="N4438">
            <v>2.2999999999999998</v>
          </cell>
          <cell r="O4438" t="str">
            <v>FOB</v>
          </cell>
          <cell r="P4438">
            <v>2620</v>
          </cell>
          <cell r="Q4438">
            <v>2620</v>
          </cell>
          <cell r="R4438">
            <v>2620</v>
          </cell>
          <cell r="S4438">
            <v>2620</v>
          </cell>
          <cell r="T4438">
            <v>2620</v>
          </cell>
          <cell r="U4438">
            <v>2620</v>
          </cell>
          <cell r="V4438">
            <v>2620</v>
          </cell>
        </row>
        <row r="4439">
          <cell r="B4439" t="str">
            <v>ColoradoMacallan No 6.750-1FOB</v>
          </cell>
          <cell r="C4439" t="str">
            <v>West</v>
          </cell>
          <cell r="D4439" t="str">
            <v>Open</v>
          </cell>
          <cell r="E4439" t="str">
            <v>CO</v>
          </cell>
          <cell r="F4439" t="str">
            <v>Colorado</v>
          </cell>
          <cell r="G4439" t="str">
            <v>4 - Macallan No 6 0.75L</v>
          </cell>
          <cell r="H4439" t="str">
            <v>4 - Macallan No 6 0.75L1</v>
          </cell>
          <cell r="I4439" t="str">
            <v>Macallan No 6</v>
          </cell>
          <cell r="J4439" t="str">
            <v>Macallan No 6.750-1</v>
          </cell>
          <cell r="K4439">
            <v>1</v>
          </cell>
          <cell r="L4439">
            <v>0.75</v>
          </cell>
          <cell r="M4439">
            <v>0.43</v>
          </cell>
          <cell r="N4439">
            <v>2.2999999999999998</v>
          </cell>
          <cell r="O4439" t="str">
            <v>FOB</v>
          </cell>
          <cell r="P4439">
            <v>2620</v>
          </cell>
          <cell r="Q4439">
            <v>2620</v>
          </cell>
          <cell r="R4439">
            <v>2620</v>
          </cell>
          <cell r="S4439">
            <v>2620</v>
          </cell>
          <cell r="T4439">
            <v>2620</v>
          </cell>
          <cell r="U4439">
            <v>2620</v>
          </cell>
          <cell r="V4439">
            <v>2620</v>
          </cell>
        </row>
        <row r="4440">
          <cell r="B4440" t="str">
            <v>ConnecticutMacallan No 6.750-1FOB</v>
          </cell>
          <cell r="C4440" t="str">
            <v>Northeast</v>
          </cell>
          <cell r="D4440" t="str">
            <v>Open</v>
          </cell>
          <cell r="E4440" t="str">
            <v>CT</v>
          </cell>
          <cell r="F4440" t="str">
            <v>Connecticut</v>
          </cell>
          <cell r="G4440" t="str">
            <v>4 - Macallan No 6 0.75L</v>
          </cell>
          <cell r="H4440" t="str">
            <v>4 - Macallan No 6 0.75L1</v>
          </cell>
          <cell r="I4440" t="str">
            <v>Macallan No 6</v>
          </cell>
          <cell r="J4440" t="str">
            <v>Macallan No 6.750-1</v>
          </cell>
          <cell r="K4440">
            <v>1</v>
          </cell>
          <cell r="L4440">
            <v>0.75</v>
          </cell>
          <cell r="M4440">
            <v>0.43</v>
          </cell>
          <cell r="N4440">
            <v>2.2999999999999998</v>
          </cell>
          <cell r="O4440" t="str">
            <v>FOB</v>
          </cell>
          <cell r="P4440">
            <v>2790</v>
          </cell>
          <cell r="Q4440">
            <v>2790</v>
          </cell>
          <cell r="R4440">
            <v>2790</v>
          </cell>
          <cell r="S4440">
            <v>2790</v>
          </cell>
          <cell r="T4440">
            <v>2790</v>
          </cell>
          <cell r="U4440">
            <v>2790</v>
          </cell>
          <cell r="V4440">
            <v>2790</v>
          </cell>
        </row>
        <row r="4441">
          <cell r="B4441" t="str">
            <v>DCMacallan No 6.750-1FOB</v>
          </cell>
          <cell r="C4441" t="str">
            <v>Northeast</v>
          </cell>
          <cell r="D4441" t="str">
            <v>Open</v>
          </cell>
          <cell r="E4441" t="str">
            <v>DC</v>
          </cell>
          <cell r="F4441" t="str">
            <v>DC</v>
          </cell>
          <cell r="G4441" t="str">
            <v>4 - Macallan No 6 0.75L</v>
          </cell>
          <cell r="H4441" t="str">
            <v>4 - Macallan No 6 0.75L1</v>
          </cell>
          <cell r="I4441" t="str">
            <v>Macallan No 6</v>
          </cell>
          <cell r="J4441" t="str">
            <v>Macallan No 6.750-1</v>
          </cell>
          <cell r="K4441">
            <v>1</v>
          </cell>
          <cell r="L4441">
            <v>0.75</v>
          </cell>
          <cell r="M4441">
            <v>0.43</v>
          </cell>
          <cell r="N4441">
            <v>2.2999999999999998</v>
          </cell>
          <cell r="O4441" t="str">
            <v>FOB</v>
          </cell>
          <cell r="P4441">
            <v>2700</v>
          </cell>
          <cell r="Q4441">
            <v>2700</v>
          </cell>
          <cell r="R4441">
            <v>2700</v>
          </cell>
          <cell r="S4441">
            <v>2700</v>
          </cell>
          <cell r="T4441">
            <v>2700</v>
          </cell>
          <cell r="U4441">
            <v>2700</v>
          </cell>
          <cell r="V4441">
            <v>2700</v>
          </cell>
        </row>
        <row r="4442">
          <cell r="B4442" t="str">
            <v>DelawareMacallan No 6.750-1FOB</v>
          </cell>
          <cell r="C4442" t="str">
            <v>Northeast</v>
          </cell>
          <cell r="D4442" t="str">
            <v>Open</v>
          </cell>
          <cell r="E4442" t="str">
            <v>DE</v>
          </cell>
          <cell r="F4442" t="str">
            <v>Delaware</v>
          </cell>
          <cell r="G4442" t="str">
            <v>4 - Macallan No 6 0.75L</v>
          </cell>
          <cell r="H4442" t="str">
            <v>4 - Macallan No 6 0.75L1</v>
          </cell>
          <cell r="I4442" t="str">
            <v>Macallan No 6</v>
          </cell>
          <cell r="J4442" t="str">
            <v>Macallan No 6.750-1</v>
          </cell>
          <cell r="K4442">
            <v>1</v>
          </cell>
          <cell r="L4442">
            <v>0.75</v>
          </cell>
          <cell r="M4442">
            <v>0.43</v>
          </cell>
          <cell r="N4442">
            <v>2.2999999999999998</v>
          </cell>
          <cell r="O4442" t="str">
            <v>FOB</v>
          </cell>
          <cell r="P4442">
            <v>2700</v>
          </cell>
          <cell r="Q4442">
            <v>2700</v>
          </cell>
          <cell r="R4442">
            <v>2700</v>
          </cell>
          <cell r="S4442">
            <v>2700</v>
          </cell>
          <cell r="T4442">
            <v>2700</v>
          </cell>
          <cell r="U4442">
            <v>2700</v>
          </cell>
          <cell r="V4442">
            <v>2700</v>
          </cell>
        </row>
        <row r="4443">
          <cell r="B4443" t="str">
            <v>FloridaMacallan No 6.750-1FOB</v>
          </cell>
          <cell r="C4443" t="str">
            <v>South</v>
          </cell>
          <cell r="D4443" t="str">
            <v>Open</v>
          </cell>
          <cell r="E4443" t="str">
            <v>FL</v>
          </cell>
          <cell r="F4443" t="str">
            <v>Florida</v>
          </cell>
          <cell r="G4443" t="str">
            <v>4 - Macallan No 6 0.75L</v>
          </cell>
          <cell r="H4443" t="str">
            <v>4 - Macallan No 6 0.75L1</v>
          </cell>
          <cell r="I4443" t="str">
            <v>Macallan No 6</v>
          </cell>
          <cell r="J4443" t="str">
            <v>Macallan No 6.750-1</v>
          </cell>
          <cell r="K4443">
            <v>1</v>
          </cell>
          <cell r="L4443">
            <v>0.75</v>
          </cell>
          <cell r="M4443">
            <v>0.43</v>
          </cell>
          <cell r="N4443">
            <v>2.2999999999999998</v>
          </cell>
          <cell r="O4443" t="str">
            <v>FOB</v>
          </cell>
          <cell r="P4443">
            <v>1970</v>
          </cell>
          <cell r="Q4443">
            <v>1970</v>
          </cell>
          <cell r="R4443">
            <v>1970</v>
          </cell>
          <cell r="S4443">
            <v>1970</v>
          </cell>
          <cell r="T4443">
            <v>1970</v>
          </cell>
          <cell r="U4443">
            <v>1970</v>
          </cell>
          <cell r="V4443">
            <v>1970</v>
          </cell>
        </row>
        <row r="4444">
          <cell r="B4444" t="str">
            <v>GeorgiaMacallan No 6.750-1FOB</v>
          </cell>
          <cell r="C4444" t="str">
            <v>South</v>
          </cell>
          <cell r="D4444" t="str">
            <v>Open</v>
          </cell>
          <cell r="E4444" t="str">
            <v>GA</v>
          </cell>
          <cell r="F4444" t="str">
            <v>Georgia</v>
          </cell>
          <cell r="G4444" t="str">
            <v>4 - Macallan No 6 0.75L</v>
          </cell>
          <cell r="H4444" t="str">
            <v>4 - Macallan No 6 0.75L1</v>
          </cell>
          <cell r="I4444" t="str">
            <v>Macallan No 6</v>
          </cell>
          <cell r="J4444" t="str">
            <v>Macallan No 6.750-1</v>
          </cell>
          <cell r="K4444">
            <v>1</v>
          </cell>
          <cell r="L4444">
            <v>0.75</v>
          </cell>
          <cell r="M4444">
            <v>0.43</v>
          </cell>
          <cell r="N4444">
            <v>2.2999999999999998</v>
          </cell>
          <cell r="O4444" t="str">
            <v>FOB</v>
          </cell>
          <cell r="P4444">
            <v>1920</v>
          </cell>
          <cell r="Q4444">
            <v>1920</v>
          </cell>
          <cell r="R4444">
            <v>1920</v>
          </cell>
          <cell r="S4444">
            <v>1920</v>
          </cell>
          <cell r="T4444">
            <v>1920</v>
          </cell>
          <cell r="U4444">
            <v>1920</v>
          </cell>
          <cell r="V4444">
            <v>1920</v>
          </cell>
        </row>
        <row r="4445">
          <cell r="B4445" t="str">
            <v>HawaiiMacallan No 6.750-1FOB</v>
          </cell>
          <cell r="C4445" t="str">
            <v>West</v>
          </cell>
          <cell r="D4445" t="str">
            <v>Open</v>
          </cell>
          <cell r="E4445" t="str">
            <v>HI</v>
          </cell>
          <cell r="F4445" t="str">
            <v>Hawaii</v>
          </cell>
          <cell r="G4445" t="str">
            <v>4 - Macallan No 6 0.75L</v>
          </cell>
          <cell r="H4445" t="str">
            <v>4 - Macallan No 6 0.75L1</v>
          </cell>
          <cell r="I4445" t="str">
            <v>Macallan No 6</v>
          </cell>
          <cell r="J4445" t="str">
            <v>Macallan No 6.750-1</v>
          </cell>
          <cell r="K4445">
            <v>1</v>
          </cell>
          <cell r="L4445">
            <v>0.75</v>
          </cell>
          <cell r="M4445">
            <v>0.43</v>
          </cell>
          <cell r="N4445">
            <v>2.2999999999999998</v>
          </cell>
          <cell r="O4445" t="str">
            <v>FOB</v>
          </cell>
          <cell r="P4445">
            <v>2620</v>
          </cell>
          <cell r="Q4445">
            <v>2620</v>
          </cell>
          <cell r="R4445">
            <v>2620</v>
          </cell>
          <cell r="S4445">
            <v>2620</v>
          </cell>
          <cell r="T4445">
            <v>2620</v>
          </cell>
          <cell r="U4445">
            <v>2620</v>
          </cell>
          <cell r="V4445">
            <v>2620</v>
          </cell>
        </row>
        <row r="4446">
          <cell r="B4446" t="str">
            <v>IDAHOMacallan No 6.750-1SPA</v>
          </cell>
          <cell r="C4446" t="str">
            <v>West</v>
          </cell>
          <cell r="D4446" t="str">
            <v>Control</v>
          </cell>
          <cell r="E4446" t="str">
            <v>ID</v>
          </cell>
          <cell r="F4446" t="str">
            <v>IDAHO</v>
          </cell>
          <cell r="G4446" t="str">
            <v>4 - Macallan No 6 0.75L</v>
          </cell>
          <cell r="H4446" t="str">
            <v>4 - Macallan No 6 0.75L1</v>
          </cell>
          <cell r="I4446" t="str">
            <v>Macallan No 6</v>
          </cell>
          <cell r="J4446" t="str">
            <v>Macallan No 6.750-1</v>
          </cell>
          <cell r="K4446">
            <v>1</v>
          </cell>
          <cell r="L4446">
            <v>0.75</v>
          </cell>
          <cell r="M4446">
            <v>0.43</v>
          </cell>
          <cell r="N4446">
            <v>2.2999999999999998</v>
          </cell>
          <cell r="O4446" t="str">
            <v>SPA</v>
          </cell>
          <cell r="P4446">
            <v>0</v>
          </cell>
          <cell r="Q4446">
            <v>0</v>
          </cell>
          <cell r="R4446">
            <v>0</v>
          </cell>
          <cell r="S4446">
            <v>0</v>
          </cell>
          <cell r="T4446">
            <v>0</v>
          </cell>
          <cell r="U4446">
            <v>0</v>
          </cell>
          <cell r="V4446">
            <v>0</v>
          </cell>
        </row>
        <row r="4447">
          <cell r="B4447" t="str">
            <v>IDAHOMacallan No 6.750-1SHELF</v>
          </cell>
          <cell r="C4447" t="str">
            <v>West</v>
          </cell>
          <cell r="D4447" t="str">
            <v>Control</v>
          </cell>
          <cell r="E4447" t="str">
            <v>ID</v>
          </cell>
          <cell r="F4447" t="str">
            <v>IDAHO</v>
          </cell>
          <cell r="G4447" t="str">
            <v>4 - Macallan No 6 0.75L</v>
          </cell>
          <cell r="H4447" t="str">
            <v>4 - Macallan No 6 0.75L1</v>
          </cell>
          <cell r="I4447" t="str">
            <v>Macallan No 6</v>
          </cell>
          <cell r="J4447" t="str">
            <v>Macallan No 6.750-1</v>
          </cell>
          <cell r="K4447">
            <v>1</v>
          </cell>
          <cell r="L4447">
            <v>0.75</v>
          </cell>
          <cell r="M4447">
            <v>0.43</v>
          </cell>
          <cell r="N4447">
            <v>2.2999999999999998</v>
          </cell>
          <cell r="O4447" t="str">
            <v>SHELF</v>
          </cell>
          <cell r="P4447">
            <v>2999.95</v>
          </cell>
          <cell r="Q4447">
            <v>3499.95</v>
          </cell>
          <cell r="R4447">
            <v>3499.95</v>
          </cell>
          <cell r="S4447">
            <v>3499.95</v>
          </cell>
          <cell r="T4447">
            <v>3499.95</v>
          </cell>
          <cell r="U4447">
            <v>3499.95</v>
          </cell>
          <cell r="V4447">
            <v>3499.95</v>
          </cell>
        </row>
        <row r="4448">
          <cell r="B4448" t="str">
            <v>IDAHOMacallan No 6.750-1FOB</v>
          </cell>
          <cell r="C4448" t="str">
            <v>West</v>
          </cell>
          <cell r="D4448" t="str">
            <v>Control</v>
          </cell>
          <cell r="E4448" t="str">
            <v>ID</v>
          </cell>
          <cell r="F4448" t="str">
            <v>IDAHO</v>
          </cell>
          <cell r="G4448" t="str">
            <v>4 - Macallan No 6 0.75L</v>
          </cell>
          <cell r="H4448" t="str">
            <v>4 - Macallan No 6 0.75L1</v>
          </cell>
          <cell r="I4448" t="str">
            <v>Macallan No 6</v>
          </cell>
          <cell r="J4448" t="str">
            <v>Macallan No 6.750-1</v>
          </cell>
          <cell r="K4448">
            <v>1</v>
          </cell>
          <cell r="L4448">
            <v>0.75</v>
          </cell>
          <cell r="M4448">
            <v>0.43</v>
          </cell>
          <cell r="N4448">
            <v>2.2999999999999998</v>
          </cell>
          <cell r="O4448" t="str">
            <v>FOB</v>
          </cell>
          <cell r="P4448">
            <v>1699.32</v>
          </cell>
          <cell r="Q4448">
            <v>1982.67</v>
          </cell>
          <cell r="R4448">
            <v>1982.67</v>
          </cell>
          <cell r="S4448">
            <v>1982.67</v>
          </cell>
          <cell r="T4448">
            <v>1982.67</v>
          </cell>
          <cell r="U4448">
            <v>1982.67</v>
          </cell>
          <cell r="V4448">
            <v>1982.67</v>
          </cell>
        </row>
        <row r="4449">
          <cell r="B4449" t="str">
            <v>IllinoisMacallan No 6.750-1FOB</v>
          </cell>
          <cell r="C4449" t="str">
            <v>Central</v>
          </cell>
          <cell r="D4449" t="str">
            <v>Open</v>
          </cell>
          <cell r="E4449" t="str">
            <v>IL</v>
          </cell>
          <cell r="F4449" t="str">
            <v>Illinois</v>
          </cell>
          <cell r="G4449" t="str">
            <v>4 - Macallan No 6 0.75L</v>
          </cell>
          <cell r="H4449" t="str">
            <v>4 - Macallan No 6 0.75L1</v>
          </cell>
          <cell r="I4449" t="str">
            <v>Macallan No 6</v>
          </cell>
          <cell r="J4449" t="str">
            <v>Macallan No 6.750-1</v>
          </cell>
          <cell r="K4449">
            <v>1</v>
          </cell>
          <cell r="L4449">
            <v>0.75</v>
          </cell>
          <cell r="M4449">
            <v>0.43</v>
          </cell>
          <cell r="N4449">
            <v>2.2999999999999998</v>
          </cell>
          <cell r="O4449" t="str">
            <v>FOB</v>
          </cell>
          <cell r="P4449">
            <v>2100</v>
          </cell>
          <cell r="Q4449">
            <v>2100</v>
          </cell>
          <cell r="R4449">
            <v>2100</v>
          </cell>
          <cell r="S4449">
            <v>2100</v>
          </cell>
          <cell r="T4449">
            <v>2100</v>
          </cell>
          <cell r="U4449">
            <v>2100</v>
          </cell>
          <cell r="V4449">
            <v>2100</v>
          </cell>
        </row>
        <row r="4450">
          <cell r="B4450" t="str">
            <v>IndianaMacallan No 6.750-1FOB</v>
          </cell>
          <cell r="C4450" t="str">
            <v>Central</v>
          </cell>
          <cell r="D4450" t="str">
            <v>Open</v>
          </cell>
          <cell r="E4450" t="str">
            <v>IN</v>
          </cell>
          <cell r="F4450" t="str">
            <v>Indiana</v>
          </cell>
          <cell r="G4450" t="str">
            <v>4 - Macallan No 6 0.75L</v>
          </cell>
          <cell r="H4450" t="str">
            <v>4 - Macallan No 6 0.75L1</v>
          </cell>
          <cell r="I4450" t="str">
            <v>Macallan No 6</v>
          </cell>
          <cell r="J4450" t="str">
            <v>Macallan No 6.750-1</v>
          </cell>
          <cell r="K4450">
            <v>1</v>
          </cell>
          <cell r="L4450">
            <v>0.75</v>
          </cell>
          <cell r="M4450">
            <v>0.43</v>
          </cell>
          <cell r="N4450">
            <v>2.2999999999999998</v>
          </cell>
          <cell r="O4450" t="str">
            <v>FOB</v>
          </cell>
          <cell r="P4450">
            <v>2100</v>
          </cell>
          <cell r="Q4450">
            <v>2100</v>
          </cell>
          <cell r="R4450">
            <v>2100</v>
          </cell>
          <cell r="S4450">
            <v>2100</v>
          </cell>
          <cell r="T4450">
            <v>2100</v>
          </cell>
          <cell r="U4450">
            <v>2100</v>
          </cell>
          <cell r="V4450">
            <v>2100</v>
          </cell>
        </row>
        <row r="4451">
          <cell r="B4451" t="str">
            <v>KansasMacallan No 6.750-1FOB</v>
          </cell>
          <cell r="C4451" t="str">
            <v>Central</v>
          </cell>
          <cell r="D4451" t="str">
            <v>Open</v>
          </cell>
          <cell r="E4451" t="str">
            <v>KS</v>
          </cell>
          <cell r="F4451" t="str">
            <v>Kansas</v>
          </cell>
          <cell r="G4451" t="str">
            <v>4 - Macallan No 6 0.75L</v>
          </cell>
          <cell r="H4451" t="str">
            <v>4 - Macallan No 6 0.75L1</v>
          </cell>
          <cell r="I4451" t="str">
            <v>Macallan No 6</v>
          </cell>
          <cell r="J4451" t="str">
            <v>Macallan No 6.750-1</v>
          </cell>
          <cell r="K4451">
            <v>1</v>
          </cell>
          <cell r="L4451">
            <v>0.75</v>
          </cell>
          <cell r="M4451">
            <v>0.43</v>
          </cell>
          <cell r="N4451">
            <v>2.2999999999999998</v>
          </cell>
          <cell r="O4451" t="str">
            <v>FOB</v>
          </cell>
          <cell r="P4451">
            <v>2100</v>
          </cell>
          <cell r="Q4451">
            <v>2100</v>
          </cell>
          <cell r="R4451">
            <v>2100</v>
          </cell>
          <cell r="S4451">
            <v>2100</v>
          </cell>
          <cell r="T4451">
            <v>2100</v>
          </cell>
          <cell r="U4451">
            <v>2100</v>
          </cell>
          <cell r="V4451">
            <v>2100</v>
          </cell>
        </row>
        <row r="4452">
          <cell r="B4452" t="str">
            <v>KentuckyMacallan No 6.750-1FOB</v>
          </cell>
          <cell r="C4452" t="str">
            <v>Central</v>
          </cell>
          <cell r="D4452" t="str">
            <v>Open</v>
          </cell>
          <cell r="E4452" t="str">
            <v>KY</v>
          </cell>
          <cell r="F4452" t="str">
            <v>Kentucky</v>
          </cell>
          <cell r="G4452" t="str">
            <v>4 - Macallan No 6 0.75L</v>
          </cell>
          <cell r="H4452" t="str">
            <v>4 - Macallan No 6 0.75L1</v>
          </cell>
          <cell r="I4452" t="str">
            <v>Macallan No 6</v>
          </cell>
          <cell r="J4452" t="str">
            <v>Macallan No 6.750-1</v>
          </cell>
          <cell r="K4452">
            <v>1</v>
          </cell>
          <cell r="L4452">
            <v>0.75</v>
          </cell>
          <cell r="M4452">
            <v>0.43</v>
          </cell>
          <cell r="N4452">
            <v>2.2999999999999998</v>
          </cell>
          <cell r="O4452" t="str">
            <v>FOB</v>
          </cell>
          <cell r="P4452">
            <v>1890</v>
          </cell>
          <cell r="Q4452">
            <v>1890</v>
          </cell>
          <cell r="R4452">
            <v>1890</v>
          </cell>
          <cell r="S4452">
            <v>1890</v>
          </cell>
          <cell r="T4452">
            <v>1890</v>
          </cell>
          <cell r="U4452">
            <v>1890</v>
          </cell>
          <cell r="V4452">
            <v>1890</v>
          </cell>
        </row>
        <row r="4453">
          <cell r="B4453" t="str">
            <v>LouisianaMacallan No 6.750-1FOB</v>
          </cell>
          <cell r="C4453" t="str">
            <v>South</v>
          </cell>
          <cell r="D4453" t="str">
            <v>Open</v>
          </cell>
          <cell r="E4453" t="str">
            <v>LA</v>
          </cell>
          <cell r="F4453" t="str">
            <v>Louisiana</v>
          </cell>
          <cell r="G4453" t="str">
            <v>4 - Macallan No 6 0.75L</v>
          </cell>
          <cell r="H4453" t="str">
            <v>4 - Macallan No 6 0.75L1</v>
          </cell>
          <cell r="I4453" t="str">
            <v>Macallan No 6</v>
          </cell>
          <cell r="J4453" t="str">
            <v>Macallan No 6.750-1</v>
          </cell>
          <cell r="K4453">
            <v>1</v>
          </cell>
          <cell r="L4453">
            <v>0.75</v>
          </cell>
          <cell r="M4453">
            <v>0.43</v>
          </cell>
          <cell r="N4453">
            <v>2.2999999999999998</v>
          </cell>
          <cell r="O4453" t="str">
            <v>FOB</v>
          </cell>
          <cell r="P4453">
            <v>2130</v>
          </cell>
          <cell r="Q4453">
            <v>2130</v>
          </cell>
          <cell r="R4453">
            <v>2130</v>
          </cell>
          <cell r="S4453">
            <v>2130</v>
          </cell>
          <cell r="T4453">
            <v>2130</v>
          </cell>
          <cell r="U4453">
            <v>2130</v>
          </cell>
          <cell r="V4453">
            <v>2130</v>
          </cell>
        </row>
        <row r="4454">
          <cell r="B4454" t="str">
            <v>MAINEMacallan No 6.750-1SPA</v>
          </cell>
          <cell r="C4454" t="str">
            <v>Northeast</v>
          </cell>
          <cell r="D4454" t="str">
            <v>Control</v>
          </cell>
          <cell r="E4454" t="str">
            <v>ME</v>
          </cell>
          <cell r="F4454" t="str">
            <v>MAINE</v>
          </cell>
          <cell r="G4454" t="str">
            <v>4 - Macallan No 6 0.75L</v>
          </cell>
          <cell r="H4454" t="str">
            <v>4 - Macallan No 6 0.75L1</v>
          </cell>
          <cell r="I4454" t="str">
            <v>Macallan No 6</v>
          </cell>
          <cell r="J4454" t="str">
            <v>Macallan No 6.750-1</v>
          </cell>
          <cell r="K4454">
            <v>1</v>
          </cell>
          <cell r="L4454">
            <v>0.75</v>
          </cell>
          <cell r="M4454">
            <v>0.43</v>
          </cell>
          <cell r="N4454">
            <v>2.2999999999999998</v>
          </cell>
          <cell r="O4454" t="str">
            <v>SPA</v>
          </cell>
          <cell r="P4454">
            <v>0</v>
          </cell>
          <cell r="Q4454">
            <v>0</v>
          </cell>
          <cell r="R4454">
            <v>0</v>
          </cell>
          <cell r="S4454">
            <v>0</v>
          </cell>
          <cell r="T4454">
            <v>0</v>
          </cell>
          <cell r="U4454">
            <v>0</v>
          </cell>
          <cell r="V4454">
            <v>0</v>
          </cell>
        </row>
        <row r="4455">
          <cell r="B4455" t="str">
            <v>MAINEMacallan No 6.750-1SHELF</v>
          </cell>
          <cell r="C4455" t="str">
            <v>Northeast</v>
          </cell>
          <cell r="D4455" t="str">
            <v>Control</v>
          </cell>
          <cell r="E4455" t="str">
            <v>ME</v>
          </cell>
          <cell r="F4455" t="str">
            <v>MAINE</v>
          </cell>
          <cell r="G4455" t="str">
            <v>4 - Macallan No 6 0.75L</v>
          </cell>
          <cell r="H4455" t="str">
            <v>4 - Macallan No 6 0.75L1</v>
          </cell>
          <cell r="I4455" t="str">
            <v>Macallan No 6</v>
          </cell>
          <cell r="J4455" t="str">
            <v>Macallan No 6.750-1</v>
          </cell>
          <cell r="K4455">
            <v>1</v>
          </cell>
          <cell r="L4455">
            <v>0.75</v>
          </cell>
          <cell r="M4455">
            <v>0.43</v>
          </cell>
          <cell r="N4455">
            <v>2.2999999999999998</v>
          </cell>
          <cell r="O4455" t="str">
            <v>SHELF</v>
          </cell>
          <cell r="P4455">
            <v>3499.99</v>
          </cell>
          <cell r="Q4455">
            <v>3499.99</v>
          </cell>
          <cell r="R4455">
            <v>3499.99</v>
          </cell>
          <cell r="S4455">
            <v>3499.99</v>
          </cell>
          <cell r="T4455">
            <v>3499.99</v>
          </cell>
          <cell r="U4455">
            <v>3499.99</v>
          </cell>
          <cell r="V4455">
            <v>3499.99</v>
          </cell>
        </row>
        <row r="4456">
          <cell r="B4456" t="str">
            <v>MAINEMacallan No 6.750-1FOB</v>
          </cell>
          <cell r="C4456" t="str">
            <v>Northeast</v>
          </cell>
          <cell r="D4456" t="str">
            <v>Control</v>
          </cell>
          <cell r="E4456" t="str">
            <v>ME</v>
          </cell>
          <cell r="F4456" t="str">
            <v>MAINE</v>
          </cell>
          <cell r="G4456" t="str">
            <v>4 - Macallan No 6 0.75L</v>
          </cell>
          <cell r="H4456" t="str">
            <v>4 - Macallan No 6 0.75L1</v>
          </cell>
          <cell r="I4456" t="str">
            <v>Macallan No 6</v>
          </cell>
          <cell r="J4456" t="str">
            <v>Macallan No 6.750-1</v>
          </cell>
          <cell r="K4456">
            <v>1</v>
          </cell>
          <cell r="L4456">
            <v>0.75</v>
          </cell>
          <cell r="M4456">
            <v>0.43</v>
          </cell>
          <cell r="N4456">
            <v>2.2999999999999998</v>
          </cell>
          <cell r="O4456" t="str">
            <v>FOB</v>
          </cell>
          <cell r="P4456">
            <v>1988.51</v>
          </cell>
          <cell r="Q4456">
            <v>1988.51</v>
          </cell>
          <cell r="R4456">
            <v>1988.51</v>
          </cell>
          <cell r="S4456">
            <v>1988.51</v>
          </cell>
          <cell r="T4456">
            <v>1988.51</v>
          </cell>
          <cell r="U4456">
            <v>1988.51</v>
          </cell>
          <cell r="V4456">
            <v>1988.51</v>
          </cell>
        </row>
        <row r="4457">
          <cell r="B4457" t="str">
            <v>Maryland (Open)Macallan No 6.750-1FOB</v>
          </cell>
          <cell r="C4457" t="str">
            <v>Northeast</v>
          </cell>
          <cell r="D4457" t="str">
            <v>Open</v>
          </cell>
          <cell r="E4457" t="str">
            <v>MD</v>
          </cell>
          <cell r="F4457" t="str">
            <v>Maryland (Open)</v>
          </cell>
          <cell r="G4457" t="str">
            <v>4 - Macallan No 6 0.75L</v>
          </cell>
          <cell r="H4457" t="str">
            <v>4 - Macallan No 6 0.75L1</v>
          </cell>
          <cell r="I4457" t="str">
            <v>Macallan No 6</v>
          </cell>
          <cell r="J4457" t="str">
            <v>Macallan No 6.750-1</v>
          </cell>
          <cell r="K4457">
            <v>1</v>
          </cell>
          <cell r="L4457">
            <v>0.75</v>
          </cell>
          <cell r="M4457">
            <v>0.43</v>
          </cell>
          <cell r="N4457">
            <v>2.2999999999999998</v>
          </cell>
          <cell r="O4457" t="str">
            <v>FOB</v>
          </cell>
          <cell r="P4457">
            <v>2700</v>
          </cell>
          <cell r="Q4457">
            <v>2700</v>
          </cell>
          <cell r="R4457">
            <v>2700</v>
          </cell>
          <cell r="S4457">
            <v>2700</v>
          </cell>
          <cell r="T4457">
            <v>2700</v>
          </cell>
          <cell r="U4457">
            <v>2700</v>
          </cell>
          <cell r="V4457">
            <v>2700</v>
          </cell>
        </row>
        <row r="4458">
          <cell r="B4458" t="str">
            <v>MassachusettsMacallan No 6.750-1FOB</v>
          </cell>
          <cell r="C4458" t="str">
            <v>Northeast</v>
          </cell>
          <cell r="D4458" t="str">
            <v>Open</v>
          </cell>
          <cell r="E4458" t="str">
            <v>MA</v>
          </cell>
          <cell r="F4458" t="str">
            <v>Massachusetts</v>
          </cell>
          <cell r="G4458" t="str">
            <v>4 - Macallan No 6 0.75L</v>
          </cell>
          <cell r="H4458" t="str">
            <v>4 - Macallan No 6 0.75L1</v>
          </cell>
          <cell r="I4458" t="str">
            <v>Macallan No 6</v>
          </cell>
          <cell r="J4458" t="str">
            <v>Macallan No 6.750-1</v>
          </cell>
          <cell r="K4458">
            <v>1</v>
          </cell>
          <cell r="L4458">
            <v>0.75</v>
          </cell>
          <cell r="M4458">
            <v>0.43</v>
          </cell>
          <cell r="N4458">
            <v>2.2999999999999998</v>
          </cell>
          <cell r="O4458" t="str">
            <v>FOB</v>
          </cell>
          <cell r="P4458">
            <v>2700</v>
          </cell>
          <cell r="Q4458">
            <v>2700</v>
          </cell>
          <cell r="R4458">
            <v>2700</v>
          </cell>
          <cell r="S4458">
            <v>2700</v>
          </cell>
          <cell r="T4458">
            <v>2700</v>
          </cell>
          <cell r="U4458">
            <v>2700</v>
          </cell>
          <cell r="V4458">
            <v>2700</v>
          </cell>
        </row>
        <row r="4459">
          <cell r="B4459" t="str">
            <v>MICHIGANMacallan No 6.750-1SHELF</v>
          </cell>
          <cell r="C4459" t="str">
            <v>Central</v>
          </cell>
          <cell r="D4459" t="str">
            <v>Control</v>
          </cell>
          <cell r="E4459" t="str">
            <v>MI</v>
          </cell>
          <cell r="F4459" t="str">
            <v>MICHIGAN</v>
          </cell>
          <cell r="G4459" t="str">
            <v>4 - Macallan No 6 0.75L</v>
          </cell>
          <cell r="H4459" t="str">
            <v>4 - Macallan No 6 0.75L1</v>
          </cell>
          <cell r="I4459" t="str">
            <v>Macallan No 6</v>
          </cell>
          <cell r="J4459" t="str">
            <v>Macallan No 6.750-1</v>
          </cell>
          <cell r="K4459">
            <v>1</v>
          </cell>
          <cell r="L4459">
            <v>0.75</v>
          </cell>
          <cell r="M4459">
            <v>0.43</v>
          </cell>
          <cell r="N4459">
            <v>2.2999999999999998</v>
          </cell>
          <cell r="O4459" t="str">
            <v>SHELF</v>
          </cell>
          <cell r="P4459">
            <v>3499.98</v>
          </cell>
          <cell r="Q4459">
            <v>3499.98</v>
          </cell>
          <cell r="R4459">
            <v>3499.98</v>
          </cell>
          <cell r="S4459">
            <v>3499.98</v>
          </cell>
          <cell r="T4459">
            <v>3499.98</v>
          </cell>
          <cell r="U4459">
            <v>3499.98</v>
          </cell>
          <cell r="V4459">
            <v>3499.98</v>
          </cell>
        </row>
        <row r="4460">
          <cell r="B4460" t="str">
            <v>MICHIGANMacallan No 6.750-1FOB</v>
          </cell>
          <cell r="C4460" t="str">
            <v>Central</v>
          </cell>
          <cell r="D4460" t="str">
            <v>Control</v>
          </cell>
          <cell r="E4460" t="str">
            <v>MI</v>
          </cell>
          <cell r="F4460" t="str">
            <v>MICHIGAN</v>
          </cell>
          <cell r="G4460" t="str">
            <v>4 - Macallan No 6 0.75L</v>
          </cell>
          <cell r="H4460" t="str">
            <v>4 - Macallan No 6 0.75L1</v>
          </cell>
          <cell r="I4460" t="str">
            <v>Macallan No 6</v>
          </cell>
          <cell r="J4460" t="str">
            <v>Macallan No 6.750-1</v>
          </cell>
          <cell r="K4460">
            <v>1</v>
          </cell>
          <cell r="L4460">
            <v>0.75</v>
          </cell>
          <cell r="M4460">
            <v>0.43</v>
          </cell>
          <cell r="N4460">
            <v>2.2999999999999998</v>
          </cell>
          <cell r="O4460" t="str">
            <v>FOB</v>
          </cell>
          <cell r="P4460">
            <v>1893.93</v>
          </cell>
          <cell r="Q4460">
            <v>1893.93</v>
          </cell>
          <cell r="R4460">
            <v>1893.93</v>
          </cell>
          <cell r="S4460">
            <v>1893.93</v>
          </cell>
          <cell r="T4460">
            <v>1893.93</v>
          </cell>
          <cell r="U4460">
            <v>1893.93</v>
          </cell>
          <cell r="V4460">
            <v>1893.93</v>
          </cell>
        </row>
        <row r="4461">
          <cell r="B4461" t="str">
            <v>MinnesotaMacallan No 6.750-1FOB</v>
          </cell>
          <cell r="C4461" t="str">
            <v>Central</v>
          </cell>
          <cell r="D4461" t="str">
            <v>Open</v>
          </cell>
          <cell r="E4461" t="str">
            <v>MN</v>
          </cell>
          <cell r="F4461" t="str">
            <v>Minnesota</v>
          </cell>
          <cell r="G4461" t="str">
            <v>4 - Macallan No 6 0.75L</v>
          </cell>
          <cell r="H4461" t="str">
            <v>4 - Macallan No 6 0.75L1</v>
          </cell>
          <cell r="I4461" t="str">
            <v>Macallan No 6</v>
          </cell>
          <cell r="J4461" t="str">
            <v>Macallan No 6.750-1</v>
          </cell>
          <cell r="K4461">
            <v>1</v>
          </cell>
          <cell r="L4461">
            <v>0.75</v>
          </cell>
          <cell r="M4461">
            <v>0.43</v>
          </cell>
          <cell r="N4461">
            <v>2.2999999999999998</v>
          </cell>
          <cell r="O4461" t="str">
            <v>FOB</v>
          </cell>
          <cell r="P4461">
            <v>2100</v>
          </cell>
          <cell r="Q4461">
            <v>2100</v>
          </cell>
          <cell r="R4461">
            <v>2100</v>
          </cell>
          <cell r="S4461">
            <v>2100</v>
          </cell>
          <cell r="T4461">
            <v>2100</v>
          </cell>
          <cell r="U4461">
            <v>2100</v>
          </cell>
          <cell r="V4461">
            <v>2100</v>
          </cell>
        </row>
        <row r="4462">
          <cell r="B4462" t="str">
            <v>MISSISSIPPIMacallan No 6.750-1SPA</v>
          </cell>
          <cell r="C4462" t="str">
            <v>South</v>
          </cell>
          <cell r="D4462" t="str">
            <v>Control</v>
          </cell>
          <cell r="E4462" t="str">
            <v>MS</v>
          </cell>
          <cell r="F4462" t="str">
            <v>MISSISSIPPI</v>
          </cell>
          <cell r="G4462" t="str">
            <v>4 - Macallan No 6 0.75L</v>
          </cell>
          <cell r="H4462" t="str">
            <v>4 - Macallan No 6 0.75L1</v>
          </cell>
          <cell r="I4462" t="str">
            <v>Macallan No 6</v>
          </cell>
          <cell r="J4462" t="str">
            <v>Macallan No 6.750-1</v>
          </cell>
          <cell r="K4462">
            <v>1</v>
          </cell>
          <cell r="L4462">
            <v>0.75</v>
          </cell>
          <cell r="M4462">
            <v>0.43</v>
          </cell>
          <cell r="N4462">
            <v>2.2999999999999998</v>
          </cell>
          <cell r="O4462" t="str">
            <v>SPA</v>
          </cell>
          <cell r="P4462">
            <v>0</v>
          </cell>
          <cell r="Q4462">
            <v>0</v>
          </cell>
          <cell r="R4462">
            <v>0</v>
          </cell>
          <cell r="S4462">
            <v>0</v>
          </cell>
          <cell r="T4462">
            <v>0</v>
          </cell>
          <cell r="U4462">
            <v>0</v>
          </cell>
          <cell r="V4462">
            <v>0</v>
          </cell>
        </row>
        <row r="4463">
          <cell r="B4463" t="str">
            <v>MISSISSIPPIMacallan No 6.750-1SHELF</v>
          </cell>
          <cell r="C4463" t="str">
            <v>South</v>
          </cell>
          <cell r="D4463" t="str">
            <v>Control</v>
          </cell>
          <cell r="E4463" t="str">
            <v>MS</v>
          </cell>
          <cell r="F4463" t="str">
            <v>MISSISSIPPI</v>
          </cell>
          <cell r="G4463" t="str">
            <v>4 - Macallan No 6 0.75L</v>
          </cell>
          <cell r="H4463" t="str">
            <v>4 - Macallan No 6 0.75L1</v>
          </cell>
          <cell r="I4463" t="str">
            <v>Macallan No 6</v>
          </cell>
          <cell r="J4463" t="str">
            <v>Macallan No 6.750-1</v>
          </cell>
          <cell r="K4463">
            <v>1</v>
          </cell>
          <cell r="L4463">
            <v>0.75</v>
          </cell>
          <cell r="M4463">
            <v>0.43</v>
          </cell>
          <cell r="N4463">
            <v>2.2999999999999998</v>
          </cell>
          <cell r="O4463" t="str">
            <v>SHELF</v>
          </cell>
          <cell r="P4463">
            <v>3499.99</v>
          </cell>
          <cell r="Q4463">
            <v>3599.99</v>
          </cell>
          <cell r="R4463">
            <v>3599.99</v>
          </cell>
          <cell r="S4463">
            <v>3599.99</v>
          </cell>
          <cell r="T4463">
            <v>3599.99</v>
          </cell>
          <cell r="U4463">
            <v>3599.99</v>
          </cell>
          <cell r="V4463">
            <v>3599.99</v>
          </cell>
        </row>
        <row r="4464">
          <cell r="B4464" t="str">
            <v>MISSISSIPPIMacallan No 6.750-1FOB</v>
          </cell>
          <cell r="C4464" t="str">
            <v>South</v>
          </cell>
          <cell r="D4464" t="str">
            <v>Control</v>
          </cell>
          <cell r="E4464" t="str">
            <v>MS</v>
          </cell>
          <cell r="F4464" t="str">
            <v>MISSISSIPPI</v>
          </cell>
          <cell r="G4464" t="str">
            <v>4 - Macallan No 6 0.75L</v>
          </cell>
          <cell r="H4464" t="str">
            <v>4 - Macallan No 6 0.75L1</v>
          </cell>
          <cell r="I4464" t="str">
            <v>Macallan No 6</v>
          </cell>
          <cell r="J4464" t="str">
            <v>Macallan No 6.750-1</v>
          </cell>
          <cell r="K4464">
            <v>1</v>
          </cell>
          <cell r="L4464">
            <v>0.75</v>
          </cell>
          <cell r="M4464">
            <v>0.43</v>
          </cell>
          <cell r="N4464">
            <v>2.2999999999999998</v>
          </cell>
          <cell r="O4464" t="str">
            <v>FOB</v>
          </cell>
          <cell r="P4464">
            <v>2191.7600000000002</v>
          </cell>
          <cell r="Q4464">
            <v>2254.5</v>
          </cell>
          <cell r="R4464">
            <v>2254.5</v>
          </cell>
          <cell r="S4464">
            <v>2254.5</v>
          </cell>
          <cell r="T4464">
            <v>2254.5</v>
          </cell>
          <cell r="U4464">
            <v>2254.5</v>
          </cell>
          <cell r="V4464">
            <v>2254.5</v>
          </cell>
        </row>
        <row r="4465">
          <cell r="B4465" t="str">
            <v>MissouriMacallan No 6.750-1FOB</v>
          </cell>
          <cell r="C4465" t="str">
            <v>Central</v>
          </cell>
          <cell r="D4465" t="str">
            <v>Open</v>
          </cell>
          <cell r="E4465" t="str">
            <v>MO</v>
          </cell>
          <cell r="F4465" t="str">
            <v>Missouri</v>
          </cell>
          <cell r="G4465" t="str">
            <v>4 - Macallan No 6 0.75L</v>
          </cell>
          <cell r="H4465" t="str">
            <v>4 - Macallan No 6 0.75L1</v>
          </cell>
          <cell r="I4465" t="str">
            <v>Macallan No 6</v>
          </cell>
          <cell r="J4465" t="str">
            <v>Macallan No 6.750-1</v>
          </cell>
          <cell r="K4465">
            <v>1</v>
          </cell>
          <cell r="L4465">
            <v>0.75</v>
          </cell>
          <cell r="M4465">
            <v>0.43</v>
          </cell>
          <cell r="N4465">
            <v>2.2999999999999998</v>
          </cell>
          <cell r="O4465" t="str">
            <v>FOB</v>
          </cell>
          <cell r="P4465">
            <v>2100</v>
          </cell>
          <cell r="Q4465">
            <v>2100</v>
          </cell>
          <cell r="R4465">
            <v>2100</v>
          </cell>
          <cell r="S4465">
            <v>2100</v>
          </cell>
          <cell r="T4465">
            <v>2100</v>
          </cell>
          <cell r="U4465">
            <v>2100</v>
          </cell>
          <cell r="V4465">
            <v>2100</v>
          </cell>
        </row>
        <row r="4466">
          <cell r="B4466" t="str">
            <v>MONTANAMacallan No 6.750-1SPA</v>
          </cell>
          <cell r="C4466" t="str">
            <v>West</v>
          </cell>
          <cell r="D4466" t="str">
            <v>Control</v>
          </cell>
          <cell r="E4466" t="str">
            <v>MT</v>
          </cell>
          <cell r="F4466" t="str">
            <v>MONTANA</v>
          </cell>
          <cell r="G4466" t="str">
            <v>4 - Macallan No 6 0.75L</v>
          </cell>
          <cell r="H4466" t="str">
            <v>4 - Macallan No 6 0.75L1</v>
          </cell>
          <cell r="I4466" t="str">
            <v>Macallan No 6</v>
          </cell>
          <cell r="J4466" t="str">
            <v>Macallan No 6.750-1</v>
          </cell>
          <cell r="K4466">
            <v>1</v>
          </cell>
          <cell r="L4466">
            <v>0.75</v>
          </cell>
          <cell r="M4466">
            <v>0.43</v>
          </cell>
          <cell r="N4466">
            <v>2.2999999999999998</v>
          </cell>
          <cell r="O4466" t="str">
            <v>SPA</v>
          </cell>
          <cell r="P4466">
            <v>0</v>
          </cell>
          <cell r="Q4466">
            <v>0</v>
          </cell>
          <cell r="R4466">
            <v>0</v>
          </cell>
          <cell r="S4466">
            <v>0</v>
          </cell>
          <cell r="T4466">
            <v>0</v>
          </cell>
          <cell r="U4466">
            <v>0</v>
          </cell>
          <cell r="V4466">
            <v>0</v>
          </cell>
        </row>
        <row r="4467">
          <cell r="B4467" t="str">
            <v>MONTANAMacallan No 6.750-1SHELF</v>
          </cell>
          <cell r="C4467" t="str">
            <v>West</v>
          </cell>
          <cell r="D4467" t="str">
            <v>Control</v>
          </cell>
          <cell r="E4467" t="str">
            <v>MT</v>
          </cell>
          <cell r="F4467" t="str">
            <v>MONTANA</v>
          </cell>
          <cell r="G4467" t="str">
            <v>4 - Macallan No 6 0.75L</v>
          </cell>
          <cell r="H4467" t="str">
            <v>4 - Macallan No 6 0.75L1</v>
          </cell>
          <cell r="I4467" t="str">
            <v>Macallan No 6</v>
          </cell>
          <cell r="J4467" t="str">
            <v>Macallan No 6.750-1</v>
          </cell>
          <cell r="K4467">
            <v>1</v>
          </cell>
          <cell r="L4467">
            <v>0.75</v>
          </cell>
          <cell r="M4467">
            <v>0.43</v>
          </cell>
          <cell r="N4467">
            <v>2.2999999999999998</v>
          </cell>
          <cell r="O4467" t="str">
            <v>SHELF</v>
          </cell>
          <cell r="P4467">
            <v>1523.57</v>
          </cell>
          <cell r="Q4467">
            <v>3499.95</v>
          </cell>
          <cell r="R4467">
            <v>3499.95</v>
          </cell>
          <cell r="S4467">
            <v>3499.95</v>
          </cell>
          <cell r="T4467">
            <v>3499.95</v>
          </cell>
          <cell r="U4467">
            <v>3499.95</v>
          </cell>
          <cell r="V4467">
            <v>3499.95</v>
          </cell>
        </row>
        <row r="4468">
          <cell r="B4468" t="str">
            <v>MONTANAMacallan No 6.750-1FOB</v>
          </cell>
          <cell r="C4468" t="str">
            <v>West</v>
          </cell>
          <cell r="D4468" t="str">
            <v>Control</v>
          </cell>
          <cell r="E4468" t="str">
            <v>MT</v>
          </cell>
          <cell r="F4468" t="str">
            <v>MONTANA</v>
          </cell>
          <cell r="G4468" t="str">
            <v>4 - Macallan No 6 0.75L</v>
          </cell>
          <cell r="H4468" t="str">
            <v>4 - Macallan No 6 0.75L1</v>
          </cell>
          <cell r="I4468" t="str">
            <v>Macallan No 6</v>
          </cell>
          <cell r="J4468" t="str">
            <v>Macallan No 6.750-1</v>
          </cell>
          <cell r="K4468">
            <v>1</v>
          </cell>
          <cell r="L4468">
            <v>0.75</v>
          </cell>
          <cell r="M4468">
            <v>0.43</v>
          </cell>
          <cell r="N4468">
            <v>2.2999999999999998</v>
          </cell>
          <cell r="O4468" t="str">
            <v>FOB</v>
          </cell>
          <cell r="P4468">
            <v>1523.57</v>
          </cell>
          <cell r="Q4468">
            <v>1580.2</v>
          </cell>
          <cell r="R4468">
            <v>1580.2</v>
          </cell>
          <cell r="S4468">
            <v>1580.2</v>
          </cell>
          <cell r="T4468">
            <v>1580.2</v>
          </cell>
          <cell r="U4468">
            <v>1580.2</v>
          </cell>
          <cell r="V4468">
            <v>1580.2</v>
          </cell>
        </row>
        <row r="4469">
          <cell r="B4469" t="str">
            <v>NebraskaMacallan No 6.750-1FOB</v>
          </cell>
          <cell r="C4469" t="str">
            <v>Central</v>
          </cell>
          <cell r="D4469" t="str">
            <v>Open</v>
          </cell>
          <cell r="E4469" t="str">
            <v>NE</v>
          </cell>
          <cell r="F4469" t="str">
            <v>Nebraska</v>
          </cell>
          <cell r="G4469" t="str">
            <v>4 - Macallan No 6 0.75L</v>
          </cell>
          <cell r="H4469" t="str">
            <v>4 - Macallan No 6 0.75L1</v>
          </cell>
          <cell r="I4469" t="str">
            <v>Macallan No 6</v>
          </cell>
          <cell r="J4469" t="str">
            <v>Macallan No 6.750-1</v>
          </cell>
          <cell r="K4469">
            <v>1</v>
          </cell>
          <cell r="L4469">
            <v>0.75</v>
          </cell>
          <cell r="M4469">
            <v>0.43</v>
          </cell>
          <cell r="N4469">
            <v>2.2999999999999998</v>
          </cell>
          <cell r="O4469" t="str">
            <v>FOB</v>
          </cell>
          <cell r="P4469">
            <v>2100</v>
          </cell>
          <cell r="Q4469">
            <v>2100</v>
          </cell>
          <cell r="R4469">
            <v>2100</v>
          </cell>
          <cell r="S4469">
            <v>2100</v>
          </cell>
          <cell r="T4469">
            <v>2100</v>
          </cell>
          <cell r="U4469">
            <v>2100</v>
          </cell>
          <cell r="V4469">
            <v>2100</v>
          </cell>
        </row>
        <row r="4470">
          <cell r="B4470" t="str">
            <v>NevadaMacallan No 6.750-1FOB</v>
          </cell>
          <cell r="C4470" t="str">
            <v>West</v>
          </cell>
          <cell r="D4470" t="str">
            <v>Open</v>
          </cell>
          <cell r="E4470" t="str">
            <v>NV</v>
          </cell>
          <cell r="F4470" t="str">
            <v>Nevada</v>
          </cell>
          <cell r="G4470" t="str">
            <v>4 - Macallan No 6 0.75L</v>
          </cell>
          <cell r="H4470" t="str">
            <v>4 - Macallan No 6 0.75L1</v>
          </cell>
          <cell r="I4470" t="str">
            <v>Macallan No 6</v>
          </cell>
          <cell r="J4470" t="str">
            <v>Macallan No 6.750-1</v>
          </cell>
          <cell r="K4470">
            <v>1</v>
          </cell>
          <cell r="L4470">
            <v>0.75</v>
          </cell>
          <cell r="M4470">
            <v>0.43</v>
          </cell>
          <cell r="N4470">
            <v>2.2999999999999998</v>
          </cell>
          <cell r="O4470" t="str">
            <v>FOB</v>
          </cell>
          <cell r="P4470">
            <v>2620</v>
          </cell>
          <cell r="Q4470">
            <v>2620</v>
          </cell>
          <cell r="R4470">
            <v>2620</v>
          </cell>
          <cell r="S4470">
            <v>2620</v>
          </cell>
          <cell r="T4470">
            <v>2620</v>
          </cell>
          <cell r="U4470">
            <v>2620</v>
          </cell>
          <cell r="V4470">
            <v>2620</v>
          </cell>
        </row>
        <row r="4471">
          <cell r="B4471" t="str">
            <v>NEW HAMPSHIREMacallan No 6.750-1SPA</v>
          </cell>
          <cell r="C4471" t="str">
            <v>Northeast</v>
          </cell>
          <cell r="D4471" t="str">
            <v>Control</v>
          </cell>
          <cell r="E4471" t="str">
            <v>NH</v>
          </cell>
          <cell r="F4471" t="str">
            <v>NEW HAMPSHIRE</v>
          </cell>
          <cell r="G4471" t="str">
            <v>4 - Macallan No 6 0.75L</v>
          </cell>
          <cell r="H4471" t="str">
            <v>4 - Macallan No 6 0.75L1</v>
          </cell>
          <cell r="I4471" t="str">
            <v>Macallan No 6</v>
          </cell>
          <cell r="J4471" t="str">
            <v>Macallan No 6.750-1</v>
          </cell>
          <cell r="K4471">
            <v>1</v>
          </cell>
          <cell r="L4471">
            <v>0.75</v>
          </cell>
          <cell r="M4471">
            <v>0.43</v>
          </cell>
          <cell r="N4471">
            <v>2.2999999999999998</v>
          </cell>
          <cell r="O4471" t="str">
            <v>SPA</v>
          </cell>
          <cell r="P4471">
            <v>0</v>
          </cell>
          <cell r="Q4471">
            <v>0</v>
          </cell>
          <cell r="R4471">
            <v>0</v>
          </cell>
          <cell r="S4471">
            <v>0</v>
          </cell>
          <cell r="T4471">
            <v>0</v>
          </cell>
          <cell r="U4471">
            <v>0</v>
          </cell>
          <cell r="V4471">
            <v>0</v>
          </cell>
        </row>
        <row r="4472">
          <cell r="B4472" t="str">
            <v>NEW HAMPSHIREMacallan No 6.750-1SHELF</v>
          </cell>
          <cell r="C4472" t="str">
            <v>Northeast</v>
          </cell>
          <cell r="D4472" t="str">
            <v>Control</v>
          </cell>
          <cell r="E4472" t="str">
            <v>NH</v>
          </cell>
          <cell r="F4472" t="str">
            <v>NEW HAMPSHIRE</v>
          </cell>
          <cell r="G4472" t="str">
            <v>4 - Macallan No 6 0.75L</v>
          </cell>
          <cell r="H4472" t="str">
            <v>4 - Macallan No 6 0.75L1</v>
          </cell>
          <cell r="I4472" t="str">
            <v>Macallan No 6</v>
          </cell>
          <cell r="J4472" t="str">
            <v>Macallan No 6.750-1</v>
          </cell>
          <cell r="K4472">
            <v>1</v>
          </cell>
          <cell r="L4472">
            <v>0.75</v>
          </cell>
          <cell r="M4472">
            <v>0.43</v>
          </cell>
          <cell r="N4472">
            <v>2.2999999999999998</v>
          </cell>
          <cell r="O4472" t="str">
            <v>SHELF</v>
          </cell>
          <cell r="P4472">
            <v>3449.99</v>
          </cell>
          <cell r="Q4472">
            <v>3449.99</v>
          </cell>
          <cell r="R4472">
            <v>3449.99</v>
          </cell>
          <cell r="S4472">
            <v>3449.99</v>
          </cell>
          <cell r="T4472">
            <v>3449.99</v>
          </cell>
          <cell r="U4472">
            <v>3449.99</v>
          </cell>
          <cell r="V4472">
            <v>3449.99</v>
          </cell>
        </row>
        <row r="4473">
          <cell r="B4473" t="str">
            <v>NEW HAMPSHIREMacallan No 6.750-1FOB</v>
          </cell>
          <cell r="C4473" t="str">
            <v>Northeast</v>
          </cell>
          <cell r="D4473" t="str">
            <v>Control</v>
          </cell>
          <cell r="E4473" t="str">
            <v>NH</v>
          </cell>
          <cell r="F4473" t="str">
            <v>NEW HAMPSHIRE</v>
          </cell>
          <cell r="G4473" t="str">
            <v>4 - Macallan No 6 0.75L</v>
          </cell>
          <cell r="H4473" t="str">
            <v>4 - Macallan No 6 0.75L1</v>
          </cell>
          <cell r="I4473" t="str">
            <v>Macallan No 6</v>
          </cell>
          <cell r="J4473" t="str">
            <v>Macallan No 6.750-1</v>
          </cell>
          <cell r="K4473">
            <v>1</v>
          </cell>
          <cell r="L4473">
            <v>0.75</v>
          </cell>
          <cell r="M4473">
            <v>0.43</v>
          </cell>
          <cell r="N4473">
            <v>2.2999999999999998</v>
          </cell>
          <cell r="O4473" t="str">
            <v>FOB</v>
          </cell>
          <cell r="P4473">
            <v>2338.9699999999998</v>
          </cell>
          <cell r="Q4473">
            <v>2338.9699999999998</v>
          </cell>
          <cell r="R4473">
            <v>2338.9699999999998</v>
          </cell>
          <cell r="S4473">
            <v>2338.9699999999998</v>
          </cell>
          <cell r="T4473">
            <v>2338.9699999999998</v>
          </cell>
          <cell r="U4473">
            <v>2338.9699999999998</v>
          </cell>
          <cell r="V4473">
            <v>2338.9699999999998</v>
          </cell>
        </row>
        <row r="4474">
          <cell r="B4474" t="str">
            <v>New JerseyMacallan No 6.750-1FOB</v>
          </cell>
          <cell r="C4474" t="str">
            <v>Northeast</v>
          </cell>
          <cell r="D4474" t="str">
            <v>Open</v>
          </cell>
          <cell r="E4474" t="str">
            <v>NJ</v>
          </cell>
          <cell r="F4474" t="str">
            <v>New Jersey</v>
          </cell>
          <cell r="G4474" t="str">
            <v>4 - Macallan No 6 0.75L</v>
          </cell>
          <cell r="H4474" t="str">
            <v>4 - Macallan No 6 0.75L1</v>
          </cell>
          <cell r="I4474" t="str">
            <v>Macallan No 6</v>
          </cell>
          <cell r="J4474" t="str">
            <v>Macallan No 6.750-1</v>
          </cell>
          <cell r="K4474">
            <v>1</v>
          </cell>
          <cell r="L4474">
            <v>0.75</v>
          </cell>
          <cell r="M4474">
            <v>0.43</v>
          </cell>
          <cell r="N4474">
            <v>2.2999999999999998</v>
          </cell>
          <cell r="O4474" t="str">
            <v>FOB</v>
          </cell>
          <cell r="P4474">
            <v>2582.77</v>
          </cell>
          <cell r="Q4474">
            <v>2582.77</v>
          </cell>
          <cell r="R4474">
            <v>2582.77</v>
          </cell>
          <cell r="S4474">
            <v>2582.77</v>
          </cell>
          <cell r="T4474">
            <v>2582.77</v>
          </cell>
          <cell r="U4474">
            <v>2582.77</v>
          </cell>
          <cell r="V4474">
            <v>2582.77</v>
          </cell>
        </row>
        <row r="4475">
          <cell r="B4475" t="str">
            <v>New MexicoMacallan No 6.750-1FOB</v>
          </cell>
          <cell r="C4475" t="str">
            <v>West</v>
          </cell>
          <cell r="D4475" t="str">
            <v>Open</v>
          </cell>
          <cell r="E4475" t="str">
            <v>NM</v>
          </cell>
          <cell r="F4475" t="str">
            <v>New Mexico</v>
          </cell>
          <cell r="G4475" t="str">
            <v>4 - Macallan No 6 0.75L</v>
          </cell>
          <cell r="H4475" t="str">
            <v>4 - Macallan No 6 0.75L1</v>
          </cell>
          <cell r="I4475" t="str">
            <v>Macallan No 6</v>
          </cell>
          <cell r="J4475" t="str">
            <v>Macallan No 6.750-1</v>
          </cell>
          <cell r="K4475">
            <v>1</v>
          </cell>
          <cell r="L4475">
            <v>0.75</v>
          </cell>
          <cell r="M4475">
            <v>0.43</v>
          </cell>
          <cell r="N4475">
            <v>2.2999999999999998</v>
          </cell>
          <cell r="O4475" t="str">
            <v>FOB</v>
          </cell>
          <cell r="P4475">
            <v>2620</v>
          </cell>
          <cell r="Q4475">
            <v>2620</v>
          </cell>
          <cell r="R4475">
            <v>2700</v>
          </cell>
          <cell r="S4475">
            <v>2700</v>
          </cell>
          <cell r="T4475">
            <v>2700</v>
          </cell>
          <cell r="U4475">
            <v>2700</v>
          </cell>
          <cell r="V4475">
            <v>2700</v>
          </cell>
        </row>
        <row r="4476">
          <cell r="B4476" t="str">
            <v>New York - UpstateMacallan No 6.750-1FOB</v>
          </cell>
          <cell r="C4476" t="str">
            <v>Northeast</v>
          </cell>
          <cell r="D4476" t="str">
            <v>Open</v>
          </cell>
          <cell r="E4476" t="str">
            <v>NY</v>
          </cell>
          <cell r="F4476" t="str">
            <v>New York - Upstate</v>
          </cell>
          <cell r="G4476" t="str">
            <v>4 - Macallan No 6 0.75L</v>
          </cell>
          <cell r="H4476" t="str">
            <v>4 - Macallan No 6 0.75L1</v>
          </cell>
          <cell r="I4476" t="str">
            <v>Macallan No 6</v>
          </cell>
          <cell r="J4476" t="str">
            <v>Macallan No 6.750-1</v>
          </cell>
          <cell r="K4476">
            <v>1</v>
          </cell>
          <cell r="L4476">
            <v>0.75</v>
          </cell>
          <cell r="M4476">
            <v>0.43</v>
          </cell>
          <cell r="N4476">
            <v>2.2999999999999998</v>
          </cell>
          <cell r="O4476" t="str">
            <v>FOB</v>
          </cell>
          <cell r="P4476">
            <v>2700</v>
          </cell>
          <cell r="Q4476">
            <v>2700</v>
          </cell>
          <cell r="R4476">
            <v>2700</v>
          </cell>
          <cell r="S4476">
            <v>2700</v>
          </cell>
          <cell r="T4476">
            <v>2700</v>
          </cell>
          <cell r="U4476">
            <v>2700</v>
          </cell>
          <cell r="V4476">
            <v>2700</v>
          </cell>
        </row>
        <row r="4477">
          <cell r="B4477" t="str">
            <v>NORTH CAROLINAMacallan No 6.750-1SPA</v>
          </cell>
          <cell r="C4477" t="str">
            <v>South</v>
          </cell>
          <cell r="D4477" t="str">
            <v>Control</v>
          </cell>
          <cell r="E4477" t="str">
            <v>NC</v>
          </cell>
          <cell r="F4477" t="str">
            <v>NORTH CAROLINA</v>
          </cell>
          <cell r="G4477" t="str">
            <v>4 - Macallan No 6 0.75L</v>
          </cell>
          <cell r="H4477" t="str">
            <v>4 - Macallan No 6 0.75L1</v>
          </cell>
          <cell r="I4477" t="str">
            <v>Macallan No 6</v>
          </cell>
          <cell r="J4477" t="str">
            <v>Macallan No 6.750-1</v>
          </cell>
          <cell r="K4477">
            <v>1</v>
          </cell>
          <cell r="L4477">
            <v>0.75</v>
          </cell>
          <cell r="M4477">
            <v>0.43</v>
          </cell>
          <cell r="N4477">
            <v>2.2999999999999998</v>
          </cell>
          <cell r="O4477" t="str">
            <v>SPA</v>
          </cell>
          <cell r="P4477">
            <v>0</v>
          </cell>
          <cell r="Q4477">
            <v>0</v>
          </cell>
          <cell r="R4477">
            <v>0</v>
          </cell>
          <cell r="S4477">
            <v>0</v>
          </cell>
          <cell r="T4477">
            <v>0</v>
          </cell>
          <cell r="U4477">
            <v>0</v>
          </cell>
          <cell r="V4477">
            <v>0</v>
          </cell>
        </row>
        <row r="4478">
          <cell r="B4478" t="str">
            <v>NORTH CAROLINAMacallan No 6.750-1SHELF</v>
          </cell>
          <cell r="C4478" t="str">
            <v>South</v>
          </cell>
          <cell r="D4478" t="str">
            <v>Control</v>
          </cell>
          <cell r="E4478" t="str">
            <v>NC</v>
          </cell>
          <cell r="F4478" t="str">
            <v>NORTH CAROLINA</v>
          </cell>
          <cell r="G4478" t="str">
            <v>4 - Macallan No 6 0.75L</v>
          </cell>
          <cell r="H4478" t="str">
            <v>4 - Macallan No 6 0.75L1</v>
          </cell>
          <cell r="I4478" t="str">
            <v>Macallan No 6</v>
          </cell>
          <cell r="J4478" t="str">
            <v>Macallan No 6.750-1</v>
          </cell>
          <cell r="K4478">
            <v>1</v>
          </cell>
          <cell r="L4478">
            <v>0.75</v>
          </cell>
          <cell r="M4478">
            <v>0.43</v>
          </cell>
          <cell r="N4478">
            <v>2.2999999999999998</v>
          </cell>
          <cell r="O4478" t="str">
            <v>SHELF</v>
          </cell>
          <cell r="P4478">
            <v>3499.95</v>
          </cell>
          <cell r="Q4478">
            <v>3599.95</v>
          </cell>
          <cell r="R4478">
            <v>3599.95</v>
          </cell>
          <cell r="S4478">
            <v>3599.95</v>
          </cell>
          <cell r="T4478">
            <v>3599.95</v>
          </cell>
          <cell r="U4478">
            <v>3599.95</v>
          </cell>
          <cell r="V4478">
            <v>3599.95</v>
          </cell>
        </row>
        <row r="4479">
          <cell r="B4479" t="str">
            <v>NORTH CAROLINAMacallan No 6.750-1FOB</v>
          </cell>
          <cell r="C4479" t="str">
            <v>South</v>
          </cell>
          <cell r="D4479" t="str">
            <v>Control</v>
          </cell>
          <cell r="E4479" t="str">
            <v>NC</v>
          </cell>
          <cell r="F4479" t="str">
            <v>NORTH CAROLINA</v>
          </cell>
          <cell r="G4479" t="str">
            <v>4 - Macallan No 6 0.75L</v>
          </cell>
          <cell r="H4479" t="str">
            <v>4 - Macallan No 6 0.75L1</v>
          </cell>
          <cell r="I4479" t="str">
            <v>Macallan No 6</v>
          </cell>
          <cell r="J4479" t="str">
            <v>Macallan No 6.750-1</v>
          </cell>
          <cell r="K4479">
            <v>1</v>
          </cell>
          <cell r="L4479">
            <v>0.75</v>
          </cell>
          <cell r="M4479">
            <v>0.43</v>
          </cell>
          <cell r="N4479">
            <v>2.2999999999999998</v>
          </cell>
          <cell r="O4479" t="str">
            <v>FOB</v>
          </cell>
          <cell r="P4479">
            <v>1875.83</v>
          </cell>
          <cell r="Q4479">
            <v>1929.49</v>
          </cell>
          <cell r="R4479">
            <v>1929.49</v>
          </cell>
          <cell r="S4479">
            <v>1929.49</v>
          </cell>
          <cell r="T4479">
            <v>1929.49</v>
          </cell>
          <cell r="U4479">
            <v>1929.49</v>
          </cell>
          <cell r="V4479">
            <v>1929.49</v>
          </cell>
        </row>
        <row r="4480">
          <cell r="B4480" t="str">
            <v>North DakotaMacallan No 6.750-1FOB</v>
          </cell>
          <cell r="C4480" t="str">
            <v>Central</v>
          </cell>
          <cell r="D4480" t="str">
            <v>Open</v>
          </cell>
          <cell r="E4480" t="str">
            <v>ND</v>
          </cell>
          <cell r="F4480" t="str">
            <v>North Dakota</v>
          </cell>
          <cell r="G4480" t="str">
            <v>4 - Macallan No 6 0.75L</v>
          </cell>
          <cell r="H4480" t="str">
            <v>4 - Macallan No 6 0.75L1</v>
          </cell>
          <cell r="I4480" t="str">
            <v>Macallan No 6</v>
          </cell>
          <cell r="J4480" t="str">
            <v>Macallan No 6.750-1</v>
          </cell>
          <cell r="K4480">
            <v>1</v>
          </cell>
          <cell r="L4480">
            <v>0.75</v>
          </cell>
          <cell r="M4480">
            <v>0.43</v>
          </cell>
          <cell r="N4480">
            <v>2.2999999999999998</v>
          </cell>
          <cell r="O4480" t="str">
            <v>FOB</v>
          </cell>
          <cell r="P4480">
            <v>2100</v>
          </cell>
          <cell r="Q4480">
            <v>2100</v>
          </cell>
          <cell r="R4480">
            <v>2100</v>
          </cell>
          <cell r="S4480">
            <v>2100</v>
          </cell>
          <cell r="T4480">
            <v>2100</v>
          </cell>
          <cell r="U4480">
            <v>2100</v>
          </cell>
          <cell r="V4480">
            <v>2100</v>
          </cell>
        </row>
        <row r="4481">
          <cell r="B4481" t="str">
            <v>OHIOMacallan No 6.750-1SHELF</v>
          </cell>
          <cell r="C4481" t="str">
            <v>Central</v>
          </cell>
          <cell r="D4481" t="str">
            <v>Control</v>
          </cell>
          <cell r="E4481" t="str">
            <v>OH</v>
          </cell>
          <cell r="F4481" t="str">
            <v>OHIO</v>
          </cell>
          <cell r="G4481" t="str">
            <v>4 - Macallan No 6 0.75L</v>
          </cell>
          <cell r="H4481" t="str">
            <v>4 - Macallan No 6 0.75L1</v>
          </cell>
          <cell r="I4481" t="str">
            <v>Macallan No 6</v>
          </cell>
          <cell r="J4481" t="str">
            <v>Macallan No 6.750-1</v>
          </cell>
          <cell r="K4481">
            <v>1</v>
          </cell>
          <cell r="L4481">
            <v>0.75</v>
          </cell>
          <cell r="M4481">
            <v>0.43</v>
          </cell>
          <cell r="N4481">
            <v>2.2999999999999998</v>
          </cell>
          <cell r="O4481" t="str">
            <v>SHELF</v>
          </cell>
          <cell r="P4481">
            <v>3499.98</v>
          </cell>
          <cell r="Q4481">
            <v>3499.98</v>
          </cell>
          <cell r="R4481">
            <v>3499.98</v>
          </cell>
          <cell r="S4481">
            <v>3499.98</v>
          </cell>
          <cell r="T4481">
            <v>3499.98</v>
          </cell>
          <cell r="U4481">
            <v>3499.98</v>
          </cell>
          <cell r="V4481">
            <v>3499.98</v>
          </cell>
        </row>
        <row r="4482">
          <cell r="B4482" t="str">
            <v>OHIOMacallan No 6.750-1FOB</v>
          </cell>
          <cell r="C4482" t="str">
            <v>Central</v>
          </cell>
          <cell r="D4482" t="str">
            <v>Control</v>
          </cell>
          <cell r="E4482" t="str">
            <v>OH</v>
          </cell>
          <cell r="F4482" t="str">
            <v>OHIO</v>
          </cell>
          <cell r="G4482" t="str">
            <v>4 - Macallan No 6 0.75L</v>
          </cell>
          <cell r="H4482" t="str">
            <v>4 - Macallan No 6 0.75L1</v>
          </cell>
          <cell r="I4482" t="str">
            <v>Macallan No 6</v>
          </cell>
          <cell r="J4482" t="str">
            <v>Macallan No 6.750-1</v>
          </cell>
          <cell r="K4482">
            <v>1</v>
          </cell>
          <cell r="L4482">
            <v>0.75</v>
          </cell>
          <cell r="M4482">
            <v>0.43</v>
          </cell>
          <cell r="N4482">
            <v>2.2999999999999998</v>
          </cell>
          <cell r="O4482" t="str">
            <v>FOB</v>
          </cell>
          <cell r="P4482">
            <v>2075.42</v>
          </cell>
          <cell r="Q4482">
            <v>2075.42</v>
          </cell>
          <cell r="R4482">
            <v>2075.42</v>
          </cell>
          <cell r="S4482">
            <v>2075.42</v>
          </cell>
          <cell r="T4482">
            <v>2075.42</v>
          </cell>
          <cell r="U4482">
            <v>2075.42</v>
          </cell>
          <cell r="V4482">
            <v>2075.42</v>
          </cell>
        </row>
        <row r="4483">
          <cell r="B4483" t="str">
            <v>OklahomaMacallan No 6.750-1FOB</v>
          </cell>
          <cell r="C4483" t="str">
            <v>South</v>
          </cell>
          <cell r="D4483" t="str">
            <v>Open</v>
          </cell>
          <cell r="E4483" t="str">
            <v>OK</v>
          </cell>
          <cell r="F4483" t="str">
            <v>Oklahoma</v>
          </cell>
          <cell r="G4483" t="str">
            <v>4 - Macallan No 6 0.75L</v>
          </cell>
          <cell r="H4483" t="str">
            <v>4 - Macallan No 6 0.75L1</v>
          </cell>
          <cell r="I4483" t="str">
            <v>Macallan No 6</v>
          </cell>
          <cell r="J4483" t="str">
            <v>Macallan No 6.750-1</v>
          </cell>
          <cell r="K4483">
            <v>1</v>
          </cell>
          <cell r="L4483">
            <v>0.75</v>
          </cell>
          <cell r="M4483">
            <v>0.43</v>
          </cell>
          <cell r="N4483">
            <v>2.2999999999999998</v>
          </cell>
          <cell r="O4483" t="str">
            <v>FOB</v>
          </cell>
          <cell r="P4483">
            <v>2500</v>
          </cell>
          <cell r="Q4483">
            <v>2500</v>
          </cell>
          <cell r="R4483">
            <v>2500</v>
          </cell>
          <cell r="S4483">
            <v>2500</v>
          </cell>
          <cell r="T4483">
            <v>2500</v>
          </cell>
          <cell r="U4483">
            <v>2500</v>
          </cell>
          <cell r="V4483">
            <v>2500</v>
          </cell>
        </row>
        <row r="4484">
          <cell r="B4484" t="str">
            <v>OREGONMacallan No 6.750-1SPA</v>
          </cell>
          <cell r="C4484" t="str">
            <v>West</v>
          </cell>
          <cell r="D4484" t="str">
            <v>Control</v>
          </cell>
          <cell r="E4484" t="str">
            <v>OR</v>
          </cell>
          <cell r="F4484" t="str">
            <v>OREGON</v>
          </cell>
          <cell r="G4484" t="str">
            <v>4 - Macallan No 6 0.75L</v>
          </cell>
          <cell r="H4484" t="str">
            <v>4 - Macallan No 6 0.75L1</v>
          </cell>
          <cell r="I4484" t="str">
            <v>Macallan No 6</v>
          </cell>
          <cell r="J4484" t="str">
            <v>Macallan No 6.750-1</v>
          </cell>
          <cell r="K4484">
            <v>1</v>
          </cell>
          <cell r="L4484">
            <v>0.75</v>
          </cell>
          <cell r="M4484">
            <v>0.43</v>
          </cell>
          <cell r="N4484">
            <v>2.2999999999999998</v>
          </cell>
          <cell r="O4484" t="str">
            <v>SPA</v>
          </cell>
          <cell r="P4484">
            <v>0</v>
          </cell>
          <cell r="Q4484">
            <v>0</v>
          </cell>
          <cell r="R4484">
            <v>0</v>
          </cell>
          <cell r="S4484">
            <v>0</v>
          </cell>
          <cell r="T4484">
            <v>0</v>
          </cell>
          <cell r="U4484">
            <v>0</v>
          </cell>
          <cell r="V4484">
            <v>0</v>
          </cell>
        </row>
        <row r="4485">
          <cell r="B4485" t="str">
            <v>OREGONMacallan No 6.750-1SHELF</v>
          </cell>
          <cell r="C4485" t="str">
            <v>West</v>
          </cell>
          <cell r="D4485" t="str">
            <v>Control</v>
          </cell>
          <cell r="E4485" t="str">
            <v>OR</v>
          </cell>
          <cell r="F4485" t="str">
            <v>OREGON</v>
          </cell>
          <cell r="G4485" t="str">
            <v>4 - Macallan No 6 0.75L</v>
          </cell>
          <cell r="H4485" t="str">
            <v>4 - Macallan No 6 0.75L1</v>
          </cell>
          <cell r="I4485" t="str">
            <v>Macallan No 6</v>
          </cell>
          <cell r="J4485" t="str">
            <v>Macallan No 6.750-1</v>
          </cell>
          <cell r="K4485">
            <v>1</v>
          </cell>
          <cell r="L4485">
            <v>0.75</v>
          </cell>
          <cell r="M4485">
            <v>0.43</v>
          </cell>
          <cell r="N4485">
            <v>2.2999999999999998</v>
          </cell>
          <cell r="O4485" t="str">
            <v>SHELF</v>
          </cell>
          <cell r="P4485">
            <v>2999.95</v>
          </cell>
          <cell r="Q4485">
            <v>3499.95</v>
          </cell>
          <cell r="R4485">
            <v>3499.95</v>
          </cell>
          <cell r="S4485">
            <v>3499.95</v>
          </cell>
          <cell r="T4485">
            <v>3499.95</v>
          </cell>
          <cell r="U4485">
            <v>3499.95</v>
          </cell>
          <cell r="V4485">
            <v>3499.95</v>
          </cell>
        </row>
        <row r="4486">
          <cell r="B4486" t="str">
            <v>OREGONMacallan No 6.750-1FOB</v>
          </cell>
          <cell r="C4486" t="str">
            <v>West</v>
          </cell>
          <cell r="D4486" t="str">
            <v>Control</v>
          </cell>
          <cell r="E4486" t="str">
            <v>OR</v>
          </cell>
          <cell r="F4486" t="str">
            <v>OREGON</v>
          </cell>
          <cell r="G4486" t="str">
            <v>4 - Macallan No 6 0.75L</v>
          </cell>
          <cell r="H4486" t="str">
            <v>4 - Macallan No 6 0.75L1</v>
          </cell>
          <cell r="I4486" t="str">
            <v>Macallan No 6</v>
          </cell>
          <cell r="J4486" t="str">
            <v>Macallan No 6.750-1</v>
          </cell>
          <cell r="K4486">
            <v>1</v>
          </cell>
          <cell r="L4486">
            <v>0.75</v>
          </cell>
          <cell r="M4486">
            <v>0.43</v>
          </cell>
          <cell r="N4486">
            <v>2.2999999999999998</v>
          </cell>
          <cell r="O4486" t="str">
            <v>FOB</v>
          </cell>
          <cell r="P4486">
            <v>1646.22</v>
          </cell>
          <cell r="Q4486">
            <v>1924.31</v>
          </cell>
          <cell r="R4486">
            <v>1924.31</v>
          </cell>
          <cell r="S4486">
            <v>1924.31</v>
          </cell>
          <cell r="T4486">
            <v>1924.31</v>
          </cell>
          <cell r="U4486">
            <v>1924.31</v>
          </cell>
          <cell r="V4486">
            <v>1924.31</v>
          </cell>
        </row>
        <row r="4487">
          <cell r="B4487" t="str">
            <v>PENNSYLVANIA (PLCB)Macallan No 6.750-1SPA</v>
          </cell>
          <cell r="C4487" t="str">
            <v>Northeast</v>
          </cell>
          <cell r="D4487" t="str">
            <v>Control</v>
          </cell>
          <cell r="E4487" t="str">
            <v>PLCB</v>
          </cell>
          <cell r="F4487" t="str">
            <v>PENNSYLVANIA (PLCB)</v>
          </cell>
          <cell r="G4487" t="str">
            <v>4 - Macallan No 6 0.75L</v>
          </cell>
          <cell r="H4487" t="str">
            <v>4 - Macallan No 6 0.75L1</v>
          </cell>
          <cell r="I4487" t="str">
            <v>Macallan No 6</v>
          </cell>
          <cell r="J4487" t="str">
            <v>Macallan No 6.750-1</v>
          </cell>
          <cell r="K4487">
            <v>1</v>
          </cell>
          <cell r="L4487">
            <v>0.75</v>
          </cell>
          <cell r="M4487">
            <v>0.43</v>
          </cell>
          <cell r="N4487">
            <v>2.2999999999999998</v>
          </cell>
          <cell r="O4487" t="str">
            <v>SPA</v>
          </cell>
          <cell r="P4487">
            <v>0</v>
          </cell>
          <cell r="Q4487">
            <v>0</v>
          </cell>
          <cell r="R4487">
            <v>0</v>
          </cell>
          <cell r="S4487">
            <v>0</v>
          </cell>
          <cell r="T4487">
            <v>0</v>
          </cell>
          <cell r="U4487">
            <v>0</v>
          </cell>
          <cell r="V4487">
            <v>0</v>
          </cell>
        </row>
        <row r="4488">
          <cell r="B4488" t="str">
            <v>PENNSYLVANIA (PLCB)Macallan No 6.750-1SHELF</v>
          </cell>
          <cell r="C4488" t="str">
            <v>Northeast</v>
          </cell>
          <cell r="D4488" t="str">
            <v>Control</v>
          </cell>
          <cell r="E4488" t="str">
            <v>PLCB</v>
          </cell>
          <cell r="F4488" t="str">
            <v>PENNSYLVANIA (PLCB)</v>
          </cell>
          <cell r="G4488" t="str">
            <v>4 - Macallan No 6 0.75L</v>
          </cell>
          <cell r="H4488" t="str">
            <v>4 - Macallan No 6 0.75L1</v>
          </cell>
          <cell r="I4488" t="str">
            <v>Macallan No 6</v>
          </cell>
          <cell r="J4488" t="str">
            <v>Macallan No 6.750-1</v>
          </cell>
          <cell r="K4488">
            <v>1</v>
          </cell>
          <cell r="L4488">
            <v>0.75</v>
          </cell>
          <cell r="M4488">
            <v>0.43</v>
          </cell>
          <cell r="N4488">
            <v>2.2999999999999998</v>
          </cell>
          <cell r="O4488" t="str">
            <v>SHELF</v>
          </cell>
          <cell r="P4488">
            <v>3499.99</v>
          </cell>
          <cell r="Q4488">
            <v>3499.99</v>
          </cell>
          <cell r="R4488">
            <v>3499.99</v>
          </cell>
          <cell r="S4488">
            <v>3499.99</v>
          </cell>
          <cell r="T4488">
            <v>3499.99</v>
          </cell>
          <cell r="U4488">
            <v>3499.99</v>
          </cell>
          <cell r="V4488">
            <v>3499.99</v>
          </cell>
        </row>
        <row r="4489">
          <cell r="B4489" t="str">
            <v>PENNSYLVANIA (PLCB)Macallan No 6.750-1FOB</v>
          </cell>
          <cell r="C4489" t="str">
            <v>Northeast</v>
          </cell>
          <cell r="D4489" t="str">
            <v>Control</v>
          </cell>
          <cell r="E4489" t="str">
            <v>PLCB</v>
          </cell>
          <cell r="F4489" t="str">
            <v>PENNSYLVANIA (PLCB)</v>
          </cell>
          <cell r="G4489" t="str">
            <v>4 - Macallan No 6 0.75L</v>
          </cell>
          <cell r="H4489" t="str">
            <v>4 - Macallan No 6 0.75L1</v>
          </cell>
          <cell r="I4489" t="str">
            <v>Macallan No 6</v>
          </cell>
          <cell r="J4489" t="str">
            <v>Macallan No 6.750-1</v>
          </cell>
          <cell r="K4489">
            <v>1</v>
          </cell>
          <cell r="L4489">
            <v>0.75</v>
          </cell>
          <cell r="M4489">
            <v>0.43</v>
          </cell>
          <cell r="N4489">
            <v>2.2999999999999998</v>
          </cell>
          <cell r="O4489" t="str">
            <v>FOB</v>
          </cell>
          <cell r="P4489">
            <v>2370</v>
          </cell>
          <cell r="Q4489">
            <v>2370</v>
          </cell>
          <cell r="R4489">
            <v>2370</v>
          </cell>
          <cell r="S4489">
            <v>2370</v>
          </cell>
          <cell r="T4489">
            <v>2370</v>
          </cell>
          <cell r="U4489">
            <v>2370</v>
          </cell>
          <cell r="V4489">
            <v>2370</v>
          </cell>
        </row>
        <row r="4490">
          <cell r="B4490" t="str">
            <v>Rhode IslandMacallan No 6.750-1FOB</v>
          </cell>
          <cell r="C4490" t="str">
            <v>Northeast</v>
          </cell>
          <cell r="D4490" t="str">
            <v>Open</v>
          </cell>
          <cell r="E4490" t="str">
            <v>RI</v>
          </cell>
          <cell r="F4490" t="str">
            <v>Rhode Island</v>
          </cell>
          <cell r="G4490" t="str">
            <v>4 - Macallan No 6 0.75L</v>
          </cell>
          <cell r="H4490" t="str">
            <v>4 - Macallan No 6 0.75L1</v>
          </cell>
          <cell r="I4490" t="str">
            <v>Macallan No 6</v>
          </cell>
          <cell r="J4490" t="str">
            <v>Macallan No 6.750-1</v>
          </cell>
          <cell r="K4490">
            <v>1</v>
          </cell>
          <cell r="L4490">
            <v>0.75</v>
          </cell>
          <cell r="M4490">
            <v>0.43</v>
          </cell>
          <cell r="N4490">
            <v>2.2999999999999998</v>
          </cell>
          <cell r="O4490" t="str">
            <v>FOB</v>
          </cell>
          <cell r="P4490">
            <v>2534</v>
          </cell>
          <cell r="Q4490">
            <v>2334</v>
          </cell>
          <cell r="R4490">
            <v>2334</v>
          </cell>
          <cell r="S4490">
            <v>2334</v>
          </cell>
          <cell r="T4490">
            <v>2334</v>
          </cell>
          <cell r="U4490">
            <v>2334</v>
          </cell>
          <cell r="V4490">
            <v>2334</v>
          </cell>
        </row>
        <row r="4491">
          <cell r="B4491" t="str">
            <v>South CarolinaMacallan No 6.750-1FOB</v>
          </cell>
          <cell r="C4491" t="str">
            <v>Northeast</v>
          </cell>
          <cell r="D4491" t="str">
            <v>Open</v>
          </cell>
          <cell r="E4491" t="str">
            <v>SC</v>
          </cell>
          <cell r="F4491" t="str">
            <v>South Carolina</v>
          </cell>
          <cell r="G4491" t="str">
            <v>4 - Macallan No 6 0.75L</v>
          </cell>
          <cell r="H4491" t="str">
            <v>4 - Macallan No 6 0.75L1</v>
          </cell>
          <cell r="I4491" t="str">
            <v>Macallan No 6</v>
          </cell>
          <cell r="J4491" t="str">
            <v>Macallan No 6.750-1</v>
          </cell>
          <cell r="K4491">
            <v>1</v>
          </cell>
          <cell r="L4491">
            <v>0.75</v>
          </cell>
          <cell r="M4491">
            <v>0.43</v>
          </cell>
          <cell r="N4491">
            <v>2.2999999999999998</v>
          </cell>
          <cell r="O4491" t="str">
            <v>FOB</v>
          </cell>
          <cell r="P4491">
            <v>2700</v>
          </cell>
          <cell r="Q4491">
            <v>2700</v>
          </cell>
          <cell r="R4491">
            <v>2700</v>
          </cell>
          <cell r="S4491">
            <v>2700</v>
          </cell>
          <cell r="T4491">
            <v>2700</v>
          </cell>
          <cell r="U4491">
            <v>2700</v>
          </cell>
          <cell r="V4491">
            <v>2700</v>
          </cell>
        </row>
        <row r="4492">
          <cell r="B4492" t="str">
            <v>South DakotaMacallan No 6.750-1FOB</v>
          </cell>
          <cell r="C4492" t="str">
            <v>Central</v>
          </cell>
          <cell r="D4492" t="str">
            <v>Open</v>
          </cell>
          <cell r="E4492" t="str">
            <v>SD</v>
          </cell>
          <cell r="F4492" t="str">
            <v>South Dakota</v>
          </cell>
          <cell r="G4492" t="str">
            <v>4 - Macallan No 6 0.75L</v>
          </cell>
          <cell r="H4492" t="str">
            <v>4 - Macallan No 6 0.75L1</v>
          </cell>
          <cell r="I4492" t="str">
            <v>Macallan No 6</v>
          </cell>
          <cell r="J4492" t="str">
            <v>Macallan No 6.750-1</v>
          </cell>
          <cell r="K4492">
            <v>1</v>
          </cell>
          <cell r="L4492">
            <v>0.75</v>
          </cell>
          <cell r="M4492">
            <v>0.43</v>
          </cell>
          <cell r="N4492">
            <v>2.2999999999999998</v>
          </cell>
          <cell r="O4492" t="str">
            <v>FOB</v>
          </cell>
          <cell r="P4492">
            <v>2100</v>
          </cell>
          <cell r="Q4492">
            <v>2100</v>
          </cell>
          <cell r="R4492">
            <v>2100</v>
          </cell>
          <cell r="S4492">
            <v>2100</v>
          </cell>
          <cell r="T4492">
            <v>2100</v>
          </cell>
          <cell r="U4492">
            <v>2100</v>
          </cell>
          <cell r="V4492">
            <v>2100</v>
          </cell>
        </row>
        <row r="4493">
          <cell r="B4493" t="str">
            <v>TennesseeMacallan No 6.750-1FOB</v>
          </cell>
          <cell r="C4493" t="str">
            <v>South</v>
          </cell>
          <cell r="D4493" t="str">
            <v>Open</v>
          </cell>
          <cell r="E4493" t="str">
            <v>TN</v>
          </cell>
          <cell r="F4493" t="str">
            <v>Tennessee</v>
          </cell>
          <cell r="G4493" t="str">
            <v>4 - Macallan No 6 0.75L</v>
          </cell>
          <cell r="H4493" t="str">
            <v>4 - Macallan No 6 0.75L1</v>
          </cell>
          <cell r="I4493" t="str">
            <v>Macallan No 6</v>
          </cell>
          <cell r="J4493" t="str">
            <v>Macallan No 6.750-1</v>
          </cell>
          <cell r="K4493">
            <v>1</v>
          </cell>
          <cell r="L4493">
            <v>0.75</v>
          </cell>
          <cell r="M4493">
            <v>0.43</v>
          </cell>
          <cell r="N4493">
            <v>2.2999999999999998</v>
          </cell>
          <cell r="O4493" t="str">
            <v>FOB</v>
          </cell>
          <cell r="P4493">
            <v>1920</v>
          </cell>
          <cell r="Q4493">
            <v>1920</v>
          </cell>
          <cell r="R4493">
            <v>1920</v>
          </cell>
          <cell r="S4493">
            <v>1920</v>
          </cell>
          <cell r="T4493">
            <v>1920</v>
          </cell>
          <cell r="U4493">
            <v>1920</v>
          </cell>
          <cell r="V4493">
            <v>1920</v>
          </cell>
        </row>
        <row r="4494">
          <cell r="B4494" t="str">
            <v>TexasMacallan No 6.750-1FOB</v>
          </cell>
          <cell r="C4494" t="str">
            <v>South</v>
          </cell>
          <cell r="D4494" t="str">
            <v>Open</v>
          </cell>
          <cell r="E4494" t="str">
            <v>TX</v>
          </cell>
          <cell r="F4494" t="str">
            <v>Texas</v>
          </cell>
          <cell r="G4494" t="str">
            <v>4 - Macallan No 6 0.75L</v>
          </cell>
          <cell r="H4494" t="str">
            <v>4 - Macallan No 6 0.75L1</v>
          </cell>
          <cell r="I4494" t="str">
            <v>Macallan No 6</v>
          </cell>
          <cell r="J4494" t="str">
            <v>Macallan No 6.750-1</v>
          </cell>
          <cell r="K4494">
            <v>1</v>
          </cell>
          <cell r="L4494">
            <v>0.75</v>
          </cell>
          <cell r="M4494">
            <v>0.43</v>
          </cell>
          <cell r="N4494">
            <v>2.2999999999999998</v>
          </cell>
          <cell r="O4494" t="str">
            <v>FOB</v>
          </cell>
          <cell r="P4494">
            <v>2038</v>
          </cell>
          <cell r="Q4494">
            <v>2038</v>
          </cell>
          <cell r="R4494">
            <v>2038</v>
          </cell>
          <cell r="S4494">
            <v>2038</v>
          </cell>
          <cell r="T4494">
            <v>2038</v>
          </cell>
          <cell r="U4494">
            <v>2038</v>
          </cell>
          <cell r="V4494">
            <v>2038</v>
          </cell>
        </row>
        <row r="4495">
          <cell r="B4495" t="str">
            <v>UTAHMacallan No 6.750-1SPA</v>
          </cell>
          <cell r="C4495" t="str">
            <v>West</v>
          </cell>
          <cell r="D4495" t="str">
            <v>Control</v>
          </cell>
          <cell r="E4495" t="str">
            <v>UT</v>
          </cell>
          <cell r="F4495" t="str">
            <v>UTAH</v>
          </cell>
          <cell r="G4495" t="str">
            <v>4 - Macallan No 6 0.75L</v>
          </cell>
          <cell r="H4495" t="str">
            <v>4 - Macallan No 6 0.75L1</v>
          </cell>
          <cell r="I4495" t="str">
            <v>Macallan No 6</v>
          </cell>
          <cell r="J4495" t="str">
            <v>Macallan No 6.750-1</v>
          </cell>
          <cell r="K4495">
            <v>1</v>
          </cell>
          <cell r="L4495">
            <v>0.75</v>
          </cell>
          <cell r="M4495">
            <v>0.43</v>
          </cell>
          <cell r="N4495">
            <v>2.2999999999999998</v>
          </cell>
          <cell r="O4495" t="str">
            <v>SPA</v>
          </cell>
          <cell r="P4495">
            <v>0</v>
          </cell>
          <cell r="Q4495">
            <v>0</v>
          </cell>
          <cell r="R4495">
            <v>0</v>
          </cell>
          <cell r="S4495">
            <v>0</v>
          </cell>
          <cell r="T4495">
            <v>0</v>
          </cell>
          <cell r="U4495">
            <v>0</v>
          </cell>
          <cell r="V4495">
            <v>0</v>
          </cell>
        </row>
        <row r="4496">
          <cell r="B4496" t="str">
            <v>UTAHMacallan No 6.750-1SHELF</v>
          </cell>
          <cell r="C4496" t="str">
            <v>West</v>
          </cell>
          <cell r="D4496" t="str">
            <v>Control</v>
          </cell>
          <cell r="E4496" t="str">
            <v>UT</v>
          </cell>
          <cell r="F4496" t="str">
            <v>UTAH</v>
          </cell>
          <cell r="G4496" t="str">
            <v>4 - Macallan No 6 0.75L</v>
          </cell>
          <cell r="H4496" t="str">
            <v>4 - Macallan No 6 0.75L1</v>
          </cell>
          <cell r="I4496" t="str">
            <v>Macallan No 6</v>
          </cell>
          <cell r="J4496" t="str">
            <v>Macallan No 6.750-1</v>
          </cell>
          <cell r="K4496">
            <v>1</v>
          </cell>
          <cell r="L4496">
            <v>0.75</v>
          </cell>
          <cell r="M4496">
            <v>0.43</v>
          </cell>
          <cell r="N4496">
            <v>2.2999999999999998</v>
          </cell>
          <cell r="O4496" t="str">
            <v>SHELF</v>
          </cell>
          <cell r="P4496">
            <v>2999.99</v>
          </cell>
          <cell r="Q4496">
            <v>3499.99</v>
          </cell>
          <cell r="R4496">
            <v>3499.99</v>
          </cell>
          <cell r="S4496">
            <v>3499.99</v>
          </cell>
          <cell r="T4496">
            <v>3499.99</v>
          </cell>
          <cell r="U4496">
            <v>3499.99</v>
          </cell>
          <cell r="V4496">
            <v>3499.99</v>
          </cell>
        </row>
        <row r="4497">
          <cell r="B4497" t="str">
            <v>UTAHMacallan No 6.750-1FOB</v>
          </cell>
          <cell r="C4497" t="str">
            <v>West</v>
          </cell>
          <cell r="D4497" t="str">
            <v>Control</v>
          </cell>
          <cell r="E4497" t="str">
            <v>UT</v>
          </cell>
          <cell r="F4497" t="str">
            <v>UTAH</v>
          </cell>
          <cell r="G4497" t="str">
            <v>4 - Macallan No 6 0.75L</v>
          </cell>
          <cell r="H4497" t="str">
            <v>4 - Macallan No 6 0.75L1</v>
          </cell>
          <cell r="I4497" t="str">
            <v>Macallan No 6</v>
          </cell>
          <cell r="J4497" t="str">
            <v>Macallan No 6.750-1</v>
          </cell>
          <cell r="K4497">
            <v>1</v>
          </cell>
          <cell r="L4497">
            <v>0.75</v>
          </cell>
          <cell r="M4497">
            <v>0.43</v>
          </cell>
          <cell r="N4497">
            <v>2.2999999999999998</v>
          </cell>
          <cell r="O4497" t="str">
            <v>FOB</v>
          </cell>
          <cell r="P4497">
            <v>1594.84</v>
          </cell>
          <cell r="Q4497">
            <v>1860.8</v>
          </cell>
          <cell r="R4497">
            <v>1860.8</v>
          </cell>
          <cell r="S4497">
            <v>1860.8</v>
          </cell>
          <cell r="T4497">
            <v>1860.8</v>
          </cell>
          <cell r="U4497">
            <v>1860.8</v>
          </cell>
          <cell r="V4497">
            <v>1860.8</v>
          </cell>
        </row>
        <row r="4498">
          <cell r="B4498" t="str">
            <v>VIRGINIAMacallan No 6.750-1SHELF</v>
          </cell>
          <cell r="C4498" t="str">
            <v>South</v>
          </cell>
          <cell r="D4498" t="str">
            <v>Control</v>
          </cell>
          <cell r="E4498" t="str">
            <v>VA</v>
          </cell>
          <cell r="F4498" t="str">
            <v>VIRGINIA</v>
          </cell>
          <cell r="G4498" t="str">
            <v>4 - Macallan No 6 0.75L</v>
          </cell>
          <cell r="H4498" t="str">
            <v>4 - Macallan No 6 0.75L1</v>
          </cell>
          <cell r="I4498" t="str">
            <v>Macallan No 6</v>
          </cell>
          <cell r="J4498" t="str">
            <v>Macallan No 6.750-1</v>
          </cell>
          <cell r="K4498">
            <v>1</v>
          </cell>
          <cell r="L4498">
            <v>0.75</v>
          </cell>
          <cell r="M4498">
            <v>0.43</v>
          </cell>
          <cell r="N4498">
            <v>2.2999999999999998</v>
          </cell>
          <cell r="O4498" t="str">
            <v>SHELF</v>
          </cell>
          <cell r="P4498">
            <v>3499.99</v>
          </cell>
          <cell r="Q4498">
            <v>3499.99</v>
          </cell>
          <cell r="R4498">
            <v>3499.99</v>
          </cell>
          <cell r="S4498">
            <v>3599.99</v>
          </cell>
          <cell r="T4498">
            <v>3599.99</v>
          </cell>
          <cell r="U4498">
            <v>3599.99</v>
          </cell>
          <cell r="V4498">
            <v>3599.99</v>
          </cell>
        </row>
        <row r="4499">
          <cell r="B4499" t="str">
            <v>VIRGINIAMacallan No 6.750-1FOB</v>
          </cell>
          <cell r="C4499" t="str">
            <v>South</v>
          </cell>
          <cell r="D4499" t="str">
            <v>Control</v>
          </cell>
          <cell r="E4499" t="str">
            <v>VA</v>
          </cell>
          <cell r="F4499" t="str">
            <v>VIRGINIA</v>
          </cell>
          <cell r="G4499" t="str">
            <v>4 - Macallan No 6 0.75L</v>
          </cell>
          <cell r="H4499" t="str">
            <v>4 - Macallan No 6 0.75L1</v>
          </cell>
          <cell r="I4499" t="str">
            <v>Macallan No 6</v>
          </cell>
          <cell r="J4499" t="str">
            <v>Macallan No 6.750-1</v>
          </cell>
          <cell r="K4499">
            <v>1</v>
          </cell>
          <cell r="L4499">
            <v>0.75</v>
          </cell>
          <cell r="M4499">
            <v>0.43</v>
          </cell>
          <cell r="N4499">
            <v>2.2999999999999998</v>
          </cell>
          <cell r="O4499" t="str">
            <v>FOB</v>
          </cell>
          <cell r="P4499">
            <v>1674.23</v>
          </cell>
          <cell r="Q4499">
            <v>1674.23</v>
          </cell>
          <cell r="R4499">
            <v>1674.23</v>
          </cell>
          <cell r="S4499">
            <v>1722.1</v>
          </cell>
          <cell r="T4499">
            <v>1722.1</v>
          </cell>
          <cell r="U4499">
            <v>1722.1</v>
          </cell>
          <cell r="V4499">
            <v>1722.1</v>
          </cell>
        </row>
        <row r="4500">
          <cell r="B4500" t="str">
            <v>VIRGINIAMacallan No 6.750-1DA</v>
          </cell>
          <cell r="C4500" t="str">
            <v>South</v>
          </cell>
          <cell r="D4500" t="str">
            <v>Control</v>
          </cell>
          <cell r="E4500" t="str">
            <v>VA</v>
          </cell>
          <cell r="F4500" t="str">
            <v>VIRGINIA</v>
          </cell>
          <cell r="G4500" t="str">
            <v>4 - Macallan No 6 0.75L</v>
          </cell>
          <cell r="H4500" t="str">
            <v>4 - Macallan No 6 0.75L1</v>
          </cell>
          <cell r="I4500" t="str">
            <v>Macallan No 6</v>
          </cell>
          <cell r="J4500" t="str">
            <v>Macallan No 6.750-1</v>
          </cell>
          <cell r="K4500">
            <v>1</v>
          </cell>
          <cell r="L4500">
            <v>0.75</v>
          </cell>
          <cell r="M4500">
            <v>0.43</v>
          </cell>
          <cell r="N4500">
            <v>2.2999999999999998</v>
          </cell>
          <cell r="O4500" t="str">
            <v>DA</v>
          </cell>
          <cell r="P4500">
            <v>0</v>
          </cell>
          <cell r="Q4500">
            <v>0</v>
          </cell>
          <cell r="R4500">
            <v>0</v>
          </cell>
          <cell r="S4500">
            <v>0</v>
          </cell>
          <cell r="T4500">
            <v>0</v>
          </cell>
          <cell r="U4500">
            <v>0</v>
          </cell>
          <cell r="V4500">
            <v>0</v>
          </cell>
        </row>
        <row r="4501">
          <cell r="B4501" t="str">
            <v>WashingtonMacallan No 6.750-1FOB</v>
          </cell>
          <cell r="C4501" t="str">
            <v>West</v>
          </cell>
          <cell r="D4501" t="str">
            <v>Open</v>
          </cell>
          <cell r="E4501" t="str">
            <v>WA</v>
          </cell>
          <cell r="F4501" t="str">
            <v>Washington</v>
          </cell>
          <cell r="G4501" t="str">
            <v>4 - Macallan No 6 0.75L</v>
          </cell>
          <cell r="H4501" t="str">
            <v>4 - Macallan No 6 0.75L1</v>
          </cell>
          <cell r="I4501" t="str">
            <v>Macallan No 6</v>
          </cell>
          <cell r="J4501" t="str">
            <v>Macallan No 6.750-1</v>
          </cell>
          <cell r="K4501">
            <v>1</v>
          </cell>
          <cell r="L4501">
            <v>0.75</v>
          </cell>
          <cell r="M4501">
            <v>0.43</v>
          </cell>
          <cell r="N4501">
            <v>2.2999999999999998</v>
          </cell>
          <cell r="O4501" t="str">
            <v>FOB</v>
          </cell>
          <cell r="P4501">
            <v>1611</v>
          </cell>
          <cell r="Q4501">
            <v>1611</v>
          </cell>
          <cell r="R4501">
            <v>1766.9</v>
          </cell>
          <cell r="S4501">
            <v>1766.9</v>
          </cell>
          <cell r="T4501">
            <v>1766.9</v>
          </cell>
          <cell r="U4501">
            <v>1766.9</v>
          </cell>
          <cell r="V4501">
            <v>1766.9</v>
          </cell>
        </row>
        <row r="4502">
          <cell r="B4502" t="str">
            <v>WisconsinMacallan No 6.750-1FOB</v>
          </cell>
          <cell r="C4502" t="str">
            <v>Central</v>
          </cell>
          <cell r="D4502" t="str">
            <v>Open</v>
          </cell>
          <cell r="E4502" t="str">
            <v>WI</v>
          </cell>
          <cell r="F4502" t="str">
            <v>Wisconsin</v>
          </cell>
          <cell r="G4502" t="str">
            <v>4 - Macallan No 6 0.75L</v>
          </cell>
          <cell r="H4502" t="str">
            <v>4 - Macallan No 6 0.75L1</v>
          </cell>
          <cell r="I4502" t="str">
            <v>Macallan No 6</v>
          </cell>
          <cell r="J4502" t="str">
            <v>Macallan No 6.750-1</v>
          </cell>
          <cell r="K4502">
            <v>1</v>
          </cell>
          <cell r="L4502">
            <v>0.75</v>
          </cell>
          <cell r="M4502">
            <v>0.43</v>
          </cell>
          <cell r="N4502">
            <v>2.2999999999999998</v>
          </cell>
          <cell r="O4502" t="str">
            <v>FOB</v>
          </cell>
          <cell r="P4502">
            <v>2100</v>
          </cell>
          <cell r="Q4502">
            <v>2100</v>
          </cell>
          <cell r="R4502">
            <v>2100</v>
          </cell>
          <cell r="S4502">
            <v>2100</v>
          </cell>
          <cell r="T4502">
            <v>2100</v>
          </cell>
          <cell r="U4502">
            <v>2100</v>
          </cell>
          <cell r="V4502">
            <v>2100</v>
          </cell>
        </row>
        <row r="4503">
          <cell r="B4503" t="str">
            <v>WYOMINGMacallan No 6.750-1SHELF</v>
          </cell>
          <cell r="C4503" t="str">
            <v>West</v>
          </cell>
          <cell r="D4503" t="str">
            <v>Control</v>
          </cell>
          <cell r="E4503" t="str">
            <v>WY</v>
          </cell>
          <cell r="F4503" t="str">
            <v>WYOMING</v>
          </cell>
          <cell r="G4503" t="str">
            <v>4 - Macallan No 6 0.75L</v>
          </cell>
          <cell r="H4503" t="str">
            <v>4 - Macallan No 6 0.75L1</v>
          </cell>
          <cell r="I4503" t="str">
            <v>Macallan No 6</v>
          </cell>
          <cell r="J4503" t="str">
            <v>Macallan No 6.750-1</v>
          </cell>
          <cell r="K4503">
            <v>1</v>
          </cell>
          <cell r="L4503">
            <v>0.75</v>
          </cell>
          <cell r="M4503">
            <v>0.43</v>
          </cell>
          <cell r="N4503">
            <v>2.2999999999999998</v>
          </cell>
          <cell r="O4503" t="str">
            <v>SHELF</v>
          </cell>
          <cell r="P4503">
            <v>2999.99</v>
          </cell>
          <cell r="Q4503">
            <v>3499.99</v>
          </cell>
          <cell r="R4503">
            <v>3499.99</v>
          </cell>
          <cell r="S4503">
            <v>3499.99</v>
          </cell>
          <cell r="T4503">
            <v>3499.99</v>
          </cell>
          <cell r="U4503">
            <v>3499.99</v>
          </cell>
          <cell r="V4503">
            <v>3499.99</v>
          </cell>
        </row>
        <row r="4504">
          <cell r="B4504" t="str">
            <v>WYOMINGMacallan No 6.750-1FOB</v>
          </cell>
          <cell r="C4504" t="str">
            <v>West</v>
          </cell>
          <cell r="D4504" t="str">
            <v>Control</v>
          </cell>
          <cell r="E4504" t="str">
            <v>WY</v>
          </cell>
          <cell r="F4504" t="str">
            <v>WYOMING</v>
          </cell>
          <cell r="G4504" t="str">
            <v>4 - Macallan No 6 0.75L</v>
          </cell>
          <cell r="H4504" t="str">
            <v>4 - Macallan No 6 0.75L1</v>
          </cell>
          <cell r="I4504" t="str">
            <v>Macallan No 6</v>
          </cell>
          <cell r="J4504" t="str">
            <v>Macallan No 6.750-1</v>
          </cell>
          <cell r="K4504">
            <v>1</v>
          </cell>
          <cell r="L4504">
            <v>0.75</v>
          </cell>
          <cell r="M4504">
            <v>0.43</v>
          </cell>
          <cell r="N4504">
            <v>2.2999999999999998</v>
          </cell>
          <cell r="O4504" t="str">
            <v>FOB</v>
          </cell>
          <cell r="P4504">
            <v>1770.72</v>
          </cell>
          <cell r="Q4504">
            <v>2068.33</v>
          </cell>
          <cell r="R4504">
            <v>2068.33</v>
          </cell>
          <cell r="S4504">
            <v>2068.33</v>
          </cell>
          <cell r="T4504">
            <v>2068.33</v>
          </cell>
          <cell r="U4504">
            <v>2068.33</v>
          </cell>
          <cell r="V4504">
            <v>2068.33</v>
          </cell>
        </row>
        <row r="4505">
          <cell r="B4505" t="str">
            <v>WYOMINGMacallan No 6.750-1DA</v>
          </cell>
          <cell r="C4505" t="str">
            <v>West</v>
          </cell>
          <cell r="D4505" t="str">
            <v>Control</v>
          </cell>
          <cell r="E4505" t="str">
            <v>WY</v>
          </cell>
          <cell r="F4505" t="str">
            <v>WYOMING</v>
          </cell>
          <cell r="G4505" t="str">
            <v>4 - Macallan No 6 0.75L</v>
          </cell>
          <cell r="H4505" t="str">
            <v>4 - Macallan No 6 0.75L1</v>
          </cell>
          <cell r="I4505" t="str">
            <v>Macallan No 6</v>
          </cell>
          <cell r="J4505" t="str">
            <v>Macallan No 6.750-1</v>
          </cell>
          <cell r="K4505">
            <v>1</v>
          </cell>
          <cell r="L4505">
            <v>0.75</v>
          </cell>
          <cell r="M4505">
            <v>0.43</v>
          </cell>
          <cell r="N4505">
            <v>2.2999999999999998</v>
          </cell>
          <cell r="O4505" t="str">
            <v>DA</v>
          </cell>
          <cell r="P4505">
            <v>0</v>
          </cell>
          <cell r="Q4505">
            <v>0</v>
          </cell>
          <cell r="R4505">
            <v>0</v>
          </cell>
          <cell r="S4505">
            <v>0</v>
          </cell>
          <cell r="T4505">
            <v>0</v>
          </cell>
          <cell r="U4505">
            <v>0</v>
          </cell>
          <cell r="V4505">
            <v>0</v>
          </cell>
        </row>
        <row r="4506">
          <cell r="B4506" t="str">
            <v>ALABAMAMacallan Rare Cask.750-1SHELF</v>
          </cell>
          <cell r="C4506" t="str">
            <v>South</v>
          </cell>
          <cell r="D4506" t="str">
            <v>Control</v>
          </cell>
          <cell r="E4506" t="str">
            <v>AL</v>
          </cell>
          <cell r="F4506" t="str">
            <v>ALABAMA</v>
          </cell>
          <cell r="G4506" t="str">
            <v>4 - Macallan Rare Cask 0.75L</v>
          </cell>
          <cell r="H4506" t="str">
            <v>4 - Macallan Rare Cask 0.75L1</v>
          </cell>
          <cell r="I4506" t="str">
            <v>Macallan Rare Cask</v>
          </cell>
          <cell r="J4506" t="str">
            <v>Macallan Rare Cask.750-1</v>
          </cell>
          <cell r="K4506">
            <v>1</v>
          </cell>
          <cell r="L4506">
            <v>0.75</v>
          </cell>
          <cell r="M4506">
            <v>0.43</v>
          </cell>
          <cell r="N4506">
            <v>2.2999999999999998</v>
          </cell>
          <cell r="O4506" t="str">
            <v>SHELF</v>
          </cell>
          <cell r="P4506">
            <v>299.99</v>
          </cell>
          <cell r="Q4506">
            <v>274.99</v>
          </cell>
          <cell r="R4506">
            <v>274.99</v>
          </cell>
          <cell r="S4506">
            <v>299.99</v>
          </cell>
          <cell r="T4506">
            <v>299.99</v>
          </cell>
          <cell r="U4506">
            <v>299.99</v>
          </cell>
          <cell r="V4506">
            <v>299.99</v>
          </cell>
        </row>
        <row r="4507">
          <cell r="B4507" t="str">
            <v>ALABAMAMacallan Rare Cask.750-1FOB</v>
          </cell>
          <cell r="C4507" t="str">
            <v>South</v>
          </cell>
          <cell r="D4507" t="str">
            <v>Control</v>
          </cell>
          <cell r="E4507" t="str">
            <v>AL</v>
          </cell>
          <cell r="F4507" t="str">
            <v>ALABAMA</v>
          </cell>
          <cell r="G4507" t="str">
            <v>4 - Macallan Rare Cask 0.75L</v>
          </cell>
          <cell r="H4507" t="str">
            <v>4 - Macallan Rare Cask 0.75L1</v>
          </cell>
          <cell r="I4507" t="str">
            <v>Macallan Rare Cask</v>
          </cell>
          <cell r="J4507" t="str">
            <v>Macallan Rare Cask.750-1</v>
          </cell>
          <cell r="K4507">
            <v>1</v>
          </cell>
          <cell r="L4507">
            <v>0.75</v>
          </cell>
          <cell r="M4507">
            <v>0.43</v>
          </cell>
          <cell r="N4507">
            <v>2.2999999999999998</v>
          </cell>
          <cell r="O4507" t="str">
            <v>FOB</v>
          </cell>
          <cell r="P4507">
            <v>141.55000000000001</v>
          </cell>
          <cell r="Q4507">
            <v>141.55000000000001</v>
          </cell>
          <cell r="R4507">
            <v>141.55000000000001</v>
          </cell>
          <cell r="S4507">
            <v>141.55000000000001</v>
          </cell>
          <cell r="T4507">
            <v>141.55000000000001</v>
          </cell>
          <cell r="U4507">
            <v>141.55000000000001</v>
          </cell>
          <cell r="V4507">
            <v>141.55000000000001</v>
          </cell>
        </row>
        <row r="4508">
          <cell r="B4508" t="str">
            <v>ALABAMAMacallan Rare Cask.750-1DA</v>
          </cell>
          <cell r="C4508" t="str">
            <v>South</v>
          </cell>
          <cell r="D4508" t="str">
            <v>Control</v>
          </cell>
          <cell r="E4508" t="str">
            <v>AL</v>
          </cell>
          <cell r="F4508" t="str">
            <v>ALABAMA</v>
          </cell>
          <cell r="G4508" t="str">
            <v>4 - Macallan Rare Cask 0.75L</v>
          </cell>
          <cell r="H4508" t="str">
            <v>4 - Macallan Rare Cask 0.75L1</v>
          </cell>
          <cell r="I4508" t="str">
            <v>Macallan Rare Cask</v>
          </cell>
          <cell r="J4508" t="str">
            <v>Macallan Rare Cask.750-1</v>
          </cell>
          <cell r="K4508">
            <v>1</v>
          </cell>
          <cell r="L4508">
            <v>0.75</v>
          </cell>
          <cell r="M4508">
            <v>0.43</v>
          </cell>
          <cell r="N4508">
            <v>2.2999999999999998</v>
          </cell>
          <cell r="O4508" t="str">
            <v>DA</v>
          </cell>
          <cell r="P4508">
            <v>0</v>
          </cell>
          <cell r="Q4508">
            <v>25</v>
          </cell>
          <cell r="R4508">
            <v>25</v>
          </cell>
          <cell r="S4508">
            <v>0</v>
          </cell>
          <cell r="T4508">
            <v>0</v>
          </cell>
          <cell r="U4508">
            <v>0</v>
          </cell>
          <cell r="V4508">
            <v>0</v>
          </cell>
        </row>
        <row r="4509">
          <cell r="B4509" t="str">
            <v>AlaskaMacallan Rare Cask.750-6FOB</v>
          </cell>
          <cell r="C4509" t="str">
            <v>West</v>
          </cell>
          <cell r="D4509" t="str">
            <v>Open</v>
          </cell>
          <cell r="E4509" t="str">
            <v>AK</v>
          </cell>
          <cell r="F4509" t="str">
            <v>Alaska</v>
          </cell>
          <cell r="G4509" t="str">
            <v>4 - Macallan Rare Cask 0.75L</v>
          </cell>
          <cell r="H4509" t="str">
            <v>4 - Macallan Rare Cask 0.75L6</v>
          </cell>
          <cell r="I4509" t="str">
            <v>Macallan Rare Cask</v>
          </cell>
          <cell r="J4509" t="str">
            <v>Macallan Rare Cask.750-6</v>
          </cell>
          <cell r="K4509">
            <v>6</v>
          </cell>
          <cell r="L4509">
            <v>0.75</v>
          </cell>
          <cell r="M4509">
            <v>0.43</v>
          </cell>
          <cell r="N4509">
            <v>13.8</v>
          </cell>
          <cell r="O4509" t="str">
            <v>FOB</v>
          </cell>
          <cell r="P4509">
            <v>1079.52</v>
          </cell>
          <cell r="Q4509">
            <v>1079.52</v>
          </cell>
          <cell r="R4509">
            <v>1079.52</v>
          </cell>
          <cell r="S4509">
            <v>1079.52</v>
          </cell>
          <cell r="T4509">
            <v>1079.52</v>
          </cell>
          <cell r="U4509">
            <v>1079.52</v>
          </cell>
          <cell r="V4509">
            <v>1079.52</v>
          </cell>
        </row>
        <row r="4510">
          <cell r="B4510" t="str">
            <v>ArizonaMacallan Rare Cask.750-3FOB</v>
          </cell>
          <cell r="C4510" t="str">
            <v>West</v>
          </cell>
          <cell r="D4510" t="str">
            <v>Open</v>
          </cell>
          <cell r="E4510" t="str">
            <v>AZ</v>
          </cell>
          <cell r="F4510" t="str">
            <v>Arizona</v>
          </cell>
          <cell r="G4510" t="str">
            <v>4 - Macallan Rare Cask 0.75L</v>
          </cell>
          <cell r="H4510" t="str">
            <v>4 - Macallan Rare Cask 0.75L3</v>
          </cell>
          <cell r="I4510" t="str">
            <v>Macallan Rare Cask</v>
          </cell>
          <cell r="J4510" t="str">
            <v>Macallan Rare Cask.750-3</v>
          </cell>
          <cell r="K4510">
            <v>3</v>
          </cell>
          <cell r="L4510">
            <v>0.75</v>
          </cell>
          <cell r="M4510">
            <v>0.43</v>
          </cell>
          <cell r="N4510">
            <v>6.9</v>
          </cell>
          <cell r="O4510" t="str">
            <v>FOB</v>
          </cell>
          <cell r="P4510">
            <v>499</v>
          </cell>
          <cell r="Q4510">
            <v>499</v>
          </cell>
          <cell r="R4510">
            <v>499</v>
          </cell>
          <cell r="S4510">
            <v>499</v>
          </cell>
          <cell r="T4510">
            <v>499</v>
          </cell>
          <cell r="U4510">
            <v>499</v>
          </cell>
          <cell r="V4510">
            <v>499</v>
          </cell>
        </row>
        <row r="4511">
          <cell r="B4511" t="str">
            <v>ArkansasMacallan Rare Cask.750-6FOB</v>
          </cell>
          <cell r="C4511" t="str">
            <v>South</v>
          </cell>
          <cell r="D4511" t="str">
            <v>Open</v>
          </cell>
          <cell r="E4511" t="str">
            <v>AR</v>
          </cell>
          <cell r="F4511" t="str">
            <v>Arkansas</v>
          </cell>
          <cell r="G4511" t="str">
            <v>4 - Macallan Rare Cask 0.75L</v>
          </cell>
          <cell r="H4511" t="str">
            <v>4 - Macallan Rare Cask 0.75L6</v>
          </cell>
          <cell r="I4511" t="str">
            <v>Macallan Rare Cask</v>
          </cell>
          <cell r="J4511" t="str">
            <v>Macallan Rare Cask.750-6</v>
          </cell>
          <cell r="K4511">
            <v>6</v>
          </cell>
          <cell r="L4511">
            <v>0.75</v>
          </cell>
          <cell r="M4511">
            <v>0.43</v>
          </cell>
          <cell r="N4511">
            <v>13.8</v>
          </cell>
          <cell r="O4511" t="str">
            <v>FOB</v>
          </cell>
          <cell r="P4511">
            <v>1020</v>
          </cell>
          <cell r="Q4511">
            <v>1020</v>
          </cell>
          <cell r="R4511">
            <v>1020</v>
          </cell>
          <cell r="S4511">
            <v>1020</v>
          </cell>
          <cell r="T4511">
            <v>1020</v>
          </cell>
          <cell r="U4511">
            <v>1020</v>
          </cell>
          <cell r="V4511">
            <v>1020</v>
          </cell>
        </row>
        <row r="4512">
          <cell r="B4512" t="str">
            <v>CaliforniaMacallan Rare Cask.750-3FOB</v>
          </cell>
          <cell r="C4512" t="str">
            <v>West</v>
          </cell>
          <cell r="D4512" t="str">
            <v>Open</v>
          </cell>
          <cell r="E4512" t="str">
            <v>CA</v>
          </cell>
          <cell r="F4512" t="str">
            <v>California</v>
          </cell>
          <cell r="G4512" t="str">
            <v>4 - Macallan Rare Cask 0.75L</v>
          </cell>
          <cell r="H4512" t="str">
            <v>4 - Macallan Rare Cask 0.75L3</v>
          </cell>
          <cell r="I4512" t="str">
            <v>Macallan Rare Cask</v>
          </cell>
          <cell r="J4512" t="str">
            <v>Macallan Rare Cask.750-3</v>
          </cell>
          <cell r="K4512">
            <v>3</v>
          </cell>
          <cell r="L4512">
            <v>0.75</v>
          </cell>
          <cell r="M4512">
            <v>0.43</v>
          </cell>
          <cell r="N4512">
            <v>6.9</v>
          </cell>
          <cell r="O4512" t="str">
            <v>FOB</v>
          </cell>
          <cell r="P4512">
            <v>485.9</v>
          </cell>
          <cell r="Q4512">
            <v>485.9</v>
          </cell>
          <cell r="R4512">
            <v>485.9</v>
          </cell>
          <cell r="S4512">
            <v>485.9</v>
          </cell>
          <cell r="T4512">
            <v>485.9</v>
          </cell>
          <cell r="U4512">
            <v>485.9</v>
          </cell>
          <cell r="V4512">
            <v>485.9</v>
          </cell>
        </row>
        <row r="4513">
          <cell r="B4513" t="str">
            <v>ColoradoMacallan Rare Cask.750-6FOB</v>
          </cell>
          <cell r="C4513" t="str">
            <v>West</v>
          </cell>
          <cell r="D4513" t="str">
            <v>Open</v>
          </cell>
          <cell r="E4513" t="str">
            <v>CO</v>
          </cell>
          <cell r="F4513" t="str">
            <v>Colorado</v>
          </cell>
          <cell r="G4513" t="str">
            <v>4 - Macallan Rare Cask 0.75L</v>
          </cell>
          <cell r="H4513" t="str">
            <v>4 - Macallan Rare Cask 0.75L6</v>
          </cell>
          <cell r="I4513" t="str">
            <v>Macallan Rare Cask</v>
          </cell>
          <cell r="J4513" t="str">
            <v>Macallan Rare Cask.750-6</v>
          </cell>
          <cell r="K4513">
            <v>6</v>
          </cell>
          <cell r="L4513">
            <v>0.75</v>
          </cell>
          <cell r="M4513">
            <v>0.43</v>
          </cell>
          <cell r="N4513">
            <v>13.8</v>
          </cell>
          <cell r="O4513" t="str">
            <v>FOB</v>
          </cell>
          <cell r="P4513">
            <v>1050</v>
          </cell>
          <cell r="Q4513">
            <v>1050</v>
          </cell>
          <cell r="R4513">
            <v>1050</v>
          </cell>
          <cell r="S4513">
            <v>1050</v>
          </cell>
          <cell r="T4513">
            <v>1050</v>
          </cell>
          <cell r="U4513">
            <v>1050</v>
          </cell>
          <cell r="V4513">
            <v>1050</v>
          </cell>
        </row>
        <row r="4514">
          <cell r="B4514" t="str">
            <v>ConnecticutMacallan Rare Cask.750-3FOB</v>
          </cell>
          <cell r="C4514" t="str">
            <v>Northeast</v>
          </cell>
          <cell r="D4514" t="str">
            <v>Open</v>
          </cell>
          <cell r="E4514" t="str">
            <v>CT</v>
          </cell>
          <cell r="F4514" t="str">
            <v>Connecticut</v>
          </cell>
          <cell r="G4514" t="str">
            <v>4 - Macallan Rare Cask 0.75L</v>
          </cell>
          <cell r="H4514" t="str">
            <v>4 - Macallan Rare Cask 0.75L3</v>
          </cell>
          <cell r="I4514" t="str">
            <v>Macallan Rare Cask</v>
          </cell>
          <cell r="J4514" t="str">
            <v>Macallan Rare Cask.750-3</v>
          </cell>
          <cell r="K4514">
            <v>3</v>
          </cell>
          <cell r="L4514">
            <v>0.75</v>
          </cell>
          <cell r="M4514">
            <v>0.43</v>
          </cell>
          <cell r="N4514">
            <v>6.9</v>
          </cell>
          <cell r="O4514" t="str">
            <v>FOB</v>
          </cell>
          <cell r="P4514">
            <v>549.66</v>
          </cell>
          <cell r="Q4514">
            <v>549.66</v>
          </cell>
          <cell r="R4514">
            <v>549.66</v>
          </cell>
          <cell r="S4514">
            <v>549.66</v>
          </cell>
          <cell r="T4514">
            <v>549.66</v>
          </cell>
          <cell r="U4514">
            <v>549.66</v>
          </cell>
          <cell r="V4514">
            <v>549.66</v>
          </cell>
        </row>
        <row r="4515">
          <cell r="B4515" t="str">
            <v>DCMacallan Rare Cask.750-6FOB</v>
          </cell>
          <cell r="C4515" t="str">
            <v>Northeast</v>
          </cell>
          <cell r="D4515" t="str">
            <v>Open</v>
          </cell>
          <cell r="E4515" t="str">
            <v>DC</v>
          </cell>
          <cell r="F4515" t="str">
            <v>DC</v>
          </cell>
          <cell r="G4515" t="str">
            <v>4 - Macallan Rare Cask 0.75L</v>
          </cell>
          <cell r="H4515" t="str">
            <v>4 - Macallan Rare Cask 0.75L6</v>
          </cell>
          <cell r="I4515" t="str">
            <v>Macallan Rare Cask</v>
          </cell>
          <cell r="J4515" t="str">
            <v>Macallan Rare Cask.750-6</v>
          </cell>
          <cell r="K4515">
            <v>6</v>
          </cell>
          <cell r="L4515">
            <v>0.75</v>
          </cell>
          <cell r="M4515">
            <v>0.43</v>
          </cell>
          <cell r="N4515">
            <v>13.8</v>
          </cell>
          <cell r="O4515" t="str">
            <v>FOB</v>
          </cell>
          <cell r="P4515">
            <v>1091.01</v>
          </cell>
          <cell r="Q4515">
            <v>1091.01</v>
          </cell>
          <cell r="R4515">
            <v>1091.01</v>
          </cell>
          <cell r="S4515">
            <v>1091.01</v>
          </cell>
          <cell r="T4515">
            <v>1091.01</v>
          </cell>
          <cell r="U4515">
            <v>1091.01</v>
          </cell>
          <cell r="V4515">
            <v>1091.01</v>
          </cell>
        </row>
        <row r="4516">
          <cell r="B4516" t="str">
            <v>DelawareMacallan Rare Cask.750-6FOB</v>
          </cell>
          <cell r="C4516" t="str">
            <v>Northeast</v>
          </cell>
          <cell r="D4516" t="str">
            <v>Open</v>
          </cell>
          <cell r="E4516" t="str">
            <v>DE</v>
          </cell>
          <cell r="F4516" t="str">
            <v>Delaware</v>
          </cell>
          <cell r="G4516" t="str">
            <v>4 - Macallan Rare Cask 0.75L</v>
          </cell>
          <cell r="H4516" t="str">
            <v>4 - Macallan Rare Cask 0.75L6</v>
          </cell>
          <cell r="I4516" t="str">
            <v>Macallan Rare Cask</v>
          </cell>
          <cell r="J4516" t="str">
            <v>Macallan Rare Cask.750-6</v>
          </cell>
          <cell r="K4516">
            <v>6</v>
          </cell>
          <cell r="L4516">
            <v>0.75</v>
          </cell>
          <cell r="M4516">
            <v>0.43</v>
          </cell>
          <cell r="N4516">
            <v>13.8</v>
          </cell>
          <cell r="O4516" t="str">
            <v>FOB</v>
          </cell>
          <cell r="P4516">
            <v>1176.0420979999999</v>
          </cell>
          <cell r="Q4516">
            <v>1176.0420979999999</v>
          </cell>
          <cell r="R4516">
            <v>1176.0420979999999</v>
          </cell>
          <cell r="S4516">
            <v>1176.0420979999999</v>
          </cell>
          <cell r="T4516">
            <v>1176.0420979999999</v>
          </cell>
          <cell r="U4516">
            <v>1176.0420979999999</v>
          </cell>
          <cell r="V4516">
            <v>1176.0420979999999</v>
          </cell>
        </row>
        <row r="4517">
          <cell r="B4517" t="str">
            <v>FloridaMacallan Rare Cask.750-6FOB</v>
          </cell>
          <cell r="C4517" t="str">
            <v>South</v>
          </cell>
          <cell r="D4517" t="str">
            <v>Open</v>
          </cell>
          <cell r="E4517" t="str">
            <v>FL</v>
          </cell>
          <cell r="F4517" t="str">
            <v>Florida</v>
          </cell>
          <cell r="G4517" t="str">
            <v>4 - Macallan Rare Cask 0.75L</v>
          </cell>
          <cell r="H4517" t="str">
            <v>4 - Macallan Rare Cask 0.75L6</v>
          </cell>
          <cell r="I4517" t="str">
            <v>Macallan Rare Cask</v>
          </cell>
          <cell r="J4517" t="str">
            <v>Macallan Rare Cask.750-6</v>
          </cell>
          <cell r="K4517">
            <v>6</v>
          </cell>
          <cell r="L4517">
            <v>0.75</v>
          </cell>
          <cell r="M4517">
            <v>0.43</v>
          </cell>
          <cell r="N4517">
            <v>13.8</v>
          </cell>
          <cell r="O4517" t="str">
            <v>FOB</v>
          </cell>
          <cell r="P4517">
            <v>1026</v>
          </cell>
          <cell r="Q4517">
            <v>1026</v>
          </cell>
          <cell r="R4517">
            <v>1026</v>
          </cell>
          <cell r="S4517">
            <v>1026</v>
          </cell>
          <cell r="T4517">
            <v>1026</v>
          </cell>
          <cell r="U4517">
            <v>1026</v>
          </cell>
          <cell r="V4517">
            <v>1026</v>
          </cell>
        </row>
        <row r="4518">
          <cell r="B4518" t="str">
            <v>GeorgiaMacallan Rare Cask.750-3FOB</v>
          </cell>
          <cell r="C4518" t="str">
            <v>South</v>
          </cell>
          <cell r="D4518" t="str">
            <v>Open</v>
          </cell>
          <cell r="E4518" t="str">
            <v>GA</v>
          </cell>
          <cell r="F4518" t="str">
            <v>Georgia</v>
          </cell>
          <cell r="G4518" t="str">
            <v>4 - Macallan Rare Cask 0.75L</v>
          </cell>
          <cell r="H4518" t="str">
            <v>4 - Macallan Rare Cask 0.75L3</v>
          </cell>
          <cell r="I4518" t="str">
            <v>Macallan Rare Cask</v>
          </cell>
          <cell r="J4518" t="str">
            <v>Macallan Rare Cask.750-3</v>
          </cell>
          <cell r="K4518">
            <v>3</v>
          </cell>
          <cell r="L4518">
            <v>0.75</v>
          </cell>
          <cell r="M4518">
            <v>0.43</v>
          </cell>
          <cell r="N4518">
            <v>6.9</v>
          </cell>
          <cell r="O4518" t="str">
            <v>FOB</v>
          </cell>
          <cell r="P4518">
            <v>560.4</v>
          </cell>
          <cell r="Q4518">
            <v>560.4</v>
          </cell>
          <cell r="R4518">
            <v>560.4</v>
          </cell>
          <cell r="S4518">
            <v>560.4</v>
          </cell>
          <cell r="T4518">
            <v>560.4</v>
          </cell>
          <cell r="U4518">
            <v>560.4</v>
          </cell>
          <cell r="V4518">
            <v>560.4</v>
          </cell>
        </row>
        <row r="4519">
          <cell r="B4519" t="str">
            <v>HawaiiMacallan Rare Cask.750-3FOB</v>
          </cell>
          <cell r="C4519" t="str">
            <v>West</v>
          </cell>
          <cell r="D4519" t="str">
            <v>Open</v>
          </cell>
          <cell r="E4519" t="str">
            <v>HI</v>
          </cell>
          <cell r="F4519" t="str">
            <v>Hawaii</v>
          </cell>
          <cell r="G4519" t="str">
            <v>4 - Macallan Rare Cask 0.75L</v>
          </cell>
          <cell r="H4519" t="str">
            <v>4 - Macallan Rare Cask 0.75L3</v>
          </cell>
          <cell r="I4519" t="str">
            <v>Macallan Rare Cask</v>
          </cell>
          <cell r="J4519" t="str">
            <v>Macallan Rare Cask.750-3</v>
          </cell>
          <cell r="K4519">
            <v>3</v>
          </cell>
          <cell r="L4519">
            <v>0.75</v>
          </cell>
          <cell r="M4519">
            <v>0.43</v>
          </cell>
          <cell r="N4519">
            <v>6.9</v>
          </cell>
          <cell r="O4519" t="str">
            <v>FOB</v>
          </cell>
          <cell r="P4519">
            <v>491</v>
          </cell>
          <cell r="Q4519">
            <v>491</v>
          </cell>
          <cell r="R4519">
            <v>491</v>
          </cell>
          <cell r="S4519">
            <v>491</v>
          </cell>
          <cell r="T4519">
            <v>491</v>
          </cell>
          <cell r="U4519">
            <v>491</v>
          </cell>
          <cell r="V4519">
            <v>491</v>
          </cell>
        </row>
        <row r="4520">
          <cell r="B4520" t="str">
            <v>IDAHOMacallan Rare Cask.750-3SPA</v>
          </cell>
          <cell r="C4520" t="str">
            <v>West</v>
          </cell>
          <cell r="D4520" t="str">
            <v>Control</v>
          </cell>
          <cell r="E4520" t="str">
            <v>ID</v>
          </cell>
          <cell r="F4520" t="str">
            <v>IDAHO</v>
          </cell>
          <cell r="G4520" t="str">
            <v>4 - Macallan Rare Cask 0.75L</v>
          </cell>
          <cell r="H4520" t="str">
            <v>4 - Macallan Rare Cask 0.75L3</v>
          </cell>
          <cell r="I4520" t="str">
            <v>Macallan Rare Cask</v>
          </cell>
          <cell r="J4520" t="str">
            <v>Macallan Rare Cask.750-3</v>
          </cell>
          <cell r="K4520">
            <v>3</v>
          </cell>
          <cell r="L4520">
            <v>0.75</v>
          </cell>
          <cell r="M4520">
            <v>0.43</v>
          </cell>
          <cell r="N4520">
            <v>6.9</v>
          </cell>
          <cell r="O4520" t="str">
            <v>SPA</v>
          </cell>
          <cell r="P4520">
            <v>0</v>
          </cell>
          <cell r="Q4520">
            <v>0</v>
          </cell>
          <cell r="R4520">
            <v>0</v>
          </cell>
          <cell r="S4520">
            <v>0</v>
          </cell>
          <cell r="T4520">
            <v>0</v>
          </cell>
          <cell r="U4520">
            <v>0</v>
          </cell>
          <cell r="V4520">
            <v>0</v>
          </cell>
        </row>
        <row r="4521">
          <cell r="B4521" t="str">
            <v>IDAHOMacallan Rare Cask.750-3SHELF</v>
          </cell>
          <cell r="C4521" t="str">
            <v>West</v>
          </cell>
          <cell r="D4521" t="str">
            <v>Control</v>
          </cell>
          <cell r="E4521" t="str">
            <v>ID</v>
          </cell>
          <cell r="F4521" t="str">
            <v>IDAHO</v>
          </cell>
          <cell r="G4521" t="str">
            <v>4 - Macallan Rare Cask 0.75L</v>
          </cell>
          <cell r="H4521" t="str">
            <v>4 - Macallan Rare Cask 0.75L3</v>
          </cell>
          <cell r="I4521" t="str">
            <v>Macallan Rare Cask</v>
          </cell>
          <cell r="J4521" t="str">
            <v>Macallan Rare Cask.750-3</v>
          </cell>
          <cell r="K4521">
            <v>3</v>
          </cell>
          <cell r="L4521">
            <v>0.75</v>
          </cell>
          <cell r="M4521">
            <v>0.43</v>
          </cell>
          <cell r="N4521">
            <v>6.9</v>
          </cell>
          <cell r="O4521" t="str">
            <v>SHELF</v>
          </cell>
          <cell r="P4521">
            <v>299.95</v>
          </cell>
          <cell r="Q4521">
            <v>299.95</v>
          </cell>
          <cell r="R4521">
            <v>299.95</v>
          </cell>
          <cell r="S4521">
            <v>299.95</v>
          </cell>
          <cell r="T4521">
            <v>299.95</v>
          </cell>
          <cell r="U4521">
            <v>299.95</v>
          </cell>
          <cell r="V4521">
            <v>299.95</v>
          </cell>
        </row>
        <row r="4522">
          <cell r="B4522" t="str">
            <v>IDAHOMacallan Rare Cask.750-3FOB</v>
          </cell>
          <cell r="C4522" t="str">
            <v>West</v>
          </cell>
          <cell r="D4522" t="str">
            <v>Control</v>
          </cell>
          <cell r="E4522" t="str">
            <v>ID</v>
          </cell>
          <cell r="F4522" t="str">
            <v>IDAHO</v>
          </cell>
          <cell r="G4522" t="str">
            <v>4 - Macallan Rare Cask 0.75L</v>
          </cell>
          <cell r="H4522" t="str">
            <v>4 - Macallan Rare Cask 0.75L3</v>
          </cell>
          <cell r="I4522" t="str">
            <v>Macallan Rare Cask</v>
          </cell>
          <cell r="J4522" t="str">
            <v>Macallan Rare Cask.750-3</v>
          </cell>
          <cell r="K4522">
            <v>3</v>
          </cell>
          <cell r="L4522">
            <v>0.75</v>
          </cell>
          <cell r="M4522">
            <v>0.43</v>
          </cell>
          <cell r="N4522">
            <v>6.9</v>
          </cell>
          <cell r="O4522" t="str">
            <v>FOB</v>
          </cell>
          <cell r="P4522">
            <v>515.77</v>
          </cell>
          <cell r="Q4522">
            <v>515.77</v>
          </cell>
          <cell r="R4522">
            <v>515.77</v>
          </cell>
          <cell r="S4522">
            <v>515.77</v>
          </cell>
          <cell r="T4522">
            <v>515.77</v>
          </cell>
          <cell r="U4522">
            <v>515.77</v>
          </cell>
          <cell r="V4522">
            <v>515.77</v>
          </cell>
        </row>
        <row r="4523">
          <cell r="B4523" t="str">
            <v>IllinoisMacallan Rare Cask.750-3FOB</v>
          </cell>
          <cell r="C4523" t="str">
            <v>Central</v>
          </cell>
          <cell r="D4523" t="str">
            <v>Open</v>
          </cell>
          <cell r="E4523" t="str">
            <v>IL</v>
          </cell>
          <cell r="F4523" t="str">
            <v>Illinois</v>
          </cell>
          <cell r="G4523" t="str">
            <v>4 - Macallan Rare Cask 0.75L</v>
          </cell>
          <cell r="H4523" t="str">
            <v>4 - Macallan Rare Cask 0.75L3</v>
          </cell>
          <cell r="I4523" t="str">
            <v>Macallan Rare Cask</v>
          </cell>
          <cell r="J4523" t="str">
            <v>Macallan Rare Cask.750-3</v>
          </cell>
          <cell r="K4523">
            <v>3</v>
          </cell>
          <cell r="L4523">
            <v>0.75</v>
          </cell>
          <cell r="M4523">
            <v>0.43</v>
          </cell>
          <cell r="N4523">
            <v>6.9</v>
          </cell>
          <cell r="O4523" t="str">
            <v>FOB</v>
          </cell>
          <cell r="P4523">
            <v>536.5</v>
          </cell>
          <cell r="Q4523">
            <v>536.5</v>
          </cell>
          <cell r="R4523">
            <v>536.5</v>
          </cell>
          <cell r="S4523">
            <v>536.5</v>
          </cell>
          <cell r="T4523">
            <v>536.5</v>
          </cell>
          <cell r="U4523">
            <v>536.5</v>
          </cell>
          <cell r="V4523">
            <v>536.5</v>
          </cell>
        </row>
        <row r="4524">
          <cell r="B4524" t="str">
            <v>IndianaMacallan Rare Cask.750-6FOB</v>
          </cell>
          <cell r="C4524" t="str">
            <v>Central</v>
          </cell>
          <cell r="D4524" t="str">
            <v>Open</v>
          </cell>
          <cell r="E4524" t="str">
            <v>IN</v>
          </cell>
          <cell r="F4524" t="str">
            <v>Indiana</v>
          </cell>
          <cell r="G4524" t="str">
            <v>4 - Macallan Rare Cask 0.75L</v>
          </cell>
          <cell r="H4524" t="str">
            <v>4 - Macallan Rare Cask 0.75L6</v>
          </cell>
          <cell r="I4524" t="str">
            <v>Macallan Rare Cask</v>
          </cell>
          <cell r="J4524" t="str">
            <v>Macallan Rare Cask.750-6</v>
          </cell>
          <cell r="K4524">
            <v>6</v>
          </cell>
          <cell r="L4524">
            <v>0.75</v>
          </cell>
          <cell r="M4524">
            <v>0.43</v>
          </cell>
          <cell r="N4524">
            <v>13.8</v>
          </cell>
          <cell r="O4524" t="str">
            <v>FOB</v>
          </cell>
          <cell r="P4524">
            <v>1073.8</v>
          </cell>
          <cell r="Q4524">
            <v>1073.8</v>
          </cell>
          <cell r="R4524">
            <v>1073.8</v>
          </cell>
          <cell r="S4524">
            <v>1073.8</v>
          </cell>
          <cell r="T4524">
            <v>1073.8</v>
          </cell>
          <cell r="U4524">
            <v>1073.8</v>
          </cell>
          <cell r="V4524">
            <v>1073.8</v>
          </cell>
        </row>
        <row r="4525">
          <cell r="B4525" t="str">
            <v>IOWAMacallan Rare Cask.750-3FOB</v>
          </cell>
          <cell r="C4525" t="str">
            <v>Central</v>
          </cell>
          <cell r="D4525" t="str">
            <v>Control</v>
          </cell>
          <cell r="E4525" t="str">
            <v>IA</v>
          </cell>
          <cell r="F4525" t="str">
            <v>IOWA</v>
          </cell>
          <cell r="G4525" t="str">
            <v>4 - Macallan Rare Cask 0.75L</v>
          </cell>
          <cell r="H4525" t="str">
            <v>4 - Macallan Rare Cask 0.75L3</v>
          </cell>
          <cell r="I4525" t="str">
            <v>Macallan Rare Cask</v>
          </cell>
          <cell r="J4525" t="str">
            <v>Macallan Rare Cask.750-3</v>
          </cell>
          <cell r="K4525">
            <v>3</v>
          </cell>
          <cell r="L4525">
            <v>0.75</v>
          </cell>
          <cell r="M4525">
            <v>0.43</v>
          </cell>
          <cell r="N4525">
            <v>6.9</v>
          </cell>
          <cell r="O4525" t="str">
            <v>FOB</v>
          </cell>
          <cell r="P4525">
            <v>487.02499999999998</v>
          </cell>
          <cell r="Q4525">
            <v>487.02499999999998</v>
          </cell>
          <cell r="R4525">
            <v>487.02499999999998</v>
          </cell>
          <cell r="S4525">
            <v>487.02499999999998</v>
          </cell>
          <cell r="T4525">
            <v>487.02499999999998</v>
          </cell>
          <cell r="U4525">
            <v>487.02499999999998</v>
          </cell>
          <cell r="V4525">
            <v>487.02499999999998</v>
          </cell>
        </row>
        <row r="4526">
          <cell r="B4526" t="str">
            <v>KansasMacallan Rare Cask.750-6FOB</v>
          </cell>
          <cell r="C4526" t="str">
            <v>Central</v>
          </cell>
          <cell r="D4526" t="str">
            <v>Open</v>
          </cell>
          <cell r="E4526" t="str">
            <v>KS</v>
          </cell>
          <cell r="F4526" t="str">
            <v>Kansas</v>
          </cell>
          <cell r="G4526" t="str">
            <v>4 - Macallan Rare Cask 0.75L</v>
          </cell>
          <cell r="H4526" t="str">
            <v>4 - Macallan Rare Cask 0.75L6</v>
          </cell>
          <cell r="I4526" t="str">
            <v>Macallan Rare Cask</v>
          </cell>
          <cell r="J4526" t="str">
            <v>Macallan Rare Cask.750-6</v>
          </cell>
          <cell r="K4526">
            <v>6</v>
          </cell>
          <cell r="L4526">
            <v>0.75</v>
          </cell>
          <cell r="M4526">
            <v>0.43</v>
          </cell>
          <cell r="N4526">
            <v>13.8</v>
          </cell>
          <cell r="O4526" t="str">
            <v>FOB</v>
          </cell>
          <cell r="P4526">
            <v>1073.8</v>
          </cell>
          <cell r="Q4526">
            <v>1073.8</v>
          </cell>
          <cell r="R4526">
            <v>1073.8</v>
          </cell>
          <cell r="S4526">
            <v>1073.8</v>
          </cell>
          <cell r="T4526">
            <v>1073.8</v>
          </cell>
          <cell r="U4526">
            <v>1073.8</v>
          </cell>
          <cell r="V4526">
            <v>1073.8</v>
          </cell>
        </row>
        <row r="4527">
          <cell r="B4527" t="str">
            <v>KentuckyMacallan Rare Cask.750-6FOB</v>
          </cell>
          <cell r="C4527" t="str">
            <v>Central</v>
          </cell>
          <cell r="D4527" t="str">
            <v>Open</v>
          </cell>
          <cell r="E4527" t="str">
            <v>KY</v>
          </cell>
          <cell r="F4527" t="str">
            <v>Kentucky</v>
          </cell>
          <cell r="G4527" t="str">
            <v>4 - Macallan Rare Cask 0.75L</v>
          </cell>
          <cell r="H4527" t="str">
            <v>4 - Macallan Rare Cask 0.75L6</v>
          </cell>
          <cell r="I4527" t="str">
            <v>Macallan Rare Cask</v>
          </cell>
          <cell r="J4527" t="str">
            <v>Macallan Rare Cask.750-6</v>
          </cell>
          <cell r="K4527">
            <v>6</v>
          </cell>
          <cell r="L4527">
            <v>0.75</v>
          </cell>
          <cell r="M4527">
            <v>0.43</v>
          </cell>
          <cell r="N4527">
            <v>13.8</v>
          </cell>
          <cell r="O4527" t="str">
            <v>FOB</v>
          </cell>
          <cell r="P4527">
            <v>974.99</v>
          </cell>
          <cell r="Q4527">
            <v>974.99</v>
          </cell>
          <cell r="R4527">
            <v>974.99</v>
          </cell>
          <cell r="S4527">
            <v>974.99</v>
          </cell>
          <cell r="T4527">
            <v>974.99</v>
          </cell>
          <cell r="U4527">
            <v>974.99</v>
          </cell>
          <cell r="V4527">
            <v>974.99</v>
          </cell>
        </row>
        <row r="4528">
          <cell r="B4528" t="str">
            <v>LouisianaMacallan Rare Cask.750-6FOB</v>
          </cell>
          <cell r="C4528" t="str">
            <v>South</v>
          </cell>
          <cell r="D4528" t="str">
            <v>Open</v>
          </cell>
          <cell r="E4528" t="str">
            <v>LA</v>
          </cell>
          <cell r="F4528" t="str">
            <v>Louisiana</v>
          </cell>
          <cell r="G4528" t="str">
            <v>4 - Macallan Rare Cask 0.75L</v>
          </cell>
          <cell r="H4528" t="str">
            <v>4 - Macallan Rare Cask 0.75L6</v>
          </cell>
          <cell r="I4528" t="str">
            <v>Macallan Rare Cask</v>
          </cell>
          <cell r="J4528" t="str">
            <v>Macallan Rare Cask.750-6</v>
          </cell>
          <cell r="K4528">
            <v>6</v>
          </cell>
          <cell r="L4528">
            <v>0.75</v>
          </cell>
          <cell r="M4528">
            <v>0.43</v>
          </cell>
          <cell r="N4528">
            <v>13.8</v>
          </cell>
          <cell r="O4528" t="str">
            <v>FOB</v>
          </cell>
          <cell r="P4528">
            <v>1120.8</v>
          </cell>
          <cell r="Q4528">
            <v>1120.8</v>
          </cell>
          <cell r="R4528">
            <v>1120.8</v>
          </cell>
          <cell r="S4528">
            <v>1120.8</v>
          </cell>
          <cell r="T4528">
            <v>1120.8</v>
          </cell>
          <cell r="U4528">
            <v>1120.8</v>
          </cell>
          <cell r="V4528">
            <v>1120.8</v>
          </cell>
        </row>
        <row r="4529">
          <cell r="B4529" t="str">
            <v>MAINEMacallan Rare Cask.750-3FOB</v>
          </cell>
          <cell r="C4529" t="str">
            <v>Northeast</v>
          </cell>
          <cell r="D4529" t="str">
            <v>Control</v>
          </cell>
          <cell r="E4529" t="str">
            <v>ME</v>
          </cell>
          <cell r="F4529" t="str">
            <v>MAINE</v>
          </cell>
          <cell r="G4529" t="str">
            <v>4 - Macallan Rare Cask 0.75L</v>
          </cell>
          <cell r="H4529" t="str">
            <v>4 - Macallan Rare Cask 0.75L3</v>
          </cell>
          <cell r="I4529" t="str">
            <v>Macallan Rare Cask</v>
          </cell>
          <cell r="J4529" t="str">
            <v>Macallan Rare Cask.750-3</v>
          </cell>
          <cell r="K4529">
            <v>3</v>
          </cell>
          <cell r="L4529">
            <v>0.75</v>
          </cell>
          <cell r="M4529">
            <v>0.43</v>
          </cell>
          <cell r="N4529">
            <v>6.9</v>
          </cell>
          <cell r="O4529" t="str">
            <v>FOB</v>
          </cell>
          <cell r="P4529">
            <v>510.98</v>
          </cell>
          <cell r="Q4529">
            <v>510.98</v>
          </cell>
          <cell r="R4529">
            <v>510.98</v>
          </cell>
          <cell r="S4529">
            <v>510.98</v>
          </cell>
          <cell r="T4529">
            <v>510.98</v>
          </cell>
          <cell r="U4529">
            <v>510.98</v>
          </cell>
          <cell r="V4529">
            <v>510.98</v>
          </cell>
        </row>
        <row r="4530">
          <cell r="B4530" t="str">
            <v>Maryland (Open)Macallan Rare Cask.750-6FOB</v>
          </cell>
          <cell r="C4530" t="str">
            <v>Northeast</v>
          </cell>
          <cell r="D4530" t="str">
            <v>Open</v>
          </cell>
          <cell r="E4530" t="str">
            <v>MD</v>
          </cell>
          <cell r="F4530" t="str">
            <v>Maryland (Open)</v>
          </cell>
          <cell r="G4530" t="str">
            <v>4 - Macallan Rare Cask 0.75L</v>
          </cell>
          <cell r="H4530" t="str">
            <v>4 - Macallan Rare Cask 0.75L6</v>
          </cell>
          <cell r="I4530" t="str">
            <v>Macallan Rare Cask</v>
          </cell>
          <cell r="J4530" t="str">
            <v>Macallan Rare Cask.750-6</v>
          </cell>
          <cell r="K4530">
            <v>6</v>
          </cell>
          <cell r="L4530">
            <v>0.75</v>
          </cell>
          <cell r="M4530">
            <v>0.43</v>
          </cell>
          <cell r="N4530">
            <v>13.8</v>
          </cell>
          <cell r="O4530" t="str">
            <v>FOB</v>
          </cell>
          <cell r="P4530">
            <v>1091.00999999999</v>
          </cell>
          <cell r="Q4530">
            <v>1091.00999999999</v>
          </cell>
          <cell r="R4530">
            <v>1091.00999999999</v>
          </cell>
          <cell r="S4530">
            <v>1091.00999999999</v>
          </cell>
          <cell r="T4530">
            <v>1091.00999999999</v>
          </cell>
          <cell r="U4530">
            <v>1091.00999999999</v>
          </cell>
          <cell r="V4530">
            <v>1091.00999999999</v>
          </cell>
        </row>
        <row r="4531">
          <cell r="B4531" t="str">
            <v>MassachusettsMacallan Rare Cask.750-6FOB</v>
          </cell>
          <cell r="C4531" t="str">
            <v>Northeast</v>
          </cell>
          <cell r="D4531" t="str">
            <v>Open</v>
          </cell>
          <cell r="E4531" t="str">
            <v>MA</v>
          </cell>
          <cell r="F4531" t="str">
            <v>Massachusetts</v>
          </cell>
          <cell r="G4531" t="str">
            <v>4 - Macallan Rare Cask 0.75L</v>
          </cell>
          <cell r="H4531" t="str">
            <v>4 - Macallan Rare Cask 0.75L6</v>
          </cell>
          <cell r="I4531" t="str">
            <v>Macallan Rare Cask</v>
          </cell>
          <cell r="J4531" t="str">
            <v>Macallan Rare Cask.750-6</v>
          </cell>
          <cell r="K4531">
            <v>6</v>
          </cell>
          <cell r="L4531">
            <v>0.75</v>
          </cell>
          <cell r="M4531">
            <v>0.43</v>
          </cell>
          <cell r="N4531">
            <v>13.8</v>
          </cell>
          <cell r="O4531" t="str">
            <v>FOB</v>
          </cell>
          <cell r="P4531">
            <v>1007.06046599999</v>
          </cell>
          <cell r="Q4531">
            <v>1007.06046599999</v>
          </cell>
          <cell r="R4531">
            <v>1007.06046599999</v>
          </cell>
          <cell r="S4531">
            <v>1007.06046599999</v>
          </cell>
          <cell r="T4531">
            <v>1007.06046599999</v>
          </cell>
          <cell r="U4531">
            <v>1007.06046599999</v>
          </cell>
          <cell r="V4531">
            <v>1007.06046599999</v>
          </cell>
        </row>
        <row r="4532">
          <cell r="B4532" t="str">
            <v>MICHIGANMacallan Rare Cask.750-3SHELF</v>
          </cell>
          <cell r="C4532" t="str">
            <v>Central</v>
          </cell>
          <cell r="D4532" t="str">
            <v>Control</v>
          </cell>
          <cell r="E4532" t="str">
            <v>MI</v>
          </cell>
          <cell r="F4532" t="str">
            <v>MICHIGAN</v>
          </cell>
          <cell r="G4532" t="str">
            <v>4 - Macallan Rare Cask 0.75L</v>
          </cell>
          <cell r="H4532" t="str">
            <v>4 - Macallan Rare Cask 0.75L3</v>
          </cell>
          <cell r="I4532" t="str">
            <v>Macallan Rare Cask</v>
          </cell>
          <cell r="J4532" t="str">
            <v>Macallan Rare Cask.750-3</v>
          </cell>
          <cell r="K4532">
            <v>3</v>
          </cell>
          <cell r="L4532">
            <v>0.75</v>
          </cell>
          <cell r="M4532">
            <v>0.43</v>
          </cell>
          <cell r="N4532">
            <v>6.9</v>
          </cell>
          <cell r="O4532" t="str">
            <v>SHELF</v>
          </cell>
          <cell r="P4532">
            <v>299.99</v>
          </cell>
          <cell r="Q4532">
            <v>299.99</v>
          </cell>
          <cell r="R4532">
            <v>299.99</v>
          </cell>
          <cell r="S4532">
            <v>299.99</v>
          </cell>
          <cell r="T4532">
            <v>299.99</v>
          </cell>
          <cell r="U4532">
            <v>299.99</v>
          </cell>
          <cell r="V4532">
            <v>299.99</v>
          </cell>
        </row>
        <row r="4533">
          <cell r="B4533" t="str">
            <v>MICHIGANMacallan Rare Cask.750-3FOB</v>
          </cell>
          <cell r="C4533" t="str">
            <v>Central</v>
          </cell>
          <cell r="D4533" t="str">
            <v>Control</v>
          </cell>
          <cell r="E4533" t="str">
            <v>MI</v>
          </cell>
          <cell r="F4533" t="str">
            <v>MICHIGAN</v>
          </cell>
          <cell r="G4533" t="str">
            <v>4 - Macallan Rare Cask 0.75L</v>
          </cell>
          <cell r="H4533" t="str">
            <v>4 - Macallan Rare Cask 0.75L3</v>
          </cell>
          <cell r="I4533" t="str">
            <v>Macallan Rare Cask</v>
          </cell>
          <cell r="J4533" t="str">
            <v>Macallan Rare Cask.750-3</v>
          </cell>
          <cell r="K4533">
            <v>3</v>
          </cell>
          <cell r="L4533">
            <v>0.75</v>
          </cell>
          <cell r="M4533">
            <v>0.43</v>
          </cell>
          <cell r="N4533">
            <v>6.9</v>
          </cell>
          <cell r="O4533" t="str">
            <v>FOB</v>
          </cell>
          <cell r="P4533">
            <v>487.02499999999998</v>
          </cell>
          <cell r="Q4533">
            <v>487.02499999999998</v>
          </cell>
          <cell r="R4533">
            <v>487.02499999999998</v>
          </cell>
          <cell r="S4533">
            <v>487.02499999999998</v>
          </cell>
          <cell r="T4533">
            <v>487.02499999999998</v>
          </cell>
          <cell r="U4533">
            <v>487.02499999999998</v>
          </cell>
          <cell r="V4533">
            <v>487.02499999999998</v>
          </cell>
        </row>
        <row r="4534">
          <cell r="B4534" t="str">
            <v>Military - SouthMacallan Rare Cask.750-3FOB</v>
          </cell>
          <cell r="C4534" t="str">
            <v>South</v>
          </cell>
          <cell r="D4534" t="str">
            <v>Open</v>
          </cell>
          <cell r="E4534" t="str">
            <v>Military - South</v>
          </cell>
          <cell r="F4534" t="str">
            <v>Military - South</v>
          </cell>
          <cell r="G4534" t="str">
            <v>4 - Macallan Rare Cask 0.75L</v>
          </cell>
          <cell r="H4534" t="str">
            <v>4 - Macallan Rare Cask 0.75L3</v>
          </cell>
          <cell r="I4534" t="str">
            <v>Macallan Rare Cask</v>
          </cell>
          <cell r="J4534" t="str">
            <v>Macallan Rare Cask.750-3</v>
          </cell>
          <cell r="K4534">
            <v>3</v>
          </cell>
          <cell r="L4534">
            <v>0.75</v>
          </cell>
          <cell r="M4534">
            <v>0.43</v>
          </cell>
          <cell r="N4534">
            <v>6.9</v>
          </cell>
          <cell r="O4534" t="str">
            <v>FOB</v>
          </cell>
          <cell r="P4534">
            <v>585</v>
          </cell>
          <cell r="Q4534">
            <v>585</v>
          </cell>
          <cell r="R4534">
            <v>585</v>
          </cell>
          <cell r="S4534">
            <v>585</v>
          </cell>
          <cell r="T4534">
            <v>585</v>
          </cell>
          <cell r="U4534">
            <v>585</v>
          </cell>
          <cell r="V4534">
            <v>585</v>
          </cell>
        </row>
        <row r="4535">
          <cell r="B4535" t="str">
            <v>MinnesotaMacallan Rare Cask.750-3FOB</v>
          </cell>
          <cell r="C4535" t="str">
            <v>Central</v>
          </cell>
          <cell r="D4535" t="str">
            <v>Open</v>
          </cell>
          <cell r="E4535" t="str">
            <v>MN</v>
          </cell>
          <cell r="F4535" t="str">
            <v>Minnesota</v>
          </cell>
          <cell r="G4535" t="str">
            <v>4 - Macallan Rare Cask 0.75L</v>
          </cell>
          <cell r="H4535" t="str">
            <v>4 - Macallan Rare Cask 0.75L3</v>
          </cell>
          <cell r="I4535" t="str">
            <v>Macallan Rare Cask</v>
          </cell>
          <cell r="J4535" t="str">
            <v>Macallan Rare Cask.750-3</v>
          </cell>
          <cell r="K4535">
            <v>3</v>
          </cell>
          <cell r="L4535">
            <v>0.75</v>
          </cell>
          <cell r="M4535">
            <v>0.43</v>
          </cell>
          <cell r="N4535">
            <v>6.9</v>
          </cell>
          <cell r="O4535" t="str">
            <v>FOB</v>
          </cell>
          <cell r="P4535">
            <v>536.9</v>
          </cell>
          <cell r="Q4535">
            <v>536.9</v>
          </cell>
          <cell r="R4535">
            <v>536.9</v>
          </cell>
          <cell r="S4535">
            <v>536.9</v>
          </cell>
          <cell r="T4535">
            <v>536.9</v>
          </cell>
          <cell r="U4535">
            <v>536.9</v>
          </cell>
          <cell r="V4535">
            <v>536.9</v>
          </cell>
        </row>
        <row r="4536">
          <cell r="B4536" t="str">
            <v>MISSISSIPPIMacallan Rare Cask.750-1SPA</v>
          </cell>
          <cell r="C4536" t="str">
            <v>South</v>
          </cell>
          <cell r="D4536" t="str">
            <v>Control</v>
          </cell>
          <cell r="E4536" t="str">
            <v>MS</v>
          </cell>
          <cell r="F4536" t="str">
            <v>MISSISSIPPI</v>
          </cell>
          <cell r="G4536" t="str">
            <v>4 - Macallan Rare Cask 0.75L</v>
          </cell>
          <cell r="H4536" t="str">
            <v>4 - Macallan Rare Cask 0.75L1</v>
          </cell>
          <cell r="I4536" t="str">
            <v>Macallan Rare Cask</v>
          </cell>
          <cell r="J4536" t="str">
            <v>Macallan Rare Cask.750-1</v>
          </cell>
          <cell r="K4536">
            <v>1</v>
          </cell>
          <cell r="L4536">
            <v>0.75</v>
          </cell>
          <cell r="M4536">
            <v>0.43</v>
          </cell>
          <cell r="N4536">
            <v>2.2999999999999998</v>
          </cell>
          <cell r="O4536" t="str">
            <v>SPA</v>
          </cell>
          <cell r="P4536">
            <v>0</v>
          </cell>
          <cell r="Q4536">
            <v>0</v>
          </cell>
          <cell r="R4536">
            <v>15.69</v>
          </cell>
          <cell r="S4536">
            <v>0</v>
          </cell>
          <cell r="T4536">
            <v>0</v>
          </cell>
          <cell r="U4536">
            <v>0</v>
          </cell>
          <cell r="V4536">
            <v>0</v>
          </cell>
        </row>
        <row r="4537">
          <cell r="B4537" t="str">
            <v>MISSISSIPPIMacallan Rare Cask.750-1SHELF</v>
          </cell>
          <cell r="C4537" t="str">
            <v>South</v>
          </cell>
          <cell r="D4537" t="str">
            <v>Control</v>
          </cell>
          <cell r="E4537" t="str">
            <v>MS</v>
          </cell>
          <cell r="F4537" t="str">
            <v>MISSISSIPPI</v>
          </cell>
          <cell r="G4537" t="str">
            <v>4 - Macallan Rare Cask 0.75L</v>
          </cell>
          <cell r="H4537" t="str">
            <v>4 - Macallan Rare Cask 0.75L1</v>
          </cell>
          <cell r="I4537" t="str">
            <v>Macallan Rare Cask</v>
          </cell>
          <cell r="J4537" t="str">
            <v>Macallan Rare Cask.750-1</v>
          </cell>
          <cell r="K4537">
            <v>1</v>
          </cell>
          <cell r="L4537">
            <v>0.75</v>
          </cell>
          <cell r="M4537">
            <v>0.43</v>
          </cell>
          <cell r="N4537">
            <v>2.2999999999999998</v>
          </cell>
          <cell r="O4537" t="str">
            <v>SHELF</v>
          </cell>
          <cell r="P4537">
            <v>299.99</v>
          </cell>
          <cell r="Q4537">
            <v>299.99</v>
          </cell>
          <cell r="R4537">
            <v>274.99</v>
          </cell>
          <cell r="S4537">
            <v>299.99</v>
          </cell>
          <cell r="T4537">
            <v>299.99</v>
          </cell>
          <cell r="U4537">
            <v>299.99</v>
          </cell>
          <cell r="V4537">
            <v>299.99</v>
          </cell>
        </row>
        <row r="4538">
          <cell r="B4538" t="str">
            <v>MISSISSIPPIMacallan Rare Cask.750-1FOB</v>
          </cell>
          <cell r="C4538" t="str">
            <v>South</v>
          </cell>
          <cell r="D4538" t="str">
            <v>Control</v>
          </cell>
          <cell r="E4538" t="str">
            <v>MS</v>
          </cell>
          <cell r="F4538" t="str">
            <v>MISSISSIPPI</v>
          </cell>
          <cell r="G4538" t="str">
            <v>4 - Macallan Rare Cask 0.75L</v>
          </cell>
          <cell r="H4538" t="str">
            <v>4 - Macallan Rare Cask 0.75L1</v>
          </cell>
          <cell r="I4538" t="str">
            <v>Macallan Rare Cask</v>
          </cell>
          <cell r="J4538" t="str">
            <v>Macallan Rare Cask.750-1</v>
          </cell>
          <cell r="K4538">
            <v>1</v>
          </cell>
          <cell r="L4538">
            <v>0.75</v>
          </cell>
          <cell r="M4538">
            <v>0.43</v>
          </cell>
          <cell r="N4538">
            <v>2.2999999999999998</v>
          </cell>
          <cell r="O4538" t="str">
            <v>FOB</v>
          </cell>
          <cell r="P4538">
            <v>183.92</v>
          </cell>
          <cell r="Q4538">
            <v>183.92</v>
          </cell>
          <cell r="R4538">
            <v>183.92</v>
          </cell>
          <cell r="S4538">
            <v>183.92</v>
          </cell>
          <cell r="T4538">
            <v>183.92</v>
          </cell>
          <cell r="U4538">
            <v>183.92</v>
          </cell>
          <cell r="V4538">
            <v>183.92</v>
          </cell>
        </row>
        <row r="4539">
          <cell r="B4539" t="str">
            <v>MissouriMacallan Rare Cask.750-6FOB</v>
          </cell>
          <cell r="C4539" t="str">
            <v>Central</v>
          </cell>
          <cell r="D4539" t="str">
            <v>Open</v>
          </cell>
          <cell r="E4539" t="str">
            <v>MO</v>
          </cell>
          <cell r="F4539" t="str">
            <v>Missouri</v>
          </cell>
          <cell r="G4539" t="str">
            <v>4 - Macallan Rare Cask 0.75L</v>
          </cell>
          <cell r="H4539" t="str">
            <v>4 - Macallan Rare Cask 0.75L6</v>
          </cell>
          <cell r="I4539" t="str">
            <v>Macallan Rare Cask</v>
          </cell>
          <cell r="J4539" t="str">
            <v>Macallan Rare Cask.750-6</v>
          </cell>
          <cell r="K4539">
            <v>6</v>
          </cell>
          <cell r="L4539">
            <v>0.75</v>
          </cell>
          <cell r="M4539">
            <v>0.43</v>
          </cell>
          <cell r="N4539">
            <v>13.8</v>
          </cell>
          <cell r="O4539" t="str">
            <v>FOB</v>
          </cell>
          <cell r="P4539">
            <v>1073.8</v>
          </cell>
          <cell r="Q4539">
            <v>1073.8</v>
          </cell>
          <cell r="R4539">
            <v>1073.8</v>
          </cell>
          <cell r="S4539">
            <v>1073.8</v>
          </cell>
          <cell r="T4539">
            <v>1073.8</v>
          </cell>
          <cell r="U4539">
            <v>1073.8</v>
          </cell>
          <cell r="V4539">
            <v>1073.8</v>
          </cell>
        </row>
        <row r="4540">
          <cell r="B4540" t="str">
            <v>MONTANAMacallan Rare Cask.750-3SPA</v>
          </cell>
          <cell r="C4540" t="str">
            <v>West</v>
          </cell>
          <cell r="D4540" t="str">
            <v>Control</v>
          </cell>
          <cell r="E4540" t="str">
            <v>MT</v>
          </cell>
          <cell r="F4540" t="str">
            <v>MONTANA</v>
          </cell>
          <cell r="G4540" t="str">
            <v>4 - Macallan Rare Cask 0.75L</v>
          </cell>
          <cell r="H4540" t="str">
            <v>4 - Macallan Rare Cask 0.75L3</v>
          </cell>
          <cell r="I4540" t="str">
            <v>Macallan Rare Cask</v>
          </cell>
          <cell r="J4540" t="str">
            <v>Macallan Rare Cask.750-3</v>
          </cell>
          <cell r="K4540">
            <v>3</v>
          </cell>
          <cell r="L4540">
            <v>0.75</v>
          </cell>
          <cell r="M4540">
            <v>0.43</v>
          </cell>
          <cell r="N4540">
            <v>6.9</v>
          </cell>
          <cell r="O4540" t="str">
            <v>SPA</v>
          </cell>
          <cell r="P4540">
            <v>0</v>
          </cell>
          <cell r="Q4540">
            <v>0</v>
          </cell>
          <cell r="R4540">
            <v>0</v>
          </cell>
          <cell r="S4540">
            <v>0</v>
          </cell>
          <cell r="T4540">
            <v>0</v>
          </cell>
          <cell r="U4540">
            <v>0</v>
          </cell>
          <cell r="V4540">
            <v>0</v>
          </cell>
        </row>
        <row r="4541">
          <cell r="B4541" t="str">
            <v>MONTANAMacallan Rare Cask.750-3SHELF</v>
          </cell>
          <cell r="C4541" t="str">
            <v>West</v>
          </cell>
          <cell r="D4541" t="str">
            <v>Control</v>
          </cell>
          <cell r="E4541" t="str">
            <v>MT</v>
          </cell>
          <cell r="F4541" t="str">
            <v>MONTANA</v>
          </cell>
          <cell r="G4541" t="str">
            <v>4 - Macallan Rare Cask 0.75L</v>
          </cell>
          <cell r="H4541" t="str">
            <v>4 - Macallan Rare Cask 0.75L3</v>
          </cell>
          <cell r="I4541" t="str">
            <v>Macallan Rare Cask</v>
          </cell>
          <cell r="J4541" t="str">
            <v>Macallan Rare Cask.750-3</v>
          </cell>
          <cell r="K4541">
            <v>3</v>
          </cell>
          <cell r="L4541">
            <v>0.75</v>
          </cell>
          <cell r="M4541">
            <v>0.43</v>
          </cell>
          <cell r="N4541">
            <v>6.9</v>
          </cell>
          <cell r="O4541" t="str">
            <v>SHELF</v>
          </cell>
          <cell r="P4541">
            <v>299.95</v>
          </cell>
          <cell r="Q4541">
            <v>299.95</v>
          </cell>
          <cell r="R4541">
            <v>299.95</v>
          </cell>
          <cell r="S4541">
            <v>299.95</v>
          </cell>
          <cell r="T4541">
            <v>299.95</v>
          </cell>
          <cell r="U4541">
            <v>299.95</v>
          </cell>
          <cell r="V4541">
            <v>299.95</v>
          </cell>
        </row>
        <row r="4542">
          <cell r="B4542" t="str">
            <v>MONTANAMacallan Rare Cask.750-3FOB</v>
          </cell>
          <cell r="C4542" t="str">
            <v>West</v>
          </cell>
          <cell r="D4542" t="str">
            <v>Control</v>
          </cell>
          <cell r="E4542" t="str">
            <v>MT</v>
          </cell>
          <cell r="F4542" t="str">
            <v>MONTANA</v>
          </cell>
          <cell r="G4542" t="str">
            <v>4 - Macallan Rare Cask 0.75L</v>
          </cell>
          <cell r="H4542" t="str">
            <v>4 - Macallan Rare Cask 0.75L3</v>
          </cell>
          <cell r="I4542" t="str">
            <v>Macallan Rare Cask</v>
          </cell>
          <cell r="J4542" t="str">
            <v>Macallan Rare Cask.750-3</v>
          </cell>
          <cell r="K4542">
            <v>3</v>
          </cell>
          <cell r="L4542">
            <v>0.75</v>
          </cell>
          <cell r="M4542">
            <v>0.43</v>
          </cell>
          <cell r="N4542">
            <v>6.9</v>
          </cell>
          <cell r="O4542" t="str">
            <v>FOB</v>
          </cell>
          <cell r="P4542">
            <v>455.89</v>
          </cell>
          <cell r="Q4542">
            <v>455.89</v>
          </cell>
          <cell r="R4542">
            <v>455.89</v>
          </cell>
          <cell r="S4542">
            <v>455.89</v>
          </cell>
          <cell r="T4542">
            <v>455.89</v>
          </cell>
          <cell r="U4542">
            <v>455.89</v>
          </cell>
          <cell r="V4542">
            <v>455.89</v>
          </cell>
        </row>
        <row r="4543">
          <cell r="B4543" t="str">
            <v>NebraskaMacallan Rare Cask.750-6FOB</v>
          </cell>
          <cell r="C4543" t="str">
            <v>Central</v>
          </cell>
          <cell r="D4543" t="str">
            <v>Open</v>
          </cell>
          <cell r="E4543" t="str">
            <v>NE</v>
          </cell>
          <cell r="F4543" t="str">
            <v>Nebraska</v>
          </cell>
          <cell r="G4543" t="str">
            <v>4 - Macallan Rare Cask 0.75L</v>
          </cell>
          <cell r="H4543" t="str">
            <v>4 - Macallan Rare Cask 0.75L6</v>
          </cell>
          <cell r="I4543" t="str">
            <v>Macallan Rare Cask</v>
          </cell>
          <cell r="J4543" t="str">
            <v>Macallan Rare Cask.750-6</v>
          </cell>
          <cell r="K4543">
            <v>6</v>
          </cell>
          <cell r="L4543">
            <v>0.75</v>
          </cell>
          <cell r="M4543">
            <v>0.43</v>
          </cell>
          <cell r="N4543">
            <v>13.8</v>
          </cell>
          <cell r="O4543" t="str">
            <v>FOB</v>
          </cell>
          <cell r="P4543">
            <v>1073.8</v>
          </cell>
          <cell r="Q4543">
            <v>1073.8</v>
          </cell>
          <cell r="R4543">
            <v>1073.8</v>
          </cell>
          <cell r="S4543">
            <v>1073.8</v>
          </cell>
          <cell r="T4543">
            <v>1073.8</v>
          </cell>
          <cell r="U4543">
            <v>1073.8</v>
          </cell>
          <cell r="V4543">
            <v>1073.8</v>
          </cell>
        </row>
        <row r="4544">
          <cell r="B4544" t="str">
            <v>NevadaMacallan Rare Cask.750-6FOB</v>
          </cell>
          <cell r="C4544" t="str">
            <v>West</v>
          </cell>
          <cell r="D4544" t="str">
            <v>Open</v>
          </cell>
          <cell r="E4544" t="str">
            <v>NV</v>
          </cell>
          <cell r="F4544" t="str">
            <v>Nevada</v>
          </cell>
          <cell r="G4544" t="str">
            <v>4 - Macallan Rare Cask 0.75L</v>
          </cell>
          <cell r="H4544" t="str">
            <v>4 - Macallan Rare Cask 0.75L6</v>
          </cell>
          <cell r="I4544" t="str">
            <v>Macallan Rare Cask</v>
          </cell>
          <cell r="J4544" t="str">
            <v>Macallan Rare Cask.750-6</v>
          </cell>
          <cell r="K4544">
            <v>6</v>
          </cell>
          <cell r="L4544">
            <v>0.75</v>
          </cell>
          <cell r="M4544">
            <v>0.43</v>
          </cell>
          <cell r="N4544">
            <v>13.8</v>
          </cell>
          <cell r="O4544" t="str">
            <v>FOB</v>
          </cell>
          <cell r="P4544">
            <v>1020.8</v>
          </cell>
          <cell r="Q4544">
            <v>1020.8</v>
          </cell>
          <cell r="R4544">
            <v>1020.8</v>
          </cell>
          <cell r="S4544">
            <v>1020.8</v>
          </cell>
          <cell r="T4544">
            <v>1020.8</v>
          </cell>
          <cell r="U4544">
            <v>1020.8</v>
          </cell>
          <cell r="V4544">
            <v>1020.8</v>
          </cell>
        </row>
        <row r="4545">
          <cell r="B4545" t="str">
            <v>NEW HAMPSHIREMacallan Rare Cask.750-3SPA</v>
          </cell>
          <cell r="C4545" t="str">
            <v>Northeast</v>
          </cell>
          <cell r="D4545" t="str">
            <v>Control</v>
          </cell>
          <cell r="E4545" t="str">
            <v>NH</v>
          </cell>
          <cell r="F4545" t="str">
            <v>NEW HAMPSHIRE</v>
          </cell>
          <cell r="G4545" t="str">
            <v>4 - Macallan Rare Cask 0.75L</v>
          </cell>
          <cell r="H4545" t="str">
            <v>4 - Macallan Rare Cask 0.75L3</v>
          </cell>
          <cell r="I4545" t="str">
            <v>Macallan Rare Cask</v>
          </cell>
          <cell r="J4545" t="str">
            <v>Macallan Rare Cask.750-3</v>
          </cell>
          <cell r="K4545">
            <v>3</v>
          </cell>
          <cell r="L4545">
            <v>0.75</v>
          </cell>
          <cell r="M4545">
            <v>0.43</v>
          </cell>
          <cell r="N4545">
            <v>6.9</v>
          </cell>
          <cell r="O4545" t="str">
            <v>SPA</v>
          </cell>
          <cell r="P4545">
            <v>0</v>
          </cell>
          <cell r="Q4545">
            <v>0</v>
          </cell>
          <cell r="R4545">
            <v>75</v>
          </cell>
          <cell r="S4545">
            <v>0</v>
          </cell>
          <cell r="T4545">
            <v>0</v>
          </cell>
          <cell r="U4545">
            <v>0</v>
          </cell>
          <cell r="V4545">
            <v>0</v>
          </cell>
        </row>
        <row r="4546">
          <cell r="B4546" t="str">
            <v>NEW HAMPSHIREMacallan Rare Cask.750-3FOB</v>
          </cell>
          <cell r="C4546" t="str">
            <v>Northeast</v>
          </cell>
          <cell r="D4546" t="str">
            <v>Control</v>
          </cell>
          <cell r="E4546" t="str">
            <v>NH</v>
          </cell>
          <cell r="F4546" t="str">
            <v>NEW HAMPSHIRE</v>
          </cell>
          <cell r="G4546" t="str">
            <v>4 - Macallan Rare Cask 0.75L</v>
          </cell>
          <cell r="H4546" t="str">
            <v>4 - Macallan Rare Cask 0.75L3</v>
          </cell>
          <cell r="I4546" t="str">
            <v>Macallan Rare Cask</v>
          </cell>
          <cell r="J4546" t="str">
            <v>Macallan Rare Cask.750-3</v>
          </cell>
          <cell r="K4546">
            <v>3</v>
          </cell>
          <cell r="L4546">
            <v>0.75</v>
          </cell>
          <cell r="M4546">
            <v>0.43</v>
          </cell>
          <cell r="N4546">
            <v>6.9</v>
          </cell>
          <cell r="O4546" t="str">
            <v>FOB</v>
          </cell>
          <cell r="P4546">
            <v>610.14499999999998</v>
          </cell>
          <cell r="Q4546">
            <v>610.14499999999998</v>
          </cell>
          <cell r="R4546">
            <v>610.14499999999998</v>
          </cell>
          <cell r="S4546">
            <v>610.14499999999998</v>
          </cell>
          <cell r="T4546">
            <v>610.14499999999998</v>
          </cell>
          <cell r="U4546">
            <v>610.14499999999998</v>
          </cell>
          <cell r="V4546">
            <v>610.14499999999998</v>
          </cell>
        </row>
        <row r="4547">
          <cell r="B4547" t="str">
            <v>New JerseyMacallan Rare Cask.750-6FOB</v>
          </cell>
          <cell r="C4547" t="str">
            <v>Northeast</v>
          </cell>
          <cell r="D4547" t="str">
            <v>Open</v>
          </cell>
          <cell r="E4547" t="str">
            <v>NJ</v>
          </cell>
          <cell r="F4547" t="str">
            <v>New Jersey</v>
          </cell>
          <cell r="G4547" t="str">
            <v>4 - Macallan Rare Cask 0.75L</v>
          </cell>
          <cell r="H4547" t="str">
            <v>4 - Macallan Rare Cask 0.75L6</v>
          </cell>
          <cell r="I4547" t="str">
            <v>Macallan Rare Cask</v>
          </cell>
          <cell r="J4547" t="str">
            <v>Macallan Rare Cask.750-6</v>
          </cell>
          <cell r="K4547">
            <v>6</v>
          </cell>
          <cell r="L4547">
            <v>0.75</v>
          </cell>
          <cell r="M4547">
            <v>0.43</v>
          </cell>
          <cell r="N4547">
            <v>13.8</v>
          </cell>
          <cell r="O4547" t="str">
            <v>FOB</v>
          </cell>
          <cell r="P4547">
            <v>1229.3599999999999</v>
          </cell>
          <cell r="Q4547">
            <v>1229.3599999999999</v>
          </cell>
          <cell r="R4547">
            <v>1229.3599999999999</v>
          </cell>
          <cell r="S4547">
            <v>1229.3599999999999</v>
          </cell>
          <cell r="T4547">
            <v>1229.3599999999999</v>
          </cell>
          <cell r="U4547">
            <v>1229.3599999999999</v>
          </cell>
          <cell r="V4547">
            <v>1229.3599999999999</v>
          </cell>
        </row>
        <row r="4548">
          <cell r="B4548" t="str">
            <v>New MexicoMacallan Rare Cask.750-6FOB</v>
          </cell>
          <cell r="C4548" t="str">
            <v>West</v>
          </cell>
          <cell r="D4548" t="str">
            <v>Open</v>
          </cell>
          <cell r="E4548" t="str">
            <v>NM</v>
          </cell>
          <cell r="F4548" t="str">
            <v>New Mexico</v>
          </cell>
          <cell r="G4548" t="str">
            <v>4 - Macallan Rare Cask 0.75L</v>
          </cell>
          <cell r="H4548" t="str">
            <v>4 - Macallan Rare Cask 0.75L6</v>
          </cell>
          <cell r="I4548" t="str">
            <v>Macallan Rare Cask</v>
          </cell>
          <cell r="J4548" t="str">
            <v>Macallan Rare Cask.750-6</v>
          </cell>
          <cell r="K4548">
            <v>6</v>
          </cell>
          <cell r="L4548">
            <v>0.75</v>
          </cell>
          <cell r="M4548">
            <v>0.43</v>
          </cell>
          <cell r="N4548">
            <v>13.8</v>
          </cell>
          <cell r="O4548" t="str">
            <v>FOB</v>
          </cell>
          <cell r="P4548">
            <v>1000</v>
          </cell>
          <cell r="Q4548">
            <v>1000</v>
          </cell>
          <cell r="R4548">
            <v>1000</v>
          </cell>
          <cell r="S4548">
            <v>1000</v>
          </cell>
          <cell r="T4548">
            <v>1000</v>
          </cell>
          <cell r="U4548">
            <v>1000</v>
          </cell>
          <cell r="V4548">
            <v>1000</v>
          </cell>
        </row>
        <row r="4549">
          <cell r="B4549" t="str">
            <v>New York - UpstateMacallan Rare Cask.750-3FOB</v>
          </cell>
          <cell r="C4549" t="str">
            <v>Northeast</v>
          </cell>
          <cell r="D4549" t="str">
            <v>Open</v>
          </cell>
          <cell r="E4549" t="str">
            <v>NY</v>
          </cell>
          <cell r="F4549" t="str">
            <v>New York - Upstate</v>
          </cell>
          <cell r="G4549" t="str">
            <v>4 - Macallan Rare Cask 0.75L</v>
          </cell>
          <cell r="H4549" t="str">
            <v>4 - Macallan Rare Cask 0.75L3</v>
          </cell>
          <cell r="I4549" t="str">
            <v>Macallan Rare Cask</v>
          </cell>
          <cell r="J4549" t="str">
            <v>Macallan Rare Cask.750-3</v>
          </cell>
          <cell r="K4549">
            <v>3</v>
          </cell>
          <cell r="L4549">
            <v>0.75</v>
          </cell>
          <cell r="M4549">
            <v>0.43</v>
          </cell>
          <cell r="N4549">
            <v>6.9</v>
          </cell>
          <cell r="O4549" t="str">
            <v>FOB</v>
          </cell>
          <cell r="P4549">
            <v>518.9</v>
          </cell>
          <cell r="Q4549">
            <v>518.9</v>
          </cell>
          <cell r="R4549">
            <v>518.9</v>
          </cell>
          <cell r="S4549">
            <v>518.9</v>
          </cell>
          <cell r="T4549">
            <v>518.9</v>
          </cell>
          <cell r="U4549">
            <v>518.9</v>
          </cell>
          <cell r="V4549">
            <v>518.9</v>
          </cell>
        </row>
        <row r="4550">
          <cell r="B4550" t="str">
            <v>NORTH CAROLINAMacallan Rare Cask.750-3SPA</v>
          </cell>
          <cell r="C4550" t="str">
            <v>South</v>
          </cell>
          <cell r="D4550" t="str">
            <v>Control</v>
          </cell>
          <cell r="E4550" t="str">
            <v>NC</v>
          </cell>
          <cell r="F4550" t="str">
            <v>NORTH CAROLINA</v>
          </cell>
          <cell r="G4550" t="str">
            <v>4 - Macallan Rare Cask 0.75L</v>
          </cell>
          <cell r="H4550" t="str">
            <v>4 - Macallan Rare Cask 0.75L3</v>
          </cell>
          <cell r="I4550" t="str">
            <v>Macallan Rare Cask</v>
          </cell>
          <cell r="J4550" t="str">
            <v>Macallan Rare Cask.750-3</v>
          </cell>
          <cell r="K4550">
            <v>3</v>
          </cell>
          <cell r="L4550">
            <v>0.75</v>
          </cell>
          <cell r="M4550">
            <v>0.43</v>
          </cell>
          <cell r="N4550">
            <v>6.9</v>
          </cell>
          <cell r="O4550" t="str">
            <v>SPA</v>
          </cell>
          <cell r="P4550">
            <v>0</v>
          </cell>
          <cell r="Q4550">
            <v>40.24</v>
          </cell>
          <cell r="R4550">
            <v>40.24</v>
          </cell>
          <cell r="S4550">
            <v>40.24</v>
          </cell>
          <cell r="T4550">
            <v>0</v>
          </cell>
          <cell r="U4550">
            <v>0</v>
          </cell>
          <cell r="V4550">
            <v>0</v>
          </cell>
        </row>
        <row r="4551">
          <cell r="B4551" t="str">
            <v>NORTH CAROLINAMacallan Rare Cask.750-3SHELF</v>
          </cell>
          <cell r="C4551" t="str">
            <v>South</v>
          </cell>
          <cell r="D4551" t="str">
            <v>Control</v>
          </cell>
          <cell r="E4551" t="str">
            <v>NC</v>
          </cell>
          <cell r="F4551" t="str">
            <v>NORTH CAROLINA</v>
          </cell>
          <cell r="G4551" t="str">
            <v>4 - Macallan Rare Cask 0.75L</v>
          </cell>
          <cell r="H4551" t="str">
            <v>4 - Macallan Rare Cask 0.75L3</v>
          </cell>
          <cell r="I4551" t="str">
            <v>Macallan Rare Cask</v>
          </cell>
          <cell r="J4551" t="str">
            <v>Macallan Rare Cask.750-3</v>
          </cell>
          <cell r="K4551">
            <v>3</v>
          </cell>
          <cell r="L4551">
            <v>0.75</v>
          </cell>
          <cell r="M4551">
            <v>0.43</v>
          </cell>
          <cell r="N4551">
            <v>6.9</v>
          </cell>
          <cell r="O4551" t="str">
            <v>SHELF</v>
          </cell>
          <cell r="P4551">
            <v>299.95</v>
          </cell>
          <cell r="Q4551">
            <v>274.95</v>
          </cell>
          <cell r="R4551">
            <v>274.95</v>
          </cell>
          <cell r="S4551">
            <v>274.95</v>
          </cell>
          <cell r="T4551">
            <v>299.95</v>
          </cell>
          <cell r="U4551">
            <v>299.95</v>
          </cell>
          <cell r="V4551">
            <v>299.95</v>
          </cell>
        </row>
        <row r="4552">
          <cell r="B4552" t="str">
            <v>NORTH CAROLINAMacallan Rare Cask.750-3FOB</v>
          </cell>
          <cell r="C4552" t="str">
            <v>South</v>
          </cell>
          <cell r="D4552" t="str">
            <v>Control</v>
          </cell>
          <cell r="E4552" t="str">
            <v>NC</v>
          </cell>
          <cell r="F4552" t="str">
            <v>NORTH CAROLINA</v>
          </cell>
          <cell r="G4552" t="str">
            <v>4 - Macallan Rare Cask 0.75L</v>
          </cell>
          <cell r="H4552" t="str">
            <v>4 - Macallan Rare Cask 0.75L3</v>
          </cell>
          <cell r="I4552" t="str">
            <v>Macallan Rare Cask</v>
          </cell>
          <cell r="J4552" t="str">
            <v>Macallan Rare Cask.750-3</v>
          </cell>
          <cell r="K4552">
            <v>3</v>
          </cell>
          <cell r="L4552">
            <v>0.75</v>
          </cell>
          <cell r="M4552">
            <v>0.43</v>
          </cell>
          <cell r="N4552">
            <v>6.9</v>
          </cell>
          <cell r="O4552" t="str">
            <v>FOB</v>
          </cell>
          <cell r="P4552">
            <v>480.57</v>
          </cell>
          <cell r="Q4552">
            <v>480.57</v>
          </cell>
          <cell r="R4552">
            <v>480.57</v>
          </cell>
          <cell r="S4552">
            <v>480.57</v>
          </cell>
          <cell r="T4552">
            <v>480.57</v>
          </cell>
          <cell r="U4552">
            <v>480.57</v>
          </cell>
          <cell r="V4552">
            <v>480.57</v>
          </cell>
        </row>
        <row r="4553">
          <cell r="B4553" t="str">
            <v>North DakotaMacallan Rare Cask.750-6FOB</v>
          </cell>
          <cell r="C4553" t="str">
            <v>Central</v>
          </cell>
          <cell r="D4553" t="str">
            <v>Open</v>
          </cell>
          <cell r="E4553" t="str">
            <v>ND</v>
          </cell>
          <cell r="F4553" t="str">
            <v>North Dakota</v>
          </cell>
          <cell r="G4553" t="str">
            <v>4 - Macallan Rare Cask 0.75L</v>
          </cell>
          <cell r="H4553" t="str">
            <v>4 - Macallan Rare Cask 0.75L6</v>
          </cell>
          <cell r="I4553" t="str">
            <v>Macallan Rare Cask</v>
          </cell>
          <cell r="J4553" t="str">
            <v>Macallan Rare Cask.750-6</v>
          </cell>
          <cell r="K4553">
            <v>6</v>
          </cell>
          <cell r="L4553">
            <v>0.75</v>
          </cell>
          <cell r="M4553">
            <v>0.43</v>
          </cell>
          <cell r="N4553">
            <v>13.8</v>
          </cell>
          <cell r="O4553" t="str">
            <v>FOB</v>
          </cell>
          <cell r="P4553">
            <v>1073.8</v>
          </cell>
          <cell r="Q4553">
            <v>1073.8</v>
          </cell>
          <cell r="R4553">
            <v>1073.8</v>
          </cell>
          <cell r="S4553">
            <v>1073.8</v>
          </cell>
          <cell r="T4553">
            <v>1073.8</v>
          </cell>
          <cell r="U4553">
            <v>1073.8</v>
          </cell>
          <cell r="V4553">
            <v>1073.8</v>
          </cell>
        </row>
        <row r="4554">
          <cell r="B4554" t="str">
            <v>OHIOMacallan Rare Cask.750-3SHELF</v>
          </cell>
          <cell r="C4554" t="str">
            <v>Central</v>
          </cell>
          <cell r="D4554" t="str">
            <v>Control</v>
          </cell>
          <cell r="E4554" t="str">
            <v>OH</v>
          </cell>
          <cell r="F4554" t="str">
            <v>OHIO</v>
          </cell>
          <cell r="G4554" t="str">
            <v>4 - Macallan Rare Cask 0.75L</v>
          </cell>
          <cell r="H4554" t="str">
            <v>4 - Macallan Rare Cask 0.75L3</v>
          </cell>
          <cell r="I4554" t="str">
            <v>Macallan Rare Cask</v>
          </cell>
          <cell r="J4554" t="str">
            <v>Macallan Rare Cask.750-3</v>
          </cell>
          <cell r="K4554">
            <v>3</v>
          </cell>
          <cell r="L4554">
            <v>0.75</v>
          </cell>
          <cell r="M4554">
            <v>0.43</v>
          </cell>
          <cell r="N4554">
            <v>6.9</v>
          </cell>
          <cell r="O4554" t="str">
            <v>SHELF</v>
          </cell>
          <cell r="P4554">
            <v>299.99</v>
          </cell>
          <cell r="Q4554">
            <v>299.99</v>
          </cell>
          <cell r="R4554">
            <v>299.99</v>
          </cell>
          <cell r="S4554">
            <v>299.99</v>
          </cell>
          <cell r="T4554">
            <v>299.99</v>
          </cell>
          <cell r="U4554">
            <v>299.99</v>
          </cell>
          <cell r="V4554">
            <v>299.99</v>
          </cell>
        </row>
        <row r="4555">
          <cell r="B4555" t="str">
            <v>OHIOMacallan Rare Cask.750-3FOB</v>
          </cell>
          <cell r="C4555" t="str">
            <v>Central</v>
          </cell>
          <cell r="D4555" t="str">
            <v>Control</v>
          </cell>
          <cell r="E4555" t="str">
            <v>OH</v>
          </cell>
          <cell r="F4555" t="str">
            <v>OHIO</v>
          </cell>
          <cell r="G4555" t="str">
            <v>4 - Macallan Rare Cask 0.75L</v>
          </cell>
          <cell r="H4555" t="str">
            <v>4 - Macallan Rare Cask 0.75L3</v>
          </cell>
          <cell r="I4555" t="str">
            <v>Macallan Rare Cask</v>
          </cell>
          <cell r="J4555" t="str">
            <v>Macallan Rare Cask.750-3</v>
          </cell>
          <cell r="K4555">
            <v>3</v>
          </cell>
          <cell r="L4555">
            <v>0.75</v>
          </cell>
          <cell r="M4555">
            <v>0.43</v>
          </cell>
          <cell r="N4555">
            <v>6.9</v>
          </cell>
          <cell r="O4555" t="str">
            <v>FOB</v>
          </cell>
          <cell r="P4555">
            <v>531.78</v>
          </cell>
          <cell r="Q4555">
            <v>531.78</v>
          </cell>
          <cell r="R4555">
            <v>531.78</v>
          </cell>
          <cell r="S4555">
            <v>531.78</v>
          </cell>
          <cell r="T4555">
            <v>531.78</v>
          </cell>
          <cell r="U4555">
            <v>531.78</v>
          </cell>
          <cell r="V4555">
            <v>531.78</v>
          </cell>
        </row>
        <row r="4556">
          <cell r="B4556" t="str">
            <v>OklahomaMacallan Rare Cask.750-6FOB</v>
          </cell>
          <cell r="C4556" t="str">
            <v>South</v>
          </cell>
          <cell r="D4556" t="str">
            <v>Open</v>
          </cell>
          <cell r="E4556" t="str">
            <v>OK</v>
          </cell>
          <cell r="F4556" t="str">
            <v>Oklahoma</v>
          </cell>
          <cell r="G4556" t="str">
            <v>4 - Macallan Rare Cask 0.75L</v>
          </cell>
          <cell r="H4556" t="str">
            <v>4 - Macallan Rare Cask 0.75L6</v>
          </cell>
          <cell r="I4556" t="str">
            <v>Macallan Rare Cask</v>
          </cell>
          <cell r="J4556" t="str">
            <v>Macallan Rare Cask.750-6</v>
          </cell>
          <cell r="K4556">
            <v>6</v>
          </cell>
          <cell r="L4556">
            <v>0.75</v>
          </cell>
          <cell r="M4556">
            <v>0.43</v>
          </cell>
          <cell r="N4556">
            <v>13.8</v>
          </cell>
          <cell r="O4556" t="str">
            <v>FOB</v>
          </cell>
          <cell r="P4556">
            <v>1074.8699999999999</v>
          </cell>
          <cell r="Q4556">
            <v>1074.8699999999999</v>
          </cell>
          <cell r="R4556">
            <v>1074.8699999999999</v>
          </cell>
          <cell r="S4556">
            <v>1074.8699999999999</v>
          </cell>
          <cell r="T4556">
            <v>1074.8699999999999</v>
          </cell>
          <cell r="U4556">
            <v>1074.8699999999999</v>
          </cell>
          <cell r="V4556">
            <v>1074.8699999999999</v>
          </cell>
        </row>
        <row r="4557">
          <cell r="B4557" t="str">
            <v>OREGONMacallan Rare Cask.750-3SPA</v>
          </cell>
          <cell r="C4557" t="str">
            <v>West</v>
          </cell>
          <cell r="D4557" t="str">
            <v>Control</v>
          </cell>
          <cell r="E4557" t="str">
            <v>OR</v>
          </cell>
          <cell r="F4557" t="str">
            <v>OREGON</v>
          </cell>
          <cell r="G4557" t="str">
            <v>4 - Macallan Rare Cask 0.75L</v>
          </cell>
          <cell r="H4557" t="str">
            <v>4 - Macallan Rare Cask 0.75L3</v>
          </cell>
          <cell r="I4557" t="str">
            <v>Macallan Rare Cask</v>
          </cell>
          <cell r="J4557" t="str">
            <v>Macallan Rare Cask.750-3</v>
          </cell>
          <cell r="K4557">
            <v>3</v>
          </cell>
          <cell r="L4557">
            <v>0.75</v>
          </cell>
          <cell r="M4557">
            <v>0.43</v>
          </cell>
          <cell r="N4557">
            <v>6.9</v>
          </cell>
          <cell r="O4557" t="str">
            <v>SPA</v>
          </cell>
          <cell r="P4557">
            <v>0</v>
          </cell>
          <cell r="Q4557">
            <v>0</v>
          </cell>
          <cell r="R4557">
            <v>0</v>
          </cell>
          <cell r="S4557">
            <v>0</v>
          </cell>
          <cell r="T4557">
            <v>0</v>
          </cell>
          <cell r="U4557">
            <v>0</v>
          </cell>
          <cell r="V4557">
            <v>0</v>
          </cell>
        </row>
        <row r="4558">
          <cell r="B4558" t="str">
            <v>OREGONMacallan Rare Cask.750-3SHELF</v>
          </cell>
          <cell r="C4558" t="str">
            <v>West</v>
          </cell>
          <cell r="D4558" t="str">
            <v>Control</v>
          </cell>
          <cell r="E4558" t="str">
            <v>OR</v>
          </cell>
          <cell r="F4558" t="str">
            <v>OREGON</v>
          </cell>
          <cell r="G4558" t="str">
            <v>4 - Macallan Rare Cask 0.75L</v>
          </cell>
          <cell r="H4558" t="str">
            <v>4 - Macallan Rare Cask 0.75L3</v>
          </cell>
          <cell r="I4558" t="str">
            <v>Macallan Rare Cask</v>
          </cell>
          <cell r="J4558" t="str">
            <v>Macallan Rare Cask.750-3</v>
          </cell>
          <cell r="K4558">
            <v>3</v>
          </cell>
          <cell r="L4558">
            <v>0.75</v>
          </cell>
          <cell r="M4558">
            <v>0.43</v>
          </cell>
          <cell r="N4558">
            <v>6.9</v>
          </cell>
          <cell r="O4558" t="str">
            <v>SHELF</v>
          </cell>
          <cell r="P4558">
            <v>299.95</v>
          </cell>
          <cell r="Q4558">
            <v>279.95</v>
          </cell>
          <cell r="R4558">
            <v>279.95</v>
          </cell>
          <cell r="S4558">
            <v>279.95</v>
          </cell>
          <cell r="T4558">
            <v>299.95</v>
          </cell>
          <cell r="U4558">
            <v>299.95</v>
          </cell>
          <cell r="V4558">
            <v>299.95</v>
          </cell>
        </row>
        <row r="4559">
          <cell r="B4559" t="str">
            <v>OREGONMacallan Rare Cask.750-3FOB</v>
          </cell>
          <cell r="C4559" t="str">
            <v>West</v>
          </cell>
          <cell r="D4559" t="str">
            <v>Control</v>
          </cell>
          <cell r="E4559" t="str">
            <v>OR</v>
          </cell>
          <cell r="F4559" t="str">
            <v>OREGON</v>
          </cell>
          <cell r="G4559" t="str">
            <v>4 - Macallan Rare Cask 0.75L</v>
          </cell>
          <cell r="H4559" t="str">
            <v>4 - Macallan Rare Cask 0.75L3</v>
          </cell>
          <cell r="I4559" t="str">
            <v>Macallan Rare Cask</v>
          </cell>
          <cell r="J4559" t="str">
            <v>Macallan Rare Cask.750-3</v>
          </cell>
          <cell r="K4559">
            <v>3</v>
          </cell>
          <cell r="L4559">
            <v>0.75</v>
          </cell>
          <cell r="M4559">
            <v>0.43</v>
          </cell>
          <cell r="N4559">
            <v>6.9</v>
          </cell>
          <cell r="O4559" t="str">
            <v>FOB</v>
          </cell>
          <cell r="P4559">
            <v>484.41</v>
          </cell>
          <cell r="Q4559">
            <v>451.04</v>
          </cell>
          <cell r="R4559">
            <v>451.04</v>
          </cell>
          <cell r="S4559">
            <v>451.04</v>
          </cell>
          <cell r="T4559">
            <v>484.41</v>
          </cell>
          <cell r="U4559">
            <v>484.41</v>
          </cell>
          <cell r="V4559">
            <v>484.41</v>
          </cell>
        </row>
        <row r="4560">
          <cell r="B4560" t="str">
            <v>PENNSYLVANIA (Breakthru)Macallan Rare Cask.750-3FOB</v>
          </cell>
          <cell r="C4560" t="str">
            <v>Northeast</v>
          </cell>
          <cell r="D4560" t="str">
            <v>Control</v>
          </cell>
          <cell r="E4560" t="str">
            <v>BB PA</v>
          </cell>
          <cell r="F4560" t="str">
            <v>PENNSYLVANIA (Breakthru)</v>
          </cell>
          <cell r="G4560" t="str">
            <v>4 - Macallan Rare Cask 0.75L</v>
          </cell>
          <cell r="H4560" t="str">
            <v>4 - Macallan Rare Cask 0.75L3</v>
          </cell>
          <cell r="I4560" t="str">
            <v>Macallan Rare Cask</v>
          </cell>
          <cell r="J4560" t="str">
            <v>Macallan Rare Cask.750-3</v>
          </cell>
          <cell r="K4560">
            <v>3</v>
          </cell>
          <cell r="L4560">
            <v>0.75</v>
          </cell>
          <cell r="M4560">
            <v>0.43</v>
          </cell>
          <cell r="N4560">
            <v>6.9</v>
          </cell>
          <cell r="O4560" t="str">
            <v>FOB</v>
          </cell>
          <cell r="P4560">
            <v>546.75</v>
          </cell>
          <cell r="Q4560">
            <v>546.75</v>
          </cell>
          <cell r="R4560">
            <v>546.75</v>
          </cell>
          <cell r="S4560">
            <v>546.75</v>
          </cell>
          <cell r="T4560">
            <v>546.75</v>
          </cell>
          <cell r="U4560">
            <v>546.75</v>
          </cell>
          <cell r="V4560">
            <v>546.75</v>
          </cell>
        </row>
        <row r="4561">
          <cell r="B4561" t="str">
            <v>PENNSYLVANIA (PLCB)Macallan Rare Cask.750-3SPA</v>
          </cell>
          <cell r="C4561" t="str">
            <v>Northeast</v>
          </cell>
          <cell r="D4561" t="str">
            <v>Control</v>
          </cell>
          <cell r="E4561" t="str">
            <v>PLCB</v>
          </cell>
          <cell r="F4561" t="str">
            <v>PENNSYLVANIA (PLCB)</v>
          </cell>
          <cell r="G4561" t="str">
            <v>4 - Macallan Rare Cask 0.75L</v>
          </cell>
          <cell r="H4561" t="str">
            <v>4 - Macallan Rare Cask 0.75L3</v>
          </cell>
          <cell r="I4561" t="str">
            <v>Macallan Rare Cask</v>
          </cell>
          <cell r="J4561" t="str">
            <v>Macallan Rare Cask.750-3</v>
          </cell>
          <cell r="K4561">
            <v>3</v>
          </cell>
          <cell r="L4561">
            <v>0.75</v>
          </cell>
          <cell r="M4561">
            <v>0.43</v>
          </cell>
          <cell r="N4561">
            <v>6.9</v>
          </cell>
          <cell r="O4561" t="str">
            <v>SPA</v>
          </cell>
          <cell r="P4561">
            <v>0</v>
          </cell>
          <cell r="Q4561">
            <v>0</v>
          </cell>
          <cell r="R4561">
            <v>75</v>
          </cell>
          <cell r="S4561">
            <v>0</v>
          </cell>
          <cell r="T4561">
            <v>0</v>
          </cell>
          <cell r="U4561">
            <v>75</v>
          </cell>
          <cell r="V4561">
            <v>0</v>
          </cell>
        </row>
        <row r="4562">
          <cell r="B4562" t="str">
            <v>PENNSYLVANIA (PLCB)Macallan Rare Cask.750-3FOB</v>
          </cell>
          <cell r="C4562" t="str">
            <v>Northeast</v>
          </cell>
          <cell r="D4562" t="str">
            <v>Control</v>
          </cell>
          <cell r="E4562" t="str">
            <v>PLCB</v>
          </cell>
          <cell r="F4562" t="str">
            <v>PENNSYLVANIA (PLCB)</v>
          </cell>
          <cell r="G4562" t="str">
            <v>4 - Macallan Rare Cask 0.75L</v>
          </cell>
          <cell r="H4562" t="str">
            <v>4 - Macallan Rare Cask 0.75L3</v>
          </cell>
          <cell r="I4562" t="str">
            <v>Macallan Rare Cask</v>
          </cell>
          <cell r="J4562" t="str">
            <v>Macallan Rare Cask.750-3</v>
          </cell>
          <cell r="K4562">
            <v>3</v>
          </cell>
          <cell r="L4562">
            <v>0.75</v>
          </cell>
          <cell r="M4562">
            <v>0.43</v>
          </cell>
          <cell r="N4562">
            <v>6.9</v>
          </cell>
          <cell r="O4562" t="str">
            <v>FOB</v>
          </cell>
          <cell r="P4562">
            <v>607.5</v>
          </cell>
          <cell r="Q4562">
            <v>607.5</v>
          </cell>
          <cell r="R4562">
            <v>607.5</v>
          </cell>
          <cell r="S4562">
            <v>607.5</v>
          </cell>
          <cell r="T4562">
            <v>607.5</v>
          </cell>
          <cell r="U4562">
            <v>607.5</v>
          </cell>
          <cell r="V4562">
            <v>607.5</v>
          </cell>
        </row>
        <row r="4563">
          <cell r="B4563" t="str">
            <v>Rhode IslandMacallan Rare Cask.750-3FOB</v>
          </cell>
          <cell r="C4563" t="str">
            <v>Northeast</v>
          </cell>
          <cell r="D4563" t="str">
            <v>Open</v>
          </cell>
          <cell r="E4563" t="str">
            <v>RI</v>
          </cell>
          <cell r="F4563" t="str">
            <v>Rhode Island</v>
          </cell>
          <cell r="G4563" t="str">
            <v>4 - Macallan Rare Cask 0.75L</v>
          </cell>
          <cell r="H4563" t="str">
            <v>4 - Macallan Rare Cask 0.75L3</v>
          </cell>
          <cell r="I4563" t="str">
            <v>Macallan Rare Cask</v>
          </cell>
          <cell r="J4563" t="str">
            <v>Macallan Rare Cask.750-3</v>
          </cell>
          <cell r="K4563">
            <v>3</v>
          </cell>
          <cell r="L4563">
            <v>0.75</v>
          </cell>
          <cell r="M4563">
            <v>0.43</v>
          </cell>
          <cell r="N4563">
            <v>6.9</v>
          </cell>
          <cell r="O4563" t="str">
            <v>FOB</v>
          </cell>
          <cell r="P4563">
            <v>503.52</v>
          </cell>
          <cell r="Q4563">
            <v>503.52</v>
          </cell>
          <cell r="R4563">
            <v>503.52</v>
          </cell>
          <cell r="S4563">
            <v>503.52</v>
          </cell>
          <cell r="T4563">
            <v>503.52</v>
          </cell>
          <cell r="U4563">
            <v>503.52</v>
          </cell>
          <cell r="V4563">
            <v>503.52</v>
          </cell>
        </row>
        <row r="4564">
          <cell r="B4564" t="str">
            <v>South CarolinaMacallan Rare Cask.750-6FOB</v>
          </cell>
          <cell r="C4564" t="str">
            <v>Northeast</v>
          </cell>
          <cell r="D4564" t="str">
            <v>Open</v>
          </cell>
          <cell r="E4564" t="str">
            <v>SC</v>
          </cell>
          <cell r="F4564" t="str">
            <v>South Carolina</v>
          </cell>
          <cell r="G4564" t="str">
            <v>4 - Macallan Rare Cask 0.75L</v>
          </cell>
          <cell r="H4564" t="str">
            <v>4 - Macallan Rare Cask 0.75L6</v>
          </cell>
          <cell r="I4564" t="str">
            <v>Macallan Rare Cask</v>
          </cell>
          <cell r="J4564" t="str">
            <v>Macallan Rare Cask.750-6</v>
          </cell>
          <cell r="K4564">
            <v>6</v>
          </cell>
          <cell r="L4564">
            <v>0.75</v>
          </cell>
          <cell r="M4564">
            <v>0.43</v>
          </cell>
          <cell r="N4564">
            <v>13.8</v>
          </cell>
          <cell r="O4564" t="str">
            <v>FOB</v>
          </cell>
          <cell r="P4564">
            <v>1081.722043</v>
          </cell>
          <cell r="Q4564">
            <v>1081.722043</v>
          </cell>
          <cell r="R4564">
            <v>1081.722043</v>
          </cell>
          <cell r="S4564">
            <v>1081.722043</v>
          </cell>
          <cell r="T4564">
            <v>1081.722043</v>
          </cell>
          <cell r="U4564">
            <v>1081.722043</v>
          </cell>
          <cell r="V4564">
            <v>1081.722043</v>
          </cell>
        </row>
        <row r="4565">
          <cell r="B4565" t="str">
            <v>South DakotaMacallan Rare Cask.750-6FOB</v>
          </cell>
          <cell r="C4565" t="str">
            <v>Central</v>
          </cell>
          <cell r="D4565" t="str">
            <v>Open</v>
          </cell>
          <cell r="E4565" t="str">
            <v>SD</v>
          </cell>
          <cell r="F4565" t="str">
            <v>South Dakota</v>
          </cell>
          <cell r="G4565" t="str">
            <v>4 - Macallan Rare Cask 0.75L</v>
          </cell>
          <cell r="H4565" t="str">
            <v>4 - Macallan Rare Cask 0.75L6</v>
          </cell>
          <cell r="I4565" t="str">
            <v>Macallan Rare Cask</v>
          </cell>
          <cell r="J4565" t="str">
            <v>Macallan Rare Cask.750-6</v>
          </cell>
          <cell r="K4565">
            <v>6</v>
          </cell>
          <cell r="L4565">
            <v>0.75</v>
          </cell>
          <cell r="M4565">
            <v>0.43</v>
          </cell>
          <cell r="N4565">
            <v>13.8</v>
          </cell>
          <cell r="O4565" t="str">
            <v>FOB</v>
          </cell>
          <cell r="P4565">
            <v>1073.8</v>
          </cell>
          <cell r="Q4565">
            <v>1073.8</v>
          </cell>
          <cell r="R4565">
            <v>1073.8</v>
          </cell>
          <cell r="S4565">
            <v>1073.8</v>
          </cell>
          <cell r="T4565">
            <v>1073.8</v>
          </cell>
          <cell r="U4565">
            <v>1073.8</v>
          </cell>
          <cell r="V4565">
            <v>1073.8</v>
          </cell>
        </row>
        <row r="4566">
          <cell r="B4566" t="str">
            <v>TennesseeMacallan Rare Cask.750-3FOB</v>
          </cell>
          <cell r="C4566" t="str">
            <v>South</v>
          </cell>
          <cell r="D4566" t="str">
            <v>Open</v>
          </cell>
          <cell r="E4566" t="str">
            <v>TN</v>
          </cell>
          <cell r="F4566" t="str">
            <v>Tennessee</v>
          </cell>
          <cell r="G4566" t="str">
            <v>4 - Macallan Rare Cask 0.75L</v>
          </cell>
          <cell r="H4566" t="str">
            <v>4 - Macallan Rare Cask 0.75L3</v>
          </cell>
          <cell r="I4566" t="str">
            <v>Macallan Rare Cask</v>
          </cell>
          <cell r="J4566" t="str">
            <v>Macallan Rare Cask.750-3</v>
          </cell>
          <cell r="K4566">
            <v>3</v>
          </cell>
          <cell r="L4566">
            <v>0.75</v>
          </cell>
          <cell r="M4566">
            <v>0.43</v>
          </cell>
          <cell r="N4566">
            <v>6.9</v>
          </cell>
          <cell r="O4566" t="str">
            <v>FOB</v>
          </cell>
          <cell r="P4566">
            <v>483</v>
          </cell>
          <cell r="Q4566">
            <v>483</v>
          </cell>
          <cell r="R4566">
            <v>483</v>
          </cell>
          <cell r="S4566">
            <v>483</v>
          </cell>
          <cell r="T4566">
            <v>483</v>
          </cell>
          <cell r="U4566">
            <v>483</v>
          </cell>
          <cell r="V4566">
            <v>483</v>
          </cell>
        </row>
        <row r="4567">
          <cell r="B4567" t="str">
            <v>TexasMacallan Rare Cask.750-6FOB</v>
          </cell>
          <cell r="C4567" t="str">
            <v>South</v>
          </cell>
          <cell r="D4567" t="str">
            <v>Open</v>
          </cell>
          <cell r="E4567" t="str">
            <v>TX</v>
          </cell>
          <cell r="F4567" t="str">
            <v>Texas</v>
          </cell>
          <cell r="G4567" t="str">
            <v>4 - Macallan Rare Cask 0.75L</v>
          </cell>
          <cell r="H4567" t="str">
            <v>4 - Macallan Rare Cask 0.75L6</v>
          </cell>
          <cell r="I4567" t="str">
            <v>Macallan Rare Cask</v>
          </cell>
          <cell r="J4567" t="str">
            <v>Macallan Rare Cask.750-6</v>
          </cell>
          <cell r="K4567">
            <v>6</v>
          </cell>
          <cell r="L4567">
            <v>0.75</v>
          </cell>
          <cell r="M4567">
            <v>0.43</v>
          </cell>
          <cell r="N4567">
            <v>13.8</v>
          </cell>
          <cell r="O4567" t="str">
            <v>FOB</v>
          </cell>
          <cell r="P4567">
            <v>1082</v>
          </cell>
          <cell r="Q4567">
            <v>1082</v>
          </cell>
          <cell r="R4567">
            <v>1082</v>
          </cell>
          <cell r="S4567">
            <v>1082</v>
          </cell>
          <cell r="T4567">
            <v>1082</v>
          </cell>
          <cell r="U4567">
            <v>1082</v>
          </cell>
          <cell r="V4567">
            <v>1082</v>
          </cell>
        </row>
        <row r="4568">
          <cell r="B4568" t="str">
            <v>UTAHMacallan Rare Cask.750-3SPA</v>
          </cell>
          <cell r="C4568" t="str">
            <v>West</v>
          </cell>
          <cell r="D4568" t="str">
            <v>Control</v>
          </cell>
          <cell r="E4568" t="str">
            <v>UT</v>
          </cell>
          <cell r="F4568" t="str">
            <v>UTAH</v>
          </cell>
          <cell r="G4568" t="str">
            <v>4 - Macallan Rare Cask 0.75L</v>
          </cell>
          <cell r="H4568" t="str">
            <v>4 - Macallan Rare Cask 0.75L3</v>
          </cell>
          <cell r="I4568" t="str">
            <v>Macallan Rare Cask</v>
          </cell>
          <cell r="J4568" t="str">
            <v>Macallan Rare Cask.750-3</v>
          </cell>
          <cell r="K4568">
            <v>3</v>
          </cell>
          <cell r="L4568">
            <v>0.75</v>
          </cell>
          <cell r="M4568">
            <v>0.43</v>
          </cell>
          <cell r="N4568">
            <v>6.9</v>
          </cell>
          <cell r="O4568" t="str">
            <v>SPA</v>
          </cell>
          <cell r="P4568">
            <v>0</v>
          </cell>
          <cell r="Q4568">
            <v>0</v>
          </cell>
          <cell r="R4568">
            <v>0</v>
          </cell>
          <cell r="S4568">
            <v>0</v>
          </cell>
          <cell r="T4568">
            <v>0</v>
          </cell>
          <cell r="U4568">
            <v>0</v>
          </cell>
          <cell r="V4568">
            <v>0</v>
          </cell>
        </row>
        <row r="4569">
          <cell r="B4569" t="str">
            <v>UTAHMacallan Rare Cask.750-3SHELF</v>
          </cell>
          <cell r="C4569" t="str">
            <v>West</v>
          </cell>
          <cell r="D4569" t="str">
            <v>Control</v>
          </cell>
          <cell r="E4569" t="str">
            <v>UT</v>
          </cell>
          <cell r="F4569" t="str">
            <v>UTAH</v>
          </cell>
          <cell r="G4569" t="str">
            <v>4 - Macallan Rare Cask 0.75L</v>
          </cell>
          <cell r="H4569" t="str">
            <v>4 - Macallan Rare Cask 0.75L3</v>
          </cell>
          <cell r="I4569" t="str">
            <v>Macallan Rare Cask</v>
          </cell>
          <cell r="J4569" t="str">
            <v>Macallan Rare Cask.750-3</v>
          </cell>
          <cell r="K4569">
            <v>3</v>
          </cell>
          <cell r="L4569">
            <v>0.75</v>
          </cell>
          <cell r="M4569">
            <v>0.43</v>
          </cell>
          <cell r="N4569">
            <v>6.9</v>
          </cell>
          <cell r="O4569" t="str">
            <v>SHELF</v>
          </cell>
          <cell r="P4569">
            <v>299.99</v>
          </cell>
          <cell r="Q4569">
            <v>299.99</v>
          </cell>
          <cell r="R4569">
            <v>299.99</v>
          </cell>
          <cell r="S4569">
            <v>299.99</v>
          </cell>
          <cell r="T4569">
            <v>299.99</v>
          </cell>
          <cell r="U4569">
            <v>299.99</v>
          </cell>
          <cell r="V4569">
            <v>299.99</v>
          </cell>
        </row>
        <row r="4570">
          <cell r="B4570" t="str">
            <v>UTAHMacallan Rare Cask.750-3FOB</v>
          </cell>
          <cell r="C4570" t="str">
            <v>West</v>
          </cell>
          <cell r="D4570" t="str">
            <v>Control</v>
          </cell>
          <cell r="E4570" t="str">
            <v>UT</v>
          </cell>
          <cell r="F4570" t="str">
            <v>UTAH</v>
          </cell>
          <cell r="G4570" t="str">
            <v>4 - Macallan Rare Cask 0.75L</v>
          </cell>
          <cell r="H4570" t="str">
            <v>4 - Macallan Rare Cask 0.75L3</v>
          </cell>
          <cell r="I4570" t="str">
            <v>Macallan Rare Cask</v>
          </cell>
          <cell r="J4570" t="str">
            <v>Macallan Rare Cask.750-3</v>
          </cell>
          <cell r="K4570">
            <v>3</v>
          </cell>
          <cell r="L4570">
            <v>0.75</v>
          </cell>
          <cell r="M4570">
            <v>0.43</v>
          </cell>
          <cell r="N4570">
            <v>6.9</v>
          </cell>
          <cell r="O4570" t="str">
            <v>FOB</v>
          </cell>
          <cell r="P4570">
            <v>477.8</v>
          </cell>
          <cell r="Q4570">
            <v>477.8</v>
          </cell>
          <cell r="R4570">
            <v>477.8</v>
          </cell>
          <cell r="S4570">
            <v>477.8</v>
          </cell>
          <cell r="T4570">
            <v>477.8</v>
          </cell>
          <cell r="U4570">
            <v>477.8</v>
          </cell>
          <cell r="V4570">
            <v>477.8</v>
          </cell>
        </row>
        <row r="4571">
          <cell r="B4571" t="str">
            <v>VERMONTMacallan Rare Cask.750-3SPA</v>
          </cell>
          <cell r="C4571" t="str">
            <v>Northeast</v>
          </cell>
          <cell r="D4571" t="str">
            <v>Control</v>
          </cell>
          <cell r="E4571" t="str">
            <v>VT</v>
          </cell>
          <cell r="F4571" t="str">
            <v>VERMONT</v>
          </cell>
          <cell r="G4571" t="str">
            <v>4 - Macallan Rare Cask 0.75L</v>
          </cell>
          <cell r="H4571" t="str">
            <v>4 - Macallan Rare Cask 0.75L3</v>
          </cell>
          <cell r="I4571" t="str">
            <v>Macallan Rare Cask</v>
          </cell>
          <cell r="J4571" t="str">
            <v>Macallan Rare Cask.750-3</v>
          </cell>
          <cell r="K4571">
            <v>3</v>
          </cell>
          <cell r="L4571">
            <v>0.75</v>
          </cell>
          <cell r="M4571">
            <v>0.43</v>
          </cell>
          <cell r="N4571">
            <v>6.9</v>
          </cell>
          <cell r="O4571" t="str">
            <v>SPA</v>
          </cell>
          <cell r="P4571">
            <v>0</v>
          </cell>
          <cell r="Q4571">
            <v>0</v>
          </cell>
          <cell r="R4571">
            <v>0</v>
          </cell>
          <cell r="S4571">
            <v>0</v>
          </cell>
          <cell r="T4571">
            <v>0</v>
          </cell>
          <cell r="U4571">
            <v>0</v>
          </cell>
          <cell r="V4571">
            <v>0</v>
          </cell>
        </row>
        <row r="4572">
          <cell r="B4572" t="str">
            <v>VERMONTMacallan Rare Cask.750-3FOB</v>
          </cell>
          <cell r="C4572" t="str">
            <v>Northeast</v>
          </cell>
          <cell r="D4572" t="str">
            <v>Control</v>
          </cell>
          <cell r="E4572" t="str">
            <v>VT</v>
          </cell>
          <cell r="F4572" t="str">
            <v>VERMONT</v>
          </cell>
          <cell r="G4572" t="str">
            <v>4 - Macallan Rare Cask 0.75L</v>
          </cell>
          <cell r="H4572" t="str">
            <v>4 - Macallan Rare Cask 0.75L3</v>
          </cell>
          <cell r="I4572" t="str">
            <v>Macallan Rare Cask</v>
          </cell>
          <cell r="J4572" t="str">
            <v>Macallan Rare Cask.750-3</v>
          </cell>
          <cell r="K4572">
            <v>3</v>
          </cell>
          <cell r="L4572">
            <v>0.75</v>
          </cell>
          <cell r="M4572">
            <v>0.43</v>
          </cell>
          <cell r="N4572">
            <v>6.9</v>
          </cell>
          <cell r="O4572" t="str">
            <v>FOB</v>
          </cell>
          <cell r="P4572">
            <v>496.19</v>
          </cell>
          <cell r="Q4572">
            <v>496.19</v>
          </cell>
          <cell r="R4572">
            <v>496.19</v>
          </cell>
          <cell r="S4572">
            <v>496.19</v>
          </cell>
          <cell r="T4572">
            <v>545.25</v>
          </cell>
          <cell r="U4572">
            <v>545.25</v>
          </cell>
          <cell r="V4572">
            <v>545.25</v>
          </cell>
        </row>
        <row r="4573">
          <cell r="B4573" t="str">
            <v>VIRGINIAMacallan Rare Cask.750-1SHELF</v>
          </cell>
          <cell r="C4573" t="str">
            <v>South</v>
          </cell>
          <cell r="D4573" t="str">
            <v>Control</v>
          </cell>
          <cell r="E4573" t="str">
            <v>VA</v>
          </cell>
          <cell r="F4573" t="str">
            <v>VIRGINIA</v>
          </cell>
          <cell r="G4573" t="str">
            <v>4 - Macallan Rare Cask 0.75L</v>
          </cell>
          <cell r="H4573" t="str">
            <v>4 - Macallan Rare Cask 0.75L1</v>
          </cell>
          <cell r="I4573" t="str">
            <v>Macallan Rare Cask</v>
          </cell>
          <cell r="J4573" t="str">
            <v>Macallan Rare Cask.750-1</v>
          </cell>
          <cell r="K4573">
            <v>1</v>
          </cell>
          <cell r="L4573">
            <v>0.75</v>
          </cell>
          <cell r="M4573">
            <v>0.43</v>
          </cell>
          <cell r="N4573">
            <v>2.2999999999999998</v>
          </cell>
          <cell r="O4573" t="str">
            <v>SHELF</v>
          </cell>
          <cell r="P4573">
            <v>299.99</v>
          </cell>
          <cell r="Q4573">
            <v>299.99</v>
          </cell>
          <cell r="R4573">
            <v>274.99</v>
          </cell>
          <cell r="S4573">
            <v>299.99</v>
          </cell>
          <cell r="T4573">
            <v>299.99</v>
          </cell>
          <cell r="U4573">
            <v>299.99</v>
          </cell>
          <cell r="V4573">
            <v>299.99</v>
          </cell>
        </row>
        <row r="4574">
          <cell r="B4574" t="str">
            <v>VIRGINIAMacallan Rare Cask.750-1FOB</v>
          </cell>
          <cell r="C4574" t="str">
            <v>South</v>
          </cell>
          <cell r="D4574" t="str">
            <v>Control</v>
          </cell>
          <cell r="E4574" t="str">
            <v>VA</v>
          </cell>
          <cell r="F4574" t="str">
            <v>VIRGINIA</v>
          </cell>
          <cell r="G4574" t="str">
            <v>4 - Macallan Rare Cask 0.75L</v>
          </cell>
          <cell r="H4574" t="str">
            <v>4 - Macallan Rare Cask 0.75L1</v>
          </cell>
          <cell r="I4574" t="str">
            <v>Macallan Rare Cask</v>
          </cell>
          <cell r="J4574" t="str">
            <v>Macallan Rare Cask.750-1</v>
          </cell>
          <cell r="K4574">
            <v>1</v>
          </cell>
          <cell r="L4574">
            <v>0.75</v>
          </cell>
          <cell r="M4574">
            <v>0.43</v>
          </cell>
          <cell r="N4574">
            <v>2.2999999999999998</v>
          </cell>
          <cell r="O4574" t="str">
            <v>FOB</v>
          </cell>
          <cell r="P4574">
            <v>145.88999999999999</v>
          </cell>
          <cell r="Q4574">
            <v>145.88999999999999</v>
          </cell>
          <cell r="R4574">
            <v>145.88999999999999</v>
          </cell>
          <cell r="S4574">
            <v>145.88999999999999</v>
          </cell>
          <cell r="T4574">
            <v>145.88999999999999</v>
          </cell>
          <cell r="U4574">
            <v>145.88999999999999</v>
          </cell>
          <cell r="V4574">
            <v>145.88999999999999</v>
          </cell>
        </row>
        <row r="4575">
          <cell r="B4575" t="str">
            <v>VIRGINIAMacallan Rare Cask.750-1DA</v>
          </cell>
          <cell r="C4575" t="str">
            <v>South</v>
          </cell>
          <cell r="D4575" t="str">
            <v>Control</v>
          </cell>
          <cell r="E4575" t="str">
            <v>VA</v>
          </cell>
          <cell r="F4575" t="str">
            <v>VIRGINIA</v>
          </cell>
          <cell r="G4575" t="str">
            <v>4 - Macallan Rare Cask 0.75L</v>
          </cell>
          <cell r="H4575" t="str">
            <v>4 - Macallan Rare Cask 0.75L1</v>
          </cell>
          <cell r="I4575" t="str">
            <v>Macallan Rare Cask</v>
          </cell>
          <cell r="J4575" t="str">
            <v>Macallan Rare Cask.750-1</v>
          </cell>
          <cell r="K4575">
            <v>1</v>
          </cell>
          <cell r="L4575">
            <v>0.75</v>
          </cell>
          <cell r="M4575">
            <v>0.43</v>
          </cell>
          <cell r="N4575">
            <v>2.2999999999999998</v>
          </cell>
          <cell r="O4575" t="str">
            <v>DA</v>
          </cell>
          <cell r="P4575">
            <v>0</v>
          </cell>
          <cell r="Q4575">
            <v>0</v>
          </cell>
          <cell r="R4575">
            <v>20.8</v>
          </cell>
          <cell r="S4575">
            <v>0</v>
          </cell>
          <cell r="T4575">
            <v>0</v>
          </cell>
          <cell r="U4575">
            <v>0</v>
          </cell>
          <cell r="V4575">
            <v>0</v>
          </cell>
        </row>
        <row r="4576">
          <cell r="B4576" t="str">
            <v>WashingtonMacallan Rare Cask.750-6FOB</v>
          </cell>
          <cell r="C4576" t="str">
            <v>West</v>
          </cell>
          <cell r="D4576" t="str">
            <v>Open</v>
          </cell>
          <cell r="E4576" t="str">
            <v>WA</v>
          </cell>
          <cell r="F4576" t="str">
            <v>Washington</v>
          </cell>
          <cell r="G4576" t="str">
            <v>4 - Macallan Rare Cask 0.75L</v>
          </cell>
          <cell r="H4576" t="str">
            <v>4 - Macallan Rare Cask 0.75L6</v>
          </cell>
          <cell r="I4576" t="str">
            <v>Macallan Rare Cask</v>
          </cell>
          <cell r="J4576" t="str">
            <v>Macallan Rare Cask.750-6</v>
          </cell>
          <cell r="K4576">
            <v>6</v>
          </cell>
          <cell r="L4576">
            <v>0.75</v>
          </cell>
          <cell r="M4576">
            <v>0.43</v>
          </cell>
          <cell r="N4576">
            <v>13.8</v>
          </cell>
          <cell r="O4576" t="str">
            <v>FOB</v>
          </cell>
          <cell r="P4576">
            <v>975</v>
          </cell>
          <cell r="Q4576">
            <v>975</v>
          </cell>
          <cell r="R4576">
            <v>975</v>
          </cell>
          <cell r="S4576">
            <v>975</v>
          </cell>
          <cell r="T4576">
            <v>975</v>
          </cell>
          <cell r="U4576">
            <v>975</v>
          </cell>
          <cell r="V4576">
            <v>975</v>
          </cell>
        </row>
        <row r="4577">
          <cell r="B4577" t="str">
            <v>WEST VIRGINIAMacallan Rare Cask.750-1SHELF</v>
          </cell>
          <cell r="C4577" t="str">
            <v>Central</v>
          </cell>
          <cell r="D4577" t="str">
            <v>Control</v>
          </cell>
          <cell r="E4577" t="str">
            <v>WV</v>
          </cell>
          <cell r="F4577" t="str">
            <v>WEST VIRGINIA</v>
          </cell>
          <cell r="G4577" t="str">
            <v>4 - Macallan Rare Cask 0.75L</v>
          </cell>
          <cell r="H4577" t="str">
            <v>4 - Macallan Rare Cask 0.75L1</v>
          </cell>
          <cell r="I4577" t="str">
            <v>Macallan Rare Cask</v>
          </cell>
          <cell r="J4577" t="str">
            <v>Macallan Rare Cask.750-1</v>
          </cell>
          <cell r="K4577">
            <v>1</v>
          </cell>
          <cell r="L4577">
            <v>0.75</v>
          </cell>
          <cell r="M4577">
            <v>0.43</v>
          </cell>
          <cell r="N4577">
            <v>2.2999999999999998</v>
          </cell>
          <cell r="O4577" t="str">
            <v>SHELF</v>
          </cell>
          <cell r="P4577">
            <v>299.99</v>
          </cell>
          <cell r="Q4577">
            <v>299.99</v>
          </cell>
          <cell r="R4577">
            <v>274.99</v>
          </cell>
          <cell r="S4577">
            <v>299.99</v>
          </cell>
          <cell r="T4577">
            <v>299.99</v>
          </cell>
          <cell r="U4577">
            <v>299.99</v>
          </cell>
          <cell r="V4577">
            <v>299.99</v>
          </cell>
        </row>
        <row r="4578">
          <cell r="B4578" t="str">
            <v>WEST VIRGINIAMacallan Rare Cask.750-1FOB</v>
          </cell>
          <cell r="C4578" t="str">
            <v>Central</v>
          </cell>
          <cell r="D4578" t="str">
            <v>Control</v>
          </cell>
          <cell r="E4578" t="str">
            <v>WV</v>
          </cell>
          <cell r="F4578" t="str">
            <v>WEST VIRGINIA</v>
          </cell>
          <cell r="G4578" t="str">
            <v>4 - Macallan Rare Cask 0.75L</v>
          </cell>
          <cell r="H4578" t="str">
            <v>4 - Macallan Rare Cask 0.75L1</v>
          </cell>
          <cell r="I4578" t="str">
            <v>Macallan Rare Cask</v>
          </cell>
          <cell r="J4578" t="str">
            <v>Macallan Rare Cask.750-1</v>
          </cell>
          <cell r="K4578">
            <v>1</v>
          </cell>
          <cell r="L4578">
            <v>0.75</v>
          </cell>
          <cell r="M4578">
            <v>0.43</v>
          </cell>
          <cell r="N4578">
            <v>2.2999999999999998</v>
          </cell>
          <cell r="O4578" t="str">
            <v>FOB</v>
          </cell>
          <cell r="P4578">
            <v>170.43</v>
          </cell>
          <cell r="Q4578">
            <v>170.43</v>
          </cell>
          <cell r="R4578">
            <v>156.08000000000001</v>
          </cell>
          <cell r="S4578">
            <v>170.43</v>
          </cell>
          <cell r="T4578">
            <v>170.43</v>
          </cell>
          <cell r="U4578">
            <v>170.43</v>
          </cell>
          <cell r="V4578">
            <v>170.43</v>
          </cell>
        </row>
        <row r="4579">
          <cell r="B4579" t="str">
            <v>WisconsinMacallan Rare Cask.750-6FOB</v>
          </cell>
          <cell r="C4579" t="str">
            <v>Central</v>
          </cell>
          <cell r="D4579" t="str">
            <v>Open</v>
          </cell>
          <cell r="E4579" t="str">
            <v>WI</v>
          </cell>
          <cell r="F4579" t="str">
            <v>Wisconsin</v>
          </cell>
          <cell r="G4579" t="str">
            <v>4 - Macallan Rare Cask 0.75L</v>
          </cell>
          <cell r="H4579" t="str">
            <v>4 - Macallan Rare Cask 0.75L6</v>
          </cell>
          <cell r="I4579" t="str">
            <v>Macallan Rare Cask</v>
          </cell>
          <cell r="J4579" t="str">
            <v>Macallan Rare Cask.750-6</v>
          </cell>
          <cell r="K4579">
            <v>6</v>
          </cell>
          <cell r="L4579">
            <v>0.75</v>
          </cell>
          <cell r="M4579">
            <v>0.43</v>
          </cell>
          <cell r="N4579">
            <v>13.8</v>
          </cell>
          <cell r="O4579" t="str">
            <v>FOB</v>
          </cell>
          <cell r="P4579">
            <v>1073.8</v>
          </cell>
          <cell r="Q4579">
            <v>1073.8</v>
          </cell>
          <cell r="R4579">
            <v>1073.8</v>
          </cell>
          <cell r="S4579">
            <v>1073.8</v>
          </cell>
          <cell r="T4579">
            <v>1073.8</v>
          </cell>
          <cell r="U4579">
            <v>1073.8</v>
          </cell>
          <cell r="V4579">
            <v>1073.8</v>
          </cell>
        </row>
        <row r="4580">
          <cell r="B4580" t="str">
            <v>WYOMINGMacallan Rare Cask.750-3SHELF</v>
          </cell>
          <cell r="C4580" t="str">
            <v>West</v>
          </cell>
          <cell r="D4580" t="str">
            <v>Control</v>
          </cell>
          <cell r="E4580" t="str">
            <v>WY</v>
          </cell>
          <cell r="F4580" t="str">
            <v>WYOMING</v>
          </cell>
          <cell r="G4580" t="str">
            <v>4 - Macallan Rare Cask 0.75L</v>
          </cell>
          <cell r="H4580" t="str">
            <v>4 - Macallan Rare Cask 0.75L3</v>
          </cell>
          <cell r="I4580" t="str">
            <v>Macallan Rare Cask</v>
          </cell>
          <cell r="J4580" t="str">
            <v>Macallan Rare Cask.750-3</v>
          </cell>
          <cell r="K4580">
            <v>3</v>
          </cell>
          <cell r="L4580">
            <v>0.75</v>
          </cell>
          <cell r="M4580">
            <v>0.43</v>
          </cell>
          <cell r="N4580">
            <v>6.9</v>
          </cell>
          <cell r="O4580" t="str">
            <v>SHELF</v>
          </cell>
          <cell r="P4580">
            <v>299.99</v>
          </cell>
          <cell r="Q4580">
            <v>299.99</v>
          </cell>
          <cell r="R4580">
            <v>299.99</v>
          </cell>
          <cell r="S4580">
            <v>299.99</v>
          </cell>
          <cell r="T4580">
            <v>299.99</v>
          </cell>
          <cell r="U4580">
            <v>299.99</v>
          </cell>
          <cell r="V4580">
            <v>299.99</v>
          </cell>
        </row>
        <row r="4581">
          <cell r="B4581" t="str">
            <v>WYOMINGMacallan Rare Cask.750-3FOB</v>
          </cell>
          <cell r="C4581" t="str">
            <v>West</v>
          </cell>
          <cell r="D4581" t="str">
            <v>Control</v>
          </cell>
          <cell r="E4581" t="str">
            <v>WY</v>
          </cell>
          <cell r="F4581" t="str">
            <v>WYOMING</v>
          </cell>
          <cell r="G4581" t="str">
            <v>4 - Macallan Rare Cask 0.75L</v>
          </cell>
          <cell r="H4581" t="str">
            <v>4 - Macallan Rare Cask 0.75L3</v>
          </cell>
          <cell r="I4581" t="str">
            <v>Macallan Rare Cask</v>
          </cell>
          <cell r="J4581" t="str">
            <v>Macallan Rare Cask.750-3</v>
          </cell>
          <cell r="K4581">
            <v>3</v>
          </cell>
          <cell r="L4581">
            <v>0.75</v>
          </cell>
          <cell r="M4581">
            <v>0.43</v>
          </cell>
          <cell r="N4581">
            <v>6.9</v>
          </cell>
          <cell r="O4581" t="str">
            <v>FOB</v>
          </cell>
          <cell r="P4581">
            <v>520.41</v>
          </cell>
          <cell r="Q4581">
            <v>520.41</v>
          </cell>
          <cell r="R4581">
            <v>520.41</v>
          </cell>
          <cell r="S4581">
            <v>520.41</v>
          </cell>
          <cell r="T4581">
            <v>520.41</v>
          </cell>
          <cell r="U4581">
            <v>520.41</v>
          </cell>
          <cell r="V4581">
            <v>520.41</v>
          </cell>
        </row>
        <row r="4582">
          <cell r="B4582" t="str">
            <v>WYOMINGMacallan Rare Cask.750-3DA</v>
          </cell>
          <cell r="C4582" t="str">
            <v>West</v>
          </cell>
          <cell r="D4582" t="str">
            <v>Control</v>
          </cell>
          <cell r="E4582" t="str">
            <v>WY</v>
          </cell>
          <cell r="F4582" t="str">
            <v>WYOMING</v>
          </cell>
          <cell r="G4582" t="str">
            <v>4 - Macallan Rare Cask 0.75L</v>
          </cell>
          <cell r="H4582" t="str">
            <v>4 - Macallan Rare Cask 0.75L3</v>
          </cell>
          <cell r="I4582" t="str">
            <v>Macallan Rare Cask</v>
          </cell>
          <cell r="J4582" t="str">
            <v>Macallan Rare Cask.750-3</v>
          </cell>
          <cell r="K4582">
            <v>3</v>
          </cell>
          <cell r="L4582">
            <v>0.75</v>
          </cell>
          <cell r="M4582">
            <v>0.43</v>
          </cell>
          <cell r="N4582">
            <v>6.9</v>
          </cell>
          <cell r="O4582" t="str">
            <v>DA</v>
          </cell>
          <cell r="P4582">
            <v>0</v>
          </cell>
          <cell r="Q4582">
            <v>0</v>
          </cell>
          <cell r="R4582">
            <v>0</v>
          </cell>
          <cell r="S4582">
            <v>0</v>
          </cell>
          <cell r="T4582">
            <v>0</v>
          </cell>
          <cell r="U4582">
            <v>0</v>
          </cell>
          <cell r="V4582">
            <v>0</v>
          </cell>
        </row>
        <row r="4583">
          <cell r="B4583" t="str">
            <v>ALABAMAMacallan Reflexion.750-2SHELF</v>
          </cell>
          <cell r="C4583" t="str">
            <v>South</v>
          </cell>
          <cell r="D4583" t="str">
            <v>Control</v>
          </cell>
          <cell r="E4583" t="str">
            <v>AL</v>
          </cell>
          <cell r="F4583" t="str">
            <v>ALABAMA</v>
          </cell>
          <cell r="G4583" t="str">
            <v>4 - Macallan Reflexion 0.75L</v>
          </cell>
          <cell r="H4583" t="str">
            <v>4 - Macallan Reflexion 0.75L2</v>
          </cell>
          <cell r="I4583" t="str">
            <v>Macallan Reflexion</v>
          </cell>
          <cell r="J4583" t="str">
            <v>Macallan Reflexion.750-2</v>
          </cell>
          <cell r="K4583">
            <v>2</v>
          </cell>
          <cell r="L4583">
            <v>0.75</v>
          </cell>
          <cell r="M4583">
            <v>0.43</v>
          </cell>
          <cell r="N4583">
            <v>4.5999999999999996</v>
          </cell>
          <cell r="O4583" t="str">
            <v>SHELF</v>
          </cell>
          <cell r="P4583">
            <v>1699.99</v>
          </cell>
          <cell r="Q4583">
            <v>1699.99</v>
          </cell>
          <cell r="R4583">
            <v>1699.99</v>
          </cell>
          <cell r="S4583">
            <v>1699.99</v>
          </cell>
          <cell r="T4583">
            <v>1699.99</v>
          </cell>
          <cell r="U4583">
            <v>1699.99</v>
          </cell>
          <cell r="V4583">
            <v>1699.99</v>
          </cell>
        </row>
        <row r="4584">
          <cell r="B4584" t="str">
            <v>ALABAMAMacallan Reflexion.750-2FOB</v>
          </cell>
          <cell r="C4584" t="str">
            <v>South</v>
          </cell>
          <cell r="D4584" t="str">
            <v>Control</v>
          </cell>
          <cell r="E4584" t="str">
            <v>AL</v>
          </cell>
          <cell r="F4584" t="str">
            <v>ALABAMA</v>
          </cell>
          <cell r="G4584" t="str">
            <v>4 - Macallan Reflexion 0.75L</v>
          </cell>
          <cell r="H4584" t="str">
            <v>4 - Macallan Reflexion 0.75L2</v>
          </cell>
          <cell r="I4584" t="str">
            <v>Macallan Reflexion</v>
          </cell>
          <cell r="J4584" t="str">
            <v>Macallan Reflexion.750-2</v>
          </cell>
          <cell r="K4584">
            <v>2</v>
          </cell>
          <cell r="L4584">
            <v>0.75</v>
          </cell>
          <cell r="M4584">
            <v>0.43</v>
          </cell>
          <cell r="N4584">
            <v>4.5999999999999996</v>
          </cell>
          <cell r="O4584" t="str">
            <v>FOB</v>
          </cell>
          <cell r="P4584">
            <v>1613.53</v>
          </cell>
          <cell r="Q4584">
            <v>1613.53</v>
          </cell>
          <cell r="R4584">
            <v>1613.53</v>
          </cell>
          <cell r="S4584">
            <v>1613.53</v>
          </cell>
          <cell r="T4584">
            <v>1613.53</v>
          </cell>
          <cell r="U4584">
            <v>1613.53</v>
          </cell>
          <cell r="V4584">
            <v>1613.53</v>
          </cell>
        </row>
        <row r="4585">
          <cell r="B4585" t="str">
            <v>ALABAMAMacallan Reflexion.750-2DA</v>
          </cell>
          <cell r="C4585" t="str">
            <v>South</v>
          </cell>
          <cell r="D4585" t="str">
            <v>Control</v>
          </cell>
          <cell r="E4585" t="str">
            <v>AL</v>
          </cell>
          <cell r="F4585" t="str">
            <v>ALABAMA</v>
          </cell>
          <cell r="G4585" t="str">
            <v>4 - Macallan Reflexion 0.75L</v>
          </cell>
          <cell r="H4585" t="str">
            <v>4 - Macallan Reflexion 0.75L2</v>
          </cell>
          <cell r="I4585" t="str">
            <v>Macallan Reflexion</v>
          </cell>
          <cell r="J4585" t="str">
            <v>Macallan Reflexion.750-2</v>
          </cell>
          <cell r="K4585">
            <v>2</v>
          </cell>
          <cell r="L4585">
            <v>0.75</v>
          </cell>
          <cell r="M4585">
            <v>0.43</v>
          </cell>
          <cell r="N4585">
            <v>4.5999999999999996</v>
          </cell>
          <cell r="O4585" t="str">
            <v>DA</v>
          </cell>
          <cell r="P4585">
            <v>0</v>
          </cell>
          <cell r="Q4585">
            <v>0</v>
          </cell>
          <cell r="R4585">
            <v>0</v>
          </cell>
          <cell r="S4585">
            <v>0</v>
          </cell>
          <cell r="T4585">
            <v>0</v>
          </cell>
          <cell r="U4585">
            <v>0</v>
          </cell>
          <cell r="V4585">
            <v>0</v>
          </cell>
        </row>
        <row r="4586">
          <cell r="B4586" t="str">
            <v>AlaskaMacallan Reflexion.750-2FOB</v>
          </cell>
          <cell r="C4586" t="str">
            <v>West</v>
          </cell>
          <cell r="D4586" t="str">
            <v>Open</v>
          </cell>
          <cell r="E4586" t="str">
            <v>AK</v>
          </cell>
          <cell r="F4586" t="str">
            <v>Alaska</v>
          </cell>
          <cell r="G4586" t="str">
            <v>4 - Macallan Reflexion 0.75L</v>
          </cell>
          <cell r="H4586" t="str">
            <v>4 - Macallan Reflexion 0.75L2</v>
          </cell>
          <cell r="I4586" t="str">
            <v>Macallan Reflexion</v>
          </cell>
          <cell r="J4586" t="str">
            <v>Macallan Reflexion.750-2</v>
          </cell>
          <cell r="K4586">
            <v>2</v>
          </cell>
          <cell r="L4586">
            <v>0.75</v>
          </cell>
          <cell r="M4586">
            <v>0.43</v>
          </cell>
          <cell r="N4586">
            <v>4.5999999999999996</v>
          </cell>
          <cell r="O4586" t="str">
            <v>FOB</v>
          </cell>
          <cell r="P4586">
            <v>1323.46</v>
          </cell>
          <cell r="Q4586">
            <v>1323.46</v>
          </cell>
          <cell r="R4586">
            <v>1323.46</v>
          </cell>
          <cell r="S4586">
            <v>1323.46</v>
          </cell>
          <cell r="T4586">
            <v>1323.46</v>
          </cell>
          <cell r="U4586">
            <v>1323.46</v>
          </cell>
          <cell r="V4586">
            <v>1323.46</v>
          </cell>
        </row>
        <row r="4587">
          <cell r="B4587" t="str">
            <v>ArizonaMacallan Reflexion.750-2FOB</v>
          </cell>
          <cell r="C4587" t="str">
            <v>West</v>
          </cell>
          <cell r="D4587" t="str">
            <v>Open</v>
          </cell>
          <cell r="E4587" t="str">
            <v>AZ</v>
          </cell>
          <cell r="F4587" t="str">
            <v>Arizona</v>
          </cell>
          <cell r="G4587" t="str">
            <v>4 - Macallan Reflexion 0.75L</v>
          </cell>
          <cell r="H4587" t="str">
            <v>4 - Macallan Reflexion 0.75L2</v>
          </cell>
          <cell r="I4587" t="str">
            <v>Macallan Reflexion</v>
          </cell>
          <cell r="J4587" t="str">
            <v>Macallan Reflexion.750-2</v>
          </cell>
          <cell r="K4587">
            <v>2</v>
          </cell>
          <cell r="L4587">
            <v>0.75</v>
          </cell>
          <cell r="M4587">
            <v>0.43</v>
          </cell>
          <cell r="N4587">
            <v>4.5999999999999996</v>
          </cell>
          <cell r="O4587" t="str">
            <v>FOB</v>
          </cell>
          <cell r="P4587">
            <v>1572</v>
          </cell>
          <cell r="Q4587">
            <v>1572</v>
          </cell>
          <cell r="R4587">
            <v>1835</v>
          </cell>
          <cell r="S4587">
            <v>1835</v>
          </cell>
          <cell r="T4587">
            <v>1835</v>
          </cell>
          <cell r="U4587">
            <v>1835</v>
          </cell>
          <cell r="V4587">
            <v>1835</v>
          </cell>
        </row>
        <row r="4588">
          <cell r="B4588" t="str">
            <v>ArkansasMacallan Reflexion.750-2FOB</v>
          </cell>
          <cell r="C4588" t="str">
            <v>South</v>
          </cell>
          <cell r="D4588" t="str">
            <v>Open</v>
          </cell>
          <cell r="E4588" t="str">
            <v>AR</v>
          </cell>
          <cell r="F4588" t="str">
            <v>Arkansas</v>
          </cell>
          <cell r="G4588" t="str">
            <v>4 - Macallan Reflexion 0.75L</v>
          </cell>
          <cell r="H4588" t="str">
            <v>4 - Macallan Reflexion 0.75L2</v>
          </cell>
          <cell r="I4588" t="str">
            <v>Macallan Reflexion</v>
          </cell>
          <cell r="J4588" t="str">
            <v>Macallan Reflexion.750-2</v>
          </cell>
          <cell r="K4588">
            <v>2</v>
          </cell>
          <cell r="L4588">
            <v>0.75</v>
          </cell>
          <cell r="M4588">
            <v>0.43</v>
          </cell>
          <cell r="N4588">
            <v>4.5999999999999996</v>
          </cell>
          <cell r="O4588" t="str">
            <v>FOB</v>
          </cell>
          <cell r="P4588">
            <v>1680</v>
          </cell>
          <cell r="Q4588">
            <v>1680</v>
          </cell>
          <cell r="R4588">
            <v>1680</v>
          </cell>
          <cell r="S4588">
            <v>1680</v>
          </cell>
          <cell r="T4588">
            <v>1680</v>
          </cell>
          <cell r="U4588">
            <v>1680</v>
          </cell>
          <cell r="V4588">
            <v>1680</v>
          </cell>
        </row>
        <row r="4589">
          <cell r="B4589" t="str">
            <v>CaliforniaMacallan Reflexion.750-2FOB</v>
          </cell>
          <cell r="C4589" t="str">
            <v>West</v>
          </cell>
          <cell r="D4589" t="str">
            <v>Open</v>
          </cell>
          <cell r="E4589" t="str">
            <v>CA</v>
          </cell>
          <cell r="F4589" t="str">
            <v>California</v>
          </cell>
          <cell r="G4589" t="str">
            <v>4 - Macallan Reflexion 0.75L</v>
          </cell>
          <cell r="H4589" t="str">
            <v>4 - Macallan Reflexion 0.75L2</v>
          </cell>
          <cell r="I4589" t="str">
            <v>Macallan Reflexion</v>
          </cell>
          <cell r="J4589" t="str">
            <v>Macallan Reflexion.750-2</v>
          </cell>
          <cell r="K4589">
            <v>2</v>
          </cell>
          <cell r="L4589">
            <v>0.75</v>
          </cell>
          <cell r="M4589">
            <v>0.43</v>
          </cell>
          <cell r="N4589">
            <v>4.5999999999999996</v>
          </cell>
          <cell r="O4589" t="str">
            <v>FOB</v>
          </cell>
          <cell r="P4589">
            <v>1572</v>
          </cell>
          <cell r="Q4589">
            <v>1572</v>
          </cell>
          <cell r="R4589">
            <v>1895</v>
          </cell>
          <cell r="S4589">
            <v>1895</v>
          </cell>
          <cell r="T4589">
            <v>1895</v>
          </cell>
          <cell r="U4589">
            <v>1895</v>
          </cell>
          <cell r="V4589">
            <v>1895</v>
          </cell>
        </row>
        <row r="4590">
          <cell r="B4590" t="str">
            <v>ColoradoMacallan Reflexion.750-2FOB</v>
          </cell>
          <cell r="C4590" t="str">
            <v>West</v>
          </cell>
          <cell r="D4590" t="str">
            <v>Open</v>
          </cell>
          <cell r="E4590" t="str">
            <v>CO</v>
          </cell>
          <cell r="F4590" t="str">
            <v>Colorado</v>
          </cell>
          <cell r="G4590" t="str">
            <v>4 - Macallan Reflexion 0.75L</v>
          </cell>
          <cell r="H4590" t="str">
            <v>4 - Macallan Reflexion 0.75L2</v>
          </cell>
          <cell r="I4590" t="str">
            <v>Macallan Reflexion</v>
          </cell>
          <cell r="J4590" t="str">
            <v>Macallan Reflexion.750-2</v>
          </cell>
          <cell r="K4590">
            <v>2</v>
          </cell>
          <cell r="L4590">
            <v>0.75</v>
          </cell>
          <cell r="M4590">
            <v>0.43</v>
          </cell>
          <cell r="N4590">
            <v>4.5999999999999996</v>
          </cell>
          <cell r="O4590" t="str">
            <v>FOB</v>
          </cell>
          <cell r="P4590">
            <v>1572</v>
          </cell>
          <cell r="Q4590">
            <v>1572</v>
          </cell>
          <cell r="R4590">
            <v>1572</v>
          </cell>
          <cell r="S4590">
            <v>1572</v>
          </cell>
          <cell r="T4590">
            <v>1572</v>
          </cell>
          <cell r="U4590">
            <v>1572</v>
          </cell>
          <cell r="V4590">
            <v>1572</v>
          </cell>
        </row>
        <row r="4591">
          <cell r="B4591" t="str">
            <v>ConnecticutMacallan Reflexion.750-2FOB</v>
          </cell>
          <cell r="C4591" t="str">
            <v>Northeast</v>
          </cell>
          <cell r="D4591" t="str">
            <v>Open</v>
          </cell>
          <cell r="E4591" t="str">
            <v>CT</v>
          </cell>
          <cell r="F4591" t="str">
            <v>Connecticut</v>
          </cell>
          <cell r="G4591" t="str">
            <v>4 - Macallan Reflexion 0.75L</v>
          </cell>
          <cell r="H4591" t="str">
            <v>4 - Macallan Reflexion 0.75L2</v>
          </cell>
          <cell r="I4591" t="str">
            <v>Macallan Reflexion</v>
          </cell>
          <cell r="J4591" t="str">
            <v>Macallan Reflexion.750-2</v>
          </cell>
          <cell r="K4591">
            <v>2</v>
          </cell>
          <cell r="L4591">
            <v>0.75</v>
          </cell>
          <cell r="M4591">
            <v>0.43</v>
          </cell>
          <cell r="N4591">
            <v>4.5999999999999996</v>
          </cell>
          <cell r="O4591" t="str">
            <v>FOB</v>
          </cell>
          <cell r="P4591">
            <v>1736</v>
          </cell>
          <cell r="Q4591">
            <v>1736</v>
          </cell>
          <cell r="R4591">
            <v>1736</v>
          </cell>
          <cell r="S4591">
            <v>1736</v>
          </cell>
          <cell r="T4591">
            <v>1736</v>
          </cell>
          <cell r="U4591">
            <v>1736</v>
          </cell>
          <cell r="V4591">
            <v>1736</v>
          </cell>
        </row>
        <row r="4592">
          <cell r="B4592" t="str">
            <v>DCMacallan Reflexion.750-2FOB</v>
          </cell>
          <cell r="C4592" t="str">
            <v>Northeast</v>
          </cell>
          <cell r="D4592" t="str">
            <v>Open</v>
          </cell>
          <cell r="E4592" t="str">
            <v>DC</v>
          </cell>
          <cell r="F4592" t="str">
            <v>DC</v>
          </cell>
          <cell r="G4592" t="str">
            <v>4 - Macallan Reflexion 0.75L</v>
          </cell>
          <cell r="H4592" t="str">
            <v>4 - Macallan Reflexion 0.75L2</v>
          </cell>
          <cell r="I4592" t="str">
            <v>Macallan Reflexion</v>
          </cell>
          <cell r="J4592" t="str">
            <v>Macallan Reflexion.750-2</v>
          </cell>
          <cell r="K4592">
            <v>2</v>
          </cell>
          <cell r="L4592">
            <v>0.75</v>
          </cell>
          <cell r="M4592">
            <v>0.43</v>
          </cell>
          <cell r="N4592">
            <v>4.5999999999999996</v>
          </cell>
          <cell r="O4592" t="str">
            <v>FOB</v>
          </cell>
          <cell r="P4592">
            <v>1650</v>
          </cell>
          <cell r="Q4592">
            <v>1650</v>
          </cell>
          <cell r="R4592">
            <v>1650</v>
          </cell>
          <cell r="S4592">
            <v>1720</v>
          </cell>
          <cell r="T4592">
            <v>1720</v>
          </cell>
          <cell r="U4592">
            <v>1720</v>
          </cell>
          <cell r="V4592">
            <v>1720</v>
          </cell>
        </row>
        <row r="4593">
          <cell r="B4593" t="str">
            <v>DelawareMacallan Reflexion.750-2FOB</v>
          </cell>
          <cell r="C4593" t="str">
            <v>Northeast</v>
          </cell>
          <cell r="D4593" t="str">
            <v>Open</v>
          </cell>
          <cell r="E4593" t="str">
            <v>DE</v>
          </cell>
          <cell r="F4593" t="str">
            <v>Delaware</v>
          </cell>
          <cell r="G4593" t="str">
            <v>4 - Macallan Reflexion 0.75L</v>
          </cell>
          <cell r="H4593" t="str">
            <v>4 - Macallan Reflexion 0.75L2</v>
          </cell>
          <cell r="I4593" t="str">
            <v>Macallan Reflexion</v>
          </cell>
          <cell r="J4593" t="str">
            <v>Macallan Reflexion.750-2</v>
          </cell>
          <cell r="K4593">
            <v>2</v>
          </cell>
          <cell r="L4593">
            <v>0.75</v>
          </cell>
          <cell r="M4593">
            <v>0.43</v>
          </cell>
          <cell r="N4593">
            <v>4.5999999999999996</v>
          </cell>
          <cell r="O4593" t="str">
            <v>FOB</v>
          </cell>
          <cell r="P4593">
            <v>1513.5</v>
          </cell>
          <cell r="Q4593">
            <v>1513.5</v>
          </cell>
          <cell r="R4593">
            <v>1513.5</v>
          </cell>
          <cell r="S4593">
            <v>1720</v>
          </cell>
          <cell r="T4593">
            <v>1720</v>
          </cell>
          <cell r="U4593">
            <v>1720</v>
          </cell>
          <cell r="V4593">
            <v>1720</v>
          </cell>
        </row>
        <row r="4594">
          <cell r="B4594" t="str">
            <v>FloridaMacallan Reflexion.750-2FOB</v>
          </cell>
          <cell r="C4594" t="str">
            <v>South</v>
          </cell>
          <cell r="D4594" t="str">
            <v>Open</v>
          </cell>
          <cell r="E4594" t="str">
            <v>FL</v>
          </cell>
          <cell r="F4594" t="str">
            <v>Florida</v>
          </cell>
          <cell r="G4594" t="str">
            <v>4 - Macallan Reflexion 0.75L</v>
          </cell>
          <cell r="H4594" t="str">
            <v>4 - Macallan Reflexion 0.75L2</v>
          </cell>
          <cell r="I4594" t="str">
            <v>Macallan Reflexion</v>
          </cell>
          <cell r="J4594" t="str">
            <v>Macallan Reflexion.750-2</v>
          </cell>
          <cell r="K4594">
            <v>2</v>
          </cell>
          <cell r="L4594">
            <v>0.75</v>
          </cell>
          <cell r="M4594">
            <v>0.43</v>
          </cell>
          <cell r="N4594">
            <v>4.5999999999999996</v>
          </cell>
          <cell r="O4594" t="str">
            <v>FOB</v>
          </cell>
          <cell r="P4594">
            <v>1650</v>
          </cell>
          <cell r="Q4594">
            <v>1650</v>
          </cell>
          <cell r="R4594">
            <v>1650</v>
          </cell>
          <cell r="S4594">
            <v>1650</v>
          </cell>
          <cell r="T4594">
            <v>1650</v>
          </cell>
          <cell r="U4594">
            <v>1650</v>
          </cell>
          <cell r="V4594">
            <v>1650</v>
          </cell>
        </row>
        <row r="4595">
          <cell r="B4595" t="str">
            <v>GeorgiaMacallan Reflexion.750-2FOB</v>
          </cell>
          <cell r="C4595" t="str">
            <v>South</v>
          </cell>
          <cell r="D4595" t="str">
            <v>Open</v>
          </cell>
          <cell r="E4595" t="str">
            <v>GA</v>
          </cell>
          <cell r="F4595" t="str">
            <v>Georgia</v>
          </cell>
          <cell r="G4595" t="str">
            <v>4 - Macallan Reflexion 0.75L</v>
          </cell>
          <cell r="H4595" t="str">
            <v>4 - Macallan Reflexion 0.75L2</v>
          </cell>
          <cell r="I4595" t="str">
            <v>Macallan Reflexion</v>
          </cell>
          <cell r="J4595" t="str">
            <v>Macallan Reflexion.750-2</v>
          </cell>
          <cell r="K4595">
            <v>2</v>
          </cell>
          <cell r="L4595">
            <v>0.75</v>
          </cell>
          <cell r="M4595">
            <v>0.43</v>
          </cell>
          <cell r="N4595">
            <v>4.5999999999999996</v>
          </cell>
          <cell r="O4595" t="str">
            <v>FOB</v>
          </cell>
          <cell r="P4595">
            <v>1700</v>
          </cell>
          <cell r="Q4595">
            <v>1700</v>
          </cell>
          <cell r="R4595">
            <v>1700</v>
          </cell>
          <cell r="S4595">
            <v>1700</v>
          </cell>
          <cell r="T4595">
            <v>1700</v>
          </cell>
          <cell r="U4595">
            <v>1700</v>
          </cell>
          <cell r="V4595">
            <v>1700</v>
          </cell>
        </row>
        <row r="4596">
          <cell r="B4596" t="str">
            <v>HawaiiMacallan Reflexion.750-2FOB</v>
          </cell>
          <cell r="C4596" t="str">
            <v>West</v>
          </cell>
          <cell r="D4596" t="str">
            <v>Open</v>
          </cell>
          <cell r="E4596" t="str">
            <v>HI</v>
          </cell>
          <cell r="F4596" t="str">
            <v>Hawaii</v>
          </cell>
          <cell r="G4596" t="str">
            <v>4 - Macallan Reflexion 0.75L</v>
          </cell>
          <cell r="H4596" t="str">
            <v>4 - Macallan Reflexion 0.75L2</v>
          </cell>
          <cell r="I4596" t="str">
            <v>Macallan Reflexion</v>
          </cell>
          <cell r="J4596" t="str">
            <v>Macallan Reflexion.750-2</v>
          </cell>
          <cell r="K4596">
            <v>2</v>
          </cell>
          <cell r="L4596">
            <v>0.75</v>
          </cell>
          <cell r="M4596">
            <v>0.43</v>
          </cell>
          <cell r="N4596">
            <v>4.5999999999999996</v>
          </cell>
          <cell r="O4596" t="str">
            <v>FOB</v>
          </cell>
          <cell r="P4596">
            <v>1300</v>
          </cell>
          <cell r="Q4596">
            <v>1300</v>
          </cell>
          <cell r="R4596">
            <v>1600</v>
          </cell>
          <cell r="S4596">
            <v>1600</v>
          </cell>
          <cell r="T4596">
            <v>1600</v>
          </cell>
          <cell r="U4596">
            <v>1600</v>
          </cell>
          <cell r="V4596">
            <v>1600</v>
          </cell>
        </row>
        <row r="4597">
          <cell r="B4597" t="str">
            <v>IDAHOMacallan Reflexion.750-2SPA</v>
          </cell>
          <cell r="C4597" t="str">
            <v>West</v>
          </cell>
          <cell r="D4597" t="str">
            <v>Control</v>
          </cell>
          <cell r="E4597" t="str">
            <v>ID</v>
          </cell>
          <cell r="F4597" t="str">
            <v>IDAHO</v>
          </cell>
          <cell r="G4597" t="str">
            <v>4 - Macallan Reflexion 0.75L</v>
          </cell>
          <cell r="H4597" t="str">
            <v>4 - Macallan Reflexion 0.75L2</v>
          </cell>
          <cell r="I4597" t="str">
            <v>Macallan Reflexion</v>
          </cell>
          <cell r="J4597" t="str">
            <v>Macallan Reflexion.750-2</v>
          </cell>
          <cell r="K4597">
            <v>2</v>
          </cell>
          <cell r="L4597">
            <v>0.75</v>
          </cell>
          <cell r="M4597">
            <v>0.43</v>
          </cell>
          <cell r="N4597">
            <v>4.5999999999999996</v>
          </cell>
          <cell r="O4597" t="str">
            <v>SPA</v>
          </cell>
          <cell r="P4597">
            <v>0</v>
          </cell>
          <cell r="Q4597">
            <v>0</v>
          </cell>
          <cell r="R4597">
            <v>0</v>
          </cell>
          <cell r="S4597">
            <v>0</v>
          </cell>
          <cell r="T4597">
            <v>0</v>
          </cell>
          <cell r="U4597">
            <v>0</v>
          </cell>
          <cell r="V4597">
            <v>0</v>
          </cell>
        </row>
        <row r="4598">
          <cell r="B4598" t="str">
            <v>IDAHOMacallan Reflexion.750-2SHELF</v>
          </cell>
          <cell r="C4598" t="str">
            <v>West</v>
          </cell>
          <cell r="D4598" t="str">
            <v>Control</v>
          </cell>
          <cell r="E4598" t="str">
            <v>ID</v>
          </cell>
          <cell r="F4598" t="str">
            <v>IDAHO</v>
          </cell>
          <cell r="G4598" t="str">
            <v>4 - Macallan Reflexion 0.75L</v>
          </cell>
          <cell r="H4598" t="str">
            <v>4 - Macallan Reflexion 0.75L2</v>
          </cell>
          <cell r="I4598" t="str">
            <v>Macallan Reflexion</v>
          </cell>
          <cell r="J4598" t="str">
            <v>Macallan Reflexion.750-2</v>
          </cell>
          <cell r="K4598">
            <v>2</v>
          </cell>
          <cell r="L4598">
            <v>0.75</v>
          </cell>
          <cell r="M4598">
            <v>0.43</v>
          </cell>
          <cell r="N4598">
            <v>4.5999999999999996</v>
          </cell>
          <cell r="O4598" t="str">
            <v>SHELF</v>
          </cell>
          <cell r="P4598">
            <v>1399.95</v>
          </cell>
          <cell r="Q4598">
            <v>1499.95</v>
          </cell>
          <cell r="R4598">
            <v>1499.95</v>
          </cell>
          <cell r="S4598">
            <v>1499.95</v>
          </cell>
          <cell r="T4598">
            <v>1499.95</v>
          </cell>
          <cell r="U4598">
            <v>1499.95</v>
          </cell>
          <cell r="V4598">
            <v>1499.95</v>
          </cell>
        </row>
        <row r="4599">
          <cell r="B4599" t="str">
            <v>IDAHOMacallan Reflexion.750-2FOB</v>
          </cell>
          <cell r="C4599" t="str">
            <v>West</v>
          </cell>
          <cell r="D4599" t="str">
            <v>Control</v>
          </cell>
          <cell r="E4599" t="str">
            <v>ID</v>
          </cell>
          <cell r="F4599" t="str">
            <v>IDAHO</v>
          </cell>
          <cell r="G4599" t="str">
            <v>4 - Macallan Reflexion 0.75L</v>
          </cell>
          <cell r="H4599" t="str">
            <v>4 - Macallan Reflexion 0.75L2</v>
          </cell>
          <cell r="I4599" t="str">
            <v>Macallan Reflexion</v>
          </cell>
          <cell r="J4599" t="str">
            <v>Macallan Reflexion.750-2</v>
          </cell>
          <cell r="K4599">
            <v>2</v>
          </cell>
          <cell r="L4599">
            <v>0.75</v>
          </cell>
          <cell r="M4599">
            <v>0.43</v>
          </cell>
          <cell r="N4599">
            <v>4.5999999999999996</v>
          </cell>
          <cell r="O4599" t="str">
            <v>FOB</v>
          </cell>
          <cell r="P4599">
            <v>1584.8</v>
          </cell>
          <cell r="Q4599">
            <v>1698.14</v>
          </cell>
          <cell r="R4599">
            <v>1698.14</v>
          </cell>
          <cell r="S4599">
            <v>1698.14</v>
          </cell>
          <cell r="T4599">
            <v>1698.14</v>
          </cell>
          <cell r="U4599">
            <v>1698.14</v>
          </cell>
          <cell r="V4599">
            <v>1698.14</v>
          </cell>
        </row>
        <row r="4600">
          <cell r="B4600" t="str">
            <v>IllinoisMacallan Reflexion.750-2FOB</v>
          </cell>
          <cell r="C4600" t="str">
            <v>Central</v>
          </cell>
          <cell r="D4600" t="str">
            <v>Open</v>
          </cell>
          <cell r="E4600" t="str">
            <v>IL</v>
          </cell>
          <cell r="F4600" t="str">
            <v>Illinois</v>
          </cell>
          <cell r="G4600" t="str">
            <v>4 - Macallan Reflexion 0.75L</v>
          </cell>
          <cell r="H4600" t="str">
            <v>4 - Macallan Reflexion 0.75L2</v>
          </cell>
          <cell r="I4600" t="str">
            <v>Macallan Reflexion</v>
          </cell>
          <cell r="J4600" t="str">
            <v>Macallan Reflexion.750-2</v>
          </cell>
          <cell r="K4600">
            <v>2</v>
          </cell>
          <cell r="L4600">
            <v>0.75</v>
          </cell>
          <cell r="M4600">
            <v>0.43</v>
          </cell>
          <cell r="N4600">
            <v>4.5999999999999996</v>
          </cell>
          <cell r="O4600" t="str">
            <v>FOB</v>
          </cell>
          <cell r="P4600">
            <v>1572</v>
          </cell>
          <cell r="Q4600">
            <v>1795.31</v>
          </cell>
          <cell r="R4600">
            <v>1795.31</v>
          </cell>
          <cell r="S4600">
            <v>1795.31</v>
          </cell>
          <cell r="T4600">
            <v>1795.31</v>
          </cell>
          <cell r="U4600">
            <v>1795.31</v>
          </cell>
          <cell r="V4600">
            <v>1795.31</v>
          </cell>
        </row>
        <row r="4601">
          <cell r="B4601" t="str">
            <v>IndianaMacallan Reflexion.750-2FOB</v>
          </cell>
          <cell r="C4601" t="str">
            <v>Central</v>
          </cell>
          <cell r="D4601" t="str">
            <v>Open</v>
          </cell>
          <cell r="E4601" t="str">
            <v>IN</v>
          </cell>
          <cell r="F4601" t="str">
            <v>Indiana</v>
          </cell>
          <cell r="G4601" t="str">
            <v>4 - Macallan Reflexion 0.75L</v>
          </cell>
          <cell r="H4601" t="str">
            <v>4 - Macallan Reflexion 0.75L2</v>
          </cell>
          <cell r="I4601" t="str">
            <v>Macallan Reflexion</v>
          </cell>
          <cell r="J4601" t="str">
            <v>Macallan Reflexion.750-2</v>
          </cell>
          <cell r="K4601">
            <v>2</v>
          </cell>
          <cell r="L4601">
            <v>0.75</v>
          </cell>
          <cell r="M4601">
            <v>0.43</v>
          </cell>
          <cell r="N4601">
            <v>4.5999999999999996</v>
          </cell>
          <cell r="O4601" t="str">
            <v>FOB</v>
          </cell>
          <cell r="P4601">
            <v>1595</v>
          </cell>
          <cell r="Q4601">
            <v>1780.45</v>
          </cell>
          <cell r="R4601">
            <v>1780.45</v>
          </cell>
          <cell r="S4601">
            <v>1780.45</v>
          </cell>
          <cell r="T4601">
            <v>1780.45</v>
          </cell>
          <cell r="U4601">
            <v>1780.45</v>
          </cell>
          <cell r="V4601">
            <v>1780.45</v>
          </cell>
        </row>
        <row r="4602">
          <cell r="B4602" t="str">
            <v>KansasMacallan Reflexion.750-2FOB</v>
          </cell>
          <cell r="C4602" t="str">
            <v>Central</v>
          </cell>
          <cell r="D4602" t="str">
            <v>Open</v>
          </cell>
          <cell r="E4602" t="str">
            <v>KS</v>
          </cell>
          <cell r="F4602" t="str">
            <v>Kansas</v>
          </cell>
          <cell r="G4602" t="str">
            <v>4 - Macallan Reflexion 0.75L</v>
          </cell>
          <cell r="H4602" t="str">
            <v>4 - Macallan Reflexion 0.75L2</v>
          </cell>
          <cell r="I4602" t="str">
            <v>Macallan Reflexion</v>
          </cell>
          <cell r="J4602" t="str">
            <v>Macallan Reflexion.750-2</v>
          </cell>
          <cell r="K4602">
            <v>2</v>
          </cell>
          <cell r="L4602">
            <v>0.75</v>
          </cell>
          <cell r="M4602">
            <v>0.43</v>
          </cell>
          <cell r="N4602">
            <v>4.5999999999999996</v>
          </cell>
          <cell r="O4602" t="str">
            <v>FOB</v>
          </cell>
          <cell r="P4602">
            <v>1616.67</v>
          </cell>
          <cell r="Q4602">
            <v>1796.5</v>
          </cell>
          <cell r="R4602">
            <v>1796.5</v>
          </cell>
          <cell r="S4602">
            <v>1796.5</v>
          </cell>
          <cell r="T4602">
            <v>1796.5</v>
          </cell>
          <cell r="U4602">
            <v>1796.5</v>
          </cell>
          <cell r="V4602">
            <v>1796.5</v>
          </cell>
        </row>
        <row r="4603">
          <cell r="B4603" t="str">
            <v>KentuckyMacallan Reflexion.750-2FOB</v>
          </cell>
          <cell r="C4603" t="str">
            <v>Central</v>
          </cell>
          <cell r="D4603" t="str">
            <v>Open</v>
          </cell>
          <cell r="E4603" t="str">
            <v>KY</v>
          </cell>
          <cell r="F4603" t="str">
            <v>Kentucky</v>
          </cell>
          <cell r="G4603" t="str">
            <v>4 - Macallan Reflexion 0.75L</v>
          </cell>
          <cell r="H4603" t="str">
            <v>4 - Macallan Reflexion 0.75L2</v>
          </cell>
          <cell r="I4603" t="str">
            <v>Macallan Reflexion</v>
          </cell>
          <cell r="J4603" t="str">
            <v>Macallan Reflexion.750-2</v>
          </cell>
          <cell r="K4603">
            <v>2</v>
          </cell>
          <cell r="L4603">
            <v>0.75</v>
          </cell>
          <cell r="M4603">
            <v>0.43</v>
          </cell>
          <cell r="N4603">
            <v>4.5999999999999996</v>
          </cell>
          <cell r="O4603" t="str">
            <v>FOB</v>
          </cell>
          <cell r="P4603">
            <v>1605.37</v>
          </cell>
          <cell r="Q4603">
            <v>1598.58</v>
          </cell>
          <cell r="R4603">
            <v>1598.58</v>
          </cell>
          <cell r="S4603">
            <v>1598.58</v>
          </cell>
          <cell r="T4603">
            <v>1598.58</v>
          </cell>
          <cell r="U4603">
            <v>1598.58</v>
          </cell>
          <cell r="V4603">
            <v>1598.58</v>
          </cell>
        </row>
        <row r="4604">
          <cell r="B4604" t="str">
            <v>LouisianaMacallan Reflexion.750-2FOB</v>
          </cell>
          <cell r="C4604" t="str">
            <v>South</v>
          </cell>
          <cell r="D4604" t="str">
            <v>Open</v>
          </cell>
          <cell r="E4604" t="str">
            <v>LA</v>
          </cell>
          <cell r="F4604" t="str">
            <v>Louisiana</v>
          </cell>
          <cell r="G4604" t="str">
            <v>4 - Macallan Reflexion 0.75L</v>
          </cell>
          <cell r="H4604" t="str">
            <v>4 - Macallan Reflexion 0.75L2</v>
          </cell>
          <cell r="I4604" t="str">
            <v>Macallan Reflexion</v>
          </cell>
          <cell r="J4604" t="str">
            <v>Macallan Reflexion.750-2</v>
          </cell>
          <cell r="K4604">
            <v>2</v>
          </cell>
          <cell r="L4604">
            <v>0.75</v>
          </cell>
          <cell r="M4604">
            <v>0.43</v>
          </cell>
          <cell r="N4604">
            <v>4.5999999999999996</v>
          </cell>
          <cell r="O4604" t="str">
            <v>FOB</v>
          </cell>
          <cell r="P4604">
            <v>1610</v>
          </cell>
          <cell r="Q4604">
            <v>1680</v>
          </cell>
          <cell r="R4604">
            <v>1680</v>
          </cell>
          <cell r="S4604">
            <v>1680</v>
          </cell>
          <cell r="T4604">
            <v>1680</v>
          </cell>
          <cell r="U4604">
            <v>1680</v>
          </cell>
          <cell r="V4604">
            <v>1680</v>
          </cell>
        </row>
        <row r="4605">
          <cell r="B4605" t="str">
            <v>MAINEMacallan Reflexion.750-2SPA</v>
          </cell>
          <cell r="C4605" t="str">
            <v>Northeast</v>
          </cell>
          <cell r="D4605" t="str">
            <v>Control</v>
          </cell>
          <cell r="E4605" t="str">
            <v>ME</v>
          </cell>
          <cell r="F4605" t="str">
            <v>MAINE</v>
          </cell>
          <cell r="G4605" t="str">
            <v>4 - Macallan Reflexion 0.75L</v>
          </cell>
          <cell r="H4605" t="str">
            <v>4 - Macallan Reflexion 0.75L2</v>
          </cell>
          <cell r="I4605" t="str">
            <v>Macallan Reflexion</v>
          </cell>
          <cell r="J4605" t="str">
            <v>Macallan Reflexion.750-2</v>
          </cell>
          <cell r="K4605">
            <v>2</v>
          </cell>
          <cell r="L4605">
            <v>0.75</v>
          </cell>
          <cell r="M4605">
            <v>0.43</v>
          </cell>
          <cell r="N4605">
            <v>4.5999999999999996</v>
          </cell>
          <cell r="O4605" t="str">
            <v>SPA</v>
          </cell>
          <cell r="P4605">
            <v>0</v>
          </cell>
          <cell r="Q4605">
            <v>0</v>
          </cell>
          <cell r="R4605">
            <v>0</v>
          </cell>
          <cell r="S4605">
            <v>0</v>
          </cell>
          <cell r="T4605">
            <v>0</v>
          </cell>
          <cell r="U4605">
            <v>0</v>
          </cell>
          <cell r="V4605">
            <v>0</v>
          </cell>
        </row>
        <row r="4606">
          <cell r="B4606" t="str">
            <v>MAINEMacallan Reflexion.750-2SHELF</v>
          </cell>
          <cell r="C4606" t="str">
            <v>Northeast</v>
          </cell>
          <cell r="D4606" t="str">
            <v>Control</v>
          </cell>
          <cell r="E4606" t="str">
            <v>ME</v>
          </cell>
          <cell r="F4606" t="str">
            <v>MAINE</v>
          </cell>
          <cell r="G4606" t="str">
            <v>4 - Macallan Reflexion 0.75L</v>
          </cell>
          <cell r="H4606" t="str">
            <v>4 - Macallan Reflexion 0.75L2</v>
          </cell>
          <cell r="I4606" t="str">
            <v>Macallan Reflexion</v>
          </cell>
          <cell r="J4606" t="str">
            <v>Macallan Reflexion.750-2</v>
          </cell>
          <cell r="K4606">
            <v>2</v>
          </cell>
          <cell r="L4606">
            <v>0.75</v>
          </cell>
          <cell r="M4606">
            <v>0.43</v>
          </cell>
          <cell r="N4606">
            <v>4.5999999999999996</v>
          </cell>
          <cell r="O4606" t="str">
            <v>SHELF</v>
          </cell>
          <cell r="P4606">
            <v>1300</v>
          </cell>
          <cell r="Q4606">
            <v>1499.99</v>
          </cell>
          <cell r="R4606">
            <v>1499.99</v>
          </cell>
          <cell r="S4606">
            <v>1499.99</v>
          </cell>
          <cell r="T4606">
            <v>1499.99</v>
          </cell>
          <cell r="U4606">
            <v>1499.99</v>
          </cell>
          <cell r="V4606">
            <v>1499.99</v>
          </cell>
        </row>
        <row r="4607">
          <cell r="B4607" t="str">
            <v>MAINEMacallan Reflexion.750-2FOB</v>
          </cell>
          <cell r="C4607" t="str">
            <v>Northeast</v>
          </cell>
          <cell r="D4607" t="str">
            <v>Control</v>
          </cell>
          <cell r="E4607" t="str">
            <v>ME</v>
          </cell>
          <cell r="F4607" t="str">
            <v>MAINE</v>
          </cell>
          <cell r="G4607" t="str">
            <v>4 - Macallan Reflexion 0.75L</v>
          </cell>
          <cell r="H4607" t="str">
            <v>4 - Macallan Reflexion 0.75L2</v>
          </cell>
          <cell r="I4607" t="str">
            <v>Macallan Reflexion</v>
          </cell>
          <cell r="J4607" t="str">
            <v>Macallan Reflexion.750-2</v>
          </cell>
          <cell r="K4607">
            <v>2</v>
          </cell>
          <cell r="L4607">
            <v>0.75</v>
          </cell>
          <cell r="M4607">
            <v>0.43</v>
          </cell>
          <cell r="N4607">
            <v>4.5999999999999996</v>
          </cell>
          <cell r="O4607" t="str">
            <v>FOB</v>
          </cell>
          <cell r="P4607">
            <v>1477.03</v>
          </cell>
          <cell r="Q4607">
            <v>1704.3</v>
          </cell>
          <cell r="R4607">
            <v>1704.3</v>
          </cell>
          <cell r="S4607">
            <v>1704.3</v>
          </cell>
          <cell r="T4607">
            <v>1704.3</v>
          </cell>
          <cell r="U4607">
            <v>1704.3</v>
          </cell>
          <cell r="V4607">
            <v>1704.3</v>
          </cell>
        </row>
        <row r="4608">
          <cell r="B4608" t="str">
            <v>Maryland (Open)Macallan Reflexion.750-2FOB</v>
          </cell>
          <cell r="C4608" t="str">
            <v>Northeast</v>
          </cell>
          <cell r="D4608" t="str">
            <v>Open</v>
          </cell>
          <cell r="E4608" t="str">
            <v>MD</v>
          </cell>
          <cell r="F4608" t="str">
            <v>Maryland (Open)</v>
          </cell>
          <cell r="G4608" t="str">
            <v>4 - Macallan Reflexion 0.75L</v>
          </cell>
          <cell r="H4608" t="str">
            <v>4 - Macallan Reflexion 0.75L2</v>
          </cell>
          <cell r="I4608" t="str">
            <v>Macallan Reflexion</v>
          </cell>
          <cell r="J4608" t="str">
            <v>Macallan Reflexion.750-2</v>
          </cell>
          <cell r="K4608">
            <v>2</v>
          </cell>
          <cell r="L4608">
            <v>0.75</v>
          </cell>
          <cell r="M4608">
            <v>0.43</v>
          </cell>
          <cell r="N4608">
            <v>4.5999999999999996</v>
          </cell>
          <cell r="O4608" t="str">
            <v>FOB</v>
          </cell>
          <cell r="P4608">
            <v>1650</v>
          </cell>
          <cell r="Q4608">
            <v>1650</v>
          </cell>
          <cell r="R4608">
            <v>1650</v>
          </cell>
          <cell r="S4608">
            <v>1680</v>
          </cell>
          <cell r="T4608">
            <v>1680</v>
          </cell>
          <cell r="U4608">
            <v>1680</v>
          </cell>
          <cell r="V4608">
            <v>1680</v>
          </cell>
        </row>
        <row r="4609">
          <cell r="B4609" t="str">
            <v>MassachusettsMacallan Reflexion.750-2FOB</v>
          </cell>
          <cell r="C4609" t="str">
            <v>Northeast</v>
          </cell>
          <cell r="D4609" t="str">
            <v>Open</v>
          </cell>
          <cell r="E4609" t="str">
            <v>MA</v>
          </cell>
          <cell r="F4609" t="str">
            <v>Massachusetts</v>
          </cell>
          <cell r="G4609" t="str">
            <v>4 - Macallan Reflexion 0.75L</v>
          </cell>
          <cell r="H4609" t="str">
            <v>4 - Macallan Reflexion 0.75L2</v>
          </cell>
          <cell r="I4609" t="str">
            <v>Macallan Reflexion</v>
          </cell>
          <cell r="J4609" t="str">
            <v>Macallan Reflexion.750-2</v>
          </cell>
          <cell r="K4609">
            <v>2</v>
          </cell>
          <cell r="L4609">
            <v>0.75</v>
          </cell>
          <cell r="M4609">
            <v>0.43</v>
          </cell>
          <cell r="N4609">
            <v>4.5999999999999996</v>
          </cell>
          <cell r="O4609" t="str">
            <v>FOB</v>
          </cell>
          <cell r="P4609">
            <v>1650</v>
          </cell>
          <cell r="Q4609">
            <v>1650</v>
          </cell>
          <cell r="R4609">
            <v>1650</v>
          </cell>
          <cell r="S4609">
            <v>1650</v>
          </cell>
          <cell r="T4609">
            <v>1650</v>
          </cell>
          <cell r="U4609">
            <v>1650</v>
          </cell>
          <cell r="V4609">
            <v>1650</v>
          </cell>
        </row>
        <row r="4610">
          <cell r="B4610" t="str">
            <v>MICHIGANMacallan Reflexion.750-2SHELF</v>
          </cell>
          <cell r="C4610" t="str">
            <v>Central</v>
          </cell>
          <cell r="D4610" t="str">
            <v>Control</v>
          </cell>
          <cell r="E4610" t="str">
            <v>MI</v>
          </cell>
          <cell r="F4610" t="str">
            <v>MICHIGAN</v>
          </cell>
          <cell r="G4610" t="str">
            <v>4 - Macallan Reflexion 0.75L</v>
          </cell>
          <cell r="H4610" t="str">
            <v>4 - Macallan Reflexion 0.75L2</v>
          </cell>
          <cell r="I4610" t="str">
            <v>Macallan Reflexion</v>
          </cell>
          <cell r="J4610" t="str">
            <v>Macallan Reflexion.750-2</v>
          </cell>
          <cell r="K4610">
            <v>2</v>
          </cell>
          <cell r="L4610">
            <v>0.75</v>
          </cell>
          <cell r="M4610">
            <v>0.43</v>
          </cell>
          <cell r="N4610">
            <v>4.5999999999999996</v>
          </cell>
          <cell r="O4610" t="str">
            <v>SHELF</v>
          </cell>
          <cell r="P4610">
            <v>1299.99</v>
          </cell>
          <cell r="Q4610">
            <v>1499.99</v>
          </cell>
          <cell r="R4610">
            <v>1499.99</v>
          </cell>
          <cell r="S4610">
            <v>1499.99</v>
          </cell>
          <cell r="T4610">
            <v>1499.99</v>
          </cell>
          <cell r="U4610">
            <v>1499.99</v>
          </cell>
          <cell r="V4610">
            <v>1499.99</v>
          </cell>
        </row>
        <row r="4611">
          <cell r="B4611" t="str">
            <v>MICHIGANMacallan Reflexion.750-2FOB</v>
          </cell>
          <cell r="C4611" t="str">
            <v>Central</v>
          </cell>
          <cell r="D4611" t="str">
            <v>Control</v>
          </cell>
          <cell r="E4611" t="str">
            <v>MI</v>
          </cell>
          <cell r="F4611" t="str">
            <v>MICHIGAN</v>
          </cell>
          <cell r="G4611" t="str">
            <v>4 - Macallan Reflexion 0.75L</v>
          </cell>
          <cell r="H4611" t="str">
            <v>4 - Macallan Reflexion 0.75L2</v>
          </cell>
          <cell r="I4611" t="str">
            <v>Macallan Reflexion</v>
          </cell>
          <cell r="J4611" t="str">
            <v>Macallan Reflexion.750-2</v>
          </cell>
          <cell r="K4611">
            <v>2</v>
          </cell>
          <cell r="L4611">
            <v>0.75</v>
          </cell>
          <cell r="M4611">
            <v>0.43</v>
          </cell>
          <cell r="N4611">
            <v>4.5999999999999996</v>
          </cell>
          <cell r="O4611" t="str">
            <v>FOB</v>
          </cell>
          <cell r="P4611">
            <v>1406.91</v>
          </cell>
          <cell r="Q4611">
            <v>1623.37</v>
          </cell>
          <cell r="R4611">
            <v>1623.37</v>
          </cell>
          <cell r="S4611">
            <v>1623.37</v>
          </cell>
          <cell r="T4611">
            <v>1623.37</v>
          </cell>
          <cell r="U4611">
            <v>1623.37</v>
          </cell>
          <cell r="V4611">
            <v>1623.37</v>
          </cell>
        </row>
        <row r="4612">
          <cell r="B4612" t="str">
            <v>MinnesotaMacallan Reflexion.750-2FOB</v>
          </cell>
          <cell r="C4612" t="str">
            <v>Central</v>
          </cell>
          <cell r="D4612" t="str">
            <v>Open</v>
          </cell>
          <cell r="E4612" t="str">
            <v>MN</v>
          </cell>
          <cell r="F4612" t="str">
            <v>Minnesota</v>
          </cell>
          <cell r="G4612" t="str">
            <v>4 - Macallan Reflexion 0.75L</v>
          </cell>
          <cell r="H4612" t="str">
            <v>4 - Macallan Reflexion 0.75L2</v>
          </cell>
          <cell r="I4612" t="str">
            <v>Macallan Reflexion</v>
          </cell>
          <cell r="J4612" t="str">
            <v>Macallan Reflexion.750-2</v>
          </cell>
          <cell r="K4612">
            <v>2</v>
          </cell>
          <cell r="L4612">
            <v>0.75</v>
          </cell>
          <cell r="M4612">
            <v>0.43</v>
          </cell>
          <cell r="N4612">
            <v>4.5999999999999996</v>
          </cell>
          <cell r="O4612" t="str">
            <v>FOB</v>
          </cell>
          <cell r="P4612">
            <v>1596</v>
          </cell>
          <cell r="Q4612">
            <v>1840.5</v>
          </cell>
          <cell r="R4612">
            <v>1840.5</v>
          </cell>
          <cell r="S4612">
            <v>1840.5</v>
          </cell>
          <cell r="T4612">
            <v>1840.5</v>
          </cell>
          <cell r="U4612">
            <v>1840.5</v>
          </cell>
          <cell r="V4612">
            <v>1840.5</v>
          </cell>
        </row>
        <row r="4613">
          <cell r="B4613" t="str">
            <v>MISSISSIPPIMacallan Reflexion.750-2SPA</v>
          </cell>
          <cell r="C4613" t="str">
            <v>South</v>
          </cell>
          <cell r="D4613" t="str">
            <v>Control</v>
          </cell>
          <cell r="E4613" t="str">
            <v>MS</v>
          </cell>
          <cell r="F4613" t="str">
            <v>MISSISSIPPI</v>
          </cell>
          <cell r="G4613" t="str">
            <v>4 - Macallan Reflexion 0.75L</v>
          </cell>
          <cell r="H4613" t="str">
            <v>4 - Macallan Reflexion 0.75L2</v>
          </cell>
          <cell r="I4613" t="str">
            <v>Macallan Reflexion</v>
          </cell>
          <cell r="J4613" t="str">
            <v>Macallan Reflexion.750-2</v>
          </cell>
          <cell r="K4613">
            <v>2</v>
          </cell>
          <cell r="L4613">
            <v>0.75</v>
          </cell>
          <cell r="M4613">
            <v>0.43</v>
          </cell>
          <cell r="N4613">
            <v>4.5999999999999996</v>
          </cell>
          <cell r="O4613" t="str">
            <v>SPA</v>
          </cell>
          <cell r="P4613">
            <v>0</v>
          </cell>
          <cell r="Q4613">
            <v>0</v>
          </cell>
          <cell r="R4613">
            <v>0</v>
          </cell>
          <cell r="S4613">
            <v>0</v>
          </cell>
          <cell r="T4613">
            <v>0</v>
          </cell>
          <cell r="U4613">
            <v>0</v>
          </cell>
          <cell r="V4613">
            <v>0</v>
          </cell>
        </row>
        <row r="4614">
          <cell r="B4614" t="str">
            <v>MISSISSIPPIMacallan Reflexion.750-2SHELF</v>
          </cell>
          <cell r="C4614" t="str">
            <v>South</v>
          </cell>
          <cell r="D4614" t="str">
            <v>Control</v>
          </cell>
          <cell r="E4614" t="str">
            <v>MS</v>
          </cell>
          <cell r="F4614" t="str">
            <v>MISSISSIPPI</v>
          </cell>
          <cell r="G4614" t="str">
            <v>4 - Macallan Reflexion 0.75L</v>
          </cell>
          <cell r="H4614" t="str">
            <v>4 - Macallan Reflexion 0.75L2</v>
          </cell>
          <cell r="I4614" t="str">
            <v>Macallan Reflexion</v>
          </cell>
          <cell r="J4614" t="str">
            <v>Macallan Reflexion.750-2</v>
          </cell>
          <cell r="K4614">
            <v>2</v>
          </cell>
          <cell r="L4614">
            <v>0.75</v>
          </cell>
          <cell r="M4614">
            <v>0.43</v>
          </cell>
          <cell r="N4614">
            <v>4.5999999999999996</v>
          </cell>
          <cell r="O4614" t="str">
            <v>SHELF</v>
          </cell>
          <cell r="P4614">
            <v>1599.99</v>
          </cell>
          <cell r="Q4614">
            <v>1599.99</v>
          </cell>
          <cell r="R4614">
            <v>1599.99</v>
          </cell>
          <cell r="S4614">
            <v>1599.99</v>
          </cell>
          <cell r="T4614">
            <v>1599.99</v>
          </cell>
          <cell r="U4614">
            <v>1599.99</v>
          </cell>
          <cell r="V4614">
            <v>1599.99</v>
          </cell>
        </row>
        <row r="4615">
          <cell r="B4615" t="str">
            <v>MISSISSIPPIMacallan Reflexion.750-2FOB</v>
          </cell>
          <cell r="C4615" t="str">
            <v>South</v>
          </cell>
          <cell r="D4615" t="str">
            <v>Control</v>
          </cell>
          <cell r="E4615" t="str">
            <v>MS</v>
          </cell>
          <cell r="F4615" t="str">
            <v>MISSISSIPPI</v>
          </cell>
          <cell r="G4615" t="str">
            <v>4 - Macallan Reflexion 0.75L</v>
          </cell>
          <cell r="H4615" t="str">
            <v>4 - Macallan Reflexion 0.75L2</v>
          </cell>
          <cell r="I4615" t="str">
            <v>Macallan Reflexion</v>
          </cell>
          <cell r="J4615" t="str">
            <v>Macallan Reflexion.750-2</v>
          </cell>
          <cell r="K4615">
            <v>2</v>
          </cell>
          <cell r="L4615">
            <v>0.75</v>
          </cell>
          <cell r="M4615">
            <v>0.43</v>
          </cell>
          <cell r="N4615">
            <v>4.5999999999999996</v>
          </cell>
          <cell r="O4615" t="str">
            <v>FOB</v>
          </cell>
          <cell r="P4615">
            <v>2003.12</v>
          </cell>
          <cell r="Q4615">
            <v>2003.12</v>
          </cell>
          <cell r="R4615">
            <v>2003.12</v>
          </cell>
          <cell r="S4615">
            <v>2003.12</v>
          </cell>
          <cell r="T4615">
            <v>2003.12</v>
          </cell>
          <cell r="U4615">
            <v>2003.12</v>
          </cell>
          <cell r="V4615">
            <v>2003.12</v>
          </cell>
        </row>
        <row r="4616">
          <cell r="B4616" t="str">
            <v>MissouriMacallan Reflexion.750-2FOB</v>
          </cell>
          <cell r="C4616" t="str">
            <v>Central</v>
          </cell>
          <cell r="D4616" t="str">
            <v>Open</v>
          </cell>
          <cell r="E4616" t="str">
            <v>MO</v>
          </cell>
          <cell r="F4616" t="str">
            <v>Missouri</v>
          </cell>
          <cell r="G4616" t="str">
            <v>4 - Macallan Reflexion 0.75L</v>
          </cell>
          <cell r="H4616" t="str">
            <v>4 - Macallan Reflexion 0.75L2</v>
          </cell>
          <cell r="I4616" t="str">
            <v>Macallan Reflexion</v>
          </cell>
          <cell r="J4616" t="str">
            <v>Macallan Reflexion.750-2</v>
          </cell>
          <cell r="K4616">
            <v>2</v>
          </cell>
          <cell r="L4616">
            <v>0.75</v>
          </cell>
          <cell r="M4616">
            <v>0.43</v>
          </cell>
          <cell r="N4616">
            <v>4.5999999999999996</v>
          </cell>
          <cell r="O4616" t="str">
            <v>FOB</v>
          </cell>
          <cell r="P4616">
            <v>1572</v>
          </cell>
          <cell r="Q4616">
            <v>1771.75</v>
          </cell>
          <cell r="R4616">
            <v>1771.75</v>
          </cell>
          <cell r="S4616">
            <v>1771.75</v>
          </cell>
          <cell r="T4616">
            <v>1771.75</v>
          </cell>
          <cell r="U4616">
            <v>1771.75</v>
          </cell>
          <cell r="V4616">
            <v>1771.75</v>
          </cell>
        </row>
        <row r="4617">
          <cell r="B4617" t="str">
            <v>MONTANAMacallan Reflexion.750-2SPA</v>
          </cell>
          <cell r="C4617" t="str">
            <v>West</v>
          </cell>
          <cell r="D4617" t="str">
            <v>Control</v>
          </cell>
          <cell r="E4617" t="str">
            <v>MT</v>
          </cell>
          <cell r="F4617" t="str">
            <v>MONTANA</v>
          </cell>
          <cell r="G4617" t="str">
            <v>4 - Macallan Reflexion 0.75L</v>
          </cell>
          <cell r="H4617" t="str">
            <v>4 - Macallan Reflexion 0.75L2</v>
          </cell>
          <cell r="I4617" t="str">
            <v>Macallan Reflexion</v>
          </cell>
          <cell r="J4617" t="str">
            <v>Macallan Reflexion.750-2</v>
          </cell>
          <cell r="K4617">
            <v>2</v>
          </cell>
          <cell r="L4617">
            <v>0.75</v>
          </cell>
          <cell r="M4617">
            <v>0.43</v>
          </cell>
          <cell r="N4617">
            <v>4.5999999999999996</v>
          </cell>
          <cell r="O4617" t="str">
            <v>SPA</v>
          </cell>
          <cell r="P4617">
            <v>0</v>
          </cell>
          <cell r="Q4617">
            <v>0</v>
          </cell>
          <cell r="R4617">
            <v>0</v>
          </cell>
          <cell r="S4617">
            <v>0</v>
          </cell>
          <cell r="T4617">
            <v>0</v>
          </cell>
          <cell r="U4617">
            <v>0</v>
          </cell>
          <cell r="V4617">
            <v>0</v>
          </cell>
        </row>
        <row r="4618">
          <cell r="B4618" t="str">
            <v>MONTANAMacallan Reflexion.750-2SHELF</v>
          </cell>
          <cell r="C4618" t="str">
            <v>West</v>
          </cell>
          <cell r="D4618" t="str">
            <v>Control</v>
          </cell>
          <cell r="E4618" t="str">
            <v>MT</v>
          </cell>
          <cell r="F4618" t="str">
            <v>MONTANA</v>
          </cell>
          <cell r="G4618" t="str">
            <v>4 - Macallan Reflexion 0.75L</v>
          </cell>
          <cell r="H4618" t="str">
            <v>4 - Macallan Reflexion 0.75L2</v>
          </cell>
          <cell r="I4618" t="str">
            <v>Macallan Reflexion</v>
          </cell>
          <cell r="J4618" t="str">
            <v>Macallan Reflexion.750-2</v>
          </cell>
          <cell r="K4618">
            <v>2</v>
          </cell>
          <cell r="L4618">
            <v>0.75</v>
          </cell>
          <cell r="M4618">
            <v>0.43</v>
          </cell>
          <cell r="N4618">
            <v>4.5999999999999996</v>
          </cell>
          <cell r="O4618" t="str">
            <v>SHELF</v>
          </cell>
          <cell r="P4618">
            <v>1499.95</v>
          </cell>
          <cell r="Q4618">
            <v>1499.95</v>
          </cell>
          <cell r="R4618">
            <v>1499.95</v>
          </cell>
          <cell r="S4618">
            <v>1499.95</v>
          </cell>
          <cell r="T4618">
            <v>1499.95</v>
          </cell>
          <cell r="U4618">
            <v>1499.95</v>
          </cell>
          <cell r="V4618">
            <v>1499.95</v>
          </cell>
        </row>
        <row r="4619">
          <cell r="B4619" t="str">
            <v>MONTANAMacallan Reflexion.750-2FOB</v>
          </cell>
          <cell r="C4619" t="str">
            <v>West</v>
          </cell>
          <cell r="D4619" t="str">
            <v>Control</v>
          </cell>
          <cell r="E4619" t="str">
            <v>MT</v>
          </cell>
          <cell r="F4619" t="str">
            <v>MONTANA</v>
          </cell>
          <cell r="G4619" t="str">
            <v>4 - Macallan Reflexion 0.75L</v>
          </cell>
          <cell r="H4619" t="str">
            <v>4 - Macallan Reflexion 0.75L2</v>
          </cell>
          <cell r="I4619" t="str">
            <v>Macallan Reflexion</v>
          </cell>
          <cell r="J4619" t="str">
            <v>Macallan Reflexion.750-2</v>
          </cell>
          <cell r="K4619">
            <v>2</v>
          </cell>
          <cell r="L4619">
            <v>0.75</v>
          </cell>
          <cell r="M4619">
            <v>0.43</v>
          </cell>
          <cell r="N4619">
            <v>4.5999999999999996</v>
          </cell>
          <cell r="O4619" t="str">
            <v>FOB</v>
          </cell>
          <cell r="P4619">
            <v>1523.55</v>
          </cell>
          <cell r="Q4619">
            <v>1523.55</v>
          </cell>
          <cell r="R4619">
            <v>1523.55</v>
          </cell>
          <cell r="S4619">
            <v>1523.55</v>
          </cell>
          <cell r="T4619">
            <v>1523.55</v>
          </cell>
          <cell r="U4619">
            <v>1523.55</v>
          </cell>
          <cell r="V4619">
            <v>1523.55</v>
          </cell>
        </row>
        <row r="4620">
          <cell r="B4620" t="str">
            <v>NebraskaMacallan Reflexion.750-2FOB</v>
          </cell>
          <cell r="C4620" t="str">
            <v>Central</v>
          </cell>
          <cell r="D4620" t="str">
            <v>Open</v>
          </cell>
          <cell r="E4620" t="str">
            <v>NE</v>
          </cell>
          <cell r="F4620" t="str">
            <v>Nebraska</v>
          </cell>
          <cell r="G4620" t="str">
            <v>4 - Macallan Reflexion 0.75L</v>
          </cell>
          <cell r="H4620" t="str">
            <v>4 - Macallan Reflexion 0.75L2</v>
          </cell>
          <cell r="I4620" t="str">
            <v>Macallan Reflexion</v>
          </cell>
          <cell r="J4620" t="str">
            <v>Macallan Reflexion.750-2</v>
          </cell>
          <cell r="K4620">
            <v>2</v>
          </cell>
          <cell r="L4620">
            <v>0.75</v>
          </cell>
          <cell r="M4620">
            <v>0.43</v>
          </cell>
          <cell r="N4620">
            <v>4.5999999999999996</v>
          </cell>
          <cell r="O4620" t="str">
            <v>FOB</v>
          </cell>
          <cell r="P4620">
            <v>1572</v>
          </cell>
          <cell r="Q4620">
            <v>1840.57</v>
          </cell>
          <cell r="R4620">
            <v>1840.57</v>
          </cell>
          <cell r="S4620">
            <v>1840.57</v>
          </cell>
          <cell r="T4620">
            <v>1840.57</v>
          </cell>
          <cell r="U4620">
            <v>1840.57</v>
          </cell>
          <cell r="V4620">
            <v>1840.57</v>
          </cell>
        </row>
        <row r="4621">
          <cell r="B4621" t="str">
            <v>NevadaMacallan Reflexion.750-2FOB</v>
          </cell>
          <cell r="C4621" t="str">
            <v>West</v>
          </cell>
          <cell r="D4621" t="str">
            <v>Open</v>
          </cell>
          <cell r="E4621" t="str">
            <v>NV</v>
          </cell>
          <cell r="F4621" t="str">
            <v>Nevada</v>
          </cell>
          <cell r="G4621" t="str">
            <v>4 - Macallan Reflexion 0.75L</v>
          </cell>
          <cell r="H4621" t="str">
            <v>4 - Macallan Reflexion 0.75L2</v>
          </cell>
          <cell r="I4621" t="str">
            <v>Macallan Reflexion</v>
          </cell>
          <cell r="J4621" t="str">
            <v>Macallan Reflexion.750-2</v>
          </cell>
          <cell r="K4621">
            <v>2</v>
          </cell>
          <cell r="L4621">
            <v>0.75</v>
          </cell>
          <cell r="M4621">
            <v>0.43</v>
          </cell>
          <cell r="N4621">
            <v>4.5999999999999996</v>
          </cell>
          <cell r="O4621" t="str">
            <v>FOB</v>
          </cell>
          <cell r="P4621">
            <v>1572</v>
          </cell>
          <cell r="Q4621">
            <v>1572</v>
          </cell>
          <cell r="R4621">
            <v>1572</v>
          </cell>
          <cell r="S4621">
            <v>1572</v>
          </cell>
          <cell r="T4621">
            <v>1572</v>
          </cell>
          <cell r="U4621">
            <v>1572</v>
          </cell>
          <cell r="V4621">
            <v>1572</v>
          </cell>
        </row>
        <row r="4622">
          <cell r="B4622" t="str">
            <v>NEW HAMPSHIREMacallan Reflexion.750-2SPA</v>
          </cell>
          <cell r="C4622" t="str">
            <v>Northeast</v>
          </cell>
          <cell r="D4622" t="str">
            <v>Control</v>
          </cell>
          <cell r="E4622" t="str">
            <v>NH</v>
          </cell>
          <cell r="F4622" t="str">
            <v>NEW HAMPSHIRE</v>
          </cell>
          <cell r="G4622" t="str">
            <v>4 - Macallan Reflexion 0.75L</v>
          </cell>
          <cell r="H4622" t="str">
            <v>4 - Macallan Reflexion 0.75L2</v>
          </cell>
          <cell r="I4622" t="str">
            <v>Macallan Reflexion</v>
          </cell>
          <cell r="J4622" t="str">
            <v>Macallan Reflexion.750-2</v>
          </cell>
          <cell r="K4622">
            <v>2</v>
          </cell>
          <cell r="L4622">
            <v>0.75</v>
          </cell>
          <cell r="M4622">
            <v>0.43</v>
          </cell>
          <cell r="N4622">
            <v>4.5999999999999996</v>
          </cell>
          <cell r="O4622" t="str">
            <v>SPA</v>
          </cell>
          <cell r="P4622">
            <v>0</v>
          </cell>
          <cell r="Q4622">
            <v>0</v>
          </cell>
          <cell r="R4622">
            <v>0</v>
          </cell>
          <cell r="S4622">
            <v>0</v>
          </cell>
          <cell r="T4622">
            <v>0</v>
          </cell>
          <cell r="U4622">
            <v>0</v>
          </cell>
          <cell r="V4622">
            <v>0</v>
          </cell>
        </row>
        <row r="4623">
          <cell r="B4623" t="str">
            <v>NEW HAMPSHIREMacallan Reflexion.750-2SHELF</v>
          </cell>
          <cell r="C4623" t="str">
            <v>Northeast</v>
          </cell>
          <cell r="D4623" t="str">
            <v>Control</v>
          </cell>
          <cell r="E4623" t="str">
            <v>NH</v>
          </cell>
          <cell r="F4623" t="str">
            <v>NEW HAMPSHIRE</v>
          </cell>
          <cell r="G4623" t="str">
            <v>4 - Macallan Reflexion 0.75L</v>
          </cell>
          <cell r="H4623" t="str">
            <v>4 - Macallan Reflexion 0.75L2</v>
          </cell>
          <cell r="I4623" t="str">
            <v>Macallan Reflexion</v>
          </cell>
          <cell r="J4623" t="str">
            <v>Macallan Reflexion.750-2</v>
          </cell>
          <cell r="K4623">
            <v>2</v>
          </cell>
          <cell r="L4623">
            <v>0.75</v>
          </cell>
          <cell r="M4623">
            <v>0.43</v>
          </cell>
          <cell r="N4623">
            <v>4.5999999999999996</v>
          </cell>
          <cell r="O4623" t="str">
            <v>SHELF</v>
          </cell>
          <cell r="P4623">
            <v>1499.99</v>
          </cell>
          <cell r="Q4623">
            <v>1499.99</v>
          </cell>
          <cell r="R4623">
            <v>1499.99</v>
          </cell>
          <cell r="S4623">
            <v>1499.99</v>
          </cell>
          <cell r="T4623">
            <v>1499.99</v>
          </cell>
          <cell r="U4623">
            <v>1499.99</v>
          </cell>
          <cell r="V4623">
            <v>1499.99</v>
          </cell>
        </row>
        <row r="4624">
          <cell r="B4624" t="str">
            <v>NEW HAMPSHIREMacallan Reflexion.750-2FOB</v>
          </cell>
          <cell r="C4624" t="str">
            <v>Northeast</v>
          </cell>
          <cell r="D4624" t="str">
            <v>Control</v>
          </cell>
          <cell r="E4624" t="str">
            <v>NH</v>
          </cell>
          <cell r="F4624" t="str">
            <v>NEW HAMPSHIRE</v>
          </cell>
          <cell r="G4624" t="str">
            <v>4 - Macallan Reflexion 0.75L</v>
          </cell>
          <cell r="H4624" t="str">
            <v>4 - Macallan Reflexion 0.75L2</v>
          </cell>
          <cell r="I4624" t="str">
            <v>Macallan Reflexion</v>
          </cell>
          <cell r="J4624" t="str">
            <v>Macallan Reflexion.750-2</v>
          </cell>
          <cell r="K4624">
            <v>2</v>
          </cell>
          <cell r="L4624">
            <v>0.75</v>
          </cell>
          <cell r="M4624">
            <v>0.43</v>
          </cell>
          <cell r="N4624">
            <v>4.5999999999999996</v>
          </cell>
          <cell r="O4624" t="str">
            <v>FOB</v>
          </cell>
          <cell r="P4624">
            <v>2033.88</v>
          </cell>
          <cell r="Q4624">
            <v>2033.88</v>
          </cell>
          <cell r="R4624">
            <v>2033.88</v>
          </cell>
          <cell r="S4624">
            <v>2033.88</v>
          </cell>
          <cell r="T4624">
            <v>2033.88</v>
          </cell>
          <cell r="U4624">
            <v>2033.88</v>
          </cell>
          <cell r="V4624">
            <v>2033.88</v>
          </cell>
        </row>
        <row r="4625">
          <cell r="B4625" t="str">
            <v>New JerseyMacallan Reflexion.750-2FOB</v>
          </cell>
          <cell r="C4625" t="str">
            <v>Northeast</v>
          </cell>
          <cell r="D4625" t="str">
            <v>Open</v>
          </cell>
          <cell r="E4625" t="str">
            <v>NJ</v>
          </cell>
          <cell r="F4625" t="str">
            <v>New Jersey</v>
          </cell>
          <cell r="G4625" t="str">
            <v>4 - Macallan Reflexion 0.75L</v>
          </cell>
          <cell r="H4625" t="str">
            <v>4 - Macallan Reflexion 0.75L2</v>
          </cell>
          <cell r="I4625" t="str">
            <v>Macallan Reflexion</v>
          </cell>
          <cell r="J4625" t="str">
            <v>Macallan Reflexion.750-2</v>
          </cell>
          <cell r="K4625">
            <v>2</v>
          </cell>
          <cell r="L4625">
            <v>0.75</v>
          </cell>
          <cell r="M4625">
            <v>0.43</v>
          </cell>
          <cell r="N4625">
            <v>4.5999999999999996</v>
          </cell>
          <cell r="O4625" t="str">
            <v>FOB</v>
          </cell>
          <cell r="P4625">
            <v>1650</v>
          </cell>
          <cell r="Q4625">
            <v>1650</v>
          </cell>
          <cell r="R4625">
            <v>1650</v>
          </cell>
          <cell r="S4625">
            <v>1650</v>
          </cell>
          <cell r="T4625">
            <v>1650</v>
          </cell>
          <cell r="U4625">
            <v>1650</v>
          </cell>
          <cell r="V4625">
            <v>1650</v>
          </cell>
        </row>
        <row r="4626">
          <cell r="B4626" t="str">
            <v>New MexicoMacallan Reflexion.750-2FOB</v>
          </cell>
          <cell r="C4626" t="str">
            <v>West</v>
          </cell>
          <cell r="D4626" t="str">
            <v>Open</v>
          </cell>
          <cell r="E4626" t="str">
            <v>NM</v>
          </cell>
          <cell r="F4626" t="str">
            <v>New Mexico</v>
          </cell>
          <cell r="G4626" t="str">
            <v>4 - Macallan Reflexion 0.75L</v>
          </cell>
          <cell r="H4626" t="str">
            <v>4 - Macallan Reflexion 0.75L2</v>
          </cell>
          <cell r="I4626" t="str">
            <v>Macallan Reflexion</v>
          </cell>
          <cell r="J4626" t="str">
            <v>Macallan Reflexion.750-2</v>
          </cell>
          <cell r="K4626">
            <v>2</v>
          </cell>
          <cell r="L4626">
            <v>0.75</v>
          </cell>
          <cell r="M4626">
            <v>0.43</v>
          </cell>
          <cell r="N4626">
            <v>4.5999999999999996</v>
          </cell>
          <cell r="O4626" t="str">
            <v>FOB</v>
          </cell>
          <cell r="P4626">
            <v>1572</v>
          </cell>
          <cell r="Q4626">
            <v>1572</v>
          </cell>
          <cell r="R4626">
            <v>1735</v>
          </cell>
          <cell r="S4626">
            <v>1735</v>
          </cell>
          <cell r="T4626">
            <v>1735</v>
          </cell>
          <cell r="U4626">
            <v>1735</v>
          </cell>
          <cell r="V4626">
            <v>1735</v>
          </cell>
        </row>
        <row r="4627">
          <cell r="B4627" t="str">
            <v>New York - UpstateMacallan Reflexion.750-2FOB</v>
          </cell>
          <cell r="C4627" t="str">
            <v>Northeast</v>
          </cell>
          <cell r="D4627" t="str">
            <v>Open</v>
          </cell>
          <cell r="E4627" t="str">
            <v>NY</v>
          </cell>
          <cell r="F4627" t="str">
            <v>New York - Upstate</v>
          </cell>
          <cell r="G4627" t="str">
            <v>4 - Macallan Reflexion 0.75L</v>
          </cell>
          <cell r="H4627" t="str">
            <v>4 - Macallan Reflexion 0.75L2</v>
          </cell>
          <cell r="I4627" t="str">
            <v>Macallan Reflexion</v>
          </cell>
          <cell r="J4627" t="str">
            <v>Macallan Reflexion.750-2</v>
          </cell>
          <cell r="K4627">
            <v>2</v>
          </cell>
          <cell r="L4627">
            <v>0.75</v>
          </cell>
          <cell r="M4627">
            <v>0.43</v>
          </cell>
          <cell r="N4627">
            <v>4.5999999999999996</v>
          </cell>
          <cell r="O4627" t="str">
            <v>FOB</v>
          </cell>
          <cell r="P4627">
            <v>1650</v>
          </cell>
          <cell r="Q4627">
            <v>1650</v>
          </cell>
          <cell r="R4627">
            <v>1650</v>
          </cell>
          <cell r="S4627">
            <v>1650</v>
          </cell>
          <cell r="T4627">
            <v>1650</v>
          </cell>
          <cell r="U4627">
            <v>1650</v>
          </cell>
          <cell r="V4627">
            <v>1650</v>
          </cell>
        </row>
        <row r="4628">
          <cell r="B4628" t="str">
            <v>NORTH CAROLINAMacallan Reflexion.750-2SPA</v>
          </cell>
          <cell r="C4628" t="str">
            <v>South</v>
          </cell>
          <cell r="D4628" t="str">
            <v>Control</v>
          </cell>
          <cell r="E4628" t="str">
            <v>NC</v>
          </cell>
          <cell r="F4628" t="str">
            <v>NORTH CAROLINA</v>
          </cell>
          <cell r="G4628" t="str">
            <v>4 - Macallan Reflexion 0.75L</v>
          </cell>
          <cell r="H4628" t="str">
            <v>4 - Macallan Reflexion 0.75L2</v>
          </cell>
          <cell r="I4628" t="str">
            <v>Macallan Reflexion</v>
          </cell>
          <cell r="J4628" t="str">
            <v>Macallan Reflexion.750-2</v>
          </cell>
          <cell r="K4628">
            <v>2</v>
          </cell>
          <cell r="L4628">
            <v>0.75</v>
          </cell>
          <cell r="M4628">
            <v>0.43</v>
          </cell>
          <cell r="N4628">
            <v>4.5999999999999996</v>
          </cell>
          <cell r="O4628" t="str">
            <v>SPA</v>
          </cell>
          <cell r="P4628">
            <v>0</v>
          </cell>
          <cell r="Q4628">
            <v>0</v>
          </cell>
          <cell r="R4628">
            <v>0</v>
          </cell>
          <cell r="S4628">
            <v>0</v>
          </cell>
          <cell r="T4628">
            <v>0</v>
          </cell>
          <cell r="U4628">
            <v>0</v>
          </cell>
          <cell r="V4628">
            <v>0</v>
          </cell>
        </row>
        <row r="4629">
          <cell r="B4629" t="str">
            <v>NORTH CAROLINAMacallan Reflexion.750-2SHELF</v>
          </cell>
          <cell r="C4629" t="str">
            <v>South</v>
          </cell>
          <cell r="D4629" t="str">
            <v>Control</v>
          </cell>
          <cell r="E4629" t="str">
            <v>NC</v>
          </cell>
          <cell r="F4629" t="str">
            <v>NORTH CAROLINA</v>
          </cell>
          <cell r="G4629" t="str">
            <v>4 - Macallan Reflexion 0.75L</v>
          </cell>
          <cell r="H4629" t="str">
            <v>4 - Macallan Reflexion 0.75L2</v>
          </cell>
          <cell r="I4629" t="str">
            <v>Macallan Reflexion</v>
          </cell>
          <cell r="J4629" t="str">
            <v>Macallan Reflexion.750-2</v>
          </cell>
          <cell r="K4629">
            <v>2</v>
          </cell>
          <cell r="L4629">
            <v>0.75</v>
          </cell>
          <cell r="M4629">
            <v>0.43</v>
          </cell>
          <cell r="N4629">
            <v>4.5999999999999996</v>
          </cell>
          <cell r="O4629" t="str">
            <v>SHELF</v>
          </cell>
          <cell r="P4629">
            <v>1599.95</v>
          </cell>
          <cell r="Q4629">
            <v>1599.95</v>
          </cell>
          <cell r="R4629">
            <v>1599.95</v>
          </cell>
          <cell r="S4629">
            <v>1599.95</v>
          </cell>
          <cell r="T4629">
            <v>1599.95</v>
          </cell>
          <cell r="U4629">
            <v>1599.95</v>
          </cell>
          <cell r="V4629">
            <v>1599.95</v>
          </cell>
        </row>
        <row r="4630">
          <cell r="B4630" t="str">
            <v>NORTH CAROLINAMacallan Reflexion.750-2FOB</v>
          </cell>
          <cell r="C4630" t="str">
            <v>South</v>
          </cell>
          <cell r="D4630" t="str">
            <v>Control</v>
          </cell>
          <cell r="E4630" t="str">
            <v>NC</v>
          </cell>
          <cell r="F4630" t="str">
            <v>NORTH CAROLINA</v>
          </cell>
          <cell r="G4630" t="str">
            <v>4 - Macallan Reflexion 0.75L</v>
          </cell>
          <cell r="H4630" t="str">
            <v>4 - Macallan Reflexion 0.75L2</v>
          </cell>
          <cell r="I4630" t="str">
            <v>Macallan Reflexion</v>
          </cell>
          <cell r="J4630" t="str">
            <v>Macallan Reflexion.750-2</v>
          </cell>
          <cell r="K4630">
            <v>2</v>
          </cell>
          <cell r="L4630">
            <v>0.75</v>
          </cell>
          <cell r="M4630">
            <v>0.43</v>
          </cell>
          <cell r="N4630">
            <v>4.5999999999999996</v>
          </cell>
          <cell r="O4630" t="str">
            <v>FOB</v>
          </cell>
          <cell r="P4630">
            <v>1714.78</v>
          </cell>
          <cell r="Q4630">
            <v>1714.78</v>
          </cell>
          <cell r="R4630">
            <v>1714.78</v>
          </cell>
          <cell r="S4630">
            <v>1714.78</v>
          </cell>
          <cell r="T4630">
            <v>1714.78</v>
          </cell>
          <cell r="U4630">
            <v>1714.78</v>
          </cell>
          <cell r="V4630">
            <v>1714.78</v>
          </cell>
        </row>
        <row r="4631">
          <cell r="B4631" t="str">
            <v>North DakotaMacallan Reflexion.750-2FOB</v>
          </cell>
          <cell r="C4631" t="str">
            <v>Central</v>
          </cell>
          <cell r="D4631" t="str">
            <v>Open</v>
          </cell>
          <cell r="E4631" t="str">
            <v>ND</v>
          </cell>
          <cell r="F4631" t="str">
            <v>North Dakota</v>
          </cell>
          <cell r="G4631" t="str">
            <v>4 - Macallan Reflexion 0.75L</v>
          </cell>
          <cell r="H4631" t="str">
            <v>4 - Macallan Reflexion 0.75L2</v>
          </cell>
          <cell r="I4631" t="str">
            <v>Macallan Reflexion</v>
          </cell>
          <cell r="J4631" t="str">
            <v>Macallan Reflexion.750-2</v>
          </cell>
          <cell r="K4631">
            <v>2</v>
          </cell>
          <cell r="L4631">
            <v>0.75</v>
          </cell>
          <cell r="M4631">
            <v>0.43</v>
          </cell>
          <cell r="N4631">
            <v>4.5999999999999996</v>
          </cell>
          <cell r="O4631" t="str">
            <v>FOB</v>
          </cell>
          <cell r="P4631">
            <v>1598</v>
          </cell>
          <cell r="Q4631">
            <v>1842</v>
          </cell>
          <cell r="R4631">
            <v>1842</v>
          </cell>
          <cell r="S4631">
            <v>1842</v>
          </cell>
          <cell r="T4631">
            <v>1842</v>
          </cell>
          <cell r="U4631">
            <v>1842</v>
          </cell>
          <cell r="V4631">
            <v>1842</v>
          </cell>
        </row>
        <row r="4632">
          <cell r="B4632" t="str">
            <v>OHIOMacallan Reflexion.750-2SHELF</v>
          </cell>
          <cell r="C4632" t="str">
            <v>Central</v>
          </cell>
          <cell r="D4632" t="str">
            <v>Control</v>
          </cell>
          <cell r="E4632" t="str">
            <v>OH</v>
          </cell>
          <cell r="F4632" t="str">
            <v>OHIO</v>
          </cell>
          <cell r="G4632" t="str">
            <v>4 - Macallan Reflexion 0.75L</v>
          </cell>
          <cell r="H4632" t="str">
            <v>4 - Macallan Reflexion 0.75L2</v>
          </cell>
          <cell r="I4632" t="str">
            <v>Macallan Reflexion</v>
          </cell>
          <cell r="J4632" t="str">
            <v>Macallan Reflexion.750-2</v>
          </cell>
          <cell r="K4632">
            <v>2</v>
          </cell>
          <cell r="L4632">
            <v>0.75</v>
          </cell>
          <cell r="M4632">
            <v>0.43</v>
          </cell>
          <cell r="N4632">
            <v>4.5999999999999996</v>
          </cell>
          <cell r="O4632" t="str">
            <v>SHELF</v>
          </cell>
          <cell r="P4632">
            <v>1299.99</v>
          </cell>
          <cell r="Q4632">
            <v>1499.99</v>
          </cell>
          <cell r="R4632">
            <v>1499.99</v>
          </cell>
          <cell r="S4632">
            <v>1499.99</v>
          </cell>
          <cell r="T4632">
            <v>1499.99</v>
          </cell>
          <cell r="U4632">
            <v>1499.99</v>
          </cell>
          <cell r="V4632">
            <v>1499.99</v>
          </cell>
        </row>
        <row r="4633">
          <cell r="B4633" t="str">
            <v>OHIOMacallan Reflexion.750-2FOB</v>
          </cell>
          <cell r="C4633" t="str">
            <v>Central</v>
          </cell>
          <cell r="D4633" t="str">
            <v>Control</v>
          </cell>
          <cell r="E4633" t="str">
            <v>OH</v>
          </cell>
          <cell r="F4633" t="str">
            <v>OHIO</v>
          </cell>
          <cell r="G4633" t="str">
            <v>4 - Macallan Reflexion 0.75L</v>
          </cell>
          <cell r="H4633" t="str">
            <v>4 - Macallan Reflexion 0.75L2</v>
          </cell>
          <cell r="I4633" t="str">
            <v>Macallan Reflexion</v>
          </cell>
          <cell r="J4633" t="str">
            <v>Macallan Reflexion.750-2</v>
          </cell>
          <cell r="K4633">
            <v>2</v>
          </cell>
          <cell r="L4633">
            <v>0.75</v>
          </cell>
          <cell r="M4633">
            <v>0.43</v>
          </cell>
          <cell r="N4633">
            <v>4.5999999999999996</v>
          </cell>
          <cell r="O4633" t="str">
            <v>FOB</v>
          </cell>
          <cell r="P4633">
            <v>1540.94</v>
          </cell>
          <cell r="Q4633">
            <v>1778.31</v>
          </cell>
          <cell r="R4633">
            <v>1778.31</v>
          </cell>
          <cell r="S4633">
            <v>1778.31</v>
          </cell>
          <cell r="T4633">
            <v>1778.31</v>
          </cell>
          <cell r="U4633">
            <v>1778.31</v>
          </cell>
          <cell r="V4633">
            <v>1778.31</v>
          </cell>
        </row>
        <row r="4634">
          <cell r="B4634" t="str">
            <v>OklahomaMacallan Reflexion.750-2FOB</v>
          </cell>
          <cell r="C4634" t="str">
            <v>South</v>
          </cell>
          <cell r="D4634" t="str">
            <v>Open</v>
          </cell>
          <cell r="E4634" t="str">
            <v>OK</v>
          </cell>
          <cell r="F4634" t="str">
            <v>Oklahoma</v>
          </cell>
          <cell r="G4634" t="str">
            <v>4 - Macallan Reflexion 0.75L</v>
          </cell>
          <cell r="H4634" t="str">
            <v>4 - Macallan Reflexion 0.75L2</v>
          </cell>
          <cell r="I4634" t="str">
            <v>Macallan Reflexion</v>
          </cell>
          <cell r="J4634" t="str">
            <v>Macallan Reflexion.750-2</v>
          </cell>
          <cell r="K4634">
            <v>2</v>
          </cell>
          <cell r="L4634">
            <v>0.75</v>
          </cell>
          <cell r="M4634">
            <v>0.43</v>
          </cell>
          <cell r="N4634">
            <v>4.5999999999999996</v>
          </cell>
          <cell r="O4634" t="str">
            <v>FOB</v>
          </cell>
          <cell r="P4634">
            <v>1700</v>
          </cell>
          <cell r="Q4634">
            <v>1850</v>
          </cell>
          <cell r="R4634">
            <v>1850</v>
          </cell>
          <cell r="S4634">
            <v>1850</v>
          </cell>
          <cell r="T4634">
            <v>1850</v>
          </cell>
          <cell r="U4634">
            <v>1850</v>
          </cell>
          <cell r="V4634">
            <v>1850</v>
          </cell>
        </row>
        <row r="4635">
          <cell r="B4635" t="str">
            <v>OREGONMacallan Reflexion.750-2SPA</v>
          </cell>
          <cell r="C4635" t="str">
            <v>West</v>
          </cell>
          <cell r="D4635" t="str">
            <v>Control</v>
          </cell>
          <cell r="E4635" t="str">
            <v>OR</v>
          </cell>
          <cell r="F4635" t="str">
            <v>OREGON</v>
          </cell>
          <cell r="G4635" t="str">
            <v>4 - Macallan Reflexion 0.75L</v>
          </cell>
          <cell r="H4635" t="str">
            <v>4 - Macallan Reflexion 0.75L2</v>
          </cell>
          <cell r="I4635" t="str">
            <v>Macallan Reflexion</v>
          </cell>
          <cell r="J4635" t="str">
            <v>Macallan Reflexion.750-2</v>
          </cell>
          <cell r="K4635">
            <v>2</v>
          </cell>
          <cell r="L4635">
            <v>0.75</v>
          </cell>
          <cell r="M4635">
            <v>0.43</v>
          </cell>
          <cell r="N4635">
            <v>4.5999999999999996</v>
          </cell>
          <cell r="O4635" t="str">
            <v>SPA</v>
          </cell>
          <cell r="P4635">
            <v>0</v>
          </cell>
          <cell r="Q4635">
            <v>0</v>
          </cell>
          <cell r="R4635">
            <v>0</v>
          </cell>
          <cell r="S4635">
            <v>0</v>
          </cell>
          <cell r="T4635">
            <v>0</v>
          </cell>
          <cell r="U4635">
            <v>0</v>
          </cell>
          <cell r="V4635">
            <v>0</v>
          </cell>
        </row>
        <row r="4636">
          <cell r="B4636" t="str">
            <v>OREGONMacallan Reflexion.750-2SHELF</v>
          </cell>
          <cell r="C4636" t="str">
            <v>West</v>
          </cell>
          <cell r="D4636" t="str">
            <v>Control</v>
          </cell>
          <cell r="E4636" t="str">
            <v>OR</v>
          </cell>
          <cell r="F4636" t="str">
            <v>OREGON</v>
          </cell>
          <cell r="G4636" t="str">
            <v>4 - Macallan Reflexion 0.75L</v>
          </cell>
          <cell r="H4636" t="str">
            <v>4 - Macallan Reflexion 0.75L2</v>
          </cell>
          <cell r="I4636" t="str">
            <v>Macallan Reflexion</v>
          </cell>
          <cell r="J4636" t="str">
            <v>Macallan Reflexion.750-2</v>
          </cell>
          <cell r="K4636">
            <v>2</v>
          </cell>
          <cell r="L4636">
            <v>0.75</v>
          </cell>
          <cell r="M4636">
            <v>0.43</v>
          </cell>
          <cell r="N4636">
            <v>4.5999999999999996</v>
          </cell>
          <cell r="O4636" t="str">
            <v>SHELF</v>
          </cell>
          <cell r="P4636">
            <v>1299.95</v>
          </cell>
          <cell r="Q4636">
            <v>1499.95</v>
          </cell>
          <cell r="R4636">
            <v>1499.95</v>
          </cell>
          <cell r="S4636">
            <v>1499.95</v>
          </cell>
          <cell r="T4636">
            <v>1499.95</v>
          </cell>
          <cell r="U4636">
            <v>1499.95</v>
          </cell>
          <cell r="V4636">
            <v>1499.95</v>
          </cell>
        </row>
        <row r="4637">
          <cell r="B4637" t="str">
            <v>OREGONMacallan Reflexion.750-2FOB</v>
          </cell>
          <cell r="C4637" t="str">
            <v>West</v>
          </cell>
          <cell r="D4637" t="str">
            <v>Control</v>
          </cell>
          <cell r="E4637" t="str">
            <v>OR</v>
          </cell>
          <cell r="F4637" t="str">
            <v>OREGON</v>
          </cell>
          <cell r="G4637" t="str">
            <v>4 - Macallan Reflexion 0.75L</v>
          </cell>
          <cell r="H4637" t="str">
            <v>4 - Macallan Reflexion 0.75L2</v>
          </cell>
          <cell r="I4637" t="str">
            <v>Macallan Reflexion</v>
          </cell>
          <cell r="J4637" t="str">
            <v>Macallan Reflexion.750-2</v>
          </cell>
          <cell r="K4637">
            <v>2</v>
          </cell>
          <cell r="L4637">
            <v>0.75</v>
          </cell>
          <cell r="M4637">
            <v>0.43</v>
          </cell>
          <cell r="N4637">
            <v>4.5999999999999996</v>
          </cell>
          <cell r="O4637" t="str">
            <v>FOB</v>
          </cell>
          <cell r="P4637">
            <v>1423.45</v>
          </cell>
          <cell r="Q4637">
            <v>1645.92</v>
          </cell>
          <cell r="R4637">
            <v>1645.92</v>
          </cell>
          <cell r="S4637">
            <v>1645.92</v>
          </cell>
          <cell r="T4637">
            <v>1645.92</v>
          </cell>
          <cell r="U4637">
            <v>1645.92</v>
          </cell>
          <cell r="V4637">
            <v>1645.92</v>
          </cell>
        </row>
        <row r="4638">
          <cell r="B4638" t="str">
            <v>PENNSYLVANIA (PLCB)Macallan Reflexion.750-2SPA</v>
          </cell>
          <cell r="C4638" t="str">
            <v>Northeast</v>
          </cell>
          <cell r="D4638" t="str">
            <v>Control</v>
          </cell>
          <cell r="E4638" t="str">
            <v>PLCB</v>
          </cell>
          <cell r="F4638" t="str">
            <v>PENNSYLVANIA (PLCB)</v>
          </cell>
          <cell r="G4638" t="str">
            <v>4 - Macallan Reflexion 0.75L</v>
          </cell>
          <cell r="H4638" t="str">
            <v>4 - Macallan Reflexion 0.75L2</v>
          </cell>
          <cell r="I4638" t="str">
            <v>Macallan Reflexion</v>
          </cell>
          <cell r="J4638" t="str">
            <v>Macallan Reflexion.750-2</v>
          </cell>
          <cell r="K4638">
            <v>2</v>
          </cell>
          <cell r="L4638">
            <v>0.75</v>
          </cell>
          <cell r="M4638">
            <v>0.43</v>
          </cell>
          <cell r="N4638">
            <v>4.5999999999999996</v>
          </cell>
          <cell r="O4638" t="str">
            <v>SPA</v>
          </cell>
          <cell r="P4638">
            <v>0</v>
          </cell>
          <cell r="Q4638">
            <v>0</v>
          </cell>
          <cell r="R4638">
            <v>0</v>
          </cell>
          <cell r="S4638">
            <v>0</v>
          </cell>
          <cell r="T4638">
            <v>0</v>
          </cell>
          <cell r="U4638">
            <v>0</v>
          </cell>
          <cell r="V4638">
            <v>0</v>
          </cell>
        </row>
        <row r="4639">
          <cell r="B4639" t="str">
            <v>PENNSYLVANIA (PLCB)Macallan Reflexion.750-2SHELF</v>
          </cell>
          <cell r="C4639" t="str">
            <v>Northeast</v>
          </cell>
          <cell r="D4639" t="str">
            <v>Control</v>
          </cell>
          <cell r="E4639" t="str">
            <v>PLCB</v>
          </cell>
          <cell r="F4639" t="str">
            <v>PENNSYLVANIA (PLCB)</v>
          </cell>
          <cell r="G4639" t="str">
            <v>4 - Macallan Reflexion 0.75L</v>
          </cell>
          <cell r="H4639" t="str">
            <v>4 - Macallan Reflexion 0.75L2</v>
          </cell>
          <cell r="I4639" t="str">
            <v>Macallan Reflexion</v>
          </cell>
          <cell r="J4639" t="str">
            <v>Macallan Reflexion.750-2</v>
          </cell>
          <cell r="K4639">
            <v>2</v>
          </cell>
          <cell r="L4639">
            <v>0.75</v>
          </cell>
          <cell r="M4639">
            <v>0.43</v>
          </cell>
          <cell r="N4639">
            <v>4.5999999999999996</v>
          </cell>
          <cell r="O4639" t="str">
            <v>SHELF</v>
          </cell>
          <cell r="P4639">
            <v>1500</v>
          </cell>
          <cell r="Q4639">
            <v>1500</v>
          </cell>
          <cell r="R4639">
            <v>1500</v>
          </cell>
          <cell r="S4639">
            <v>1500</v>
          </cell>
          <cell r="T4639">
            <v>1500</v>
          </cell>
          <cell r="U4639">
            <v>1500</v>
          </cell>
          <cell r="V4639">
            <v>1500</v>
          </cell>
        </row>
        <row r="4640">
          <cell r="B4640" t="str">
            <v>PENNSYLVANIA (PLCB)Macallan Reflexion.750-2FOB</v>
          </cell>
          <cell r="C4640" t="str">
            <v>Northeast</v>
          </cell>
          <cell r="D4640" t="str">
            <v>Control</v>
          </cell>
          <cell r="E4640" t="str">
            <v>PLCB</v>
          </cell>
          <cell r="F4640" t="str">
            <v>PENNSYLVANIA (PLCB)</v>
          </cell>
          <cell r="G4640" t="str">
            <v>4 - Macallan Reflexion 0.75L</v>
          </cell>
          <cell r="H4640" t="str">
            <v>4 - Macallan Reflexion 0.75L2</v>
          </cell>
          <cell r="I4640" t="str">
            <v>Macallan Reflexion</v>
          </cell>
          <cell r="J4640" t="str">
            <v>Macallan Reflexion.750-2</v>
          </cell>
          <cell r="K4640">
            <v>2</v>
          </cell>
          <cell r="L4640">
            <v>0.75</v>
          </cell>
          <cell r="M4640">
            <v>0.43</v>
          </cell>
          <cell r="N4640">
            <v>4.5999999999999996</v>
          </cell>
          <cell r="O4640" t="str">
            <v>FOB</v>
          </cell>
          <cell r="P4640">
            <v>1880</v>
          </cell>
          <cell r="Q4640">
            <v>1880</v>
          </cell>
          <cell r="R4640">
            <v>1880</v>
          </cell>
          <cell r="S4640">
            <v>1880</v>
          </cell>
          <cell r="T4640">
            <v>1880</v>
          </cell>
          <cell r="U4640">
            <v>1880</v>
          </cell>
          <cell r="V4640">
            <v>1880</v>
          </cell>
        </row>
        <row r="4641">
          <cell r="B4641" t="str">
            <v>Rhode IslandMacallan Reflexion.750-2FOB</v>
          </cell>
          <cell r="C4641" t="str">
            <v>Northeast</v>
          </cell>
          <cell r="D4641" t="str">
            <v>Open</v>
          </cell>
          <cell r="E4641" t="str">
            <v>RI</v>
          </cell>
          <cell r="F4641" t="str">
            <v>Rhode Island</v>
          </cell>
          <cell r="G4641" t="str">
            <v>4 - Macallan Reflexion 0.75L</v>
          </cell>
          <cell r="H4641" t="str">
            <v>4 - Macallan Reflexion 0.75L2</v>
          </cell>
          <cell r="I4641" t="str">
            <v>Macallan Reflexion</v>
          </cell>
          <cell r="J4641" t="str">
            <v>Macallan Reflexion.750-2</v>
          </cell>
          <cell r="K4641">
            <v>2</v>
          </cell>
          <cell r="L4641">
            <v>0.75</v>
          </cell>
          <cell r="M4641">
            <v>0.43</v>
          </cell>
          <cell r="N4641">
            <v>4.5999999999999996</v>
          </cell>
          <cell r="O4641" t="str">
            <v>FOB</v>
          </cell>
          <cell r="P4641">
            <v>1513.5</v>
          </cell>
          <cell r="Q4641">
            <v>1555.95</v>
          </cell>
          <cell r="R4641">
            <v>1555.95</v>
          </cell>
          <cell r="S4641">
            <v>1555.95</v>
          </cell>
          <cell r="T4641">
            <v>1555.95</v>
          </cell>
          <cell r="U4641">
            <v>1555.95</v>
          </cell>
          <cell r="V4641">
            <v>1555.95</v>
          </cell>
        </row>
        <row r="4642">
          <cell r="B4642" t="str">
            <v>South CarolinaMacallan Reflexion.750-2FOB</v>
          </cell>
          <cell r="C4642" t="str">
            <v>Northeast</v>
          </cell>
          <cell r="D4642" t="str">
            <v>Open</v>
          </cell>
          <cell r="E4642" t="str">
            <v>SC</v>
          </cell>
          <cell r="F4642" t="str">
            <v>South Carolina</v>
          </cell>
          <cell r="G4642" t="str">
            <v>4 - Macallan Reflexion 0.75L</v>
          </cell>
          <cell r="H4642" t="str">
            <v>4 - Macallan Reflexion 0.75L2</v>
          </cell>
          <cell r="I4642" t="str">
            <v>Macallan Reflexion</v>
          </cell>
          <cell r="J4642" t="str">
            <v>Macallan Reflexion.750-2</v>
          </cell>
          <cell r="K4642">
            <v>2</v>
          </cell>
          <cell r="L4642">
            <v>0.75</v>
          </cell>
          <cell r="M4642">
            <v>0.43</v>
          </cell>
          <cell r="N4642">
            <v>4.5999999999999996</v>
          </cell>
          <cell r="O4642" t="str">
            <v>FOB</v>
          </cell>
          <cell r="P4642">
            <v>1650</v>
          </cell>
          <cell r="Q4642">
            <v>1650</v>
          </cell>
          <cell r="R4642">
            <v>1700.34</v>
          </cell>
          <cell r="S4642">
            <v>1700.34</v>
          </cell>
          <cell r="T4642">
            <v>1700.34</v>
          </cell>
          <cell r="U4642">
            <v>1700.34</v>
          </cell>
          <cell r="V4642">
            <v>1700.34</v>
          </cell>
        </row>
        <row r="4643">
          <cell r="B4643" t="str">
            <v>South DakotaMacallan Reflexion.750-2FOB</v>
          </cell>
          <cell r="C4643" t="str">
            <v>Central</v>
          </cell>
          <cell r="D4643" t="str">
            <v>Open</v>
          </cell>
          <cell r="E4643" t="str">
            <v>SD</v>
          </cell>
          <cell r="F4643" t="str">
            <v>South Dakota</v>
          </cell>
          <cell r="G4643" t="str">
            <v>4 - Macallan Reflexion 0.75L</v>
          </cell>
          <cell r="H4643" t="str">
            <v>4 - Macallan Reflexion 0.75L2</v>
          </cell>
          <cell r="I4643" t="str">
            <v>Macallan Reflexion</v>
          </cell>
          <cell r="J4643" t="str">
            <v>Macallan Reflexion.750-2</v>
          </cell>
          <cell r="K4643">
            <v>2</v>
          </cell>
          <cell r="L4643">
            <v>0.75</v>
          </cell>
          <cell r="M4643">
            <v>0.43</v>
          </cell>
          <cell r="N4643">
            <v>4.5999999999999996</v>
          </cell>
          <cell r="O4643" t="str">
            <v>FOB</v>
          </cell>
          <cell r="P4643">
            <v>1596</v>
          </cell>
          <cell r="Q4643">
            <v>1806.02</v>
          </cell>
          <cell r="R4643">
            <v>1806.02</v>
          </cell>
          <cell r="S4643">
            <v>1806.02</v>
          </cell>
          <cell r="T4643">
            <v>1806.02</v>
          </cell>
          <cell r="U4643">
            <v>1806.02</v>
          </cell>
          <cell r="V4643">
            <v>1806.02</v>
          </cell>
        </row>
        <row r="4644">
          <cell r="B4644" t="str">
            <v>TennesseeMacallan Reflexion.750-2FOB</v>
          </cell>
          <cell r="C4644" t="str">
            <v>South</v>
          </cell>
          <cell r="D4644" t="str">
            <v>Open</v>
          </cell>
          <cell r="E4644" t="str">
            <v>TN</v>
          </cell>
          <cell r="F4644" t="str">
            <v>Tennessee</v>
          </cell>
          <cell r="G4644" t="str">
            <v>4 - Macallan Reflexion 0.75L</v>
          </cell>
          <cell r="H4644" t="str">
            <v>4 - Macallan Reflexion 0.75L2</v>
          </cell>
          <cell r="I4644" t="str">
            <v>Macallan Reflexion</v>
          </cell>
          <cell r="J4644" t="str">
            <v>Macallan Reflexion.750-2</v>
          </cell>
          <cell r="K4644">
            <v>2</v>
          </cell>
          <cell r="L4644">
            <v>0.75</v>
          </cell>
          <cell r="M4644">
            <v>0.43</v>
          </cell>
          <cell r="N4644">
            <v>4.5999999999999996</v>
          </cell>
          <cell r="O4644" t="str">
            <v>FOB</v>
          </cell>
          <cell r="P4644">
            <v>1700</v>
          </cell>
          <cell r="Q4644">
            <v>1700</v>
          </cell>
          <cell r="R4644">
            <v>1700</v>
          </cell>
          <cell r="S4644">
            <v>1700</v>
          </cell>
          <cell r="T4644">
            <v>1700</v>
          </cell>
          <cell r="U4644">
            <v>1700</v>
          </cell>
          <cell r="V4644">
            <v>1700</v>
          </cell>
        </row>
        <row r="4645">
          <cell r="B4645" t="str">
            <v>TexasMacallan Reflexion.750-2FOB</v>
          </cell>
          <cell r="C4645" t="str">
            <v>South</v>
          </cell>
          <cell r="D4645" t="str">
            <v>Open</v>
          </cell>
          <cell r="E4645" t="str">
            <v>TX</v>
          </cell>
          <cell r="F4645" t="str">
            <v>Texas</v>
          </cell>
          <cell r="G4645" t="str">
            <v>4 - Macallan Reflexion 0.75L</v>
          </cell>
          <cell r="H4645" t="str">
            <v>4 - Macallan Reflexion 0.75L2</v>
          </cell>
          <cell r="I4645" t="str">
            <v>Macallan Reflexion</v>
          </cell>
          <cell r="J4645" t="str">
            <v>Macallan Reflexion.750-2</v>
          </cell>
          <cell r="K4645">
            <v>2</v>
          </cell>
          <cell r="L4645">
            <v>0.75</v>
          </cell>
          <cell r="M4645">
            <v>0.43</v>
          </cell>
          <cell r="N4645">
            <v>4.5999999999999996</v>
          </cell>
          <cell r="O4645" t="str">
            <v>FOB</v>
          </cell>
          <cell r="P4645">
            <v>1790</v>
          </cell>
          <cell r="Q4645">
            <v>1790</v>
          </cell>
          <cell r="R4645">
            <v>1790</v>
          </cell>
          <cell r="S4645">
            <v>1790</v>
          </cell>
          <cell r="T4645">
            <v>1790</v>
          </cell>
          <cell r="U4645">
            <v>1790</v>
          </cell>
          <cell r="V4645">
            <v>1790</v>
          </cell>
        </row>
        <row r="4646">
          <cell r="B4646" t="str">
            <v>UTAHMacallan Reflexion.750-2SPA</v>
          </cell>
          <cell r="C4646" t="str">
            <v>West</v>
          </cell>
          <cell r="D4646" t="str">
            <v>Control</v>
          </cell>
          <cell r="E4646" t="str">
            <v>UT</v>
          </cell>
          <cell r="F4646" t="str">
            <v>UTAH</v>
          </cell>
          <cell r="G4646" t="str">
            <v>4 - Macallan Reflexion 0.75L</v>
          </cell>
          <cell r="H4646" t="str">
            <v>4 - Macallan Reflexion 0.75L2</v>
          </cell>
          <cell r="I4646" t="str">
            <v>Macallan Reflexion</v>
          </cell>
          <cell r="J4646" t="str">
            <v>Macallan Reflexion.750-2</v>
          </cell>
          <cell r="K4646">
            <v>2</v>
          </cell>
          <cell r="L4646">
            <v>0.75</v>
          </cell>
          <cell r="M4646">
            <v>0.43</v>
          </cell>
          <cell r="N4646">
            <v>4.5999999999999996</v>
          </cell>
          <cell r="O4646" t="str">
            <v>SPA</v>
          </cell>
          <cell r="P4646">
            <v>0</v>
          </cell>
          <cell r="Q4646">
            <v>0</v>
          </cell>
          <cell r="R4646">
            <v>0</v>
          </cell>
          <cell r="S4646">
            <v>0</v>
          </cell>
          <cell r="T4646">
            <v>0</v>
          </cell>
          <cell r="U4646">
            <v>0</v>
          </cell>
          <cell r="V4646">
            <v>0</v>
          </cell>
        </row>
        <row r="4647">
          <cell r="B4647" t="str">
            <v>UTAHMacallan Reflexion.750-2SHELF</v>
          </cell>
          <cell r="C4647" t="str">
            <v>West</v>
          </cell>
          <cell r="D4647" t="str">
            <v>Control</v>
          </cell>
          <cell r="E4647" t="str">
            <v>UT</v>
          </cell>
          <cell r="F4647" t="str">
            <v>UTAH</v>
          </cell>
          <cell r="G4647" t="str">
            <v>4 - Macallan Reflexion 0.75L</v>
          </cell>
          <cell r="H4647" t="str">
            <v>4 - Macallan Reflexion 0.75L2</v>
          </cell>
          <cell r="I4647" t="str">
            <v>Macallan Reflexion</v>
          </cell>
          <cell r="J4647" t="str">
            <v>Macallan Reflexion.750-2</v>
          </cell>
          <cell r="K4647">
            <v>2</v>
          </cell>
          <cell r="L4647">
            <v>0.75</v>
          </cell>
          <cell r="M4647">
            <v>0.43</v>
          </cell>
          <cell r="N4647">
            <v>4.5999999999999996</v>
          </cell>
          <cell r="O4647" t="str">
            <v>SHELF</v>
          </cell>
          <cell r="P4647">
            <v>1464.99</v>
          </cell>
          <cell r="Q4647">
            <v>1499.99</v>
          </cell>
          <cell r="R4647">
            <v>1499.99</v>
          </cell>
          <cell r="S4647">
            <v>1499.99</v>
          </cell>
          <cell r="T4647">
            <v>1499.99</v>
          </cell>
          <cell r="U4647">
            <v>1499.99</v>
          </cell>
          <cell r="V4647">
            <v>1499.99</v>
          </cell>
        </row>
        <row r="4648">
          <cell r="B4648" t="str">
            <v>UTAHMacallan Reflexion.750-2FOB</v>
          </cell>
          <cell r="C4648" t="str">
            <v>West</v>
          </cell>
          <cell r="D4648" t="str">
            <v>Control</v>
          </cell>
          <cell r="E4648" t="str">
            <v>UT</v>
          </cell>
          <cell r="F4648" t="str">
            <v>UTAH</v>
          </cell>
          <cell r="G4648" t="str">
            <v>4 - Macallan Reflexion 0.75L</v>
          </cell>
          <cell r="H4648" t="str">
            <v>4 - Macallan Reflexion 0.75L2</v>
          </cell>
          <cell r="I4648" t="str">
            <v>Macallan Reflexion</v>
          </cell>
          <cell r="J4648" t="str">
            <v>Macallan Reflexion.750-2</v>
          </cell>
          <cell r="K4648">
            <v>2</v>
          </cell>
          <cell r="L4648">
            <v>0.75</v>
          </cell>
          <cell r="M4648">
            <v>0.43</v>
          </cell>
          <cell r="N4648">
            <v>4.5999999999999996</v>
          </cell>
          <cell r="O4648" t="str">
            <v>FOB</v>
          </cell>
          <cell r="P4648">
            <v>1557.6</v>
          </cell>
          <cell r="Q4648">
            <v>1594.83</v>
          </cell>
          <cell r="R4648">
            <v>1594.83</v>
          </cell>
          <cell r="S4648">
            <v>1594.83</v>
          </cell>
          <cell r="T4648">
            <v>1594.83</v>
          </cell>
          <cell r="U4648">
            <v>1594.83</v>
          </cell>
          <cell r="V4648">
            <v>1594.83</v>
          </cell>
        </row>
        <row r="4649">
          <cell r="B4649" t="str">
            <v>VERMONTMacallan Reflexion.750-2SHELF</v>
          </cell>
          <cell r="C4649" t="str">
            <v>Northeast</v>
          </cell>
          <cell r="D4649" t="str">
            <v>Control</v>
          </cell>
          <cell r="E4649" t="str">
            <v>VT</v>
          </cell>
          <cell r="F4649" t="str">
            <v>VERMONT</v>
          </cell>
          <cell r="G4649" t="str">
            <v>4 - Macallan Reflexion 0.75L</v>
          </cell>
          <cell r="H4649" t="str">
            <v>4 - Macallan Reflexion 0.75L2</v>
          </cell>
          <cell r="I4649" t="str">
            <v>Macallan Reflexion</v>
          </cell>
          <cell r="J4649" t="str">
            <v>Macallan Reflexion.750-2</v>
          </cell>
          <cell r="K4649">
            <v>2</v>
          </cell>
          <cell r="L4649">
            <v>0.75</v>
          </cell>
          <cell r="M4649">
            <v>0.43</v>
          </cell>
          <cell r="N4649">
            <v>4.5999999999999996</v>
          </cell>
          <cell r="O4649" t="str">
            <v>SHELF</v>
          </cell>
          <cell r="P4649">
            <v>0</v>
          </cell>
          <cell r="Q4649">
            <v>1999.99</v>
          </cell>
          <cell r="R4649">
            <v>1999.99</v>
          </cell>
          <cell r="S4649">
            <v>1999.99</v>
          </cell>
          <cell r="T4649">
            <v>1999.99</v>
          </cell>
          <cell r="U4649">
            <v>1999.99</v>
          </cell>
          <cell r="V4649">
            <v>1999.99</v>
          </cell>
        </row>
        <row r="4650">
          <cell r="B4650" t="str">
            <v>VERMONTMacallan Reflexion.750-2FOB</v>
          </cell>
          <cell r="C4650" t="str">
            <v>Northeast</v>
          </cell>
          <cell r="D4650" t="str">
            <v>Control</v>
          </cell>
          <cell r="E4650" t="str">
            <v>VT</v>
          </cell>
          <cell r="F4650" t="str">
            <v>VERMONT</v>
          </cell>
          <cell r="G4650" t="str">
            <v>4 - Macallan Reflexion 0.75L</v>
          </cell>
          <cell r="H4650" t="str">
            <v>4 - Macallan Reflexion 0.75L2</v>
          </cell>
          <cell r="I4650" t="str">
            <v>Macallan Reflexion</v>
          </cell>
          <cell r="J4650" t="str">
            <v>Macallan Reflexion.750-2</v>
          </cell>
          <cell r="K4650">
            <v>2</v>
          </cell>
          <cell r="L4650">
            <v>0.75</v>
          </cell>
          <cell r="M4650">
            <v>0.43</v>
          </cell>
          <cell r="N4650">
            <v>4.5999999999999996</v>
          </cell>
          <cell r="O4650" t="str">
            <v>FOB</v>
          </cell>
          <cell r="P4650">
            <v>1815.65</v>
          </cell>
          <cell r="Q4650">
            <v>1815.65</v>
          </cell>
          <cell r="R4650">
            <v>1815.65</v>
          </cell>
          <cell r="S4650">
            <v>1815.65</v>
          </cell>
          <cell r="T4650">
            <v>1815.65</v>
          </cell>
          <cell r="U4650">
            <v>1815.65</v>
          </cell>
          <cell r="V4650">
            <v>1815.65</v>
          </cell>
        </row>
        <row r="4651">
          <cell r="B4651" t="str">
            <v>VERMONTMacallan Reflexion.750-2DA</v>
          </cell>
          <cell r="C4651" t="str">
            <v>Northeast</v>
          </cell>
          <cell r="D4651" t="str">
            <v>Control</v>
          </cell>
          <cell r="E4651" t="str">
            <v>VT</v>
          </cell>
          <cell r="F4651" t="str">
            <v>VERMONT</v>
          </cell>
          <cell r="G4651" t="str">
            <v>4 - Macallan Reflexion 0.75L</v>
          </cell>
          <cell r="H4651" t="str">
            <v>4 - Macallan Reflexion 0.75L2</v>
          </cell>
          <cell r="I4651" t="str">
            <v>Macallan Reflexion</v>
          </cell>
          <cell r="J4651" t="str">
            <v>Macallan Reflexion.750-2</v>
          </cell>
          <cell r="K4651">
            <v>2</v>
          </cell>
          <cell r="L4651">
            <v>0.75</v>
          </cell>
          <cell r="M4651">
            <v>0.43</v>
          </cell>
          <cell r="N4651">
            <v>4.5999999999999996</v>
          </cell>
          <cell r="O4651" t="str">
            <v>DA</v>
          </cell>
          <cell r="P4651">
            <v>0</v>
          </cell>
          <cell r="Q4651">
            <v>0</v>
          </cell>
          <cell r="R4651">
            <v>0</v>
          </cell>
          <cell r="S4651">
            <v>0</v>
          </cell>
          <cell r="T4651">
            <v>0</v>
          </cell>
          <cell r="U4651">
            <v>0</v>
          </cell>
          <cell r="V4651">
            <v>0</v>
          </cell>
        </row>
        <row r="4652">
          <cell r="B4652" t="str">
            <v>VIRGINIAMacallan Reflexion.750-2SHELF</v>
          </cell>
          <cell r="C4652" t="str">
            <v>South</v>
          </cell>
          <cell r="D4652" t="str">
            <v>Control</v>
          </cell>
          <cell r="E4652" t="str">
            <v>VA</v>
          </cell>
          <cell r="F4652" t="str">
            <v>VIRGINIA</v>
          </cell>
          <cell r="G4652" t="str">
            <v>4 - Macallan Reflexion 0.75L</v>
          </cell>
          <cell r="H4652" t="str">
            <v>4 - Macallan Reflexion 0.75L2</v>
          </cell>
          <cell r="I4652" t="str">
            <v>Macallan Reflexion</v>
          </cell>
          <cell r="J4652" t="str">
            <v>Macallan Reflexion.750-2</v>
          </cell>
          <cell r="K4652">
            <v>2</v>
          </cell>
          <cell r="L4652">
            <v>0.75</v>
          </cell>
          <cell r="M4652">
            <v>0.43</v>
          </cell>
          <cell r="N4652">
            <v>4.5999999999999996</v>
          </cell>
          <cell r="O4652" t="str">
            <v>SHELF</v>
          </cell>
          <cell r="P4652">
            <v>1599.99</v>
          </cell>
          <cell r="Q4652">
            <v>1599.99</v>
          </cell>
          <cell r="R4652">
            <v>1599.99</v>
          </cell>
          <cell r="S4652">
            <v>1599.99</v>
          </cell>
          <cell r="T4652">
            <v>1599.99</v>
          </cell>
          <cell r="U4652">
            <v>1599.99</v>
          </cell>
          <cell r="V4652">
            <v>1599.99</v>
          </cell>
        </row>
        <row r="4653">
          <cell r="B4653" t="str">
            <v>VIRGINIAMacallan Reflexion.750-2FOB</v>
          </cell>
          <cell r="C4653" t="str">
            <v>South</v>
          </cell>
          <cell r="D4653" t="str">
            <v>Control</v>
          </cell>
          <cell r="E4653" t="str">
            <v>VA</v>
          </cell>
          <cell r="F4653" t="str">
            <v>VIRGINIA</v>
          </cell>
          <cell r="G4653" t="str">
            <v>4 - Macallan Reflexion 0.75L</v>
          </cell>
          <cell r="H4653" t="str">
            <v>4 - Macallan Reflexion 0.75L2</v>
          </cell>
          <cell r="I4653" t="str">
            <v>Macallan Reflexion</v>
          </cell>
          <cell r="J4653" t="str">
            <v>Macallan Reflexion.750-2</v>
          </cell>
          <cell r="K4653">
            <v>2</v>
          </cell>
          <cell r="L4653">
            <v>0.75</v>
          </cell>
          <cell r="M4653">
            <v>0.43</v>
          </cell>
          <cell r="N4653">
            <v>4.5999999999999996</v>
          </cell>
          <cell r="O4653" t="str">
            <v>FOB</v>
          </cell>
          <cell r="P4653">
            <v>1530.52</v>
          </cell>
          <cell r="Q4653">
            <v>1530.52</v>
          </cell>
          <cell r="R4653">
            <v>1530.52</v>
          </cell>
          <cell r="S4653">
            <v>1530.52</v>
          </cell>
          <cell r="T4653">
            <v>1530.52</v>
          </cell>
          <cell r="U4653">
            <v>1530.52</v>
          </cell>
          <cell r="V4653">
            <v>1530.52</v>
          </cell>
        </row>
        <row r="4654">
          <cell r="B4654" t="str">
            <v>VIRGINIAMacallan Reflexion.750-2DA</v>
          </cell>
          <cell r="C4654" t="str">
            <v>South</v>
          </cell>
          <cell r="D4654" t="str">
            <v>Control</v>
          </cell>
          <cell r="E4654" t="str">
            <v>VA</v>
          </cell>
          <cell r="F4654" t="str">
            <v>VIRGINIA</v>
          </cell>
          <cell r="G4654" t="str">
            <v>4 - Macallan Reflexion 0.75L</v>
          </cell>
          <cell r="H4654" t="str">
            <v>4 - Macallan Reflexion 0.75L2</v>
          </cell>
          <cell r="I4654" t="str">
            <v>Macallan Reflexion</v>
          </cell>
          <cell r="J4654" t="str">
            <v>Macallan Reflexion.750-2</v>
          </cell>
          <cell r="K4654">
            <v>2</v>
          </cell>
          <cell r="L4654">
            <v>0.75</v>
          </cell>
          <cell r="M4654">
            <v>0.43</v>
          </cell>
          <cell r="N4654">
            <v>4.5999999999999996</v>
          </cell>
          <cell r="O4654" t="str">
            <v>DA</v>
          </cell>
          <cell r="P4654">
            <v>0</v>
          </cell>
          <cell r="Q4654">
            <v>0</v>
          </cell>
          <cell r="R4654">
            <v>0</v>
          </cell>
          <cell r="S4654">
            <v>0</v>
          </cell>
          <cell r="T4654">
            <v>0</v>
          </cell>
          <cell r="U4654">
            <v>0</v>
          </cell>
          <cell r="V4654">
            <v>0</v>
          </cell>
        </row>
        <row r="4655">
          <cell r="B4655" t="str">
            <v>WashingtonMacallan Reflexion.750-2FOB</v>
          </cell>
          <cell r="C4655" t="str">
            <v>West</v>
          </cell>
          <cell r="D4655" t="str">
            <v>Open</v>
          </cell>
          <cell r="E4655" t="str">
            <v>WA</v>
          </cell>
          <cell r="F4655" t="str">
            <v>Washington</v>
          </cell>
          <cell r="G4655" t="str">
            <v>4 - Macallan Reflexion 0.75L</v>
          </cell>
          <cell r="H4655" t="str">
            <v>4 - Macallan Reflexion 0.75L2</v>
          </cell>
          <cell r="I4655" t="str">
            <v>Macallan Reflexion</v>
          </cell>
          <cell r="J4655" t="str">
            <v>Macallan Reflexion.750-2</v>
          </cell>
          <cell r="K4655">
            <v>2</v>
          </cell>
          <cell r="L4655">
            <v>0.75</v>
          </cell>
          <cell r="M4655">
            <v>0.43</v>
          </cell>
          <cell r="N4655">
            <v>4.5999999999999996</v>
          </cell>
          <cell r="O4655" t="str">
            <v>FOB</v>
          </cell>
          <cell r="P4655">
            <v>1572</v>
          </cell>
          <cell r="Q4655">
            <v>1572</v>
          </cell>
          <cell r="R4655">
            <v>1541.4</v>
          </cell>
          <cell r="S4655">
            <v>1541.4</v>
          </cell>
          <cell r="T4655">
            <v>1541.4</v>
          </cell>
          <cell r="U4655">
            <v>1541.4</v>
          </cell>
          <cell r="V4655">
            <v>1541.4</v>
          </cell>
        </row>
        <row r="4656">
          <cell r="B4656" t="str">
            <v>WisconsinMacallan Reflexion.750-2FOB</v>
          </cell>
          <cell r="C4656" t="str">
            <v>Central</v>
          </cell>
          <cell r="D4656" t="str">
            <v>Open</v>
          </cell>
          <cell r="E4656" t="str">
            <v>WI</v>
          </cell>
          <cell r="F4656" t="str">
            <v>Wisconsin</v>
          </cell>
          <cell r="G4656" t="str">
            <v>4 - Macallan Reflexion 0.75L</v>
          </cell>
          <cell r="H4656" t="str">
            <v>4 - Macallan Reflexion 0.75L2</v>
          </cell>
          <cell r="I4656" t="str">
            <v>Macallan Reflexion</v>
          </cell>
          <cell r="J4656" t="str">
            <v>Macallan Reflexion.750-2</v>
          </cell>
          <cell r="K4656">
            <v>2</v>
          </cell>
          <cell r="L4656">
            <v>0.75</v>
          </cell>
          <cell r="M4656">
            <v>0.43</v>
          </cell>
          <cell r="N4656">
            <v>4.5999999999999996</v>
          </cell>
          <cell r="O4656" t="str">
            <v>FOB</v>
          </cell>
          <cell r="P4656">
            <v>1572</v>
          </cell>
          <cell r="Q4656">
            <v>1810</v>
          </cell>
          <cell r="R4656">
            <v>1810</v>
          </cell>
          <cell r="S4656">
            <v>1810</v>
          </cell>
          <cell r="T4656">
            <v>1810</v>
          </cell>
          <cell r="U4656">
            <v>1810</v>
          </cell>
          <cell r="V4656">
            <v>1810</v>
          </cell>
        </row>
        <row r="4657">
          <cell r="B4657" t="str">
            <v>WYOMINGMacallan Reflexion.750-2SHELF</v>
          </cell>
          <cell r="C4657" t="str">
            <v>West</v>
          </cell>
          <cell r="D4657" t="str">
            <v>Control</v>
          </cell>
          <cell r="E4657" t="str">
            <v>WY</v>
          </cell>
          <cell r="F4657" t="str">
            <v>WYOMING</v>
          </cell>
          <cell r="G4657" t="str">
            <v>4 - Macallan Reflexion 0.75L</v>
          </cell>
          <cell r="H4657" t="str">
            <v>4 - Macallan Reflexion 0.75L2</v>
          </cell>
          <cell r="I4657" t="str">
            <v>Macallan Reflexion</v>
          </cell>
          <cell r="J4657" t="str">
            <v>Macallan Reflexion.750-2</v>
          </cell>
          <cell r="K4657">
            <v>2</v>
          </cell>
          <cell r="L4657">
            <v>0.75</v>
          </cell>
          <cell r="M4657">
            <v>0.43</v>
          </cell>
          <cell r="N4657">
            <v>4.5999999999999996</v>
          </cell>
          <cell r="O4657" t="str">
            <v>SHELF</v>
          </cell>
          <cell r="P4657">
            <v>1499.99</v>
          </cell>
          <cell r="Q4657">
            <v>1499.99</v>
          </cell>
          <cell r="R4657">
            <v>1499.99</v>
          </cell>
          <cell r="S4657">
            <v>1499.99</v>
          </cell>
          <cell r="T4657">
            <v>1499.99</v>
          </cell>
          <cell r="U4657">
            <v>1499.99</v>
          </cell>
          <cell r="V4657">
            <v>1499.99</v>
          </cell>
        </row>
        <row r="4658">
          <cell r="B4658" t="str">
            <v>WYOMINGMacallan Reflexion.750-2FOB</v>
          </cell>
          <cell r="C4658" t="str">
            <v>West</v>
          </cell>
          <cell r="D4658" t="str">
            <v>Control</v>
          </cell>
          <cell r="E4658" t="str">
            <v>WY</v>
          </cell>
          <cell r="F4658" t="str">
            <v>WYOMING</v>
          </cell>
          <cell r="G4658" t="str">
            <v>4 - Macallan Reflexion 0.75L</v>
          </cell>
          <cell r="H4658" t="str">
            <v>4 - Macallan Reflexion 0.75L2</v>
          </cell>
          <cell r="I4658" t="str">
            <v>Macallan Reflexion</v>
          </cell>
          <cell r="J4658" t="str">
            <v>Macallan Reflexion.750-2</v>
          </cell>
          <cell r="K4658">
            <v>2</v>
          </cell>
          <cell r="L4658">
            <v>0.75</v>
          </cell>
          <cell r="M4658">
            <v>0.43</v>
          </cell>
          <cell r="N4658">
            <v>4.5999999999999996</v>
          </cell>
          <cell r="O4658" t="str">
            <v>FOB</v>
          </cell>
          <cell r="P4658">
            <v>1770.55</v>
          </cell>
          <cell r="Q4658">
            <v>1770.55</v>
          </cell>
          <cell r="R4658">
            <v>1770.55</v>
          </cell>
          <cell r="S4658">
            <v>1770.55</v>
          </cell>
          <cell r="T4658">
            <v>1770.55</v>
          </cell>
          <cell r="U4658">
            <v>1770.55</v>
          </cell>
          <cell r="V4658">
            <v>1770.55</v>
          </cell>
        </row>
        <row r="4659">
          <cell r="B4659" t="str">
            <v>WYOMINGMacallan Reflexion.750-2DA</v>
          </cell>
          <cell r="C4659" t="str">
            <v>West</v>
          </cell>
          <cell r="D4659" t="str">
            <v>Control</v>
          </cell>
          <cell r="E4659" t="str">
            <v>WY</v>
          </cell>
          <cell r="F4659" t="str">
            <v>WYOMING</v>
          </cell>
          <cell r="G4659" t="str">
            <v>4 - Macallan Reflexion 0.75L</v>
          </cell>
          <cell r="H4659" t="str">
            <v>4 - Macallan Reflexion 0.75L2</v>
          </cell>
          <cell r="I4659" t="str">
            <v>Macallan Reflexion</v>
          </cell>
          <cell r="J4659" t="str">
            <v>Macallan Reflexion.750-2</v>
          </cell>
          <cell r="K4659">
            <v>2</v>
          </cell>
          <cell r="L4659">
            <v>0.75</v>
          </cell>
          <cell r="M4659">
            <v>0.43</v>
          </cell>
          <cell r="N4659">
            <v>4.5999999999999996</v>
          </cell>
          <cell r="O4659" t="str">
            <v>DA</v>
          </cell>
          <cell r="P4659">
            <v>0</v>
          </cell>
          <cell r="Q4659">
            <v>0</v>
          </cell>
          <cell r="R4659">
            <v>0</v>
          </cell>
          <cell r="S4659">
            <v>0</v>
          </cell>
          <cell r="T4659">
            <v>0</v>
          </cell>
          <cell r="U4659">
            <v>0</v>
          </cell>
          <cell r="V4659">
            <v>0</v>
          </cell>
        </row>
        <row r="4660">
          <cell r="B4660" t="str">
            <v>CaliforniaMacallan TC 12YO.750-12FOB</v>
          </cell>
          <cell r="C4660" t="str">
            <v>West</v>
          </cell>
          <cell r="D4660" t="str">
            <v>Open</v>
          </cell>
          <cell r="E4660" t="str">
            <v>CA</v>
          </cell>
          <cell r="F4660" t="str">
            <v>California</v>
          </cell>
          <cell r="G4660" t="str">
            <v>4 - Macallan Triple Cask 12YO 0.75L</v>
          </cell>
          <cell r="H4660" t="str">
            <v>4 - Macallan Triple Cask 12YO 0.75L12</v>
          </cell>
          <cell r="I4660" t="str">
            <v>Macallan TC 12YO</v>
          </cell>
          <cell r="J4660" t="str">
            <v>Macallan TC 12YO.750-12</v>
          </cell>
          <cell r="K4660">
            <v>12</v>
          </cell>
          <cell r="L4660">
            <v>0.75</v>
          </cell>
          <cell r="M4660">
            <v>0.43</v>
          </cell>
          <cell r="N4660">
            <v>27.6</v>
          </cell>
          <cell r="O4660" t="str">
            <v>FOB</v>
          </cell>
          <cell r="P4660">
            <v>476.1</v>
          </cell>
          <cell r="Q4660">
            <v>476.1</v>
          </cell>
          <cell r="R4660">
            <v>476.1</v>
          </cell>
          <cell r="S4660">
            <v>476.1</v>
          </cell>
          <cell r="T4660">
            <v>476.1</v>
          </cell>
          <cell r="U4660">
            <v>476.1</v>
          </cell>
          <cell r="V4660">
            <v>476.1</v>
          </cell>
        </row>
        <row r="4661">
          <cell r="B4661" t="str">
            <v>FloridaMacallan TC 12YO.750-12FOB</v>
          </cell>
          <cell r="C4661" t="str">
            <v>South</v>
          </cell>
          <cell r="D4661" t="str">
            <v>Open</v>
          </cell>
          <cell r="E4661" t="str">
            <v>FL</v>
          </cell>
          <cell r="F4661" t="str">
            <v>Florida</v>
          </cell>
          <cell r="G4661" t="str">
            <v>4 - Macallan Triple Cask 12YO 0.75L</v>
          </cell>
          <cell r="H4661" t="str">
            <v>4 - Macallan Triple Cask 12YO 0.75L12</v>
          </cell>
          <cell r="I4661" t="str">
            <v>Macallan TC 12YO</v>
          </cell>
          <cell r="J4661" t="str">
            <v>Macallan TC 12YO.750-12</v>
          </cell>
          <cell r="K4661">
            <v>12</v>
          </cell>
          <cell r="L4661">
            <v>0.75</v>
          </cell>
          <cell r="M4661">
            <v>0.43</v>
          </cell>
          <cell r="N4661">
            <v>27.6</v>
          </cell>
          <cell r="O4661" t="str">
            <v>FOB</v>
          </cell>
          <cell r="P4661">
            <v>507.1</v>
          </cell>
          <cell r="Q4661">
            <v>507.1</v>
          </cell>
          <cell r="R4661">
            <v>507.1</v>
          </cell>
          <cell r="S4661">
            <v>507.1</v>
          </cell>
          <cell r="T4661">
            <v>507.1</v>
          </cell>
          <cell r="U4661">
            <v>507.1</v>
          </cell>
          <cell r="V4661">
            <v>507.1</v>
          </cell>
        </row>
        <row r="4662">
          <cell r="B4662" t="str">
            <v>GeorgiaMacallan TC 12YO.750-12FOB</v>
          </cell>
          <cell r="C4662" t="str">
            <v>South</v>
          </cell>
          <cell r="D4662" t="str">
            <v>Open</v>
          </cell>
          <cell r="E4662" t="str">
            <v>GA</v>
          </cell>
          <cell r="F4662" t="str">
            <v>Georgia</v>
          </cell>
          <cell r="G4662" t="str">
            <v>4 - Macallan Triple Cask 12YO 0.75L</v>
          </cell>
          <cell r="H4662" t="str">
            <v>4 - Macallan Triple Cask 12YO 0.75L12</v>
          </cell>
          <cell r="I4662" t="str">
            <v>Macallan TC 12YO</v>
          </cell>
          <cell r="J4662" t="str">
            <v>Macallan TC 12YO.750-12</v>
          </cell>
          <cell r="K4662">
            <v>12</v>
          </cell>
          <cell r="L4662">
            <v>0.75</v>
          </cell>
          <cell r="M4662">
            <v>0.43</v>
          </cell>
          <cell r="N4662">
            <v>27.6</v>
          </cell>
          <cell r="O4662" t="str">
            <v>FOB</v>
          </cell>
          <cell r="P4662">
            <v>460.6</v>
          </cell>
          <cell r="Q4662">
            <v>460.6</v>
          </cell>
          <cell r="R4662">
            <v>460.6</v>
          </cell>
          <cell r="S4662">
            <v>460.6</v>
          </cell>
          <cell r="T4662">
            <v>460.6</v>
          </cell>
          <cell r="U4662">
            <v>460.6</v>
          </cell>
          <cell r="V4662">
            <v>460.6</v>
          </cell>
        </row>
        <row r="4663">
          <cell r="B4663" t="str">
            <v>IDAHOMacallan TC 12YO.750-12SPA</v>
          </cell>
          <cell r="C4663" t="str">
            <v>West</v>
          </cell>
          <cell r="D4663" t="str">
            <v>Control</v>
          </cell>
          <cell r="E4663" t="str">
            <v>ID</v>
          </cell>
          <cell r="F4663" t="str">
            <v>IDAHO</v>
          </cell>
          <cell r="G4663" t="str">
            <v>4 - Macallan Triple Cask 12YO 0.75L</v>
          </cell>
          <cell r="H4663" t="str">
            <v>4 - Macallan Triple Cask 12YO 0.75L12</v>
          </cell>
          <cell r="I4663" t="str">
            <v>Macallan TC 12YO</v>
          </cell>
          <cell r="J4663" t="str">
            <v>Macallan TC 12YO.750-12</v>
          </cell>
          <cell r="K4663">
            <v>12</v>
          </cell>
          <cell r="L4663">
            <v>0.75</v>
          </cell>
          <cell r="M4663">
            <v>0.43</v>
          </cell>
          <cell r="N4663">
            <v>27.6</v>
          </cell>
          <cell r="O4663" t="str">
            <v>SPA</v>
          </cell>
          <cell r="P4663">
            <v>0</v>
          </cell>
          <cell r="Q4663">
            <v>0</v>
          </cell>
          <cell r="R4663">
            <v>0</v>
          </cell>
          <cell r="S4663">
            <v>0</v>
          </cell>
          <cell r="T4663">
            <v>0</v>
          </cell>
          <cell r="U4663">
            <v>0</v>
          </cell>
          <cell r="V4663">
            <v>0</v>
          </cell>
        </row>
        <row r="4664">
          <cell r="B4664" t="str">
            <v>IllinoisMacallan TC 12YO.750-12FOB</v>
          </cell>
          <cell r="C4664" t="str">
            <v>Central</v>
          </cell>
          <cell r="D4664" t="str">
            <v>Open</v>
          </cell>
          <cell r="E4664" t="str">
            <v>IL</v>
          </cell>
          <cell r="F4664" t="str">
            <v>Illinois</v>
          </cell>
          <cell r="G4664" t="str">
            <v>4 - Macallan Triple Cask 12YO 0.75L</v>
          </cell>
          <cell r="H4664" t="str">
            <v>4 - Macallan Triple Cask 12YO 0.75L12</v>
          </cell>
          <cell r="I4664" t="str">
            <v>Macallan TC 12YO</v>
          </cell>
          <cell r="J4664" t="str">
            <v>Macallan TC 12YO.750-12</v>
          </cell>
          <cell r="K4664">
            <v>12</v>
          </cell>
          <cell r="L4664">
            <v>0.75</v>
          </cell>
          <cell r="M4664">
            <v>0.43</v>
          </cell>
          <cell r="N4664">
            <v>27.6</v>
          </cell>
          <cell r="O4664" t="str">
            <v>FOB</v>
          </cell>
          <cell r="P4664">
            <v>494.6</v>
          </cell>
          <cell r="Q4664">
            <v>494.6</v>
          </cell>
          <cell r="R4664">
            <v>494.6</v>
          </cell>
          <cell r="S4664">
            <v>494.6</v>
          </cell>
          <cell r="T4664">
            <v>494.6</v>
          </cell>
          <cell r="U4664">
            <v>494.6</v>
          </cell>
          <cell r="V4664">
            <v>494.6</v>
          </cell>
        </row>
        <row r="4665">
          <cell r="B4665" t="str">
            <v>IndianaMacallan TC 12YO.750-12FOB</v>
          </cell>
          <cell r="C4665" t="str">
            <v>Central</v>
          </cell>
          <cell r="D4665" t="str">
            <v>Open</v>
          </cell>
          <cell r="E4665" t="str">
            <v>IN</v>
          </cell>
          <cell r="F4665" t="str">
            <v>Indiana</v>
          </cell>
          <cell r="G4665" t="str">
            <v>4 - Macallan Triple Cask 12YO 0.75L</v>
          </cell>
          <cell r="H4665" t="str">
            <v>4 - Macallan Triple Cask 12YO 0.75L12</v>
          </cell>
          <cell r="I4665" t="str">
            <v>Macallan TC 12YO</v>
          </cell>
          <cell r="J4665" t="str">
            <v>Macallan TC 12YO.750-12</v>
          </cell>
          <cell r="K4665">
            <v>12</v>
          </cell>
          <cell r="L4665">
            <v>0.75</v>
          </cell>
          <cell r="M4665">
            <v>0.43</v>
          </cell>
          <cell r="N4665">
            <v>27.6</v>
          </cell>
          <cell r="O4665" t="str">
            <v>FOB</v>
          </cell>
          <cell r="P4665">
            <v>500.6</v>
          </cell>
          <cell r="Q4665">
            <v>500.6</v>
          </cell>
          <cell r="R4665">
            <v>500.6</v>
          </cell>
          <cell r="S4665">
            <v>500.6</v>
          </cell>
          <cell r="T4665">
            <v>500.6</v>
          </cell>
          <cell r="U4665">
            <v>500.6</v>
          </cell>
          <cell r="V4665">
            <v>500.6</v>
          </cell>
        </row>
        <row r="4666">
          <cell r="B4666" t="str">
            <v>KentuckyMacallan TC 12YO.750-12FOB</v>
          </cell>
          <cell r="C4666" t="str">
            <v>Central</v>
          </cell>
          <cell r="D4666" t="str">
            <v>Open</v>
          </cell>
          <cell r="E4666" t="str">
            <v>KY</v>
          </cell>
          <cell r="F4666" t="str">
            <v>Kentucky</v>
          </cell>
          <cell r="G4666" t="str">
            <v>4 - Macallan Triple Cask 12YO 0.75L</v>
          </cell>
          <cell r="H4666" t="str">
            <v>4 - Macallan Triple Cask 12YO 0.75L12</v>
          </cell>
          <cell r="I4666" t="str">
            <v>Macallan TC 12YO</v>
          </cell>
          <cell r="J4666" t="str">
            <v>Macallan TC 12YO.750-12</v>
          </cell>
          <cell r="K4666">
            <v>12</v>
          </cell>
          <cell r="L4666">
            <v>0.75</v>
          </cell>
          <cell r="M4666">
            <v>0.43</v>
          </cell>
          <cell r="N4666">
            <v>27.6</v>
          </cell>
          <cell r="O4666" t="str">
            <v>FOB</v>
          </cell>
          <cell r="P4666">
            <v>451.9</v>
          </cell>
          <cell r="Q4666">
            <v>451.9</v>
          </cell>
          <cell r="R4666">
            <v>451.9</v>
          </cell>
          <cell r="S4666">
            <v>451.9</v>
          </cell>
          <cell r="T4666">
            <v>451.9</v>
          </cell>
          <cell r="U4666">
            <v>451.9</v>
          </cell>
          <cell r="V4666">
            <v>451.9</v>
          </cell>
        </row>
        <row r="4667">
          <cell r="B4667" t="str">
            <v>LouisianaMacallan TC 12YO.750-12FOB</v>
          </cell>
          <cell r="C4667" t="str">
            <v>South</v>
          </cell>
          <cell r="D4667" t="str">
            <v>Open</v>
          </cell>
          <cell r="E4667" t="str">
            <v>LA</v>
          </cell>
          <cell r="F4667" t="str">
            <v>Louisiana</v>
          </cell>
          <cell r="G4667" t="str">
            <v>4 - Macallan Triple Cask 12YO 0.75L</v>
          </cell>
          <cell r="H4667" t="str">
            <v>4 - Macallan Triple Cask 12YO 0.75L12</v>
          </cell>
          <cell r="I4667" t="str">
            <v>Macallan TC 12YO</v>
          </cell>
          <cell r="J4667" t="str">
            <v>Macallan TC 12YO.750-12</v>
          </cell>
          <cell r="K4667">
            <v>12</v>
          </cell>
          <cell r="L4667">
            <v>0.75</v>
          </cell>
          <cell r="M4667">
            <v>0.43</v>
          </cell>
          <cell r="N4667">
            <v>27.6</v>
          </cell>
          <cell r="O4667" t="str">
            <v>FOB</v>
          </cell>
          <cell r="P4667">
            <v>460</v>
          </cell>
          <cell r="Q4667">
            <v>460</v>
          </cell>
          <cell r="R4667">
            <v>460</v>
          </cell>
          <cell r="S4667">
            <v>460</v>
          </cell>
          <cell r="T4667">
            <v>460</v>
          </cell>
          <cell r="U4667">
            <v>460</v>
          </cell>
          <cell r="V4667">
            <v>460</v>
          </cell>
        </row>
        <row r="4668">
          <cell r="B4668" t="str">
            <v>Military - SouthMacallan TC 12YO.750-12FOB</v>
          </cell>
          <cell r="C4668" t="str">
            <v>South</v>
          </cell>
          <cell r="D4668" t="str">
            <v>Open</v>
          </cell>
          <cell r="E4668" t="str">
            <v>Military - South</v>
          </cell>
          <cell r="F4668" t="str">
            <v>Military - South</v>
          </cell>
          <cell r="G4668" t="str">
            <v>4 - Macallan Triple Cask 12YO 0.75L</v>
          </cell>
          <cell r="H4668" t="str">
            <v>4 - Macallan Triple Cask 12YO 0.75L12</v>
          </cell>
          <cell r="I4668" t="str">
            <v>Macallan TC 12YO</v>
          </cell>
          <cell r="J4668" t="str">
            <v>Macallan TC 12YO.750-12</v>
          </cell>
          <cell r="K4668">
            <v>12</v>
          </cell>
          <cell r="L4668">
            <v>0.75</v>
          </cell>
          <cell r="M4668">
            <v>0.43</v>
          </cell>
          <cell r="N4668">
            <v>27.6</v>
          </cell>
          <cell r="O4668" t="str">
            <v>FOB</v>
          </cell>
          <cell r="P4668">
            <v>452.28</v>
          </cell>
          <cell r="Q4668">
            <v>452.28</v>
          </cell>
          <cell r="R4668">
            <v>452.28</v>
          </cell>
          <cell r="S4668">
            <v>452.28</v>
          </cell>
          <cell r="T4668">
            <v>452.28</v>
          </cell>
          <cell r="U4668">
            <v>452.28</v>
          </cell>
          <cell r="V4668">
            <v>452.28</v>
          </cell>
        </row>
        <row r="4669">
          <cell r="B4669" t="str">
            <v>MinnesotaMacallan TC 12YO.750-12FOB</v>
          </cell>
          <cell r="C4669" t="str">
            <v>Central</v>
          </cell>
          <cell r="D4669" t="str">
            <v>Open</v>
          </cell>
          <cell r="E4669" t="str">
            <v>MN</v>
          </cell>
          <cell r="F4669" t="str">
            <v>Minnesota</v>
          </cell>
          <cell r="G4669" t="str">
            <v>4 - Macallan Triple Cask 12YO 0.75L</v>
          </cell>
          <cell r="H4669" t="str">
            <v>4 - Macallan Triple Cask 12YO 0.75L12</v>
          </cell>
          <cell r="I4669" t="str">
            <v>Macallan TC 12YO</v>
          </cell>
          <cell r="J4669" t="str">
            <v>Macallan TC 12YO.750-12</v>
          </cell>
          <cell r="K4669">
            <v>12</v>
          </cell>
          <cell r="L4669">
            <v>0.75</v>
          </cell>
          <cell r="M4669">
            <v>0.43</v>
          </cell>
          <cell r="N4669">
            <v>27.6</v>
          </cell>
          <cell r="O4669" t="str">
            <v>FOB</v>
          </cell>
          <cell r="P4669">
            <v>502.1</v>
          </cell>
          <cell r="Q4669">
            <v>502.1</v>
          </cell>
          <cell r="R4669">
            <v>502.1</v>
          </cell>
          <cell r="S4669">
            <v>502.1</v>
          </cell>
          <cell r="T4669">
            <v>502.1</v>
          </cell>
          <cell r="U4669">
            <v>502.1</v>
          </cell>
          <cell r="V4669">
            <v>502.1</v>
          </cell>
        </row>
        <row r="4670">
          <cell r="B4670" t="str">
            <v>MissouriMacallan TC 12YO.750-12FOB</v>
          </cell>
          <cell r="C4670" t="str">
            <v>Central</v>
          </cell>
          <cell r="D4670" t="str">
            <v>Open</v>
          </cell>
          <cell r="E4670" t="str">
            <v>MO</v>
          </cell>
          <cell r="F4670" t="str">
            <v>Missouri</v>
          </cell>
          <cell r="G4670" t="str">
            <v>4 - Macallan Triple Cask 12YO 0.75L</v>
          </cell>
          <cell r="H4670" t="str">
            <v>4 - Macallan Triple Cask 12YO 0.75L12</v>
          </cell>
          <cell r="I4670" t="str">
            <v>Macallan TC 12YO</v>
          </cell>
          <cell r="J4670" t="str">
            <v>Macallan TC 12YO.750-12</v>
          </cell>
          <cell r="K4670">
            <v>12</v>
          </cell>
          <cell r="L4670">
            <v>0.75</v>
          </cell>
          <cell r="M4670">
            <v>0.43</v>
          </cell>
          <cell r="N4670">
            <v>27.6</v>
          </cell>
          <cell r="O4670" t="str">
            <v>FOB</v>
          </cell>
          <cell r="P4670">
            <v>502.6</v>
          </cell>
          <cell r="Q4670">
            <v>502.6</v>
          </cell>
          <cell r="R4670">
            <v>502.6</v>
          </cell>
          <cell r="S4670">
            <v>502.6</v>
          </cell>
          <cell r="T4670">
            <v>502.6</v>
          </cell>
          <cell r="U4670">
            <v>502.6</v>
          </cell>
          <cell r="V4670">
            <v>502.6</v>
          </cell>
        </row>
        <row r="4671">
          <cell r="B4671" t="str">
            <v>MONTANAMacallan TC 12YO.750-12SPA</v>
          </cell>
          <cell r="C4671" t="str">
            <v>West</v>
          </cell>
          <cell r="D4671" t="str">
            <v>Control</v>
          </cell>
          <cell r="E4671" t="str">
            <v>MT</v>
          </cell>
          <cell r="F4671" t="str">
            <v>MONTANA</v>
          </cell>
          <cell r="G4671" t="str">
            <v>4 - Macallan Triple Cask 12YO 0.75L</v>
          </cell>
          <cell r="H4671" t="str">
            <v>4 - Macallan Triple Cask 12YO 0.75L12</v>
          </cell>
          <cell r="I4671" t="str">
            <v>Macallan TC 12YO</v>
          </cell>
          <cell r="J4671" t="str">
            <v>Macallan TC 12YO.750-12</v>
          </cell>
          <cell r="K4671">
            <v>12</v>
          </cell>
          <cell r="L4671">
            <v>0.75</v>
          </cell>
          <cell r="M4671">
            <v>0.43</v>
          </cell>
          <cell r="N4671">
            <v>27.6</v>
          </cell>
          <cell r="O4671" t="str">
            <v>SPA</v>
          </cell>
          <cell r="P4671">
            <v>0</v>
          </cell>
          <cell r="Q4671">
            <v>0</v>
          </cell>
          <cell r="R4671">
            <v>0</v>
          </cell>
          <cell r="S4671">
            <v>0</v>
          </cell>
          <cell r="T4671">
            <v>0</v>
          </cell>
          <cell r="U4671">
            <v>0</v>
          </cell>
          <cell r="V4671">
            <v>0</v>
          </cell>
        </row>
        <row r="4672">
          <cell r="B4672" t="str">
            <v>NebraskaMacallan TC 12YO.750-12FOB</v>
          </cell>
          <cell r="C4672" t="str">
            <v>Central</v>
          </cell>
          <cell r="D4672" t="str">
            <v>Open</v>
          </cell>
          <cell r="E4672" t="str">
            <v>NE</v>
          </cell>
          <cell r="F4672" t="str">
            <v>Nebraska</v>
          </cell>
          <cell r="G4672" t="str">
            <v>4 - Macallan Triple Cask 12YO 0.75L</v>
          </cell>
          <cell r="H4672" t="str">
            <v>4 - Macallan Triple Cask 12YO 0.75L12</v>
          </cell>
          <cell r="I4672" t="str">
            <v>Macallan TC 12YO</v>
          </cell>
          <cell r="J4672" t="str">
            <v>Macallan TC 12YO.750-12</v>
          </cell>
          <cell r="K4672">
            <v>12</v>
          </cell>
          <cell r="L4672">
            <v>0.75</v>
          </cell>
          <cell r="M4672">
            <v>0.43</v>
          </cell>
          <cell r="N4672">
            <v>27.6</v>
          </cell>
          <cell r="O4672" t="str">
            <v>FOB</v>
          </cell>
          <cell r="P4672">
            <v>499</v>
          </cell>
          <cell r="Q4672">
            <v>499</v>
          </cell>
          <cell r="R4672">
            <v>499</v>
          </cell>
          <cell r="S4672">
            <v>499</v>
          </cell>
          <cell r="T4672">
            <v>499</v>
          </cell>
          <cell r="U4672">
            <v>499</v>
          </cell>
          <cell r="V4672">
            <v>499</v>
          </cell>
        </row>
        <row r="4673">
          <cell r="B4673" t="str">
            <v>North DakotaMacallan TC 12YO.750-12FOB</v>
          </cell>
          <cell r="C4673" t="str">
            <v>Central</v>
          </cell>
          <cell r="D4673" t="str">
            <v>Open</v>
          </cell>
          <cell r="E4673" t="str">
            <v>ND</v>
          </cell>
          <cell r="F4673" t="str">
            <v>North Dakota</v>
          </cell>
          <cell r="G4673" t="str">
            <v>4 - Macallan Triple Cask 12YO 0.75L</v>
          </cell>
          <cell r="H4673" t="str">
            <v>4 - Macallan Triple Cask 12YO 0.75L12</v>
          </cell>
          <cell r="I4673" t="str">
            <v>Macallan TC 12YO</v>
          </cell>
          <cell r="J4673" t="str">
            <v>Macallan TC 12YO.750-12</v>
          </cell>
          <cell r="K4673">
            <v>12</v>
          </cell>
          <cell r="L4673">
            <v>0.75</v>
          </cell>
          <cell r="M4673">
            <v>0.43</v>
          </cell>
          <cell r="N4673">
            <v>27.6</v>
          </cell>
          <cell r="O4673" t="str">
            <v>FOB</v>
          </cell>
          <cell r="P4673">
            <v>500.25</v>
          </cell>
          <cell r="Q4673">
            <v>500.25</v>
          </cell>
          <cell r="R4673">
            <v>500.25</v>
          </cell>
          <cell r="S4673">
            <v>500.25</v>
          </cell>
          <cell r="T4673">
            <v>500.25</v>
          </cell>
          <cell r="U4673">
            <v>500.25</v>
          </cell>
          <cell r="V4673">
            <v>500.25</v>
          </cell>
        </row>
        <row r="4674">
          <cell r="B4674" t="str">
            <v>OklahomaMacallan TC 12YO.750-12FOB</v>
          </cell>
          <cell r="C4674" t="str">
            <v>South</v>
          </cell>
          <cell r="D4674" t="str">
            <v>Open</v>
          </cell>
          <cell r="E4674" t="str">
            <v>OK</v>
          </cell>
          <cell r="F4674" t="str">
            <v>Oklahoma</v>
          </cell>
          <cell r="G4674" t="str">
            <v>4 - Macallan Triple Cask 12YO 0.75L</v>
          </cell>
          <cell r="H4674" t="str">
            <v>4 - Macallan Triple Cask 12YO 0.75L12</v>
          </cell>
          <cell r="I4674" t="str">
            <v>Macallan TC 12YO</v>
          </cell>
          <cell r="J4674" t="str">
            <v>Macallan TC 12YO.750-12</v>
          </cell>
          <cell r="K4674">
            <v>12</v>
          </cell>
          <cell r="L4674">
            <v>0.75</v>
          </cell>
          <cell r="M4674">
            <v>0.43</v>
          </cell>
          <cell r="N4674">
            <v>27.6</v>
          </cell>
          <cell r="O4674" t="str">
            <v>FOB</v>
          </cell>
          <cell r="P4674">
            <v>477</v>
          </cell>
          <cell r="Q4674">
            <v>477</v>
          </cell>
          <cell r="R4674">
            <v>477</v>
          </cell>
          <cell r="S4674">
            <v>477</v>
          </cell>
          <cell r="T4674">
            <v>477</v>
          </cell>
          <cell r="U4674">
            <v>477</v>
          </cell>
          <cell r="V4674">
            <v>477</v>
          </cell>
        </row>
        <row r="4675">
          <cell r="B4675" t="str">
            <v>OREGONMacallan TC 12YO.750-12SPA</v>
          </cell>
          <cell r="C4675" t="str">
            <v>West</v>
          </cell>
          <cell r="D4675" t="str">
            <v>Control</v>
          </cell>
          <cell r="E4675" t="str">
            <v>OR</v>
          </cell>
          <cell r="F4675" t="str">
            <v>OREGON</v>
          </cell>
          <cell r="G4675" t="str">
            <v>4 - Macallan Triple Cask 12YO 0.75L</v>
          </cell>
          <cell r="H4675" t="str">
            <v>4 - Macallan Triple Cask 12YO 0.75L12</v>
          </cell>
          <cell r="I4675" t="str">
            <v>Macallan TC 12YO</v>
          </cell>
          <cell r="J4675" t="str">
            <v>Macallan TC 12YO.750-12</v>
          </cell>
          <cell r="K4675">
            <v>12</v>
          </cell>
          <cell r="L4675">
            <v>0.75</v>
          </cell>
          <cell r="M4675">
            <v>0.43</v>
          </cell>
          <cell r="N4675">
            <v>27.6</v>
          </cell>
          <cell r="O4675" t="str">
            <v>SPA</v>
          </cell>
          <cell r="P4675">
            <v>0</v>
          </cell>
          <cell r="Q4675">
            <v>0</v>
          </cell>
          <cell r="R4675">
            <v>0</v>
          </cell>
          <cell r="S4675">
            <v>0</v>
          </cell>
          <cell r="T4675">
            <v>0</v>
          </cell>
          <cell r="U4675">
            <v>0</v>
          </cell>
          <cell r="V4675">
            <v>0</v>
          </cell>
        </row>
        <row r="4676">
          <cell r="B4676" t="str">
            <v>South DakotaMacallan TC 12YO.750-12FOB</v>
          </cell>
          <cell r="C4676" t="str">
            <v>Central</v>
          </cell>
          <cell r="D4676" t="str">
            <v>Open</v>
          </cell>
          <cell r="E4676" t="str">
            <v>SD</v>
          </cell>
          <cell r="F4676" t="str">
            <v>South Dakota</v>
          </cell>
          <cell r="G4676" t="str">
            <v>4 - Macallan Triple Cask 12YO 0.75L</v>
          </cell>
          <cell r="H4676" t="str">
            <v>4 - Macallan Triple Cask 12YO 0.75L12</v>
          </cell>
          <cell r="I4676" t="str">
            <v>Macallan TC 12YO</v>
          </cell>
          <cell r="J4676" t="str">
            <v>Macallan TC 12YO.750-12</v>
          </cell>
          <cell r="K4676">
            <v>12</v>
          </cell>
          <cell r="L4676">
            <v>0.75</v>
          </cell>
          <cell r="M4676">
            <v>0.43</v>
          </cell>
          <cell r="N4676">
            <v>27.6</v>
          </cell>
          <cell r="O4676" t="str">
            <v>FOB</v>
          </cell>
          <cell r="P4676">
            <v>482.7</v>
          </cell>
          <cell r="Q4676">
            <v>482.7</v>
          </cell>
          <cell r="R4676">
            <v>482.7</v>
          </cell>
          <cell r="S4676">
            <v>482.7</v>
          </cell>
          <cell r="T4676">
            <v>482.7</v>
          </cell>
          <cell r="U4676">
            <v>482.7</v>
          </cell>
          <cell r="V4676">
            <v>482.7</v>
          </cell>
        </row>
        <row r="4677">
          <cell r="B4677" t="str">
            <v>TennesseeMacallan TC 12YO.750-12FOB</v>
          </cell>
          <cell r="C4677" t="str">
            <v>South</v>
          </cell>
          <cell r="D4677" t="str">
            <v>Open</v>
          </cell>
          <cell r="E4677" t="str">
            <v>TN</v>
          </cell>
          <cell r="F4677" t="str">
            <v>Tennessee</v>
          </cell>
          <cell r="G4677" t="str">
            <v>4 - Macallan Triple Cask 12YO 0.75L</v>
          </cell>
          <cell r="H4677" t="str">
            <v>4 - Macallan Triple Cask 12YO 0.75L12</v>
          </cell>
          <cell r="I4677" t="str">
            <v>Macallan TC 12YO</v>
          </cell>
          <cell r="J4677" t="str">
            <v>Macallan TC 12YO.750-12</v>
          </cell>
          <cell r="K4677">
            <v>12</v>
          </cell>
          <cell r="L4677">
            <v>0.75</v>
          </cell>
          <cell r="M4677">
            <v>0.43</v>
          </cell>
          <cell r="N4677">
            <v>27.6</v>
          </cell>
          <cell r="O4677" t="str">
            <v>FOB</v>
          </cell>
          <cell r="P4677">
            <v>400.5</v>
          </cell>
          <cell r="Q4677">
            <v>400.5</v>
          </cell>
          <cell r="R4677">
            <v>400.5</v>
          </cell>
          <cell r="S4677">
            <v>400.5</v>
          </cell>
          <cell r="T4677">
            <v>400.5</v>
          </cell>
          <cell r="U4677">
            <v>400.5</v>
          </cell>
          <cell r="V4677">
            <v>400.5</v>
          </cell>
        </row>
        <row r="4678">
          <cell r="B4678" t="str">
            <v>TexasMacallan TC 12YO.750-12FOB</v>
          </cell>
          <cell r="C4678" t="str">
            <v>South</v>
          </cell>
          <cell r="D4678" t="str">
            <v>Open</v>
          </cell>
          <cell r="E4678" t="str">
            <v>TX</v>
          </cell>
          <cell r="F4678" t="str">
            <v>Texas</v>
          </cell>
          <cell r="G4678" t="str">
            <v>4 - Macallan Triple Cask 12YO 0.75L</v>
          </cell>
          <cell r="H4678" t="str">
            <v>4 - Macallan Triple Cask 12YO 0.75L12</v>
          </cell>
          <cell r="I4678" t="str">
            <v>Macallan TC 12YO</v>
          </cell>
          <cell r="J4678" t="str">
            <v>Macallan TC 12YO.750-12</v>
          </cell>
          <cell r="K4678">
            <v>12</v>
          </cell>
          <cell r="L4678">
            <v>0.75</v>
          </cell>
          <cell r="M4678">
            <v>0.43</v>
          </cell>
          <cell r="N4678">
            <v>27.6</v>
          </cell>
          <cell r="O4678" t="str">
            <v>FOB</v>
          </cell>
          <cell r="P4678">
            <v>455.70000000000005</v>
          </cell>
          <cell r="Q4678">
            <v>455.70000000000005</v>
          </cell>
          <cell r="R4678">
            <v>455.70000000000005</v>
          </cell>
          <cell r="S4678">
            <v>455.70000000000005</v>
          </cell>
          <cell r="T4678">
            <v>455.70000000000005</v>
          </cell>
          <cell r="U4678">
            <v>455.70000000000005</v>
          </cell>
          <cell r="V4678">
            <v>455.70000000000005</v>
          </cell>
        </row>
        <row r="4679">
          <cell r="B4679" t="str">
            <v>UTAHMacallan TC 12YO.750-12SPA</v>
          </cell>
          <cell r="C4679" t="str">
            <v>West</v>
          </cell>
          <cell r="D4679" t="str">
            <v>Control</v>
          </cell>
          <cell r="E4679" t="str">
            <v>UT</v>
          </cell>
          <cell r="F4679" t="str">
            <v>UTAH</v>
          </cell>
          <cell r="G4679" t="str">
            <v>4 - Macallan Triple Cask 12YO 0.75L</v>
          </cell>
          <cell r="H4679" t="str">
            <v>4 - Macallan Triple Cask 12YO 0.75L12</v>
          </cell>
          <cell r="I4679" t="str">
            <v>Macallan TC 12YO</v>
          </cell>
          <cell r="J4679" t="str">
            <v>Macallan TC 12YO.750-12</v>
          </cell>
          <cell r="K4679">
            <v>12</v>
          </cell>
          <cell r="L4679">
            <v>0.75</v>
          </cell>
          <cell r="M4679">
            <v>0.43</v>
          </cell>
          <cell r="N4679">
            <v>27.6</v>
          </cell>
          <cell r="O4679" t="str">
            <v>SPA</v>
          </cell>
          <cell r="P4679">
            <v>0</v>
          </cell>
          <cell r="Q4679">
            <v>0</v>
          </cell>
          <cell r="R4679">
            <v>0</v>
          </cell>
          <cell r="S4679">
            <v>0</v>
          </cell>
          <cell r="T4679">
            <v>0</v>
          </cell>
          <cell r="U4679">
            <v>0</v>
          </cell>
          <cell r="V4679">
            <v>0</v>
          </cell>
        </row>
        <row r="4680">
          <cell r="B4680" t="str">
            <v>WisconsinMacallan TC 12YO.750-12FOB</v>
          </cell>
          <cell r="C4680" t="str">
            <v>Central</v>
          </cell>
          <cell r="D4680" t="str">
            <v>Open</v>
          </cell>
          <cell r="E4680" t="str">
            <v>WI</v>
          </cell>
          <cell r="F4680" t="str">
            <v>Wisconsin</v>
          </cell>
          <cell r="G4680" t="str">
            <v>4 - Macallan Triple Cask 12YO 0.75L</v>
          </cell>
          <cell r="H4680" t="str">
            <v>4 - Macallan Triple Cask 12YO 0.75L12</v>
          </cell>
          <cell r="I4680" t="str">
            <v>Macallan TC 12YO</v>
          </cell>
          <cell r="J4680" t="str">
            <v>Macallan TC 12YO.750-12</v>
          </cell>
          <cell r="K4680">
            <v>12</v>
          </cell>
          <cell r="L4680">
            <v>0.75</v>
          </cell>
          <cell r="M4680">
            <v>0.43</v>
          </cell>
          <cell r="N4680">
            <v>27.6</v>
          </cell>
          <cell r="O4680" t="str">
            <v>FOB</v>
          </cell>
          <cell r="P4680">
            <v>476.21</v>
          </cell>
          <cell r="Q4680">
            <v>476.21</v>
          </cell>
          <cell r="R4680">
            <v>476.21</v>
          </cell>
          <cell r="S4680">
            <v>476.21</v>
          </cell>
          <cell r="T4680">
            <v>476.21</v>
          </cell>
          <cell r="U4680">
            <v>476.21</v>
          </cell>
          <cell r="V4680">
            <v>476.21</v>
          </cell>
        </row>
        <row r="4681">
          <cell r="B4681" t="str">
            <v>WYOMINGMacallan TC 12YO.750-12DA</v>
          </cell>
          <cell r="C4681" t="str">
            <v>West</v>
          </cell>
          <cell r="D4681" t="str">
            <v>Control</v>
          </cell>
          <cell r="E4681" t="str">
            <v>WY</v>
          </cell>
          <cell r="F4681" t="str">
            <v>WYOMING</v>
          </cell>
          <cell r="G4681" t="str">
            <v>4 - Macallan Triple Cask 12YO 0.75L</v>
          </cell>
          <cell r="H4681" t="str">
            <v>4 - Macallan Triple Cask 12YO 0.75L12</v>
          </cell>
          <cell r="I4681" t="str">
            <v>Macallan TC 12YO</v>
          </cell>
          <cell r="J4681" t="str">
            <v>Macallan TC 12YO.750-12</v>
          </cell>
          <cell r="K4681">
            <v>12</v>
          </cell>
          <cell r="L4681">
            <v>0.75</v>
          </cell>
          <cell r="M4681">
            <v>0.43</v>
          </cell>
          <cell r="N4681">
            <v>27.6</v>
          </cell>
          <cell r="O4681" t="str">
            <v>DA</v>
          </cell>
          <cell r="P4681">
            <v>0</v>
          </cell>
          <cell r="Q4681">
            <v>0</v>
          </cell>
          <cell r="R4681">
            <v>0</v>
          </cell>
          <cell r="S4681">
            <v>0</v>
          </cell>
          <cell r="T4681">
            <v>0</v>
          </cell>
          <cell r="U4681">
            <v>0</v>
          </cell>
          <cell r="V4681">
            <v>0</v>
          </cell>
        </row>
        <row r="4682">
          <cell r="B4682" t="str">
            <v>ALABAMAMacallan TC 15YO.750-3SHELF</v>
          </cell>
          <cell r="C4682" t="str">
            <v>South</v>
          </cell>
          <cell r="D4682" t="str">
            <v>Control</v>
          </cell>
          <cell r="E4682" t="str">
            <v>AL</v>
          </cell>
          <cell r="F4682" t="str">
            <v>ALABAMA</v>
          </cell>
          <cell r="G4682" t="str">
            <v>4 - Macallan Triple Cask 15YO 0.75L</v>
          </cell>
          <cell r="H4682" t="str">
            <v>4 - Macallan Triple Cask 15YO 0.75L3</v>
          </cell>
          <cell r="I4682" t="str">
            <v>Macallan TC 15YO</v>
          </cell>
          <cell r="J4682" t="str">
            <v>Macallan TC 15YO.750-3</v>
          </cell>
          <cell r="K4682">
            <v>3</v>
          </cell>
          <cell r="L4682">
            <v>0.75</v>
          </cell>
          <cell r="M4682">
            <v>0.43</v>
          </cell>
          <cell r="N4682">
            <v>6.9</v>
          </cell>
          <cell r="O4682" t="str">
            <v>SHELF</v>
          </cell>
          <cell r="P4682">
            <v>119.99</v>
          </cell>
          <cell r="Q4682">
            <v>129.99</v>
          </cell>
          <cell r="R4682">
            <v>129.99</v>
          </cell>
          <cell r="S4682">
            <v>129.99</v>
          </cell>
          <cell r="T4682">
            <v>129.99</v>
          </cell>
          <cell r="U4682">
            <v>124.99</v>
          </cell>
          <cell r="V4682">
            <v>124.99</v>
          </cell>
        </row>
        <row r="4683">
          <cell r="B4683" t="str">
            <v>ALABAMAMacallan TC 15YO.750-3FOB</v>
          </cell>
          <cell r="C4683" t="str">
            <v>South</v>
          </cell>
          <cell r="D4683" t="str">
            <v>Control</v>
          </cell>
          <cell r="E4683" t="str">
            <v>AL</v>
          </cell>
          <cell r="F4683" t="str">
            <v>ALABAMA</v>
          </cell>
          <cell r="G4683" t="str">
            <v>4 - Macallan Triple Cask 15YO 0.75L</v>
          </cell>
          <cell r="H4683" t="str">
            <v>4 - Macallan Triple Cask 15YO 0.75L3</v>
          </cell>
          <cell r="I4683" t="str">
            <v>Macallan TC 15YO</v>
          </cell>
          <cell r="J4683" t="str">
            <v>Macallan TC 15YO.750-3</v>
          </cell>
          <cell r="K4683">
            <v>3</v>
          </cell>
          <cell r="L4683">
            <v>0.75</v>
          </cell>
          <cell r="M4683">
            <v>0.43</v>
          </cell>
          <cell r="N4683">
            <v>6.9</v>
          </cell>
          <cell r="O4683" t="str">
            <v>FOB</v>
          </cell>
          <cell r="P4683">
            <v>177.15</v>
          </cell>
          <cell r="Q4683">
            <v>184.27</v>
          </cell>
          <cell r="R4683">
            <v>184.27</v>
          </cell>
          <cell r="S4683">
            <v>184.27</v>
          </cell>
          <cell r="T4683">
            <v>184.27</v>
          </cell>
          <cell r="U4683">
            <v>184.27</v>
          </cell>
          <cell r="V4683">
            <v>184.27</v>
          </cell>
        </row>
        <row r="4684">
          <cell r="B4684" t="str">
            <v>ALABAMAMacallan TC 15YO.750-3DA</v>
          </cell>
          <cell r="C4684" t="str">
            <v>South</v>
          </cell>
          <cell r="D4684" t="str">
            <v>Control</v>
          </cell>
          <cell r="E4684" t="str">
            <v>AL</v>
          </cell>
          <cell r="F4684" t="str">
            <v>ALABAMA</v>
          </cell>
          <cell r="G4684" t="str">
            <v>4 - Macallan Triple Cask 15YO 0.75L</v>
          </cell>
          <cell r="H4684" t="str">
            <v>4 - Macallan Triple Cask 15YO 0.75L3</v>
          </cell>
          <cell r="I4684" t="str">
            <v>Macallan TC 15YO</v>
          </cell>
          <cell r="J4684" t="str">
            <v>Macallan TC 15YO.750-3</v>
          </cell>
          <cell r="K4684">
            <v>3</v>
          </cell>
          <cell r="L4684">
            <v>0.75</v>
          </cell>
          <cell r="M4684">
            <v>0.43</v>
          </cell>
          <cell r="N4684">
            <v>6.9</v>
          </cell>
          <cell r="O4684" t="str">
            <v>DA</v>
          </cell>
          <cell r="P4684">
            <v>15</v>
          </cell>
          <cell r="Q4684">
            <v>0</v>
          </cell>
          <cell r="R4684">
            <v>0</v>
          </cell>
          <cell r="S4684">
            <v>0</v>
          </cell>
          <cell r="T4684">
            <v>0</v>
          </cell>
          <cell r="U4684">
            <v>0</v>
          </cell>
          <cell r="V4684">
            <v>0</v>
          </cell>
        </row>
        <row r="4685">
          <cell r="B4685" t="str">
            <v>AlaskaMacallan 15YO.750-12FOB</v>
          </cell>
          <cell r="C4685" t="str">
            <v>West</v>
          </cell>
          <cell r="D4685" t="str">
            <v>Open</v>
          </cell>
          <cell r="E4685" t="str">
            <v>AK</v>
          </cell>
          <cell r="F4685" t="str">
            <v>Alaska</v>
          </cell>
          <cell r="G4685" t="str">
            <v>4 - Macallan Triple Cask 15YO 0.75L</v>
          </cell>
          <cell r="H4685" t="str">
            <v>4 - Macallan Triple Cask 15YO 0.75L12</v>
          </cell>
          <cell r="I4685" t="str">
            <v>Macallan 15YO</v>
          </cell>
          <cell r="J4685" t="str">
            <v>Macallan 15YO.750-12</v>
          </cell>
          <cell r="K4685">
            <v>12</v>
          </cell>
          <cell r="L4685">
            <v>0.75</v>
          </cell>
          <cell r="M4685">
            <v>0.43</v>
          </cell>
          <cell r="N4685">
            <v>27.6</v>
          </cell>
          <cell r="O4685" t="str">
            <v>FOB</v>
          </cell>
          <cell r="P4685">
            <v>717.8</v>
          </cell>
          <cell r="Q4685">
            <v>717.8</v>
          </cell>
          <cell r="R4685">
            <v>717.8</v>
          </cell>
          <cell r="S4685">
            <v>717.8</v>
          </cell>
          <cell r="T4685">
            <v>717.8</v>
          </cell>
          <cell r="U4685">
            <v>717.8</v>
          </cell>
          <cell r="V4685">
            <v>717.8</v>
          </cell>
        </row>
        <row r="4686">
          <cell r="B4686" t="str">
            <v>ArizonaMacallan 15YO.750-12FOB</v>
          </cell>
          <cell r="C4686" t="str">
            <v>West</v>
          </cell>
          <cell r="D4686" t="str">
            <v>Open</v>
          </cell>
          <cell r="E4686" t="str">
            <v>AZ</v>
          </cell>
          <cell r="F4686" t="str">
            <v>Arizona</v>
          </cell>
          <cell r="G4686" t="str">
            <v>4 - Macallan Triple Cask 15YO 0.75L</v>
          </cell>
          <cell r="H4686" t="str">
            <v>4 - Macallan Triple Cask 15YO 0.75L12</v>
          </cell>
          <cell r="I4686" t="str">
            <v>Macallan 15YO</v>
          </cell>
          <cell r="J4686" t="str">
            <v>Macallan 15YO.750-12</v>
          </cell>
          <cell r="K4686">
            <v>12</v>
          </cell>
          <cell r="L4686">
            <v>0.75</v>
          </cell>
          <cell r="M4686">
            <v>0.43</v>
          </cell>
          <cell r="N4686">
            <v>27.6</v>
          </cell>
          <cell r="O4686" t="str">
            <v>FOB</v>
          </cell>
          <cell r="P4686">
            <v>835</v>
          </cell>
          <cell r="Q4686">
            <v>835</v>
          </cell>
          <cell r="R4686">
            <v>860</v>
          </cell>
          <cell r="S4686">
            <v>860</v>
          </cell>
          <cell r="T4686">
            <v>860</v>
          </cell>
          <cell r="U4686">
            <v>860</v>
          </cell>
          <cell r="V4686">
            <v>860</v>
          </cell>
        </row>
        <row r="4687">
          <cell r="B4687" t="str">
            <v>ArkansasMacallan 15YO.750-12FOB</v>
          </cell>
          <cell r="C4687" t="str">
            <v>South</v>
          </cell>
          <cell r="D4687" t="str">
            <v>Open</v>
          </cell>
          <cell r="E4687" t="str">
            <v>AR</v>
          </cell>
          <cell r="F4687" t="str">
            <v>Arkansas</v>
          </cell>
          <cell r="G4687" t="str">
            <v>4 - Macallan Triple Cask 15YO 0.75L</v>
          </cell>
          <cell r="H4687" t="str">
            <v>4 - Macallan Triple Cask 15YO 0.75L12</v>
          </cell>
          <cell r="I4687" t="str">
            <v>Macallan 15YO</v>
          </cell>
          <cell r="J4687" t="str">
            <v>Macallan 15YO.750-12</v>
          </cell>
          <cell r="K4687">
            <v>12</v>
          </cell>
          <cell r="L4687">
            <v>0.75</v>
          </cell>
          <cell r="M4687">
            <v>0.43</v>
          </cell>
          <cell r="N4687">
            <v>27.6</v>
          </cell>
          <cell r="O4687" t="str">
            <v>FOB</v>
          </cell>
          <cell r="P4687">
            <v>810</v>
          </cell>
          <cell r="Q4687">
            <v>810</v>
          </cell>
          <cell r="R4687">
            <v>810</v>
          </cell>
          <cell r="S4687">
            <v>810</v>
          </cell>
          <cell r="T4687">
            <v>810</v>
          </cell>
          <cell r="U4687">
            <v>810</v>
          </cell>
          <cell r="V4687">
            <v>810</v>
          </cell>
        </row>
        <row r="4688">
          <cell r="B4688" t="str">
            <v>CaliforniaMacallan 15YO.750-12FOB</v>
          </cell>
          <cell r="C4688" t="str">
            <v>West</v>
          </cell>
          <cell r="D4688" t="str">
            <v>Open</v>
          </cell>
          <cell r="E4688" t="str">
            <v>CA</v>
          </cell>
          <cell r="F4688" t="str">
            <v>California</v>
          </cell>
          <cell r="G4688" t="str">
            <v>4 - Macallan Triple Cask 15YO 0.75L</v>
          </cell>
          <cell r="H4688" t="str">
            <v>4 - Macallan Triple Cask 15YO 0.75L12</v>
          </cell>
          <cell r="I4688" t="str">
            <v>Macallan 15YO</v>
          </cell>
          <cell r="J4688" t="str">
            <v>Macallan 15YO.750-12</v>
          </cell>
          <cell r="K4688">
            <v>12</v>
          </cell>
          <cell r="L4688">
            <v>0.75</v>
          </cell>
          <cell r="M4688">
            <v>0.43</v>
          </cell>
          <cell r="N4688">
            <v>27.6</v>
          </cell>
          <cell r="O4688" t="str">
            <v>FOB</v>
          </cell>
          <cell r="P4688">
            <v>948.6</v>
          </cell>
          <cell r="Q4688">
            <v>948.6</v>
          </cell>
          <cell r="R4688">
            <v>953.1</v>
          </cell>
          <cell r="S4688">
            <v>953.1</v>
          </cell>
          <cell r="T4688">
            <v>953.1</v>
          </cell>
          <cell r="U4688">
            <v>953.1</v>
          </cell>
          <cell r="V4688">
            <v>953.1</v>
          </cell>
        </row>
        <row r="4689">
          <cell r="B4689" t="str">
            <v>ColoradoMacallan 15YO.750-12FOB</v>
          </cell>
          <cell r="C4689" t="str">
            <v>West</v>
          </cell>
          <cell r="D4689" t="str">
            <v>Open</v>
          </cell>
          <cell r="E4689" t="str">
            <v>CO</v>
          </cell>
          <cell r="F4689" t="str">
            <v>Colorado</v>
          </cell>
          <cell r="G4689" t="str">
            <v>4 - Macallan Triple Cask 15YO 0.75L</v>
          </cell>
          <cell r="H4689" t="str">
            <v>4 - Macallan Triple Cask 15YO 0.75L12</v>
          </cell>
          <cell r="I4689" t="str">
            <v>Macallan 15YO</v>
          </cell>
          <cell r="J4689" t="str">
            <v>Macallan 15YO.750-12</v>
          </cell>
          <cell r="K4689">
            <v>12</v>
          </cell>
          <cell r="L4689">
            <v>0.75</v>
          </cell>
          <cell r="M4689">
            <v>0.43</v>
          </cell>
          <cell r="N4689">
            <v>27.6</v>
          </cell>
          <cell r="O4689" t="str">
            <v>FOB</v>
          </cell>
          <cell r="P4689">
            <v>764.6</v>
          </cell>
          <cell r="Q4689">
            <v>764.6</v>
          </cell>
          <cell r="R4689">
            <v>764.6</v>
          </cell>
          <cell r="S4689">
            <v>764.6</v>
          </cell>
          <cell r="T4689">
            <v>764.6</v>
          </cell>
          <cell r="U4689">
            <v>764.6</v>
          </cell>
          <cell r="V4689">
            <v>764.6</v>
          </cell>
        </row>
        <row r="4690">
          <cell r="B4690" t="str">
            <v>ConnecticutMacallan 15YO.750-12FOB</v>
          </cell>
          <cell r="C4690" t="str">
            <v>Northeast</v>
          </cell>
          <cell r="D4690" t="str">
            <v>Open</v>
          </cell>
          <cell r="E4690" t="str">
            <v>CT</v>
          </cell>
          <cell r="F4690" t="str">
            <v>Connecticut</v>
          </cell>
          <cell r="G4690" t="str">
            <v>4 - Macallan Triple Cask 15YO 0.75L</v>
          </cell>
          <cell r="H4690" t="str">
            <v>4 - Macallan Triple Cask 15YO 0.75L12</v>
          </cell>
          <cell r="I4690" t="str">
            <v>Macallan 15YO</v>
          </cell>
          <cell r="J4690" t="str">
            <v>Macallan 15YO.750-12</v>
          </cell>
          <cell r="K4690">
            <v>12</v>
          </cell>
          <cell r="L4690">
            <v>0.75</v>
          </cell>
          <cell r="M4690">
            <v>0.43</v>
          </cell>
          <cell r="N4690">
            <v>27.6</v>
          </cell>
          <cell r="O4690" t="str">
            <v>FOB</v>
          </cell>
          <cell r="P4690">
            <v>774.6</v>
          </cell>
          <cell r="Q4690">
            <v>774.6</v>
          </cell>
          <cell r="R4690">
            <v>774.6</v>
          </cell>
          <cell r="S4690">
            <v>774.6</v>
          </cell>
          <cell r="T4690">
            <v>774.6</v>
          </cell>
          <cell r="U4690">
            <v>774.6</v>
          </cell>
          <cell r="V4690">
            <v>774.6</v>
          </cell>
        </row>
        <row r="4691">
          <cell r="B4691" t="str">
            <v>DCMacallan 15YO.750-12FOB</v>
          </cell>
          <cell r="C4691" t="str">
            <v>Northeast</v>
          </cell>
          <cell r="D4691" t="str">
            <v>Open</v>
          </cell>
          <cell r="E4691" t="str">
            <v>DC</v>
          </cell>
          <cell r="F4691" t="str">
            <v>DC</v>
          </cell>
          <cell r="G4691" t="str">
            <v>4 - Macallan Triple Cask 15YO 0.75L</v>
          </cell>
          <cell r="H4691" t="str">
            <v>4 - Macallan Triple Cask 15YO 0.75L12</v>
          </cell>
          <cell r="I4691" t="str">
            <v>Macallan 15YO</v>
          </cell>
          <cell r="J4691" t="str">
            <v>Macallan 15YO.750-12</v>
          </cell>
          <cell r="K4691">
            <v>12</v>
          </cell>
          <cell r="L4691">
            <v>0.75</v>
          </cell>
          <cell r="M4691">
            <v>0.43</v>
          </cell>
          <cell r="N4691">
            <v>27.6</v>
          </cell>
          <cell r="O4691" t="str">
            <v>FOB</v>
          </cell>
          <cell r="P4691">
            <v>1050.4143298711999</v>
          </cell>
          <cell r="Q4691">
            <v>1050.4143298711999</v>
          </cell>
          <cell r="R4691">
            <v>929.75</v>
          </cell>
          <cell r="S4691">
            <v>929.75</v>
          </cell>
          <cell r="T4691">
            <v>929.75</v>
          </cell>
          <cell r="U4691">
            <v>929.75</v>
          </cell>
          <cell r="V4691">
            <v>929.75</v>
          </cell>
        </row>
        <row r="4692">
          <cell r="B4692" t="str">
            <v>DelawareMacallan 15YO.750-12FOB</v>
          </cell>
          <cell r="C4692" t="str">
            <v>Northeast</v>
          </cell>
          <cell r="D4692" t="str">
            <v>Open</v>
          </cell>
          <cell r="E4692" t="str">
            <v>DE</v>
          </cell>
          <cell r="F4692" t="str">
            <v>Delaware</v>
          </cell>
          <cell r="G4692" t="str">
            <v>4 - Macallan Triple Cask 15YO 0.75L</v>
          </cell>
          <cell r="H4692" t="str">
            <v>4 - Macallan Triple Cask 15YO 0.75L12</v>
          </cell>
          <cell r="I4692" t="str">
            <v>Macallan 15YO</v>
          </cell>
          <cell r="J4692" t="str">
            <v>Macallan 15YO.750-12</v>
          </cell>
          <cell r="K4692">
            <v>12</v>
          </cell>
          <cell r="L4692">
            <v>0.75</v>
          </cell>
          <cell r="M4692">
            <v>0.43</v>
          </cell>
          <cell r="N4692">
            <v>27.6</v>
          </cell>
          <cell r="O4692" t="str">
            <v>FOB</v>
          </cell>
          <cell r="P4692">
            <v>915.3140998248</v>
          </cell>
          <cell r="Q4692">
            <v>915.3140998248</v>
          </cell>
          <cell r="R4692">
            <v>915.3140998248</v>
          </cell>
          <cell r="S4692">
            <v>934.48</v>
          </cell>
          <cell r="T4692">
            <v>934.48</v>
          </cell>
          <cell r="U4692">
            <v>934.48</v>
          </cell>
          <cell r="V4692">
            <v>934.48</v>
          </cell>
        </row>
        <row r="4693">
          <cell r="B4693" t="str">
            <v>FloridaMacallan 15YO.750-12FOB</v>
          </cell>
          <cell r="C4693" t="str">
            <v>South</v>
          </cell>
          <cell r="D4693" t="str">
            <v>Open</v>
          </cell>
          <cell r="E4693" t="str">
            <v>FL</v>
          </cell>
          <cell r="F4693" t="str">
            <v>Florida</v>
          </cell>
          <cell r="G4693" t="str">
            <v>4 - Macallan Triple Cask 15YO 0.75L</v>
          </cell>
          <cell r="H4693" t="str">
            <v>4 - Macallan Triple Cask 15YO 0.75L12</v>
          </cell>
          <cell r="I4693" t="str">
            <v>Macallan 15YO</v>
          </cell>
          <cell r="J4693" t="str">
            <v>Macallan 15YO.750-12</v>
          </cell>
          <cell r="K4693">
            <v>12</v>
          </cell>
          <cell r="L4693">
            <v>0.75</v>
          </cell>
          <cell r="M4693">
            <v>0.43</v>
          </cell>
          <cell r="N4693">
            <v>27.6</v>
          </cell>
          <cell r="O4693" t="str">
            <v>FOB</v>
          </cell>
          <cell r="P4693">
            <v>874.6</v>
          </cell>
          <cell r="Q4693">
            <v>874.6</v>
          </cell>
          <cell r="R4693">
            <v>874.6</v>
          </cell>
          <cell r="S4693">
            <v>874.6</v>
          </cell>
          <cell r="T4693">
            <v>874.6</v>
          </cell>
          <cell r="U4693">
            <v>874.6</v>
          </cell>
          <cell r="V4693">
            <v>874.6</v>
          </cell>
        </row>
        <row r="4694">
          <cell r="B4694" t="str">
            <v>GeorgiaMacallan 15YO.750-12FOB</v>
          </cell>
          <cell r="C4694" t="str">
            <v>South</v>
          </cell>
          <cell r="D4694" t="str">
            <v>Open</v>
          </cell>
          <cell r="E4694" t="str">
            <v>GA</v>
          </cell>
          <cell r="F4694" t="str">
            <v>Georgia</v>
          </cell>
          <cell r="G4694" t="str">
            <v>4 - Macallan Triple Cask 15YO 0.75L</v>
          </cell>
          <cell r="H4694" t="str">
            <v>4 - Macallan Triple Cask 15YO 0.75L12</v>
          </cell>
          <cell r="I4694" t="str">
            <v>Macallan 15YO</v>
          </cell>
          <cell r="J4694" t="str">
            <v>Macallan 15YO.750-12</v>
          </cell>
          <cell r="K4694">
            <v>12</v>
          </cell>
          <cell r="L4694">
            <v>0.75</v>
          </cell>
          <cell r="M4694">
            <v>0.43</v>
          </cell>
          <cell r="N4694">
            <v>27.6</v>
          </cell>
          <cell r="O4694" t="str">
            <v>FOB</v>
          </cell>
          <cell r="P4694">
            <v>859.6</v>
          </cell>
          <cell r="Q4694">
            <v>859.6</v>
          </cell>
          <cell r="R4694">
            <v>859.6</v>
          </cell>
          <cell r="S4694">
            <v>859.6</v>
          </cell>
          <cell r="T4694">
            <v>859.6</v>
          </cell>
          <cell r="U4694">
            <v>859.6</v>
          </cell>
          <cell r="V4694">
            <v>859.6</v>
          </cell>
        </row>
        <row r="4695">
          <cell r="B4695" t="str">
            <v>HawaiiMacallan 15YO.750-12FOB</v>
          </cell>
          <cell r="C4695" t="str">
            <v>West</v>
          </cell>
          <cell r="D4695" t="str">
            <v>Open</v>
          </cell>
          <cell r="E4695" t="str">
            <v>HI</v>
          </cell>
          <cell r="F4695" t="str">
            <v>Hawaii</v>
          </cell>
          <cell r="G4695" t="str">
            <v>4 - Macallan Triple Cask 15YO 0.75L</v>
          </cell>
          <cell r="H4695" t="str">
            <v>4 - Macallan Triple Cask 15YO 0.75L12</v>
          </cell>
          <cell r="I4695" t="str">
            <v>Macallan 15YO</v>
          </cell>
          <cell r="J4695" t="str">
            <v>Macallan 15YO.750-12</v>
          </cell>
          <cell r="K4695">
            <v>12</v>
          </cell>
          <cell r="L4695">
            <v>0.75</v>
          </cell>
          <cell r="M4695">
            <v>0.43</v>
          </cell>
          <cell r="N4695">
            <v>27.6</v>
          </cell>
          <cell r="O4695" t="str">
            <v>FOB</v>
          </cell>
          <cell r="P4695">
            <v>778.65</v>
          </cell>
          <cell r="Q4695">
            <v>778.65</v>
          </cell>
          <cell r="R4695">
            <v>778.65</v>
          </cell>
          <cell r="S4695">
            <v>778.65</v>
          </cell>
          <cell r="T4695">
            <v>778.65</v>
          </cell>
          <cell r="U4695">
            <v>778.65</v>
          </cell>
          <cell r="V4695">
            <v>778.65</v>
          </cell>
        </row>
        <row r="4696">
          <cell r="B4696" t="str">
            <v>IllinoisMacallan 15YO.750-12FOB</v>
          </cell>
          <cell r="C4696" t="str">
            <v>Central</v>
          </cell>
          <cell r="D4696" t="str">
            <v>Open</v>
          </cell>
          <cell r="E4696" t="str">
            <v>IL</v>
          </cell>
          <cell r="F4696" t="str">
            <v>Illinois</v>
          </cell>
          <cell r="G4696" t="str">
            <v>4 - Macallan Triple Cask 15YO 0.75L</v>
          </cell>
          <cell r="H4696" t="str">
            <v>4 - Macallan Triple Cask 15YO 0.75L12</v>
          </cell>
          <cell r="I4696" t="str">
            <v>Macallan 15YO</v>
          </cell>
          <cell r="J4696" t="str">
            <v>Macallan 15YO.750-12</v>
          </cell>
          <cell r="K4696">
            <v>12</v>
          </cell>
          <cell r="L4696">
            <v>0.75</v>
          </cell>
          <cell r="M4696">
            <v>0.43</v>
          </cell>
          <cell r="N4696">
            <v>27.6</v>
          </cell>
          <cell r="O4696" t="str">
            <v>FOB</v>
          </cell>
          <cell r="P4696">
            <v>819.6</v>
          </cell>
          <cell r="Q4696">
            <v>819.6</v>
          </cell>
          <cell r="R4696">
            <v>819.6</v>
          </cell>
          <cell r="S4696">
            <v>819.6</v>
          </cell>
          <cell r="T4696">
            <v>819.6</v>
          </cell>
          <cell r="U4696">
            <v>819.6</v>
          </cell>
          <cell r="V4696">
            <v>819.6</v>
          </cell>
        </row>
        <row r="4697">
          <cell r="B4697" t="str">
            <v>IndianaMacallan 15YO.750-12FOB</v>
          </cell>
          <cell r="C4697" t="str">
            <v>Central</v>
          </cell>
          <cell r="D4697" t="str">
            <v>Open</v>
          </cell>
          <cell r="E4697" t="str">
            <v>IN</v>
          </cell>
          <cell r="F4697" t="str">
            <v>Indiana</v>
          </cell>
          <cell r="G4697" t="str">
            <v>4 - Macallan Triple Cask 15YO 0.75L</v>
          </cell>
          <cell r="H4697" t="str">
            <v>4 - Macallan Triple Cask 15YO 0.75L12</v>
          </cell>
          <cell r="I4697" t="str">
            <v>Macallan 15YO</v>
          </cell>
          <cell r="J4697" t="str">
            <v>Macallan 15YO.750-12</v>
          </cell>
          <cell r="K4697">
            <v>12</v>
          </cell>
          <cell r="L4697">
            <v>0.75</v>
          </cell>
          <cell r="M4697">
            <v>0.43</v>
          </cell>
          <cell r="N4697">
            <v>27.6</v>
          </cell>
          <cell r="O4697" t="str">
            <v>FOB</v>
          </cell>
          <cell r="P4697">
            <v>873.16</v>
          </cell>
          <cell r="Q4697">
            <v>873.16</v>
          </cell>
          <cell r="R4697">
            <v>873.16</v>
          </cell>
          <cell r="S4697">
            <v>873.16</v>
          </cell>
          <cell r="T4697">
            <v>873.16</v>
          </cell>
          <cell r="U4697">
            <v>873.16</v>
          </cell>
          <cell r="V4697">
            <v>873.16</v>
          </cell>
        </row>
        <row r="4698">
          <cell r="B4698" t="str">
            <v>IOWAMacallan TC 15YO.750-12SHELF</v>
          </cell>
          <cell r="C4698" t="str">
            <v>Central</v>
          </cell>
          <cell r="D4698" t="str">
            <v>Control</v>
          </cell>
          <cell r="E4698" t="str">
            <v>IA</v>
          </cell>
          <cell r="F4698" t="str">
            <v>IOWA</v>
          </cell>
          <cell r="G4698" t="str">
            <v>4 - Macallan Triple Cask 15YO 0.75L</v>
          </cell>
          <cell r="H4698" t="str">
            <v>4 - Macallan Triple Cask 15YO 0.75L12</v>
          </cell>
          <cell r="I4698" t="str">
            <v>Macallan TC 15YO</v>
          </cell>
          <cell r="J4698" t="str">
            <v>Macallan TC 15YO.750-12</v>
          </cell>
          <cell r="K4698">
            <v>12</v>
          </cell>
          <cell r="L4698">
            <v>0.75</v>
          </cell>
          <cell r="M4698">
            <v>0.43</v>
          </cell>
          <cell r="N4698">
            <v>27.6</v>
          </cell>
          <cell r="O4698" t="str">
            <v>SHELF</v>
          </cell>
          <cell r="P4698">
            <v>119.97</v>
          </cell>
          <cell r="Q4698">
            <v>124.99</v>
          </cell>
          <cell r="R4698">
            <v>124.99</v>
          </cell>
          <cell r="S4698">
            <v>124.99</v>
          </cell>
          <cell r="T4698">
            <v>124.99</v>
          </cell>
          <cell r="U4698">
            <v>124.99</v>
          </cell>
          <cell r="V4698">
            <v>124.99</v>
          </cell>
        </row>
        <row r="4699">
          <cell r="B4699" t="str">
            <v>IOWAMacallan TC 15YO.750-12FOB</v>
          </cell>
          <cell r="C4699" t="str">
            <v>Central</v>
          </cell>
          <cell r="D4699" t="str">
            <v>Control</v>
          </cell>
          <cell r="E4699" t="str">
            <v>IA</v>
          </cell>
          <cell r="F4699" t="str">
            <v>IOWA</v>
          </cell>
          <cell r="G4699" t="str">
            <v>4 - Macallan Triple Cask 15YO 0.75L</v>
          </cell>
          <cell r="H4699" t="str">
            <v>4 - Macallan Triple Cask 15YO 0.75L12</v>
          </cell>
          <cell r="I4699" t="str">
            <v>Macallan TC 15YO</v>
          </cell>
          <cell r="J4699" t="str">
            <v>Macallan TC 15YO.750-12</v>
          </cell>
          <cell r="K4699">
            <v>12</v>
          </cell>
          <cell r="L4699">
            <v>0.75</v>
          </cell>
          <cell r="M4699">
            <v>0.43</v>
          </cell>
          <cell r="N4699">
            <v>27.6</v>
          </cell>
          <cell r="O4699" t="str">
            <v>FOB</v>
          </cell>
          <cell r="P4699">
            <v>720.6</v>
          </cell>
          <cell r="Q4699">
            <v>750.84</v>
          </cell>
          <cell r="R4699">
            <v>750.84</v>
          </cell>
          <cell r="S4699">
            <v>750.84</v>
          </cell>
          <cell r="T4699">
            <v>750.84</v>
          </cell>
          <cell r="U4699">
            <v>750.84</v>
          </cell>
          <cell r="V4699">
            <v>750.84</v>
          </cell>
        </row>
        <row r="4700">
          <cell r="B4700" t="str">
            <v>KansasMacallan 15YO.750-12FOB</v>
          </cell>
          <cell r="C4700" t="str">
            <v>Central</v>
          </cell>
          <cell r="D4700" t="str">
            <v>Open</v>
          </cell>
          <cell r="E4700" t="str">
            <v>KS</v>
          </cell>
          <cell r="F4700" t="str">
            <v>Kansas</v>
          </cell>
          <cell r="G4700" t="str">
            <v>4 - Macallan Triple Cask 15YO 0.75L</v>
          </cell>
          <cell r="H4700" t="str">
            <v>4 - Macallan Triple Cask 15YO 0.75L12</v>
          </cell>
          <cell r="I4700" t="str">
            <v>Macallan 15YO</v>
          </cell>
          <cell r="J4700" t="str">
            <v>Macallan 15YO.750-12</v>
          </cell>
          <cell r="K4700">
            <v>12</v>
          </cell>
          <cell r="L4700">
            <v>0.75</v>
          </cell>
          <cell r="M4700">
            <v>0.43</v>
          </cell>
          <cell r="N4700">
            <v>27.6</v>
          </cell>
          <cell r="O4700" t="str">
            <v>FOB</v>
          </cell>
          <cell r="P4700">
            <v>852.47</v>
          </cell>
          <cell r="Q4700">
            <v>852.47</v>
          </cell>
          <cell r="R4700">
            <v>852.47</v>
          </cell>
          <cell r="S4700">
            <v>852.47</v>
          </cell>
          <cell r="T4700">
            <v>852.47</v>
          </cell>
          <cell r="U4700">
            <v>852.47</v>
          </cell>
          <cell r="V4700">
            <v>852.47</v>
          </cell>
        </row>
        <row r="4701">
          <cell r="B4701" t="str">
            <v>KentuckyMacallan 15YO.750-12FOB</v>
          </cell>
          <cell r="C4701" t="str">
            <v>Central</v>
          </cell>
          <cell r="D4701" t="str">
            <v>Open</v>
          </cell>
          <cell r="E4701" t="str">
            <v>KY</v>
          </cell>
          <cell r="F4701" t="str">
            <v>Kentucky</v>
          </cell>
          <cell r="G4701" t="str">
            <v>4 - Macallan Triple Cask 15YO 0.75L</v>
          </cell>
          <cell r="H4701" t="str">
            <v>4 - Macallan Triple Cask 15YO 0.75L12</v>
          </cell>
          <cell r="I4701" t="str">
            <v>Macallan 15YO</v>
          </cell>
          <cell r="J4701" t="str">
            <v>Macallan 15YO.750-12</v>
          </cell>
          <cell r="K4701">
            <v>12</v>
          </cell>
          <cell r="L4701">
            <v>0.75</v>
          </cell>
          <cell r="M4701">
            <v>0.43</v>
          </cell>
          <cell r="N4701">
            <v>27.6</v>
          </cell>
          <cell r="O4701" t="str">
            <v>FOB</v>
          </cell>
          <cell r="P4701">
            <v>788.09</v>
          </cell>
          <cell r="Q4701">
            <v>788.09</v>
          </cell>
          <cell r="R4701">
            <v>788.09</v>
          </cell>
          <cell r="S4701">
            <v>788.09</v>
          </cell>
          <cell r="T4701">
            <v>788.09</v>
          </cell>
          <cell r="U4701">
            <v>788.09</v>
          </cell>
          <cell r="V4701">
            <v>788.09</v>
          </cell>
        </row>
        <row r="4702">
          <cell r="B4702" t="str">
            <v>LouisianaMacallan 15YO.750-12FOB</v>
          </cell>
          <cell r="C4702" t="str">
            <v>South</v>
          </cell>
          <cell r="D4702" t="str">
            <v>Open</v>
          </cell>
          <cell r="E4702" t="str">
            <v>LA</v>
          </cell>
          <cell r="F4702" t="str">
            <v>Louisiana</v>
          </cell>
          <cell r="G4702" t="str">
            <v>4 - Macallan Triple Cask 15YO 0.75L</v>
          </cell>
          <cell r="H4702" t="str">
            <v>4 - Macallan Triple Cask 15YO 0.75L12</v>
          </cell>
          <cell r="I4702" t="str">
            <v>Macallan 15YO</v>
          </cell>
          <cell r="J4702" t="str">
            <v>Macallan 15YO.750-12</v>
          </cell>
          <cell r="K4702">
            <v>12</v>
          </cell>
          <cell r="L4702">
            <v>0.75</v>
          </cell>
          <cell r="M4702">
            <v>0.43</v>
          </cell>
          <cell r="N4702">
            <v>27.6</v>
          </cell>
          <cell r="O4702" t="str">
            <v>FOB</v>
          </cell>
          <cell r="P4702">
            <v>874.6</v>
          </cell>
          <cell r="Q4702">
            <v>874.6</v>
          </cell>
          <cell r="R4702">
            <v>874.6</v>
          </cell>
          <cell r="S4702">
            <v>874.6</v>
          </cell>
          <cell r="T4702">
            <v>874.6</v>
          </cell>
          <cell r="U4702">
            <v>874.6</v>
          </cell>
          <cell r="V4702">
            <v>874.6</v>
          </cell>
        </row>
        <row r="4703">
          <cell r="B4703" t="str">
            <v>MAINEMacallan TC 15YO.750-12SPA</v>
          </cell>
          <cell r="C4703" t="str">
            <v>Northeast</v>
          </cell>
          <cell r="D4703" t="str">
            <v>Control</v>
          </cell>
          <cell r="E4703" t="str">
            <v>ME</v>
          </cell>
          <cell r="F4703" t="str">
            <v>MAINE</v>
          </cell>
          <cell r="G4703" t="str">
            <v>4 - Macallan Triple Cask 15YO 0.75L</v>
          </cell>
          <cell r="H4703" t="str">
            <v>4 - Macallan Triple Cask 15YO 0.75L12</v>
          </cell>
          <cell r="I4703" t="str">
            <v>Macallan TC 15YO</v>
          </cell>
          <cell r="J4703" t="str">
            <v>Macallan TC 15YO.750-12</v>
          </cell>
          <cell r="K4703">
            <v>12</v>
          </cell>
          <cell r="L4703">
            <v>0.75</v>
          </cell>
          <cell r="M4703">
            <v>0.43</v>
          </cell>
          <cell r="N4703">
            <v>27.6</v>
          </cell>
          <cell r="O4703" t="str">
            <v>SPA</v>
          </cell>
          <cell r="P4703">
            <v>0</v>
          </cell>
          <cell r="Q4703">
            <v>0</v>
          </cell>
          <cell r="R4703">
            <v>0</v>
          </cell>
          <cell r="S4703">
            <v>0</v>
          </cell>
          <cell r="T4703">
            <v>0</v>
          </cell>
          <cell r="U4703">
            <v>0</v>
          </cell>
          <cell r="V4703">
            <v>0</v>
          </cell>
        </row>
        <row r="4704">
          <cell r="B4704" t="str">
            <v>MAINEMacallan TC 15YO.750-12SHELF</v>
          </cell>
          <cell r="C4704" t="str">
            <v>Northeast</v>
          </cell>
          <cell r="D4704" t="str">
            <v>Control</v>
          </cell>
          <cell r="E4704" t="str">
            <v>ME</v>
          </cell>
          <cell r="F4704" t="str">
            <v>MAINE</v>
          </cell>
          <cell r="G4704" t="str">
            <v>4 - Macallan Triple Cask 15YO 0.75L</v>
          </cell>
          <cell r="H4704" t="str">
            <v>4 - Macallan Triple Cask 15YO 0.75L12</v>
          </cell>
          <cell r="I4704" t="str">
            <v>Macallan TC 15YO</v>
          </cell>
          <cell r="J4704" t="str">
            <v>Macallan TC 15YO.750-12</v>
          </cell>
          <cell r="K4704">
            <v>12</v>
          </cell>
          <cell r="L4704">
            <v>0.75</v>
          </cell>
          <cell r="M4704">
            <v>0.43</v>
          </cell>
          <cell r="N4704">
            <v>27.6</v>
          </cell>
          <cell r="O4704" t="str">
            <v>SHELF</v>
          </cell>
          <cell r="P4704">
            <v>124.99</v>
          </cell>
          <cell r="Q4704">
            <v>124.99</v>
          </cell>
          <cell r="R4704">
            <v>124.99</v>
          </cell>
          <cell r="S4704">
            <v>124.99</v>
          </cell>
          <cell r="T4704">
            <v>124.99</v>
          </cell>
          <cell r="U4704">
            <v>124.99</v>
          </cell>
          <cell r="V4704">
            <v>124.99</v>
          </cell>
        </row>
        <row r="4705">
          <cell r="B4705" t="str">
            <v>MAINEMacallan TC 15YO.750-12FOB</v>
          </cell>
          <cell r="C4705" t="str">
            <v>Northeast</v>
          </cell>
          <cell r="D4705" t="str">
            <v>Control</v>
          </cell>
          <cell r="E4705" t="str">
            <v>ME</v>
          </cell>
          <cell r="F4705" t="str">
            <v>MAINE</v>
          </cell>
          <cell r="G4705" t="str">
            <v>4 - Macallan Triple Cask 15YO 0.75L</v>
          </cell>
          <cell r="H4705" t="str">
            <v>4 - Macallan Triple Cask 15YO 0.75L12</v>
          </cell>
          <cell r="I4705" t="str">
            <v>Macallan TC 15YO</v>
          </cell>
          <cell r="J4705" t="str">
            <v>Macallan TC 15YO.750-12</v>
          </cell>
          <cell r="K4705">
            <v>12</v>
          </cell>
          <cell r="L4705">
            <v>0.75</v>
          </cell>
          <cell r="M4705">
            <v>0.43</v>
          </cell>
          <cell r="N4705">
            <v>27.6</v>
          </cell>
          <cell r="O4705" t="str">
            <v>FOB</v>
          </cell>
          <cell r="P4705">
            <v>850.75</v>
          </cell>
          <cell r="Q4705">
            <v>850.75</v>
          </cell>
          <cell r="R4705">
            <v>850.75</v>
          </cell>
          <cell r="S4705">
            <v>850.75</v>
          </cell>
          <cell r="T4705">
            <v>850.75</v>
          </cell>
          <cell r="U4705">
            <v>850.75</v>
          </cell>
          <cell r="V4705">
            <v>850.75</v>
          </cell>
        </row>
        <row r="4706">
          <cell r="B4706" t="str">
            <v>Maryland (Open)Macallan 15YO.750-12FOB</v>
          </cell>
          <cell r="C4706" t="str">
            <v>Northeast</v>
          </cell>
          <cell r="D4706" t="str">
            <v>Open</v>
          </cell>
          <cell r="E4706" t="str">
            <v>MD</v>
          </cell>
          <cell r="F4706" t="str">
            <v>Maryland (Open)</v>
          </cell>
          <cell r="G4706" t="str">
            <v>4 - Macallan Triple Cask 15YO 0.75L</v>
          </cell>
          <cell r="H4706" t="str">
            <v>4 - Macallan Triple Cask 15YO 0.75L12</v>
          </cell>
          <cell r="I4706" t="str">
            <v>Macallan 15YO</v>
          </cell>
          <cell r="J4706" t="str">
            <v>Macallan 15YO.750-12</v>
          </cell>
          <cell r="K4706">
            <v>12</v>
          </cell>
          <cell r="L4706">
            <v>0.75</v>
          </cell>
          <cell r="M4706">
            <v>0.43</v>
          </cell>
          <cell r="N4706">
            <v>27.6</v>
          </cell>
          <cell r="O4706" t="str">
            <v>FOB</v>
          </cell>
          <cell r="P4706">
            <v>877.2</v>
          </cell>
          <cell r="Q4706">
            <v>877.2</v>
          </cell>
          <cell r="R4706">
            <v>877.2</v>
          </cell>
          <cell r="S4706">
            <v>923.48</v>
          </cell>
          <cell r="T4706">
            <v>923.48</v>
          </cell>
          <cell r="U4706">
            <v>923.48</v>
          </cell>
          <cell r="V4706">
            <v>923.48</v>
          </cell>
        </row>
        <row r="4707">
          <cell r="B4707" t="str">
            <v>MassachusettsMacallan 15YO.750-12FOB</v>
          </cell>
          <cell r="C4707" t="str">
            <v>Northeast</v>
          </cell>
          <cell r="D4707" t="str">
            <v>Open</v>
          </cell>
          <cell r="E4707" t="str">
            <v>MA</v>
          </cell>
          <cell r="F4707" t="str">
            <v>Massachusetts</v>
          </cell>
          <cell r="G4707" t="str">
            <v>4 - Macallan Triple Cask 15YO 0.75L</v>
          </cell>
          <cell r="H4707" t="str">
            <v>4 - Macallan Triple Cask 15YO 0.75L12</v>
          </cell>
          <cell r="I4707" t="str">
            <v>Macallan 15YO</v>
          </cell>
          <cell r="J4707" t="str">
            <v>Macallan 15YO.750-12</v>
          </cell>
          <cell r="K4707">
            <v>12</v>
          </cell>
          <cell r="L4707">
            <v>0.75</v>
          </cell>
          <cell r="M4707">
            <v>0.43</v>
          </cell>
          <cell r="N4707">
            <v>27.6</v>
          </cell>
          <cell r="O4707" t="str">
            <v>FOB</v>
          </cell>
          <cell r="P4707">
            <v>843.68733429727104</v>
          </cell>
          <cell r="Q4707">
            <v>843.68733429727104</v>
          </cell>
          <cell r="R4707">
            <v>843.68733429727104</v>
          </cell>
          <cell r="S4707">
            <v>843.68733429727104</v>
          </cell>
          <cell r="T4707">
            <v>843.68733429727104</v>
          </cell>
          <cell r="U4707">
            <v>843.68733429727104</v>
          </cell>
          <cell r="V4707">
            <v>843.68733429727104</v>
          </cell>
        </row>
        <row r="4708">
          <cell r="B4708" t="str">
            <v>MICHIGANMacallan TC 15YO.750-12SHELF</v>
          </cell>
          <cell r="C4708" t="str">
            <v>Central</v>
          </cell>
          <cell r="D4708" t="str">
            <v>Control</v>
          </cell>
          <cell r="E4708" t="str">
            <v>MI</v>
          </cell>
          <cell r="F4708" t="str">
            <v>MICHIGAN</v>
          </cell>
          <cell r="G4708" t="str">
            <v>4 - Macallan Triple Cask 15YO 0.75L</v>
          </cell>
          <cell r="H4708" t="str">
            <v>4 - Macallan Triple Cask 15YO 0.75L12</v>
          </cell>
          <cell r="I4708" t="str">
            <v>Macallan TC 15YO</v>
          </cell>
          <cell r="J4708" t="str">
            <v>Macallan TC 15YO.750-12</v>
          </cell>
          <cell r="K4708">
            <v>12</v>
          </cell>
          <cell r="L4708">
            <v>0.75</v>
          </cell>
          <cell r="M4708">
            <v>0.43</v>
          </cell>
          <cell r="N4708">
            <v>27.6</v>
          </cell>
          <cell r="O4708" t="str">
            <v>SHELF</v>
          </cell>
          <cell r="P4708">
            <v>119.96</v>
          </cell>
          <cell r="Q4708">
            <v>124.99</v>
          </cell>
          <cell r="R4708">
            <v>124.99</v>
          </cell>
          <cell r="S4708">
            <v>124.99</v>
          </cell>
          <cell r="T4708">
            <v>124.99</v>
          </cell>
          <cell r="U4708">
            <v>124.99</v>
          </cell>
          <cell r="V4708">
            <v>124.99</v>
          </cell>
        </row>
        <row r="4709">
          <cell r="B4709" t="str">
            <v>MICHIGANMacallan TC 15YO.750-12FOB</v>
          </cell>
          <cell r="C4709" t="str">
            <v>Central</v>
          </cell>
          <cell r="D4709" t="str">
            <v>Control</v>
          </cell>
          <cell r="E4709" t="str">
            <v>MI</v>
          </cell>
          <cell r="F4709" t="str">
            <v>MICHIGAN</v>
          </cell>
          <cell r="G4709" t="str">
            <v>4 - Macallan Triple Cask 15YO 0.75L</v>
          </cell>
          <cell r="H4709" t="str">
            <v>4 - Macallan Triple Cask 15YO 0.75L12</v>
          </cell>
          <cell r="I4709" t="str">
            <v>Macallan TC 15YO</v>
          </cell>
          <cell r="J4709" t="str">
            <v>Macallan TC 15YO.750-12</v>
          </cell>
          <cell r="K4709">
            <v>12</v>
          </cell>
          <cell r="L4709">
            <v>0.75</v>
          </cell>
          <cell r="M4709">
            <v>0.43</v>
          </cell>
          <cell r="N4709">
            <v>27.6</v>
          </cell>
          <cell r="O4709" t="str">
            <v>FOB</v>
          </cell>
          <cell r="P4709">
            <v>779.08</v>
          </cell>
          <cell r="Q4709">
            <v>811.74</v>
          </cell>
          <cell r="R4709">
            <v>811.74</v>
          </cell>
          <cell r="S4709">
            <v>811.74</v>
          </cell>
          <cell r="T4709">
            <v>811.74</v>
          </cell>
          <cell r="U4709">
            <v>811.74</v>
          </cell>
          <cell r="V4709">
            <v>811.74</v>
          </cell>
        </row>
        <row r="4710">
          <cell r="B4710" t="str">
            <v>Military - SouthMacallan 15YO.750-12FOB</v>
          </cell>
          <cell r="C4710" t="str">
            <v>South</v>
          </cell>
          <cell r="D4710" t="str">
            <v>Open</v>
          </cell>
          <cell r="E4710" t="str">
            <v>Military - South</v>
          </cell>
          <cell r="F4710" t="str">
            <v>Military - South</v>
          </cell>
          <cell r="G4710" t="str">
            <v>4 - Macallan Triple Cask 15YO 0.75L</v>
          </cell>
          <cell r="H4710" t="str">
            <v>4 - Macallan Triple Cask 15YO 0.75L12</v>
          </cell>
          <cell r="I4710" t="str">
            <v>Macallan 15YO</v>
          </cell>
          <cell r="J4710" t="str">
            <v>Macallan 15YO.750-12</v>
          </cell>
          <cell r="K4710">
            <v>12</v>
          </cell>
          <cell r="L4710">
            <v>0.75</v>
          </cell>
          <cell r="M4710">
            <v>0.43</v>
          </cell>
          <cell r="N4710">
            <v>27.6</v>
          </cell>
          <cell r="O4710" t="str">
            <v>FOB</v>
          </cell>
          <cell r="P4710">
            <v>857.92</v>
          </cell>
          <cell r="Q4710">
            <v>857.92</v>
          </cell>
          <cell r="R4710">
            <v>857.92</v>
          </cell>
          <cell r="S4710">
            <v>900</v>
          </cell>
          <cell r="T4710">
            <v>900</v>
          </cell>
          <cell r="U4710">
            <v>900</v>
          </cell>
          <cell r="V4710">
            <v>900</v>
          </cell>
        </row>
        <row r="4711">
          <cell r="B4711" t="str">
            <v>MinnesotaMacallan 15YO.750-12FOB</v>
          </cell>
          <cell r="C4711" t="str">
            <v>Central</v>
          </cell>
          <cell r="D4711" t="str">
            <v>Open</v>
          </cell>
          <cell r="E4711" t="str">
            <v>MN</v>
          </cell>
          <cell r="F4711" t="str">
            <v>Minnesota</v>
          </cell>
          <cell r="G4711" t="str">
            <v>4 - Macallan Triple Cask 15YO 0.75L</v>
          </cell>
          <cell r="H4711" t="str">
            <v>4 - Macallan Triple Cask 15YO 0.75L12</v>
          </cell>
          <cell r="I4711" t="str">
            <v>Macallan 15YO</v>
          </cell>
          <cell r="J4711" t="str">
            <v>Macallan 15YO.750-12</v>
          </cell>
          <cell r="K4711">
            <v>12</v>
          </cell>
          <cell r="L4711">
            <v>0.75</v>
          </cell>
          <cell r="M4711">
            <v>0.43</v>
          </cell>
          <cell r="N4711">
            <v>27.6</v>
          </cell>
          <cell r="O4711" t="str">
            <v>FOB</v>
          </cell>
          <cell r="P4711">
            <v>858.6</v>
          </cell>
          <cell r="Q4711">
            <v>858.6</v>
          </cell>
          <cell r="R4711">
            <v>858.6</v>
          </cell>
          <cell r="S4711">
            <v>858.6</v>
          </cell>
          <cell r="T4711">
            <v>858.6</v>
          </cell>
          <cell r="U4711">
            <v>858.6</v>
          </cell>
          <cell r="V4711">
            <v>858.6</v>
          </cell>
        </row>
        <row r="4712">
          <cell r="B4712" t="str">
            <v>MISSISSIPPIMacallan TC 15YO.750-3SPA</v>
          </cell>
          <cell r="C4712" t="str">
            <v>South</v>
          </cell>
          <cell r="D4712" t="str">
            <v>Control</v>
          </cell>
          <cell r="E4712" t="str">
            <v>MS</v>
          </cell>
          <cell r="F4712" t="str">
            <v>MISSISSIPPI</v>
          </cell>
          <cell r="G4712" t="str">
            <v>4 - Macallan Triple Cask 15YO 0.75L</v>
          </cell>
          <cell r="H4712" t="str">
            <v>4 - Macallan Triple Cask 15YO 0.75L3</v>
          </cell>
          <cell r="I4712" t="str">
            <v>Macallan TC 15YO</v>
          </cell>
          <cell r="J4712" t="str">
            <v>Macallan TC 15YO.750-3</v>
          </cell>
          <cell r="K4712">
            <v>3</v>
          </cell>
          <cell r="L4712">
            <v>0.75</v>
          </cell>
          <cell r="M4712">
            <v>0.43</v>
          </cell>
          <cell r="N4712">
            <v>6.9</v>
          </cell>
          <cell r="O4712" t="str">
            <v>SPA</v>
          </cell>
          <cell r="P4712">
            <v>0</v>
          </cell>
          <cell r="Q4712">
            <v>0</v>
          </cell>
          <cell r="R4712">
            <v>9.41</v>
          </cell>
          <cell r="S4712">
            <v>0</v>
          </cell>
          <cell r="T4712">
            <v>0</v>
          </cell>
          <cell r="U4712">
            <v>9.41</v>
          </cell>
          <cell r="V4712">
            <v>0</v>
          </cell>
        </row>
        <row r="4713">
          <cell r="B4713" t="str">
            <v>MISSISSIPPIMacallan TC 15YO.750-3SHELF</v>
          </cell>
          <cell r="C4713" t="str">
            <v>South</v>
          </cell>
          <cell r="D4713" t="str">
            <v>Control</v>
          </cell>
          <cell r="E4713" t="str">
            <v>MS</v>
          </cell>
          <cell r="F4713" t="str">
            <v>MISSISSIPPI</v>
          </cell>
          <cell r="G4713" t="str">
            <v>4 - Macallan Triple Cask 15YO 0.75L</v>
          </cell>
          <cell r="H4713" t="str">
            <v>4 - Macallan Triple Cask 15YO 0.75L3</v>
          </cell>
          <cell r="I4713" t="str">
            <v>Macallan TC 15YO</v>
          </cell>
          <cell r="J4713" t="str">
            <v>Macallan TC 15YO.750-3</v>
          </cell>
          <cell r="K4713">
            <v>3</v>
          </cell>
          <cell r="L4713">
            <v>0.75</v>
          </cell>
          <cell r="M4713">
            <v>0.43</v>
          </cell>
          <cell r="N4713">
            <v>6.9</v>
          </cell>
          <cell r="O4713" t="str">
            <v>SHELF</v>
          </cell>
          <cell r="P4713">
            <v>124.99</v>
          </cell>
          <cell r="Q4713">
            <v>124.99</v>
          </cell>
          <cell r="R4713">
            <v>119.99</v>
          </cell>
          <cell r="S4713">
            <v>124.99</v>
          </cell>
          <cell r="T4713">
            <v>124.99</v>
          </cell>
          <cell r="U4713">
            <v>119.99</v>
          </cell>
          <cell r="V4713">
            <v>124.99</v>
          </cell>
        </row>
        <row r="4714">
          <cell r="B4714" t="str">
            <v>MISSISSIPPIMacallan TC 15YO.750-3FOB</v>
          </cell>
          <cell r="C4714" t="str">
            <v>South</v>
          </cell>
          <cell r="D4714" t="str">
            <v>Control</v>
          </cell>
          <cell r="E4714" t="str">
            <v>MS</v>
          </cell>
          <cell r="F4714" t="str">
            <v>MISSISSIPPI</v>
          </cell>
          <cell r="G4714" t="str">
            <v>4 - Macallan Triple Cask 15YO 0.75L</v>
          </cell>
          <cell r="H4714" t="str">
            <v>4 - Macallan Triple Cask 15YO 0.75L3</v>
          </cell>
          <cell r="I4714" t="str">
            <v>Macallan TC 15YO</v>
          </cell>
          <cell r="J4714" t="str">
            <v>Macallan TC 15YO.750-3</v>
          </cell>
          <cell r="K4714">
            <v>3</v>
          </cell>
          <cell r="L4714">
            <v>0.75</v>
          </cell>
          <cell r="M4714">
            <v>0.43</v>
          </cell>
          <cell r="N4714">
            <v>6.9</v>
          </cell>
          <cell r="O4714" t="str">
            <v>FOB</v>
          </cell>
          <cell r="P4714">
            <v>230.18</v>
          </cell>
          <cell r="Q4714">
            <v>230.18</v>
          </cell>
          <cell r="R4714">
            <v>230.18</v>
          </cell>
          <cell r="S4714">
            <v>230.18</v>
          </cell>
          <cell r="T4714">
            <v>230.18</v>
          </cell>
          <cell r="U4714">
            <v>230.18</v>
          </cell>
          <cell r="V4714">
            <v>230.18</v>
          </cell>
        </row>
        <row r="4715">
          <cell r="B4715" t="str">
            <v>MissouriMacallan 15YO.750-12FOB</v>
          </cell>
          <cell r="C4715" t="str">
            <v>Central</v>
          </cell>
          <cell r="D4715" t="str">
            <v>Open</v>
          </cell>
          <cell r="E4715" t="str">
            <v>MO</v>
          </cell>
          <cell r="F4715" t="str">
            <v>Missouri</v>
          </cell>
          <cell r="G4715" t="str">
            <v>4 - Macallan Triple Cask 15YO 0.75L</v>
          </cell>
          <cell r="H4715" t="str">
            <v>4 - Macallan Triple Cask 15YO 0.75L12</v>
          </cell>
          <cell r="I4715" t="str">
            <v>Macallan 15YO</v>
          </cell>
          <cell r="J4715" t="str">
            <v>Macallan 15YO.750-12</v>
          </cell>
          <cell r="K4715">
            <v>12</v>
          </cell>
          <cell r="L4715">
            <v>0.75</v>
          </cell>
          <cell r="M4715">
            <v>0.43</v>
          </cell>
          <cell r="N4715">
            <v>27.6</v>
          </cell>
          <cell r="O4715" t="str">
            <v>FOB</v>
          </cell>
          <cell r="P4715">
            <v>879</v>
          </cell>
          <cell r="Q4715">
            <v>879</v>
          </cell>
          <cell r="R4715">
            <v>879</v>
          </cell>
          <cell r="S4715">
            <v>879</v>
          </cell>
          <cell r="T4715">
            <v>879</v>
          </cell>
          <cell r="U4715">
            <v>879</v>
          </cell>
          <cell r="V4715">
            <v>879</v>
          </cell>
        </row>
        <row r="4716">
          <cell r="B4716" t="str">
            <v>NebraskaMacallan 15YO.750-12FOB</v>
          </cell>
          <cell r="C4716" t="str">
            <v>Central</v>
          </cell>
          <cell r="D4716" t="str">
            <v>Open</v>
          </cell>
          <cell r="E4716" t="str">
            <v>NE</v>
          </cell>
          <cell r="F4716" t="str">
            <v>Nebraska</v>
          </cell>
          <cell r="G4716" t="str">
            <v>4 - Macallan Triple Cask 15YO 0.75L</v>
          </cell>
          <cell r="H4716" t="str">
            <v>4 - Macallan Triple Cask 15YO 0.75L12</v>
          </cell>
          <cell r="I4716" t="str">
            <v>Macallan 15YO</v>
          </cell>
          <cell r="J4716" t="str">
            <v>Macallan 15YO.750-12</v>
          </cell>
          <cell r="K4716">
            <v>12</v>
          </cell>
          <cell r="L4716">
            <v>0.75</v>
          </cell>
          <cell r="M4716">
            <v>0.43</v>
          </cell>
          <cell r="N4716">
            <v>27.6</v>
          </cell>
          <cell r="O4716" t="str">
            <v>FOB</v>
          </cell>
          <cell r="P4716">
            <v>816.5</v>
          </cell>
          <cell r="Q4716">
            <v>816.5</v>
          </cell>
          <cell r="R4716">
            <v>816.5</v>
          </cell>
          <cell r="S4716">
            <v>816.5</v>
          </cell>
          <cell r="T4716">
            <v>816.5</v>
          </cell>
          <cell r="U4716">
            <v>816.5</v>
          </cell>
          <cell r="V4716">
            <v>816.5</v>
          </cell>
        </row>
        <row r="4717">
          <cell r="B4717" t="str">
            <v>NevadaMacallan 15YO.750-12FOB</v>
          </cell>
          <cell r="C4717" t="str">
            <v>West</v>
          </cell>
          <cell r="D4717" t="str">
            <v>Open</v>
          </cell>
          <cell r="E4717" t="str">
            <v>NV</v>
          </cell>
          <cell r="F4717" t="str">
            <v>Nevada</v>
          </cell>
          <cell r="G4717" t="str">
            <v>4 - Macallan Triple Cask 15YO 0.75L</v>
          </cell>
          <cell r="H4717" t="str">
            <v>4 - Macallan Triple Cask 15YO 0.75L12</v>
          </cell>
          <cell r="I4717" t="str">
            <v>Macallan 15YO</v>
          </cell>
          <cell r="J4717" t="str">
            <v>Macallan 15YO.750-12</v>
          </cell>
          <cell r="K4717">
            <v>12</v>
          </cell>
          <cell r="L4717">
            <v>0.75</v>
          </cell>
          <cell r="M4717">
            <v>0.43</v>
          </cell>
          <cell r="N4717">
            <v>27.6</v>
          </cell>
          <cell r="O4717" t="str">
            <v>FOB</v>
          </cell>
          <cell r="P4717">
            <v>766</v>
          </cell>
          <cell r="Q4717">
            <v>766</v>
          </cell>
          <cell r="R4717">
            <v>766</v>
          </cell>
          <cell r="S4717">
            <v>766</v>
          </cell>
          <cell r="T4717">
            <v>766</v>
          </cell>
          <cell r="U4717">
            <v>766</v>
          </cell>
          <cell r="V4717">
            <v>766</v>
          </cell>
        </row>
        <row r="4718">
          <cell r="B4718" t="str">
            <v>NEW HAMPSHIREMacallan TC 15YO.750-12SPA</v>
          </cell>
          <cell r="C4718" t="str">
            <v>Northeast</v>
          </cell>
          <cell r="D4718" t="str">
            <v>Control</v>
          </cell>
          <cell r="E4718" t="str">
            <v>NH</v>
          </cell>
          <cell r="F4718" t="str">
            <v>NEW HAMPSHIRE</v>
          </cell>
          <cell r="G4718" t="str">
            <v>4 - Macallan Triple Cask 15YO 0.75L</v>
          </cell>
          <cell r="H4718" t="str">
            <v>4 - Macallan Triple Cask 15YO 0.75L12</v>
          </cell>
          <cell r="I4718" t="str">
            <v>Macallan TC 15YO</v>
          </cell>
          <cell r="J4718" t="str">
            <v>Macallan TC 15YO.750-12</v>
          </cell>
          <cell r="K4718">
            <v>12</v>
          </cell>
          <cell r="L4718">
            <v>0.75</v>
          </cell>
          <cell r="M4718">
            <v>0.43</v>
          </cell>
          <cell r="N4718">
            <v>27.6</v>
          </cell>
          <cell r="O4718" t="str">
            <v>SPA</v>
          </cell>
          <cell r="P4718">
            <v>0</v>
          </cell>
          <cell r="Q4718">
            <v>0</v>
          </cell>
          <cell r="R4718">
            <v>108</v>
          </cell>
          <cell r="S4718">
            <v>0</v>
          </cell>
          <cell r="T4718">
            <v>0</v>
          </cell>
          <cell r="U4718">
            <v>0</v>
          </cell>
          <cell r="V4718">
            <v>0</v>
          </cell>
        </row>
        <row r="4719">
          <cell r="B4719" t="str">
            <v>NEW HAMPSHIREMacallan TC 15YO.750-12SHELF</v>
          </cell>
          <cell r="C4719" t="str">
            <v>Northeast</v>
          </cell>
          <cell r="D4719" t="str">
            <v>Control</v>
          </cell>
          <cell r="E4719" t="str">
            <v>NH</v>
          </cell>
          <cell r="F4719" t="str">
            <v>NEW HAMPSHIRE</v>
          </cell>
          <cell r="G4719" t="str">
            <v>4 - Macallan Triple Cask 15YO 0.75L</v>
          </cell>
          <cell r="H4719" t="str">
            <v>4 - Macallan Triple Cask 15YO 0.75L12</v>
          </cell>
          <cell r="I4719" t="str">
            <v>Macallan TC 15YO</v>
          </cell>
          <cell r="J4719" t="str">
            <v>Macallan TC 15YO.750-12</v>
          </cell>
          <cell r="K4719">
            <v>12</v>
          </cell>
          <cell r="L4719">
            <v>0.75</v>
          </cell>
          <cell r="M4719">
            <v>0.43</v>
          </cell>
          <cell r="N4719">
            <v>27.6</v>
          </cell>
          <cell r="O4719" t="str">
            <v>SHELF</v>
          </cell>
          <cell r="P4719">
            <v>124.99</v>
          </cell>
          <cell r="Q4719">
            <v>124.99</v>
          </cell>
          <cell r="R4719">
            <v>115.99</v>
          </cell>
          <cell r="S4719">
            <v>124.99</v>
          </cell>
          <cell r="T4719">
            <v>124.99</v>
          </cell>
          <cell r="U4719">
            <v>124.99</v>
          </cell>
          <cell r="V4719">
            <v>124.99</v>
          </cell>
        </row>
        <row r="4720">
          <cell r="B4720" t="str">
            <v>NEW HAMPSHIREMacallan TC 15YO.750-12FOB</v>
          </cell>
          <cell r="C4720" t="str">
            <v>Northeast</v>
          </cell>
          <cell r="D4720" t="str">
            <v>Control</v>
          </cell>
          <cell r="E4720" t="str">
            <v>NH</v>
          </cell>
          <cell r="F4720" t="str">
            <v>NEW HAMPSHIRE</v>
          </cell>
          <cell r="G4720" t="str">
            <v>4 - Macallan Triple Cask 15YO 0.75L</v>
          </cell>
          <cell r="H4720" t="str">
            <v>4 - Macallan Triple Cask 15YO 0.75L12</v>
          </cell>
          <cell r="I4720" t="str">
            <v>Macallan TC 15YO</v>
          </cell>
          <cell r="J4720" t="str">
            <v>Macallan TC 15YO.750-12</v>
          </cell>
          <cell r="K4720">
            <v>12</v>
          </cell>
          <cell r="L4720">
            <v>0.75</v>
          </cell>
          <cell r="M4720">
            <v>0.43</v>
          </cell>
          <cell r="N4720">
            <v>27.6</v>
          </cell>
          <cell r="O4720" t="str">
            <v>FOB</v>
          </cell>
          <cell r="P4720">
            <v>1016.86</v>
          </cell>
          <cell r="Q4720">
            <v>1016.86</v>
          </cell>
          <cell r="R4720">
            <v>1016.86</v>
          </cell>
          <cell r="S4720">
            <v>1016.86</v>
          </cell>
          <cell r="T4720">
            <v>1016.86</v>
          </cell>
          <cell r="U4720">
            <v>1016.86</v>
          </cell>
          <cell r="V4720">
            <v>1016.86</v>
          </cell>
        </row>
        <row r="4721">
          <cell r="B4721" t="str">
            <v>New JerseyMacallan 15YO.750-12FOB</v>
          </cell>
          <cell r="C4721" t="str">
            <v>Northeast</v>
          </cell>
          <cell r="D4721" t="str">
            <v>Open</v>
          </cell>
          <cell r="E4721" t="str">
            <v>NJ</v>
          </cell>
          <cell r="F4721" t="str">
            <v>New Jersey</v>
          </cell>
          <cell r="G4721" t="str">
            <v>4 - Macallan Triple Cask 15YO 0.75L</v>
          </cell>
          <cell r="H4721" t="str">
            <v>4 - Macallan Triple Cask 15YO 0.75L12</v>
          </cell>
          <cell r="I4721" t="str">
            <v>Macallan 15YO</v>
          </cell>
          <cell r="J4721" t="str">
            <v>Macallan 15YO.750-12</v>
          </cell>
          <cell r="K4721">
            <v>12</v>
          </cell>
          <cell r="L4721">
            <v>0.75</v>
          </cell>
          <cell r="M4721">
            <v>0.43</v>
          </cell>
          <cell r="N4721">
            <v>27.6</v>
          </cell>
          <cell r="O4721" t="str">
            <v>FOB</v>
          </cell>
          <cell r="P4721">
            <v>871.63873616800004</v>
          </cell>
          <cell r="Q4721">
            <v>871.63873616800004</v>
          </cell>
          <cell r="R4721">
            <v>871.63873616800004</v>
          </cell>
          <cell r="S4721">
            <v>871.63873616800004</v>
          </cell>
          <cell r="T4721">
            <v>871.63873616800004</v>
          </cell>
          <cell r="U4721">
            <v>871.63873616800004</v>
          </cell>
          <cell r="V4721">
            <v>871.63873616800004</v>
          </cell>
        </row>
        <row r="4722">
          <cell r="B4722" t="str">
            <v>New MexicoMacallan 15YO.750-12FOB</v>
          </cell>
          <cell r="C4722" t="str">
            <v>West</v>
          </cell>
          <cell r="D4722" t="str">
            <v>Open</v>
          </cell>
          <cell r="E4722" t="str">
            <v>NM</v>
          </cell>
          <cell r="F4722" t="str">
            <v>New Mexico</v>
          </cell>
          <cell r="G4722" t="str">
            <v>4 - Macallan Triple Cask 15YO 0.75L</v>
          </cell>
          <cell r="H4722" t="str">
            <v>4 - Macallan Triple Cask 15YO 0.75L12</v>
          </cell>
          <cell r="I4722" t="str">
            <v>Macallan 15YO</v>
          </cell>
          <cell r="J4722" t="str">
            <v>Macallan 15YO.750-12</v>
          </cell>
          <cell r="K4722">
            <v>12</v>
          </cell>
          <cell r="L4722">
            <v>0.75</v>
          </cell>
          <cell r="M4722">
            <v>0.43</v>
          </cell>
          <cell r="N4722">
            <v>27.6</v>
          </cell>
          <cell r="O4722" t="str">
            <v>FOB</v>
          </cell>
          <cell r="P4722">
            <v>680</v>
          </cell>
          <cell r="Q4722">
            <v>680</v>
          </cell>
          <cell r="R4722">
            <v>810</v>
          </cell>
          <cell r="S4722">
            <v>810</v>
          </cell>
          <cell r="T4722">
            <v>810</v>
          </cell>
          <cell r="U4722">
            <v>810</v>
          </cell>
          <cell r="V4722">
            <v>810</v>
          </cell>
        </row>
        <row r="4723">
          <cell r="B4723" t="str">
            <v>New York - UpstateMacallan 15YO.750-12FOB</v>
          </cell>
          <cell r="C4723" t="str">
            <v>Northeast</v>
          </cell>
          <cell r="D4723" t="str">
            <v>Open</v>
          </cell>
          <cell r="E4723" t="str">
            <v>NY</v>
          </cell>
          <cell r="F4723" t="str">
            <v>New York - Upstate</v>
          </cell>
          <cell r="G4723" t="str">
            <v>4 - Macallan Triple Cask 15YO 0.75L</v>
          </cell>
          <cell r="H4723" t="str">
            <v>4 - Macallan Triple Cask 15YO 0.75L12</v>
          </cell>
          <cell r="I4723" t="str">
            <v>Macallan 15YO</v>
          </cell>
          <cell r="J4723" t="str">
            <v>Macallan 15YO.750-12</v>
          </cell>
          <cell r="K4723">
            <v>12</v>
          </cell>
          <cell r="L4723">
            <v>0.75</v>
          </cell>
          <cell r="M4723">
            <v>0.43</v>
          </cell>
          <cell r="N4723">
            <v>27.6</v>
          </cell>
          <cell r="O4723" t="str">
            <v>FOB</v>
          </cell>
          <cell r="P4723">
            <v>859.6</v>
          </cell>
          <cell r="Q4723">
            <v>859.6</v>
          </cell>
          <cell r="R4723">
            <v>859.6</v>
          </cell>
          <cell r="S4723">
            <v>859.6</v>
          </cell>
          <cell r="T4723">
            <v>859.6</v>
          </cell>
          <cell r="U4723">
            <v>859.6</v>
          </cell>
          <cell r="V4723">
            <v>859.6</v>
          </cell>
        </row>
        <row r="4724">
          <cell r="B4724" t="str">
            <v>NORTH CAROLINAMacallan TC 15YO.750-12SPA</v>
          </cell>
          <cell r="C4724" t="str">
            <v>South</v>
          </cell>
          <cell r="D4724" t="str">
            <v>Control</v>
          </cell>
          <cell r="E4724" t="str">
            <v>NC</v>
          </cell>
          <cell r="F4724" t="str">
            <v>NORTH CAROLINA</v>
          </cell>
          <cell r="G4724" t="str">
            <v>4 - Macallan Triple Cask 15YO 0.75L</v>
          </cell>
          <cell r="H4724" t="str">
            <v>4 - Macallan Triple Cask 15YO 0.75L12</v>
          </cell>
          <cell r="I4724" t="str">
            <v>Macallan TC 15YO</v>
          </cell>
          <cell r="J4724" t="str">
            <v>Macallan TC 15YO.750-12</v>
          </cell>
          <cell r="K4724">
            <v>12</v>
          </cell>
          <cell r="L4724">
            <v>0.75</v>
          </cell>
          <cell r="M4724">
            <v>0.43</v>
          </cell>
          <cell r="N4724">
            <v>27.6</v>
          </cell>
          <cell r="O4724" t="str">
            <v>SPA</v>
          </cell>
          <cell r="P4724">
            <v>32.19</v>
          </cell>
          <cell r="Q4724">
            <v>32.19</v>
          </cell>
          <cell r="R4724">
            <v>0</v>
          </cell>
          <cell r="S4724">
            <v>0</v>
          </cell>
          <cell r="T4724">
            <v>0</v>
          </cell>
          <cell r="U4724">
            <v>0</v>
          </cell>
          <cell r="V4724">
            <v>32.19</v>
          </cell>
        </row>
        <row r="4725">
          <cell r="B4725" t="str">
            <v>NORTH CAROLINAMacallan TC 15YO.750-12SHELF</v>
          </cell>
          <cell r="C4725" t="str">
            <v>South</v>
          </cell>
          <cell r="D4725" t="str">
            <v>Control</v>
          </cell>
          <cell r="E4725" t="str">
            <v>NC</v>
          </cell>
          <cell r="F4725" t="str">
            <v>NORTH CAROLINA</v>
          </cell>
          <cell r="G4725" t="str">
            <v>4 - Macallan Triple Cask 15YO 0.75L</v>
          </cell>
          <cell r="H4725" t="str">
            <v>4 - Macallan Triple Cask 15YO 0.75L12</v>
          </cell>
          <cell r="I4725" t="str">
            <v>Macallan TC 15YO</v>
          </cell>
          <cell r="J4725" t="str">
            <v>Macallan TC 15YO.750-12</v>
          </cell>
          <cell r="K4725">
            <v>12</v>
          </cell>
          <cell r="L4725">
            <v>0.75</v>
          </cell>
          <cell r="M4725">
            <v>0.43</v>
          </cell>
          <cell r="N4725">
            <v>27.6</v>
          </cell>
          <cell r="O4725" t="str">
            <v>SHELF</v>
          </cell>
          <cell r="P4725">
            <v>119.95</v>
          </cell>
          <cell r="Q4725">
            <v>119.95</v>
          </cell>
          <cell r="R4725">
            <v>124.95</v>
          </cell>
          <cell r="S4725">
            <v>119.95</v>
          </cell>
          <cell r="T4725">
            <v>119.95</v>
          </cell>
          <cell r="U4725">
            <v>124.95</v>
          </cell>
          <cell r="V4725">
            <v>119.95</v>
          </cell>
        </row>
        <row r="4726">
          <cell r="B4726" t="str">
            <v>NORTH CAROLINAMacallan TC 15YO.750-12FOB</v>
          </cell>
          <cell r="C4726" t="str">
            <v>South</v>
          </cell>
          <cell r="D4726" t="str">
            <v>Control</v>
          </cell>
          <cell r="E4726" t="str">
            <v>NC</v>
          </cell>
          <cell r="F4726" t="str">
            <v>NORTH CAROLINA</v>
          </cell>
          <cell r="G4726" t="str">
            <v>4 - Macallan Triple Cask 15YO 0.75L</v>
          </cell>
          <cell r="H4726" t="str">
            <v>4 - Macallan Triple Cask 15YO 0.75L12</v>
          </cell>
          <cell r="I4726" t="str">
            <v>Macallan TC 15YO</v>
          </cell>
          <cell r="J4726" t="str">
            <v>Macallan TC 15YO.750-12</v>
          </cell>
          <cell r="K4726">
            <v>12</v>
          </cell>
          <cell r="L4726">
            <v>0.75</v>
          </cell>
          <cell r="M4726">
            <v>0.43</v>
          </cell>
          <cell r="N4726">
            <v>27.6</v>
          </cell>
          <cell r="O4726" t="str">
            <v>FOB</v>
          </cell>
          <cell r="P4726">
            <v>801.85</v>
          </cell>
          <cell r="Q4726">
            <v>801.85</v>
          </cell>
          <cell r="R4726">
            <v>801.85</v>
          </cell>
          <cell r="S4726">
            <v>801.85</v>
          </cell>
          <cell r="T4726">
            <v>801.85</v>
          </cell>
          <cell r="U4726">
            <v>801.85</v>
          </cell>
          <cell r="V4726">
            <v>801.85</v>
          </cell>
        </row>
        <row r="4727">
          <cell r="B4727" t="str">
            <v>North DakotaMacallan 15YO.750-12FOB</v>
          </cell>
          <cell r="C4727" t="str">
            <v>Central</v>
          </cell>
          <cell r="D4727" t="str">
            <v>Open</v>
          </cell>
          <cell r="E4727" t="str">
            <v>ND</v>
          </cell>
          <cell r="F4727" t="str">
            <v>North Dakota</v>
          </cell>
          <cell r="G4727" t="str">
            <v>4 - Macallan Triple Cask 15YO 0.75L</v>
          </cell>
          <cell r="H4727" t="str">
            <v>4 - Macallan Triple Cask 15YO 0.75L12</v>
          </cell>
          <cell r="I4727" t="str">
            <v>Macallan 15YO</v>
          </cell>
          <cell r="J4727" t="str">
            <v>Macallan 15YO.750-12</v>
          </cell>
          <cell r="K4727">
            <v>12</v>
          </cell>
          <cell r="L4727">
            <v>0.75</v>
          </cell>
          <cell r="M4727">
            <v>0.43</v>
          </cell>
          <cell r="N4727">
            <v>27.6</v>
          </cell>
          <cell r="O4727" t="str">
            <v>FOB</v>
          </cell>
          <cell r="P4727">
            <v>860.5</v>
          </cell>
          <cell r="Q4727">
            <v>860.5</v>
          </cell>
          <cell r="R4727">
            <v>860.5</v>
          </cell>
          <cell r="S4727">
            <v>860.5</v>
          </cell>
          <cell r="T4727">
            <v>860.5</v>
          </cell>
          <cell r="U4727">
            <v>860.5</v>
          </cell>
          <cell r="V4727">
            <v>860.5</v>
          </cell>
        </row>
        <row r="4728">
          <cell r="B4728" t="str">
            <v>OHIOMacallan TC 15YO.750-6SHELF</v>
          </cell>
          <cell r="C4728" t="str">
            <v>Central</v>
          </cell>
          <cell r="D4728" t="str">
            <v>Control</v>
          </cell>
          <cell r="E4728" t="str">
            <v>OH</v>
          </cell>
          <cell r="F4728" t="str">
            <v>OHIO</v>
          </cell>
          <cell r="G4728" t="str">
            <v>4 - Macallan Triple Cask 15YO 0.75L</v>
          </cell>
          <cell r="H4728" t="str">
            <v>4 - Macallan Triple Cask 15YO 0.75L6</v>
          </cell>
          <cell r="I4728" t="str">
            <v>Macallan TC 15YO</v>
          </cell>
          <cell r="J4728" t="str">
            <v>Macallan TC 15YO.750-6</v>
          </cell>
          <cell r="K4728">
            <v>6</v>
          </cell>
          <cell r="L4728">
            <v>0.75</v>
          </cell>
          <cell r="M4728">
            <v>0.43</v>
          </cell>
          <cell r="N4728">
            <v>13.8</v>
          </cell>
          <cell r="O4728" t="str">
            <v>SHELF</v>
          </cell>
          <cell r="P4728">
            <v>119.99</v>
          </cell>
          <cell r="Q4728">
            <v>124.99</v>
          </cell>
          <cell r="R4728">
            <v>124.99</v>
          </cell>
          <cell r="S4728">
            <v>124.99</v>
          </cell>
          <cell r="T4728">
            <v>124.99</v>
          </cell>
          <cell r="U4728">
            <v>124.99</v>
          </cell>
          <cell r="V4728">
            <v>124.99</v>
          </cell>
        </row>
        <row r="4729">
          <cell r="B4729" t="str">
            <v>OHIOMacallan TC 15YO.750-6FOB</v>
          </cell>
          <cell r="C4729" t="str">
            <v>Central</v>
          </cell>
          <cell r="D4729" t="str">
            <v>Control</v>
          </cell>
          <cell r="E4729" t="str">
            <v>OH</v>
          </cell>
          <cell r="F4729" t="str">
            <v>OHIO</v>
          </cell>
          <cell r="G4729" t="str">
            <v>4 - Macallan Triple Cask 15YO 0.75L</v>
          </cell>
          <cell r="H4729" t="str">
            <v>4 - Macallan Triple Cask 15YO 0.75L6</v>
          </cell>
          <cell r="I4729" t="str">
            <v>Macallan TC 15YO</v>
          </cell>
          <cell r="J4729" t="str">
            <v>Macallan TC 15YO.750-6</v>
          </cell>
          <cell r="K4729">
            <v>6</v>
          </cell>
          <cell r="L4729">
            <v>0.75</v>
          </cell>
          <cell r="M4729">
            <v>0.43</v>
          </cell>
          <cell r="N4729">
            <v>13.8</v>
          </cell>
          <cell r="O4729" t="str">
            <v>FOB</v>
          </cell>
          <cell r="P4729">
            <v>423.71</v>
          </cell>
          <cell r="Q4729">
            <v>441.51</v>
          </cell>
          <cell r="R4729">
            <v>441.51</v>
          </cell>
          <cell r="S4729">
            <v>441.51</v>
          </cell>
          <cell r="T4729">
            <v>441.51</v>
          </cell>
          <cell r="U4729">
            <v>441.51</v>
          </cell>
          <cell r="V4729">
            <v>441.51</v>
          </cell>
        </row>
        <row r="4730">
          <cell r="B4730" t="str">
            <v>OklahomaMacallan 15YO.750-12FOB</v>
          </cell>
          <cell r="C4730" t="str">
            <v>South</v>
          </cell>
          <cell r="D4730" t="str">
            <v>Open</v>
          </cell>
          <cell r="E4730" t="str">
            <v>OK</v>
          </cell>
          <cell r="F4730" t="str">
            <v>Oklahoma</v>
          </cell>
          <cell r="G4730" t="str">
            <v>4 - Macallan Triple Cask 15YO 0.75L</v>
          </cell>
          <cell r="H4730" t="str">
            <v>4 - Macallan Triple Cask 15YO 0.75L12</v>
          </cell>
          <cell r="I4730" t="str">
            <v>Macallan 15YO</v>
          </cell>
          <cell r="J4730" t="str">
            <v>Macallan 15YO.750-12</v>
          </cell>
          <cell r="K4730">
            <v>12</v>
          </cell>
          <cell r="L4730">
            <v>0.75</v>
          </cell>
          <cell r="M4730">
            <v>0.43</v>
          </cell>
          <cell r="N4730">
            <v>27.6</v>
          </cell>
          <cell r="O4730" t="str">
            <v>FOB</v>
          </cell>
          <cell r="P4730">
            <v>994.2</v>
          </cell>
          <cell r="Q4730">
            <v>994.2</v>
          </cell>
          <cell r="R4730">
            <v>994.2</v>
          </cell>
          <cell r="S4730">
            <v>994.2</v>
          </cell>
          <cell r="T4730">
            <v>994.2</v>
          </cell>
          <cell r="U4730">
            <v>994.2</v>
          </cell>
          <cell r="V4730">
            <v>994.2</v>
          </cell>
        </row>
        <row r="4731">
          <cell r="B4731" t="str">
            <v>PENNSYLVANIA (PLCB)Macallan TC 15YO.750-12SPA</v>
          </cell>
          <cell r="C4731" t="str">
            <v>Northeast</v>
          </cell>
          <cell r="D4731" t="str">
            <v>Control</v>
          </cell>
          <cell r="E4731" t="str">
            <v>PLCB</v>
          </cell>
          <cell r="F4731" t="str">
            <v>PENNSYLVANIA (PLCB)</v>
          </cell>
          <cell r="G4731" t="str">
            <v>4 - Macallan Triple Cask 15YO 0.75L</v>
          </cell>
          <cell r="H4731" t="str">
            <v>4 - Macallan Triple Cask 15YO 0.75L12</v>
          </cell>
          <cell r="I4731" t="str">
            <v>Macallan TC 15YO</v>
          </cell>
          <cell r="J4731" t="str">
            <v>Macallan TC 15YO.750-12</v>
          </cell>
          <cell r="K4731">
            <v>12</v>
          </cell>
          <cell r="L4731">
            <v>0.75</v>
          </cell>
          <cell r="M4731">
            <v>0.43</v>
          </cell>
          <cell r="N4731">
            <v>27.6</v>
          </cell>
          <cell r="O4731" t="str">
            <v>SPA</v>
          </cell>
          <cell r="P4731">
            <v>0</v>
          </cell>
          <cell r="Q4731">
            <v>0</v>
          </cell>
          <cell r="R4731">
            <v>180</v>
          </cell>
          <cell r="S4731">
            <v>0</v>
          </cell>
          <cell r="T4731">
            <v>0</v>
          </cell>
          <cell r="U4731">
            <v>180</v>
          </cell>
          <cell r="V4731">
            <v>0</v>
          </cell>
        </row>
        <row r="4732">
          <cell r="B4732" t="str">
            <v>PENNSYLVANIA (PLCB)Macallan TC 15YO.750-12SHELF</v>
          </cell>
          <cell r="C4732" t="str">
            <v>Northeast</v>
          </cell>
          <cell r="D4732" t="str">
            <v>Control</v>
          </cell>
          <cell r="E4732" t="str">
            <v>PLCB</v>
          </cell>
          <cell r="F4732" t="str">
            <v>PENNSYLVANIA (PLCB)</v>
          </cell>
          <cell r="G4732" t="str">
            <v>4 - Macallan Triple Cask 15YO 0.75L</v>
          </cell>
          <cell r="H4732" t="str">
            <v>4 - Macallan Triple Cask 15YO 0.75L12</v>
          </cell>
          <cell r="I4732" t="str">
            <v>Macallan TC 15YO</v>
          </cell>
          <cell r="J4732" t="str">
            <v>Macallan TC 15YO.750-12</v>
          </cell>
          <cell r="K4732">
            <v>12</v>
          </cell>
          <cell r="L4732">
            <v>0.75</v>
          </cell>
          <cell r="M4732">
            <v>0.43</v>
          </cell>
          <cell r="N4732">
            <v>27.6</v>
          </cell>
          <cell r="O4732" t="str">
            <v>SHELF</v>
          </cell>
          <cell r="P4732">
            <v>127.99</v>
          </cell>
          <cell r="Q4732">
            <v>127.99</v>
          </cell>
          <cell r="R4732">
            <v>112.99</v>
          </cell>
          <cell r="S4732">
            <v>127.99</v>
          </cell>
          <cell r="T4732">
            <v>127.99</v>
          </cell>
          <cell r="U4732">
            <v>112.99</v>
          </cell>
          <cell r="V4732">
            <v>127.99</v>
          </cell>
        </row>
        <row r="4733">
          <cell r="B4733" t="str">
            <v>PENNSYLVANIA (PLCB)Macallan TC 15YO.750-12FOB</v>
          </cell>
          <cell r="C4733" t="str">
            <v>Northeast</v>
          </cell>
          <cell r="D4733" t="str">
            <v>Control</v>
          </cell>
          <cell r="E4733" t="str">
            <v>PLCB</v>
          </cell>
          <cell r="F4733" t="str">
            <v>PENNSYLVANIA (PLCB)</v>
          </cell>
          <cell r="G4733" t="str">
            <v>4 - Macallan Triple Cask 15YO 0.75L</v>
          </cell>
          <cell r="H4733" t="str">
            <v>4 - Macallan Triple Cask 15YO 0.75L12</v>
          </cell>
          <cell r="I4733" t="str">
            <v>Macallan TC 15YO</v>
          </cell>
          <cell r="J4733" t="str">
            <v>Macallan TC 15YO.750-12</v>
          </cell>
          <cell r="K4733">
            <v>12</v>
          </cell>
          <cell r="L4733">
            <v>0.75</v>
          </cell>
          <cell r="M4733">
            <v>0.43</v>
          </cell>
          <cell r="N4733">
            <v>27.6</v>
          </cell>
          <cell r="O4733" t="str">
            <v>FOB</v>
          </cell>
          <cell r="P4733">
            <v>962.04</v>
          </cell>
          <cell r="Q4733">
            <v>962.04</v>
          </cell>
          <cell r="R4733">
            <v>962.04</v>
          </cell>
          <cell r="S4733">
            <v>962.04</v>
          </cell>
          <cell r="T4733">
            <v>962.04</v>
          </cell>
          <cell r="U4733">
            <v>962.04</v>
          </cell>
          <cell r="V4733">
            <v>962.04</v>
          </cell>
        </row>
        <row r="4734">
          <cell r="B4734" t="str">
            <v>Rhode IslandMacallan 15YO.750-12FOB</v>
          </cell>
          <cell r="C4734" t="str">
            <v>Northeast</v>
          </cell>
          <cell r="D4734" t="str">
            <v>Open</v>
          </cell>
          <cell r="E4734" t="str">
            <v>RI</v>
          </cell>
          <cell r="F4734" t="str">
            <v>Rhode Island</v>
          </cell>
          <cell r="G4734" t="str">
            <v>4 - Macallan Triple Cask 15YO 0.75L</v>
          </cell>
          <cell r="H4734" t="str">
            <v>4 - Macallan Triple Cask 15YO 0.75L12</v>
          </cell>
          <cell r="I4734" t="str">
            <v>Macallan 15YO</v>
          </cell>
          <cell r="J4734" t="str">
            <v>Macallan 15YO.750-12</v>
          </cell>
          <cell r="K4734">
            <v>12</v>
          </cell>
          <cell r="L4734">
            <v>0.75</v>
          </cell>
          <cell r="M4734">
            <v>0.43</v>
          </cell>
          <cell r="N4734">
            <v>27.6</v>
          </cell>
          <cell r="O4734" t="str">
            <v>FOB</v>
          </cell>
          <cell r="P4734">
            <v>803.32</v>
          </cell>
          <cell r="Q4734">
            <v>803.32</v>
          </cell>
          <cell r="R4734">
            <v>803.32</v>
          </cell>
          <cell r="S4734">
            <v>803.32</v>
          </cell>
          <cell r="T4734">
            <v>803.32</v>
          </cell>
          <cell r="U4734">
            <v>803.32</v>
          </cell>
          <cell r="V4734">
            <v>803.32</v>
          </cell>
        </row>
        <row r="4735">
          <cell r="B4735" t="str">
            <v>South CarolinaMacallan 15YO.750-12FOB</v>
          </cell>
          <cell r="C4735" t="str">
            <v>Northeast</v>
          </cell>
          <cell r="D4735" t="str">
            <v>Open</v>
          </cell>
          <cell r="E4735" t="str">
            <v>SC</v>
          </cell>
          <cell r="F4735" t="str">
            <v>South Carolina</v>
          </cell>
          <cell r="G4735" t="str">
            <v>4 - Macallan Triple Cask 15YO 0.75L</v>
          </cell>
          <cell r="H4735" t="str">
            <v>4 - Macallan Triple Cask 15YO 0.75L12</v>
          </cell>
          <cell r="I4735" t="str">
            <v>Macallan 15YO</v>
          </cell>
          <cell r="J4735" t="str">
            <v>Macallan 15YO.750-12</v>
          </cell>
          <cell r="K4735">
            <v>12</v>
          </cell>
          <cell r="L4735">
            <v>0.75</v>
          </cell>
          <cell r="M4735">
            <v>0.43</v>
          </cell>
          <cell r="N4735">
            <v>27.6</v>
          </cell>
          <cell r="O4735" t="str">
            <v>FOB</v>
          </cell>
          <cell r="P4735">
            <v>838.45</v>
          </cell>
          <cell r="Q4735">
            <v>838.45</v>
          </cell>
          <cell r="R4735">
            <v>838.45</v>
          </cell>
          <cell r="S4735">
            <v>838.45</v>
          </cell>
          <cell r="T4735">
            <v>838.45</v>
          </cell>
          <cell r="U4735">
            <v>838.45</v>
          </cell>
          <cell r="V4735">
            <v>838.45</v>
          </cell>
        </row>
        <row r="4736">
          <cell r="B4736" t="str">
            <v>South DakotaMacallan 15YO.750-12FOB</v>
          </cell>
          <cell r="C4736" t="str">
            <v>Central</v>
          </cell>
          <cell r="D4736" t="str">
            <v>Open</v>
          </cell>
          <cell r="E4736" t="str">
            <v>SD</v>
          </cell>
          <cell r="F4736" t="str">
            <v>South Dakota</v>
          </cell>
          <cell r="G4736" t="str">
            <v>4 - Macallan Triple Cask 15YO 0.75L</v>
          </cell>
          <cell r="H4736" t="str">
            <v>4 - Macallan Triple Cask 15YO 0.75L12</v>
          </cell>
          <cell r="I4736" t="str">
            <v>Macallan 15YO</v>
          </cell>
          <cell r="J4736" t="str">
            <v>Macallan 15YO.750-12</v>
          </cell>
          <cell r="K4736">
            <v>12</v>
          </cell>
          <cell r="L4736">
            <v>0.75</v>
          </cell>
          <cell r="M4736">
            <v>0.43</v>
          </cell>
          <cell r="N4736">
            <v>27.6</v>
          </cell>
          <cell r="O4736" t="str">
            <v>FOB</v>
          </cell>
          <cell r="P4736">
            <v>795</v>
          </cell>
          <cell r="Q4736">
            <v>795</v>
          </cell>
          <cell r="R4736">
            <v>795</v>
          </cell>
          <cell r="S4736">
            <v>795</v>
          </cell>
          <cell r="T4736">
            <v>795</v>
          </cell>
          <cell r="U4736">
            <v>795</v>
          </cell>
          <cell r="V4736">
            <v>795</v>
          </cell>
        </row>
        <row r="4737">
          <cell r="B4737" t="str">
            <v>TennesseeMacallan 15YO.750-12FOB</v>
          </cell>
          <cell r="C4737" t="str">
            <v>South</v>
          </cell>
          <cell r="D4737" t="str">
            <v>Open</v>
          </cell>
          <cell r="E4737" t="str">
            <v>TN</v>
          </cell>
          <cell r="F4737" t="str">
            <v>Tennessee</v>
          </cell>
          <cell r="G4737" t="str">
            <v>4 - Macallan Triple Cask 15YO 0.75L</v>
          </cell>
          <cell r="H4737" t="str">
            <v>4 - Macallan Triple Cask 15YO 0.75L12</v>
          </cell>
          <cell r="I4737" t="str">
            <v>Macallan 15YO</v>
          </cell>
          <cell r="J4737" t="str">
            <v>Macallan 15YO.750-12</v>
          </cell>
          <cell r="K4737">
            <v>12</v>
          </cell>
          <cell r="L4737">
            <v>0.75</v>
          </cell>
          <cell r="M4737">
            <v>0.43</v>
          </cell>
          <cell r="N4737">
            <v>27.6</v>
          </cell>
          <cell r="O4737" t="str">
            <v>FOB</v>
          </cell>
          <cell r="P4737">
            <v>720</v>
          </cell>
          <cell r="Q4737">
            <v>720</v>
          </cell>
          <cell r="R4737">
            <v>720</v>
          </cell>
          <cell r="S4737">
            <v>720</v>
          </cell>
          <cell r="T4737">
            <v>720</v>
          </cell>
          <cell r="U4737">
            <v>720</v>
          </cell>
          <cell r="V4737">
            <v>720</v>
          </cell>
        </row>
        <row r="4738">
          <cell r="B4738" t="str">
            <v>TexasMacallan 15YO.750-12FOB</v>
          </cell>
          <cell r="C4738" t="str">
            <v>South</v>
          </cell>
          <cell r="D4738" t="str">
            <v>Open</v>
          </cell>
          <cell r="E4738" t="str">
            <v>TX</v>
          </cell>
          <cell r="F4738" t="str">
            <v>Texas</v>
          </cell>
          <cell r="G4738" t="str">
            <v>4 - Macallan Triple Cask 15YO 0.75L</v>
          </cell>
          <cell r="H4738" t="str">
            <v>4 - Macallan Triple Cask 15YO 0.75L12</v>
          </cell>
          <cell r="I4738" t="str">
            <v>Macallan 15YO</v>
          </cell>
          <cell r="J4738" t="str">
            <v>Macallan 15YO.750-12</v>
          </cell>
          <cell r="K4738">
            <v>12</v>
          </cell>
          <cell r="L4738">
            <v>0.75</v>
          </cell>
          <cell r="M4738">
            <v>0.43</v>
          </cell>
          <cell r="N4738">
            <v>27.6</v>
          </cell>
          <cell r="O4738" t="str">
            <v>FOB</v>
          </cell>
          <cell r="P4738">
            <v>854.6</v>
          </cell>
          <cell r="Q4738">
            <v>854.6</v>
          </cell>
          <cell r="R4738">
            <v>854.6</v>
          </cell>
          <cell r="S4738">
            <v>854.6</v>
          </cell>
          <cell r="T4738">
            <v>854.6</v>
          </cell>
          <cell r="U4738">
            <v>854.6</v>
          </cell>
          <cell r="V4738">
            <v>854.6</v>
          </cell>
        </row>
        <row r="4739">
          <cell r="B4739" t="str">
            <v>VERMONTMacallan TC 15YO.750-12SHELF</v>
          </cell>
          <cell r="C4739" t="str">
            <v>Northeast</v>
          </cell>
          <cell r="D4739" t="str">
            <v>Control</v>
          </cell>
          <cell r="E4739" t="str">
            <v>VT</v>
          </cell>
          <cell r="F4739" t="str">
            <v>VERMONT</v>
          </cell>
          <cell r="G4739" t="str">
            <v>4 - Macallan Triple Cask 15YO 0.75L</v>
          </cell>
          <cell r="H4739" t="str">
            <v>4 - Macallan Triple Cask 15YO 0.75L12</v>
          </cell>
          <cell r="I4739" t="str">
            <v>Macallan TC 15YO</v>
          </cell>
          <cell r="J4739" t="str">
            <v>Macallan TC 15YO.750-12</v>
          </cell>
          <cell r="K4739">
            <v>12</v>
          </cell>
          <cell r="L4739">
            <v>0.75</v>
          </cell>
          <cell r="M4739">
            <v>0.43</v>
          </cell>
          <cell r="N4739">
            <v>27.6</v>
          </cell>
          <cell r="O4739" t="str">
            <v>SHELF</v>
          </cell>
          <cell r="P4739">
            <v>124.99</v>
          </cell>
          <cell r="Q4739">
            <v>124.99</v>
          </cell>
          <cell r="R4739">
            <v>124.99</v>
          </cell>
          <cell r="S4739">
            <v>124.99</v>
          </cell>
          <cell r="T4739">
            <v>124.99</v>
          </cell>
          <cell r="U4739">
            <v>124.99</v>
          </cell>
          <cell r="V4739">
            <v>124.99</v>
          </cell>
        </row>
        <row r="4740">
          <cell r="B4740" t="str">
            <v>VERMONTMacallan TC 15YO.750-12FOB</v>
          </cell>
          <cell r="C4740" t="str">
            <v>Northeast</v>
          </cell>
          <cell r="D4740" t="str">
            <v>Control</v>
          </cell>
          <cell r="E4740" t="str">
            <v>VT</v>
          </cell>
          <cell r="F4740" t="str">
            <v>VERMONT</v>
          </cell>
          <cell r="G4740" t="str">
            <v>4 - Macallan Triple Cask 15YO 0.75L</v>
          </cell>
          <cell r="H4740" t="str">
            <v>4 - Macallan Triple Cask 15YO 0.75L12</v>
          </cell>
          <cell r="I4740" t="str">
            <v>Macallan TC 15YO</v>
          </cell>
          <cell r="J4740" t="str">
            <v>Macallan TC 15YO.750-12</v>
          </cell>
          <cell r="K4740">
            <v>12</v>
          </cell>
          <cell r="L4740">
            <v>0.75</v>
          </cell>
          <cell r="M4740">
            <v>0.43</v>
          </cell>
          <cell r="N4740">
            <v>27.6</v>
          </cell>
          <cell r="O4740" t="str">
            <v>FOB</v>
          </cell>
          <cell r="P4740">
            <v>893.87</v>
          </cell>
          <cell r="Q4740">
            <v>893.87</v>
          </cell>
          <cell r="R4740">
            <v>893.87</v>
          </cell>
          <cell r="S4740">
            <v>893.87</v>
          </cell>
          <cell r="T4740">
            <v>893.87</v>
          </cell>
          <cell r="U4740">
            <v>893.87</v>
          </cell>
          <cell r="V4740">
            <v>893.87</v>
          </cell>
        </row>
        <row r="4741">
          <cell r="B4741" t="str">
            <v>VERMONTMacallan TC 15YO.750-12DA</v>
          </cell>
          <cell r="C4741" t="str">
            <v>Northeast</v>
          </cell>
          <cell r="D4741" t="str">
            <v>Control</v>
          </cell>
          <cell r="E4741" t="str">
            <v>VT</v>
          </cell>
          <cell r="F4741" t="str">
            <v>VERMONT</v>
          </cell>
          <cell r="G4741" t="str">
            <v>4 - Macallan Triple Cask 15YO 0.75L</v>
          </cell>
          <cell r="H4741" t="str">
            <v>4 - Macallan Triple Cask 15YO 0.75L12</v>
          </cell>
          <cell r="I4741" t="str">
            <v>Macallan TC 15YO</v>
          </cell>
          <cell r="J4741" t="str">
            <v>Macallan TC 15YO.750-12</v>
          </cell>
          <cell r="K4741">
            <v>12</v>
          </cell>
          <cell r="L4741">
            <v>0.75</v>
          </cell>
          <cell r="M4741">
            <v>0.43</v>
          </cell>
          <cell r="N4741">
            <v>27.6</v>
          </cell>
          <cell r="O4741" t="str">
            <v>DA</v>
          </cell>
          <cell r="P4741">
            <v>0</v>
          </cell>
          <cell r="Q4741">
            <v>0</v>
          </cell>
          <cell r="R4741">
            <v>0</v>
          </cell>
          <cell r="S4741">
            <v>0</v>
          </cell>
          <cell r="T4741">
            <v>0</v>
          </cell>
          <cell r="U4741">
            <v>0</v>
          </cell>
          <cell r="V4741">
            <v>0</v>
          </cell>
        </row>
        <row r="4742">
          <cell r="B4742" t="str">
            <v>VIRGINIAMacallan TC 15YO.750-12SHELF</v>
          </cell>
          <cell r="C4742" t="str">
            <v>South</v>
          </cell>
          <cell r="D4742" t="str">
            <v>Control</v>
          </cell>
          <cell r="E4742" t="str">
            <v>VA</v>
          </cell>
          <cell r="F4742" t="str">
            <v>VIRGINIA</v>
          </cell>
          <cell r="G4742" t="str">
            <v>4 - Macallan Triple Cask 15YO 0.75L</v>
          </cell>
          <cell r="H4742" t="str">
            <v>4 - Macallan Triple Cask 15YO 0.75L12</v>
          </cell>
          <cell r="I4742" t="str">
            <v>Macallan TC 15YO</v>
          </cell>
          <cell r="J4742" t="str">
            <v>Macallan TC 15YO.750-12</v>
          </cell>
          <cell r="K4742">
            <v>12</v>
          </cell>
          <cell r="L4742">
            <v>0.75</v>
          </cell>
          <cell r="M4742">
            <v>0.43</v>
          </cell>
          <cell r="N4742">
            <v>27.6</v>
          </cell>
          <cell r="O4742" t="str">
            <v>SHELF</v>
          </cell>
          <cell r="P4742">
            <v>124.99</v>
          </cell>
          <cell r="Q4742">
            <v>124.99</v>
          </cell>
          <cell r="R4742">
            <v>119.99</v>
          </cell>
          <cell r="S4742">
            <v>124.99</v>
          </cell>
          <cell r="T4742">
            <v>124.99</v>
          </cell>
          <cell r="U4742">
            <v>119.99</v>
          </cell>
          <cell r="V4742">
            <v>124.99</v>
          </cell>
        </row>
        <row r="4743">
          <cell r="B4743" t="str">
            <v>VIRGINIAMacallan TC 15YO.750-12FOB</v>
          </cell>
          <cell r="C4743" t="str">
            <v>South</v>
          </cell>
          <cell r="D4743" t="str">
            <v>Control</v>
          </cell>
          <cell r="E4743" t="str">
            <v>VA</v>
          </cell>
          <cell r="F4743" t="str">
            <v>VIRGINIA</v>
          </cell>
          <cell r="G4743" t="str">
            <v>4 - Macallan Triple Cask 15YO 0.75L</v>
          </cell>
          <cell r="H4743" t="str">
            <v>4 - Macallan Triple Cask 15YO 0.75L12</v>
          </cell>
          <cell r="I4743" t="str">
            <v>Macallan TC 15YO</v>
          </cell>
          <cell r="J4743" t="str">
            <v>Macallan TC 15YO.750-12</v>
          </cell>
          <cell r="K4743">
            <v>12</v>
          </cell>
          <cell r="L4743">
            <v>0.75</v>
          </cell>
          <cell r="M4743">
            <v>0.43</v>
          </cell>
          <cell r="N4743">
            <v>27.6</v>
          </cell>
          <cell r="O4743" t="str">
            <v>FOB</v>
          </cell>
          <cell r="P4743">
            <v>737.52</v>
          </cell>
          <cell r="Q4743">
            <v>737.52</v>
          </cell>
          <cell r="R4743">
            <v>737.52</v>
          </cell>
          <cell r="S4743">
            <v>737.52</v>
          </cell>
          <cell r="T4743">
            <v>737.52</v>
          </cell>
          <cell r="U4743">
            <v>737.52</v>
          </cell>
          <cell r="V4743">
            <v>737.52</v>
          </cell>
        </row>
        <row r="4744">
          <cell r="B4744" t="str">
            <v>VIRGINIAMacallan TC 15YO.750-12DA</v>
          </cell>
          <cell r="C4744" t="str">
            <v>South</v>
          </cell>
          <cell r="D4744" t="str">
            <v>Control</v>
          </cell>
          <cell r="E4744" t="str">
            <v>VA</v>
          </cell>
          <cell r="F4744" t="str">
            <v>VIRGINIA</v>
          </cell>
          <cell r="G4744" t="str">
            <v>4 - Macallan Triple Cask 15YO 0.75L</v>
          </cell>
          <cell r="H4744" t="str">
            <v>4 - Macallan Triple Cask 15YO 0.75L12</v>
          </cell>
          <cell r="I4744" t="str">
            <v>Macallan TC 15YO</v>
          </cell>
          <cell r="J4744" t="str">
            <v>Macallan TC 15YO.750-12</v>
          </cell>
          <cell r="K4744">
            <v>12</v>
          </cell>
          <cell r="L4744">
            <v>0.75</v>
          </cell>
          <cell r="M4744">
            <v>0.43</v>
          </cell>
          <cell r="N4744">
            <v>27.6</v>
          </cell>
          <cell r="O4744" t="str">
            <v>DA</v>
          </cell>
          <cell r="P4744">
            <v>0</v>
          </cell>
          <cell r="Q4744">
            <v>0</v>
          </cell>
          <cell r="R4744">
            <v>49.9</v>
          </cell>
          <cell r="S4744">
            <v>0</v>
          </cell>
          <cell r="T4744">
            <v>0</v>
          </cell>
          <cell r="U4744">
            <v>0</v>
          </cell>
          <cell r="V4744">
            <v>0</v>
          </cell>
        </row>
        <row r="4745">
          <cell r="B4745" t="str">
            <v>WashingtonMacallan 15YO.750-12FOB</v>
          </cell>
          <cell r="C4745" t="str">
            <v>West</v>
          </cell>
          <cell r="D4745" t="str">
            <v>Open</v>
          </cell>
          <cell r="E4745" t="str">
            <v>WA</v>
          </cell>
          <cell r="F4745" t="str">
            <v>Washington</v>
          </cell>
          <cell r="G4745" t="str">
            <v>4 - Macallan Triple Cask 15YO 0.75L</v>
          </cell>
          <cell r="H4745" t="str">
            <v>4 - Macallan Triple Cask 15YO 0.75L12</v>
          </cell>
          <cell r="I4745" t="str">
            <v>Macallan 15YO</v>
          </cell>
          <cell r="J4745" t="str">
            <v>Macallan 15YO.750-12</v>
          </cell>
          <cell r="K4745">
            <v>12</v>
          </cell>
          <cell r="L4745">
            <v>0.75</v>
          </cell>
          <cell r="M4745">
            <v>0.43</v>
          </cell>
          <cell r="N4745">
            <v>27.6</v>
          </cell>
          <cell r="O4745" t="str">
            <v>FOB</v>
          </cell>
          <cell r="P4745">
            <v>701.95</v>
          </cell>
          <cell r="Q4745">
            <v>701.95</v>
          </cell>
          <cell r="R4745">
            <v>735.69</v>
          </cell>
          <cell r="S4745">
            <v>735.69</v>
          </cell>
          <cell r="T4745">
            <v>735.69</v>
          </cell>
          <cell r="U4745">
            <v>735.69</v>
          </cell>
          <cell r="V4745">
            <v>735.69</v>
          </cell>
        </row>
        <row r="4746">
          <cell r="B4746" t="str">
            <v>WEST VIRGINIAMacallan TC 15YO.750-3SHELF</v>
          </cell>
          <cell r="C4746" t="str">
            <v>Central</v>
          </cell>
          <cell r="D4746" t="str">
            <v>Control</v>
          </cell>
          <cell r="E4746" t="str">
            <v>WV</v>
          </cell>
          <cell r="F4746" t="str">
            <v>WEST VIRGINIA</v>
          </cell>
          <cell r="G4746" t="str">
            <v>4 - Macallan Triple Cask 15YO 0.75L</v>
          </cell>
          <cell r="H4746" t="str">
            <v>4 - Macallan Triple Cask 15YO 0.75L3</v>
          </cell>
          <cell r="I4746" t="str">
            <v>Macallan TC 15YO</v>
          </cell>
          <cell r="J4746" t="str">
            <v>Macallan TC 15YO.750-3</v>
          </cell>
          <cell r="K4746">
            <v>3</v>
          </cell>
          <cell r="L4746">
            <v>0.75</v>
          </cell>
          <cell r="M4746">
            <v>0.43</v>
          </cell>
          <cell r="N4746">
            <v>6.9</v>
          </cell>
          <cell r="O4746" t="str">
            <v>SHELF</v>
          </cell>
          <cell r="P4746">
            <v>119.99</v>
          </cell>
          <cell r="Q4746">
            <v>109.99</v>
          </cell>
          <cell r="R4746">
            <v>119.99</v>
          </cell>
          <cell r="S4746">
            <v>119.99</v>
          </cell>
          <cell r="T4746">
            <v>109.99</v>
          </cell>
          <cell r="U4746">
            <v>119.99</v>
          </cell>
          <cell r="V4746">
            <v>119.99</v>
          </cell>
        </row>
        <row r="4747">
          <cell r="B4747" t="str">
            <v>WEST VIRGINIAMacallan TC 15YO.750-3FOB</v>
          </cell>
          <cell r="C4747" t="str">
            <v>Central</v>
          </cell>
          <cell r="D4747" t="str">
            <v>Control</v>
          </cell>
          <cell r="E4747" t="str">
            <v>WV</v>
          </cell>
          <cell r="F4747" t="str">
            <v>WEST VIRGINIA</v>
          </cell>
          <cell r="G4747" t="str">
            <v>4 - Macallan Triple Cask 15YO 0.75L</v>
          </cell>
          <cell r="H4747" t="str">
            <v>4 - Macallan Triple Cask 15YO 0.75L3</v>
          </cell>
          <cell r="I4747" t="str">
            <v>Macallan TC 15YO</v>
          </cell>
          <cell r="J4747" t="str">
            <v>Macallan TC 15YO.750-3</v>
          </cell>
          <cell r="K4747">
            <v>3</v>
          </cell>
          <cell r="L4747">
            <v>0.75</v>
          </cell>
          <cell r="M4747">
            <v>0.43</v>
          </cell>
          <cell r="N4747">
            <v>6.9</v>
          </cell>
          <cell r="O4747" t="str">
            <v>FOB</v>
          </cell>
          <cell r="P4747">
            <v>223.18</v>
          </cell>
          <cell r="Q4747">
            <v>187.63</v>
          </cell>
          <cell r="R4747">
            <v>204.85</v>
          </cell>
          <cell r="S4747">
            <v>204.85</v>
          </cell>
          <cell r="T4747">
            <v>187.63</v>
          </cell>
          <cell r="U4747">
            <v>204.85</v>
          </cell>
          <cell r="V4747">
            <v>204.85</v>
          </cell>
        </row>
        <row r="4748">
          <cell r="B4748" t="str">
            <v>WisconsinMacallan 15YO.750-12FOB</v>
          </cell>
          <cell r="C4748" t="str">
            <v>Central</v>
          </cell>
          <cell r="D4748" t="str">
            <v>Open</v>
          </cell>
          <cell r="E4748" t="str">
            <v>WI</v>
          </cell>
          <cell r="F4748" t="str">
            <v>Wisconsin</v>
          </cell>
          <cell r="G4748" t="str">
            <v>4 - Macallan Triple Cask 15YO 0.75L</v>
          </cell>
          <cell r="H4748" t="str">
            <v>4 - Macallan Triple Cask 15YO 0.75L12</v>
          </cell>
          <cell r="I4748" t="str">
            <v>Macallan 15YO</v>
          </cell>
          <cell r="J4748" t="str">
            <v>Macallan 15YO.750-12</v>
          </cell>
          <cell r="K4748">
            <v>12</v>
          </cell>
          <cell r="L4748">
            <v>0.75</v>
          </cell>
          <cell r="M4748">
            <v>0.43</v>
          </cell>
          <cell r="N4748">
            <v>27.6</v>
          </cell>
          <cell r="O4748" t="str">
            <v>FOB</v>
          </cell>
          <cell r="P4748">
            <v>818.59999999999798</v>
          </cell>
          <cell r="Q4748">
            <v>818.59999999999798</v>
          </cell>
          <cell r="R4748">
            <v>818.59999999999798</v>
          </cell>
          <cell r="S4748">
            <v>818.59999999999798</v>
          </cell>
          <cell r="T4748">
            <v>818.59999999999798</v>
          </cell>
          <cell r="U4748">
            <v>818.59999999999798</v>
          </cell>
          <cell r="V4748">
            <v>818.59999999999798</v>
          </cell>
        </row>
        <row r="4749">
          <cell r="B4749" t="str">
            <v>ALABAMAMacallan TC 18YO.750-3SHELF</v>
          </cell>
          <cell r="C4749" t="str">
            <v>South</v>
          </cell>
          <cell r="D4749" t="str">
            <v>Control</v>
          </cell>
          <cell r="E4749" t="str">
            <v>AL</v>
          </cell>
          <cell r="F4749" t="str">
            <v>ALABAMA</v>
          </cell>
          <cell r="G4749" t="str">
            <v>4 - Macallan Triple Cask 18YO 0.75L</v>
          </cell>
          <cell r="H4749" t="str">
            <v>4 - Macallan Triple Cask 18YO 0.75L3</v>
          </cell>
          <cell r="I4749" t="str">
            <v>Macallan TC 18YO</v>
          </cell>
          <cell r="J4749" t="str">
            <v>Macallan TC 18YO.750-3</v>
          </cell>
          <cell r="K4749">
            <v>3</v>
          </cell>
          <cell r="L4749">
            <v>0.75</v>
          </cell>
          <cell r="M4749">
            <v>0.43</v>
          </cell>
          <cell r="N4749">
            <v>6.9</v>
          </cell>
          <cell r="O4749" t="str">
            <v>SHELF</v>
          </cell>
          <cell r="P4749">
            <v>299.99</v>
          </cell>
          <cell r="Q4749">
            <v>324.99</v>
          </cell>
          <cell r="R4749">
            <v>324.99</v>
          </cell>
          <cell r="S4749">
            <v>324.99</v>
          </cell>
          <cell r="T4749">
            <v>324.99</v>
          </cell>
          <cell r="U4749">
            <v>324.99</v>
          </cell>
          <cell r="V4749">
            <v>324.99</v>
          </cell>
        </row>
        <row r="4750">
          <cell r="B4750" t="str">
            <v>ALABAMAMacallan TC 18YO.750-3FOB</v>
          </cell>
          <cell r="C4750" t="str">
            <v>South</v>
          </cell>
          <cell r="D4750" t="str">
            <v>Control</v>
          </cell>
          <cell r="E4750" t="str">
            <v>AL</v>
          </cell>
          <cell r="F4750" t="str">
            <v>ALABAMA</v>
          </cell>
          <cell r="G4750" t="str">
            <v>4 - Macallan Triple Cask 18YO 0.75L</v>
          </cell>
          <cell r="H4750" t="str">
            <v>4 - Macallan Triple Cask 18YO 0.75L3</v>
          </cell>
          <cell r="I4750" t="str">
            <v>Macallan TC 18YO</v>
          </cell>
          <cell r="J4750" t="str">
            <v>Macallan TC 18YO.750-3</v>
          </cell>
          <cell r="K4750">
            <v>3</v>
          </cell>
          <cell r="L4750">
            <v>0.75</v>
          </cell>
          <cell r="M4750">
            <v>0.43</v>
          </cell>
          <cell r="N4750">
            <v>6.9</v>
          </cell>
          <cell r="O4750" t="str">
            <v>FOB</v>
          </cell>
          <cell r="P4750">
            <v>426.44</v>
          </cell>
          <cell r="Q4750">
            <v>462.05</v>
          </cell>
          <cell r="R4750">
            <v>462.05</v>
          </cell>
          <cell r="S4750">
            <v>462.05</v>
          </cell>
          <cell r="T4750">
            <v>462.05</v>
          </cell>
          <cell r="U4750">
            <v>462.05</v>
          </cell>
          <cell r="V4750">
            <v>462.05</v>
          </cell>
        </row>
        <row r="4751">
          <cell r="B4751" t="str">
            <v>ALABAMAMacallan TC 18YO.750-3DA</v>
          </cell>
          <cell r="C4751" t="str">
            <v>South</v>
          </cell>
          <cell r="D4751" t="str">
            <v>Control</v>
          </cell>
          <cell r="E4751" t="str">
            <v>AL</v>
          </cell>
          <cell r="F4751" t="str">
            <v>ALABAMA</v>
          </cell>
          <cell r="G4751" t="str">
            <v>4 - Macallan Triple Cask 18YO 0.75L</v>
          </cell>
          <cell r="H4751" t="str">
            <v>4 - Macallan Triple Cask 18YO 0.75L3</v>
          </cell>
          <cell r="I4751" t="str">
            <v>Macallan TC 18YO</v>
          </cell>
          <cell r="J4751" t="str">
            <v>Macallan TC 18YO.750-3</v>
          </cell>
          <cell r="K4751">
            <v>3</v>
          </cell>
          <cell r="L4751">
            <v>0.75</v>
          </cell>
          <cell r="M4751">
            <v>0.43</v>
          </cell>
          <cell r="N4751">
            <v>6.9</v>
          </cell>
          <cell r="O4751" t="str">
            <v>DA</v>
          </cell>
          <cell r="P4751">
            <v>0</v>
          </cell>
          <cell r="Q4751">
            <v>0</v>
          </cell>
          <cell r="R4751">
            <v>0</v>
          </cell>
          <cell r="S4751">
            <v>0</v>
          </cell>
          <cell r="T4751">
            <v>0</v>
          </cell>
          <cell r="U4751">
            <v>0</v>
          </cell>
          <cell r="V4751">
            <v>0</v>
          </cell>
        </row>
        <row r="4752">
          <cell r="B4752" t="str">
            <v>CaliforniaMacallan 18YO.750-12FOB</v>
          </cell>
          <cell r="C4752" t="str">
            <v>West</v>
          </cell>
          <cell r="D4752" t="str">
            <v>Open</v>
          </cell>
          <cell r="E4752" t="str">
            <v>CA</v>
          </cell>
          <cell r="F4752" t="str">
            <v>California</v>
          </cell>
          <cell r="G4752" t="str">
            <v>4 - Macallan Triple Cask 18YO 0.75L</v>
          </cell>
          <cell r="H4752" t="str">
            <v>4 - Macallan Triple Cask 18YO 0.75L12</v>
          </cell>
          <cell r="I4752" t="str">
            <v>Macallan 18YO</v>
          </cell>
          <cell r="J4752" t="str">
            <v>Macallan 18YO.750-12</v>
          </cell>
          <cell r="K4752">
            <v>12</v>
          </cell>
          <cell r="L4752">
            <v>0.75</v>
          </cell>
          <cell r="M4752">
            <v>0.43</v>
          </cell>
          <cell r="N4752">
            <v>27.6</v>
          </cell>
          <cell r="O4752" t="str">
            <v>FOB</v>
          </cell>
          <cell r="P4752">
            <v>1909.6</v>
          </cell>
          <cell r="Q4752">
            <v>1909.6</v>
          </cell>
          <cell r="R4752">
            <v>1909.6</v>
          </cell>
          <cell r="S4752">
            <v>1909.6</v>
          </cell>
          <cell r="T4752">
            <v>1909.6</v>
          </cell>
          <cell r="U4752">
            <v>1909.6</v>
          </cell>
          <cell r="V4752">
            <v>1909.6</v>
          </cell>
        </row>
        <row r="4753">
          <cell r="B4753" t="str">
            <v>FloridaMacallan 18YO.750-12FOB</v>
          </cell>
          <cell r="C4753" t="str">
            <v>South</v>
          </cell>
          <cell r="D4753" t="str">
            <v>Open</v>
          </cell>
          <cell r="E4753" t="str">
            <v>FL</v>
          </cell>
          <cell r="F4753" t="str">
            <v>Florida</v>
          </cell>
          <cell r="G4753" t="str">
            <v>4 - Macallan Triple Cask 18YO 0.75L</v>
          </cell>
          <cell r="H4753" t="str">
            <v>4 - Macallan Triple Cask 18YO 0.75L12</v>
          </cell>
          <cell r="I4753" t="str">
            <v>Macallan 18YO</v>
          </cell>
          <cell r="J4753" t="str">
            <v>Macallan 18YO.750-12</v>
          </cell>
          <cell r="K4753">
            <v>12</v>
          </cell>
          <cell r="L4753">
            <v>0.75</v>
          </cell>
          <cell r="M4753">
            <v>0.43</v>
          </cell>
          <cell r="N4753">
            <v>27.6</v>
          </cell>
          <cell r="O4753" t="str">
            <v>FOB</v>
          </cell>
          <cell r="P4753">
            <v>1741.6</v>
          </cell>
          <cell r="Q4753">
            <v>1741.6</v>
          </cell>
          <cell r="R4753">
            <v>1741.6</v>
          </cell>
          <cell r="S4753">
            <v>1741.6</v>
          </cell>
          <cell r="T4753">
            <v>1741.6</v>
          </cell>
          <cell r="U4753">
            <v>1741.6</v>
          </cell>
          <cell r="V4753">
            <v>1741.6</v>
          </cell>
        </row>
        <row r="4754">
          <cell r="B4754" t="str">
            <v>HawaiiMacallan 18YO.750-12FOB</v>
          </cell>
          <cell r="C4754" t="str">
            <v>West</v>
          </cell>
          <cell r="D4754" t="str">
            <v>Open</v>
          </cell>
          <cell r="E4754" t="str">
            <v>HI</v>
          </cell>
          <cell r="F4754" t="str">
            <v>Hawaii</v>
          </cell>
          <cell r="G4754" t="str">
            <v>4 - Macallan Triple Cask 18YO 0.75L</v>
          </cell>
          <cell r="H4754" t="str">
            <v>4 - Macallan Triple Cask 18YO 0.75L12</v>
          </cell>
          <cell r="I4754" t="str">
            <v>Macallan 18YO</v>
          </cell>
          <cell r="J4754" t="str">
            <v>Macallan 18YO.750-12</v>
          </cell>
          <cell r="K4754">
            <v>12</v>
          </cell>
          <cell r="L4754">
            <v>0.75</v>
          </cell>
          <cell r="M4754">
            <v>0.43</v>
          </cell>
          <cell r="N4754">
            <v>27.6</v>
          </cell>
          <cell r="O4754" t="str">
            <v>FOB</v>
          </cell>
          <cell r="P4754">
            <v>1706.34</v>
          </cell>
          <cell r="Q4754">
            <v>1706.34</v>
          </cell>
          <cell r="R4754">
            <v>1706.34</v>
          </cell>
          <cell r="S4754">
            <v>1706.34</v>
          </cell>
          <cell r="T4754">
            <v>1706.34</v>
          </cell>
          <cell r="U4754">
            <v>1706.34</v>
          </cell>
          <cell r="V4754">
            <v>1706.34</v>
          </cell>
        </row>
        <row r="4755">
          <cell r="B4755" t="str">
            <v>IDAHOMacallan TC 18YO.750-6SPA</v>
          </cell>
          <cell r="C4755" t="str">
            <v>West</v>
          </cell>
          <cell r="D4755" t="str">
            <v>Control</v>
          </cell>
          <cell r="E4755" t="str">
            <v>ID</v>
          </cell>
          <cell r="F4755" t="str">
            <v>IDAHO</v>
          </cell>
          <cell r="G4755" t="str">
            <v>4 - Macallan Triple Cask 18YO 0.75L</v>
          </cell>
          <cell r="H4755" t="str">
            <v>4 - Macallan Triple Cask 18YO 0.75L6</v>
          </cell>
          <cell r="I4755" t="str">
            <v>Macallan TC 18YO</v>
          </cell>
          <cell r="J4755" t="str">
            <v>Macallan TC 18YO.750-6</v>
          </cell>
          <cell r="K4755">
            <v>6</v>
          </cell>
          <cell r="L4755">
            <v>0.75</v>
          </cell>
          <cell r="M4755">
            <v>0.43</v>
          </cell>
          <cell r="N4755">
            <v>13.8</v>
          </cell>
          <cell r="O4755" t="str">
            <v>SPA</v>
          </cell>
          <cell r="P4755">
            <v>0</v>
          </cell>
          <cell r="Q4755">
            <v>0</v>
          </cell>
          <cell r="R4755">
            <v>0</v>
          </cell>
          <cell r="S4755">
            <v>0</v>
          </cell>
          <cell r="T4755">
            <v>0</v>
          </cell>
          <cell r="U4755">
            <v>0</v>
          </cell>
          <cell r="V4755">
            <v>0</v>
          </cell>
        </row>
        <row r="4756">
          <cell r="B4756" t="str">
            <v>IDAHOMacallan TC 18YO.750-6SHELF</v>
          </cell>
          <cell r="C4756" t="str">
            <v>West</v>
          </cell>
          <cell r="D4756" t="str">
            <v>Control</v>
          </cell>
          <cell r="E4756" t="str">
            <v>ID</v>
          </cell>
          <cell r="F4756" t="str">
            <v>IDAHO</v>
          </cell>
          <cell r="G4756" t="str">
            <v>4 - Macallan Triple Cask 18YO 0.75L</v>
          </cell>
          <cell r="H4756" t="str">
            <v>4 - Macallan Triple Cask 18YO 0.75L6</v>
          </cell>
          <cell r="I4756" t="str">
            <v>Macallan TC 18YO</v>
          </cell>
          <cell r="J4756" t="str">
            <v>Macallan TC 18YO.750-6</v>
          </cell>
          <cell r="K4756">
            <v>6</v>
          </cell>
          <cell r="L4756">
            <v>0.75</v>
          </cell>
          <cell r="M4756">
            <v>0.43</v>
          </cell>
          <cell r="N4756">
            <v>13.8</v>
          </cell>
          <cell r="O4756" t="str">
            <v>SHELF</v>
          </cell>
          <cell r="P4756">
            <v>274.95</v>
          </cell>
          <cell r="Q4756">
            <v>274.95</v>
          </cell>
          <cell r="R4756">
            <v>274.95</v>
          </cell>
          <cell r="S4756">
            <v>274.95</v>
          </cell>
          <cell r="T4756">
            <v>274.95</v>
          </cell>
          <cell r="U4756">
            <v>274.95</v>
          </cell>
          <cell r="V4756">
            <v>274.95</v>
          </cell>
        </row>
        <row r="4757">
          <cell r="B4757" t="str">
            <v>IDAHOMacallan TC 18YO.750-6FOB</v>
          </cell>
          <cell r="C4757" t="str">
            <v>West</v>
          </cell>
          <cell r="D4757" t="str">
            <v>Control</v>
          </cell>
          <cell r="E4757" t="str">
            <v>ID</v>
          </cell>
          <cell r="F4757" t="str">
            <v>IDAHO</v>
          </cell>
          <cell r="G4757" t="str">
            <v>4 - Macallan Triple Cask 18YO 0.75L</v>
          </cell>
          <cell r="H4757" t="str">
            <v>4 - Macallan Triple Cask 18YO 0.75L6</v>
          </cell>
          <cell r="I4757" t="str">
            <v>Macallan TC 18YO</v>
          </cell>
          <cell r="J4757" t="str">
            <v>Macallan TC 18YO.750-6</v>
          </cell>
          <cell r="K4757">
            <v>6</v>
          </cell>
          <cell r="L4757">
            <v>0.75</v>
          </cell>
          <cell r="M4757">
            <v>0.43</v>
          </cell>
          <cell r="N4757">
            <v>13.8</v>
          </cell>
          <cell r="O4757" t="str">
            <v>FOB</v>
          </cell>
          <cell r="P4757">
            <v>929.18</v>
          </cell>
          <cell r="Q4757">
            <v>929.18</v>
          </cell>
          <cell r="R4757">
            <v>929.18</v>
          </cell>
          <cell r="S4757">
            <v>929.18</v>
          </cell>
          <cell r="T4757">
            <v>929.18</v>
          </cell>
          <cell r="U4757">
            <v>929.18</v>
          </cell>
          <cell r="V4757">
            <v>929.18</v>
          </cell>
        </row>
        <row r="4758">
          <cell r="B4758" t="str">
            <v>IOWAMacallan TC 18YO.750-6SHELF</v>
          </cell>
          <cell r="C4758" t="str">
            <v>Central</v>
          </cell>
          <cell r="D4758" t="str">
            <v>Control</v>
          </cell>
          <cell r="E4758" t="str">
            <v>IA</v>
          </cell>
          <cell r="F4758" t="str">
            <v>IOWA</v>
          </cell>
          <cell r="G4758" t="str">
            <v>4 - Macallan Triple Cask 18YO 0.75L</v>
          </cell>
          <cell r="H4758" t="str">
            <v>4 - Macallan Triple Cask 18YO 0.75L6</v>
          </cell>
          <cell r="I4758" t="str">
            <v>Macallan TC 18YO</v>
          </cell>
          <cell r="J4758" t="str">
            <v>Macallan TC 18YO.750-6</v>
          </cell>
          <cell r="K4758">
            <v>6</v>
          </cell>
          <cell r="L4758">
            <v>0.75</v>
          </cell>
          <cell r="M4758">
            <v>0.43</v>
          </cell>
          <cell r="N4758">
            <v>13.8</v>
          </cell>
          <cell r="O4758" t="str">
            <v>SHELF</v>
          </cell>
          <cell r="P4758">
            <v>289.99</v>
          </cell>
          <cell r="Q4758">
            <v>319.99</v>
          </cell>
          <cell r="R4758">
            <v>319.99</v>
          </cell>
          <cell r="S4758">
            <v>319.99</v>
          </cell>
          <cell r="T4758">
            <v>319.99</v>
          </cell>
          <cell r="U4758">
            <v>319.99</v>
          </cell>
          <cell r="V4758">
            <v>319.99</v>
          </cell>
        </row>
        <row r="4759">
          <cell r="B4759" t="str">
            <v>IOWAMacallan TC 18YO.750-6FOB</v>
          </cell>
          <cell r="C4759" t="str">
            <v>Central</v>
          </cell>
          <cell r="D4759" t="str">
            <v>Control</v>
          </cell>
          <cell r="E4759" t="str">
            <v>IA</v>
          </cell>
          <cell r="F4759" t="str">
            <v>IOWA</v>
          </cell>
          <cell r="G4759" t="str">
            <v>4 - Macallan Triple Cask 18YO 0.75L</v>
          </cell>
          <cell r="H4759" t="str">
            <v>4 - Macallan Triple Cask 18YO 0.75L6</v>
          </cell>
          <cell r="I4759" t="str">
            <v>Macallan TC 18YO</v>
          </cell>
          <cell r="J4759" t="str">
            <v>Macallan TC 18YO.750-6</v>
          </cell>
          <cell r="K4759">
            <v>6</v>
          </cell>
          <cell r="L4759">
            <v>0.75</v>
          </cell>
          <cell r="M4759">
            <v>0.43</v>
          </cell>
          <cell r="N4759">
            <v>13.8</v>
          </cell>
          <cell r="O4759" t="str">
            <v>FOB</v>
          </cell>
          <cell r="P4759">
            <v>871.08</v>
          </cell>
          <cell r="Q4759">
            <v>961.44</v>
          </cell>
          <cell r="R4759">
            <v>961.44</v>
          </cell>
          <cell r="S4759">
            <v>961.44</v>
          </cell>
          <cell r="T4759">
            <v>961.44</v>
          </cell>
          <cell r="U4759">
            <v>961.44</v>
          </cell>
          <cell r="V4759">
            <v>961.44</v>
          </cell>
        </row>
        <row r="4760">
          <cell r="B4760" t="str">
            <v>MassachusettsMacallan 18YO.750-12FOB</v>
          </cell>
          <cell r="C4760" t="str">
            <v>Northeast</v>
          </cell>
          <cell r="D4760" t="str">
            <v>Open</v>
          </cell>
          <cell r="E4760" t="str">
            <v>MA</v>
          </cell>
          <cell r="F4760" t="str">
            <v>Massachusetts</v>
          </cell>
          <cell r="G4760" t="str">
            <v>4 - Macallan Triple Cask 18YO 0.75L</v>
          </cell>
          <cell r="H4760" t="str">
            <v>4 - Macallan Triple Cask 18YO 0.75L12</v>
          </cell>
          <cell r="I4760" t="str">
            <v>Macallan 18YO</v>
          </cell>
          <cell r="J4760" t="str">
            <v>Macallan 18YO.750-12</v>
          </cell>
          <cell r="K4760">
            <v>12</v>
          </cell>
          <cell r="L4760">
            <v>0.75</v>
          </cell>
          <cell r="M4760">
            <v>0.43</v>
          </cell>
          <cell r="N4760">
            <v>27.6</v>
          </cell>
          <cell r="O4760" t="str">
            <v>FOB</v>
          </cell>
          <cell r="P4760">
            <v>1717.1299999999999</v>
          </cell>
          <cell r="Q4760">
            <v>1717.1299999999999</v>
          </cell>
          <cell r="R4760">
            <v>1717.1299999999999</v>
          </cell>
          <cell r="S4760">
            <v>1717.1299999999999</v>
          </cell>
          <cell r="T4760">
            <v>1717.1299999999999</v>
          </cell>
          <cell r="U4760">
            <v>1717.1299999999999</v>
          </cell>
          <cell r="V4760">
            <v>1717.1299999999999</v>
          </cell>
        </row>
        <row r="4761">
          <cell r="B4761" t="str">
            <v>MICHIGANMacallan TC 18YO.750-6SHELF</v>
          </cell>
          <cell r="C4761" t="str">
            <v>Central</v>
          </cell>
          <cell r="D4761" t="str">
            <v>Control</v>
          </cell>
          <cell r="E4761" t="str">
            <v>MI</v>
          </cell>
          <cell r="F4761" t="str">
            <v>MICHIGAN</v>
          </cell>
          <cell r="G4761" t="str">
            <v>4 - Macallan Triple Cask 18YO 0.75L</v>
          </cell>
          <cell r="H4761" t="str">
            <v>4 - Macallan Triple Cask 18YO 0.75L6</v>
          </cell>
          <cell r="I4761" t="str">
            <v>Macallan TC 18YO</v>
          </cell>
          <cell r="J4761" t="str">
            <v>Macallan TC 18YO.750-6</v>
          </cell>
          <cell r="K4761">
            <v>6</v>
          </cell>
          <cell r="L4761">
            <v>0.75</v>
          </cell>
          <cell r="M4761">
            <v>0.43</v>
          </cell>
          <cell r="N4761">
            <v>13.8</v>
          </cell>
          <cell r="O4761" t="str">
            <v>SHELF</v>
          </cell>
          <cell r="P4761">
            <v>289.99</v>
          </cell>
          <cell r="Q4761">
            <v>319.99</v>
          </cell>
          <cell r="R4761">
            <v>319.99</v>
          </cell>
          <cell r="S4761">
            <v>319.99</v>
          </cell>
          <cell r="T4761">
            <v>319.99</v>
          </cell>
          <cell r="U4761">
            <v>319.99</v>
          </cell>
          <cell r="V4761">
            <v>319.99</v>
          </cell>
        </row>
        <row r="4762">
          <cell r="B4762" t="str">
            <v>MICHIGANMacallan TC 18YO.750-6FOB</v>
          </cell>
          <cell r="C4762" t="str">
            <v>Central</v>
          </cell>
          <cell r="D4762" t="str">
            <v>Control</v>
          </cell>
          <cell r="E4762" t="str">
            <v>MI</v>
          </cell>
          <cell r="F4762" t="str">
            <v>MICHIGAN</v>
          </cell>
          <cell r="G4762" t="str">
            <v>4 - Macallan Triple Cask 18YO 0.75L</v>
          </cell>
          <cell r="H4762" t="str">
            <v>4 - Macallan Triple Cask 18YO 0.75L6</v>
          </cell>
          <cell r="I4762" t="str">
            <v>Macallan TC 18YO</v>
          </cell>
          <cell r="J4762" t="str">
            <v>Macallan TC 18YO.750-6</v>
          </cell>
          <cell r="K4762">
            <v>6</v>
          </cell>
          <cell r="L4762">
            <v>0.75</v>
          </cell>
          <cell r="M4762">
            <v>0.43</v>
          </cell>
          <cell r="N4762">
            <v>13.8</v>
          </cell>
          <cell r="O4762" t="str">
            <v>FOB</v>
          </cell>
          <cell r="P4762">
            <v>941.5</v>
          </cell>
          <cell r="Q4762">
            <v>1038.92</v>
          </cell>
          <cell r="R4762">
            <v>1038.92</v>
          </cell>
          <cell r="S4762">
            <v>1038.92</v>
          </cell>
          <cell r="T4762">
            <v>1038.92</v>
          </cell>
          <cell r="U4762">
            <v>1038.92</v>
          </cell>
          <cell r="V4762">
            <v>1038.92</v>
          </cell>
        </row>
        <row r="4763">
          <cell r="B4763" t="str">
            <v>MISSISSIPPIMacallan TC 18YO.750-3SPA</v>
          </cell>
          <cell r="C4763" t="str">
            <v>South</v>
          </cell>
          <cell r="D4763" t="str">
            <v>Control</v>
          </cell>
          <cell r="E4763" t="str">
            <v>MS</v>
          </cell>
          <cell r="F4763" t="str">
            <v>MISSISSIPPI</v>
          </cell>
          <cell r="G4763" t="str">
            <v>4 - Macallan Triple Cask 18YO 0.75L</v>
          </cell>
          <cell r="H4763" t="str">
            <v>4 - Macallan Triple Cask 18YO 0.75L3</v>
          </cell>
          <cell r="I4763" t="str">
            <v>Macallan TC 18YO</v>
          </cell>
          <cell r="J4763" t="str">
            <v>Macallan TC 18YO.750-3</v>
          </cell>
          <cell r="K4763">
            <v>3</v>
          </cell>
          <cell r="L4763">
            <v>0.75</v>
          </cell>
          <cell r="M4763">
            <v>0.43</v>
          </cell>
          <cell r="N4763">
            <v>6.9</v>
          </cell>
          <cell r="O4763" t="str">
            <v>SPA</v>
          </cell>
          <cell r="P4763">
            <v>0</v>
          </cell>
          <cell r="Q4763">
            <v>0</v>
          </cell>
          <cell r="R4763">
            <v>0</v>
          </cell>
          <cell r="S4763">
            <v>0</v>
          </cell>
          <cell r="T4763">
            <v>0</v>
          </cell>
          <cell r="U4763">
            <v>0</v>
          </cell>
          <cell r="V4763">
            <v>0</v>
          </cell>
        </row>
        <row r="4764">
          <cell r="B4764" t="str">
            <v>MISSISSIPPIMacallan TC 18YO.750-3SHELF</v>
          </cell>
          <cell r="C4764" t="str">
            <v>South</v>
          </cell>
          <cell r="D4764" t="str">
            <v>Control</v>
          </cell>
          <cell r="E4764" t="str">
            <v>MS</v>
          </cell>
          <cell r="F4764" t="str">
            <v>MISSISSIPPI</v>
          </cell>
          <cell r="G4764" t="str">
            <v>4 - Macallan Triple Cask 18YO 0.75L</v>
          </cell>
          <cell r="H4764" t="str">
            <v>4 - Macallan Triple Cask 18YO 0.75L3</v>
          </cell>
          <cell r="I4764" t="str">
            <v>Macallan TC 18YO</v>
          </cell>
          <cell r="J4764" t="str">
            <v>Macallan TC 18YO.750-3</v>
          </cell>
          <cell r="K4764">
            <v>3</v>
          </cell>
          <cell r="L4764">
            <v>0.75</v>
          </cell>
          <cell r="M4764">
            <v>0.43</v>
          </cell>
          <cell r="N4764">
            <v>6.9</v>
          </cell>
          <cell r="O4764" t="str">
            <v>SHELF</v>
          </cell>
          <cell r="P4764">
            <v>299.99</v>
          </cell>
          <cell r="Q4764">
            <v>324.99</v>
          </cell>
          <cell r="R4764">
            <v>324.99</v>
          </cell>
          <cell r="S4764">
            <v>324.99</v>
          </cell>
          <cell r="T4764">
            <v>324.99</v>
          </cell>
          <cell r="U4764">
            <v>324.99</v>
          </cell>
          <cell r="V4764">
            <v>324.99</v>
          </cell>
        </row>
        <row r="4765">
          <cell r="B4765" t="str">
            <v>MISSISSIPPIMacallan TC 18YO.750-3FOB</v>
          </cell>
          <cell r="C4765" t="str">
            <v>South</v>
          </cell>
          <cell r="D4765" t="str">
            <v>Control</v>
          </cell>
          <cell r="E4765" t="str">
            <v>MS</v>
          </cell>
          <cell r="F4765" t="str">
            <v>MISSISSIPPI</v>
          </cell>
          <cell r="G4765" t="str">
            <v>4 - Macallan Triple Cask 18YO 0.75L</v>
          </cell>
          <cell r="H4765" t="str">
            <v>4 - Macallan Triple Cask 18YO 0.75L3</v>
          </cell>
          <cell r="I4765" t="str">
            <v>Macallan TC 18YO</v>
          </cell>
          <cell r="J4765" t="str">
            <v>Macallan TC 18YO.750-3</v>
          </cell>
          <cell r="K4765">
            <v>3</v>
          </cell>
          <cell r="L4765">
            <v>0.75</v>
          </cell>
          <cell r="M4765">
            <v>0.43</v>
          </cell>
          <cell r="N4765">
            <v>6.9</v>
          </cell>
          <cell r="O4765" t="str">
            <v>FOB</v>
          </cell>
          <cell r="P4765">
            <v>559.59</v>
          </cell>
          <cell r="Q4765">
            <v>606.65</v>
          </cell>
          <cell r="R4765">
            <v>606.65</v>
          </cell>
          <cell r="S4765">
            <v>606.65</v>
          </cell>
          <cell r="T4765">
            <v>606.65</v>
          </cell>
          <cell r="U4765">
            <v>606.65</v>
          </cell>
          <cell r="V4765">
            <v>606.65</v>
          </cell>
        </row>
        <row r="4766">
          <cell r="B4766" t="str">
            <v>MONTANAMacallan TC 18YO.750-6SPA</v>
          </cell>
          <cell r="C4766" t="str">
            <v>West</v>
          </cell>
          <cell r="D4766" t="str">
            <v>Control</v>
          </cell>
          <cell r="E4766" t="str">
            <v>MT</v>
          </cell>
          <cell r="F4766" t="str">
            <v>MONTANA</v>
          </cell>
          <cell r="G4766" t="str">
            <v>4 - Macallan Triple Cask 18YO 0.75L</v>
          </cell>
          <cell r="H4766" t="str">
            <v>4 - Macallan Triple Cask 18YO 0.75L6</v>
          </cell>
          <cell r="I4766" t="str">
            <v>Macallan TC 18YO</v>
          </cell>
          <cell r="J4766" t="str">
            <v>Macallan TC 18YO.750-6</v>
          </cell>
          <cell r="K4766">
            <v>6</v>
          </cell>
          <cell r="L4766">
            <v>0.75</v>
          </cell>
          <cell r="M4766">
            <v>0.43</v>
          </cell>
          <cell r="N4766">
            <v>13.8</v>
          </cell>
          <cell r="O4766" t="str">
            <v>SPA</v>
          </cell>
          <cell r="P4766">
            <v>0</v>
          </cell>
          <cell r="Q4766">
            <v>0</v>
          </cell>
          <cell r="R4766">
            <v>0</v>
          </cell>
          <cell r="S4766">
            <v>0</v>
          </cell>
          <cell r="T4766">
            <v>0</v>
          </cell>
          <cell r="U4766">
            <v>0</v>
          </cell>
          <cell r="V4766">
            <v>0</v>
          </cell>
        </row>
        <row r="4767">
          <cell r="B4767" t="str">
            <v>MONTANAMacallan TC 18YO.750-6SHELF</v>
          </cell>
          <cell r="C4767" t="str">
            <v>West</v>
          </cell>
          <cell r="D4767" t="str">
            <v>Control</v>
          </cell>
          <cell r="E4767" t="str">
            <v>MT</v>
          </cell>
          <cell r="F4767" t="str">
            <v>MONTANA</v>
          </cell>
          <cell r="G4767" t="str">
            <v>4 - Macallan Triple Cask 18YO 0.75L</v>
          </cell>
          <cell r="H4767" t="str">
            <v>4 - Macallan Triple Cask 18YO 0.75L6</v>
          </cell>
          <cell r="I4767" t="str">
            <v>Macallan TC 18YO</v>
          </cell>
          <cell r="J4767" t="str">
            <v>Macallan TC 18YO.750-6</v>
          </cell>
          <cell r="K4767">
            <v>6</v>
          </cell>
          <cell r="L4767">
            <v>0.75</v>
          </cell>
          <cell r="M4767">
            <v>0.43</v>
          </cell>
          <cell r="N4767">
            <v>13.8</v>
          </cell>
          <cell r="O4767" t="str">
            <v>SHELF</v>
          </cell>
          <cell r="P4767">
            <v>305.95</v>
          </cell>
          <cell r="Q4767">
            <v>305.95</v>
          </cell>
          <cell r="R4767">
            <v>305.95</v>
          </cell>
          <cell r="S4767">
            <v>305.95</v>
          </cell>
          <cell r="T4767">
            <v>305.95</v>
          </cell>
          <cell r="U4767">
            <v>305.95</v>
          </cell>
          <cell r="V4767">
            <v>305.95</v>
          </cell>
        </row>
        <row r="4768">
          <cell r="B4768" t="str">
            <v>MONTANAMacallan TC 18YO.750-6FOB</v>
          </cell>
          <cell r="C4768" t="str">
            <v>West</v>
          </cell>
          <cell r="D4768" t="str">
            <v>Control</v>
          </cell>
          <cell r="E4768" t="str">
            <v>MT</v>
          </cell>
          <cell r="F4768" t="str">
            <v>MONTANA</v>
          </cell>
          <cell r="G4768" t="str">
            <v>4 - Macallan Triple Cask 18YO 0.75L</v>
          </cell>
          <cell r="H4768" t="str">
            <v>4 - Macallan Triple Cask 18YO 0.75L6</v>
          </cell>
          <cell r="I4768" t="str">
            <v>Macallan TC 18YO</v>
          </cell>
          <cell r="J4768" t="str">
            <v>Macallan TC 18YO.750-6</v>
          </cell>
          <cell r="K4768">
            <v>6</v>
          </cell>
          <cell r="L4768">
            <v>0.75</v>
          </cell>
          <cell r="M4768">
            <v>0.43</v>
          </cell>
          <cell r="N4768">
            <v>13.8</v>
          </cell>
          <cell r="O4768" t="str">
            <v>FOB</v>
          </cell>
          <cell r="P4768">
            <v>879.63</v>
          </cell>
          <cell r="Q4768">
            <v>879.63</v>
          </cell>
          <cell r="R4768">
            <v>879.63</v>
          </cell>
          <cell r="S4768">
            <v>879.63</v>
          </cell>
          <cell r="T4768">
            <v>879.63</v>
          </cell>
          <cell r="U4768">
            <v>879.63</v>
          </cell>
          <cell r="V4768">
            <v>879.63</v>
          </cell>
        </row>
        <row r="4769">
          <cell r="B4769" t="str">
            <v>NEW HAMPSHIREMacallan TC 18YO.750-6SPA</v>
          </cell>
          <cell r="C4769" t="str">
            <v>Northeast</v>
          </cell>
          <cell r="D4769" t="str">
            <v>Control</v>
          </cell>
          <cell r="E4769" t="str">
            <v>NH</v>
          </cell>
          <cell r="F4769" t="str">
            <v>NEW HAMPSHIRE</v>
          </cell>
          <cell r="G4769" t="str">
            <v>4 - Macallan Triple Cask 18YO 0.75L</v>
          </cell>
          <cell r="H4769" t="str">
            <v>4 - Macallan Triple Cask 18YO 0.75L6</v>
          </cell>
          <cell r="I4769" t="str">
            <v>Macallan TC 18YO</v>
          </cell>
          <cell r="J4769" t="str">
            <v>Macallan TC 18YO.750-6</v>
          </cell>
          <cell r="K4769">
            <v>6</v>
          </cell>
          <cell r="L4769">
            <v>0.75</v>
          </cell>
          <cell r="M4769">
            <v>0.43</v>
          </cell>
          <cell r="N4769">
            <v>13.8</v>
          </cell>
          <cell r="O4769" t="str">
            <v>SPA</v>
          </cell>
          <cell r="P4769">
            <v>0</v>
          </cell>
          <cell r="Q4769">
            <v>0</v>
          </cell>
          <cell r="R4769">
            <v>0</v>
          </cell>
          <cell r="S4769">
            <v>0</v>
          </cell>
          <cell r="T4769">
            <v>0</v>
          </cell>
          <cell r="U4769">
            <v>0</v>
          </cell>
          <cell r="V4769">
            <v>0</v>
          </cell>
        </row>
        <row r="4770">
          <cell r="B4770" t="str">
            <v>NEW HAMPSHIREMacallan TC 18YO.750-6SHELF</v>
          </cell>
          <cell r="C4770" t="str">
            <v>Northeast</v>
          </cell>
          <cell r="D4770" t="str">
            <v>Control</v>
          </cell>
          <cell r="E4770" t="str">
            <v>NH</v>
          </cell>
          <cell r="F4770" t="str">
            <v>NEW HAMPSHIRE</v>
          </cell>
          <cell r="G4770" t="str">
            <v>4 - Macallan Triple Cask 18YO 0.75L</v>
          </cell>
          <cell r="H4770" t="str">
            <v>4 - Macallan Triple Cask 18YO 0.75L6</v>
          </cell>
          <cell r="I4770" t="str">
            <v>Macallan TC 18YO</v>
          </cell>
          <cell r="J4770" t="str">
            <v>Macallan TC 18YO.750-6</v>
          </cell>
          <cell r="K4770">
            <v>6</v>
          </cell>
          <cell r="L4770">
            <v>0.75</v>
          </cell>
          <cell r="M4770">
            <v>0.43</v>
          </cell>
          <cell r="N4770">
            <v>13.8</v>
          </cell>
          <cell r="O4770" t="str">
            <v>SHELF</v>
          </cell>
          <cell r="P4770">
            <v>319.99</v>
          </cell>
          <cell r="Q4770">
            <v>319.99</v>
          </cell>
          <cell r="R4770">
            <v>319.99</v>
          </cell>
          <cell r="S4770">
            <v>319.99</v>
          </cell>
          <cell r="T4770">
            <v>319.99</v>
          </cell>
          <cell r="U4770">
            <v>319.99</v>
          </cell>
          <cell r="V4770">
            <v>319.99</v>
          </cell>
        </row>
        <row r="4771">
          <cell r="B4771" t="str">
            <v>NEW HAMPSHIREMacallan TC 18YO.750-6FOB</v>
          </cell>
          <cell r="C4771" t="str">
            <v>Northeast</v>
          </cell>
          <cell r="D4771" t="str">
            <v>Control</v>
          </cell>
          <cell r="E4771" t="str">
            <v>NH</v>
          </cell>
          <cell r="F4771" t="str">
            <v>NEW HAMPSHIRE</v>
          </cell>
          <cell r="G4771" t="str">
            <v>4 - Macallan Triple Cask 18YO 0.75L</v>
          </cell>
          <cell r="H4771" t="str">
            <v>4 - Macallan Triple Cask 18YO 0.75L6</v>
          </cell>
          <cell r="I4771" t="str">
            <v>Macallan TC 18YO</v>
          </cell>
          <cell r="J4771" t="str">
            <v>Macallan TC 18YO.750-6</v>
          </cell>
          <cell r="K4771">
            <v>6</v>
          </cell>
          <cell r="L4771">
            <v>0.75</v>
          </cell>
          <cell r="M4771">
            <v>0.43</v>
          </cell>
          <cell r="N4771">
            <v>13.8</v>
          </cell>
          <cell r="O4771" t="str">
            <v>FOB</v>
          </cell>
          <cell r="P4771">
            <v>1301.6500000000001</v>
          </cell>
          <cell r="Q4771">
            <v>1301.6500000000001</v>
          </cell>
          <cell r="R4771">
            <v>1301.6500000000001</v>
          </cell>
          <cell r="S4771">
            <v>1301.6500000000001</v>
          </cell>
          <cell r="T4771">
            <v>1301.6500000000001</v>
          </cell>
          <cell r="U4771">
            <v>1301.6500000000001</v>
          </cell>
          <cell r="V4771">
            <v>1301.6500000000001</v>
          </cell>
        </row>
        <row r="4772">
          <cell r="B4772" t="str">
            <v>NORTH CAROLINAMacallan TC 18YO.750-3SPA</v>
          </cell>
          <cell r="C4772" t="str">
            <v>South</v>
          </cell>
          <cell r="D4772" t="str">
            <v>Control</v>
          </cell>
          <cell r="E4772" t="str">
            <v>NC</v>
          </cell>
          <cell r="F4772" t="str">
            <v>NORTH CAROLINA</v>
          </cell>
          <cell r="G4772" t="str">
            <v>4 - Macallan Triple Cask 18YO 0.75L</v>
          </cell>
          <cell r="H4772" t="str">
            <v>4 - Macallan Triple Cask 18YO 0.75L3</v>
          </cell>
          <cell r="I4772" t="str">
            <v>Macallan TC 18YO</v>
          </cell>
          <cell r="J4772" t="str">
            <v>Macallan TC 18YO.750-3</v>
          </cell>
          <cell r="K4772">
            <v>3</v>
          </cell>
          <cell r="L4772">
            <v>0.75</v>
          </cell>
          <cell r="M4772">
            <v>0.43</v>
          </cell>
          <cell r="N4772">
            <v>6.9</v>
          </cell>
          <cell r="O4772" t="str">
            <v>SPA</v>
          </cell>
          <cell r="P4772">
            <v>0</v>
          </cell>
          <cell r="Q4772">
            <v>0</v>
          </cell>
          <cell r="R4772">
            <v>0</v>
          </cell>
          <cell r="S4772">
            <v>0</v>
          </cell>
          <cell r="T4772">
            <v>0</v>
          </cell>
          <cell r="U4772">
            <v>0</v>
          </cell>
          <cell r="V4772">
            <v>0</v>
          </cell>
        </row>
        <row r="4773">
          <cell r="B4773" t="str">
            <v>NORTH CAROLINAMacallan TC 18YO.750-3SHELF</v>
          </cell>
          <cell r="C4773" t="str">
            <v>South</v>
          </cell>
          <cell r="D4773" t="str">
            <v>Control</v>
          </cell>
          <cell r="E4773" t="str">
            <v>NC</v>
          </cell>
          <cell r="F4773" t="str">
            <v>NORTH CAROLINA</v>
          </cell>
          <cell r="G4773" t="str">
            <v>4 - Macallan Triple Cask 18YO 0.75L</v>
          </cell>
          <cell r="H4773" t="str">
            <v>4 - Macallan Triple Cask 18YO 0.75L3</v>
          </cell>
          <cell r="I4773" t="str">
            <v>Macallan TC 18YO</v>
          </cell>
          <cell r="J4773" t="str">
            <v>Macallan TC 18YO.750-3</v>
          </cell>
          <cell r="K4773">
            <v>3</v>
          </cell>
          <cell r="L4773">
            <v>0.75</v>
          </cell>
          <cell r="M4773">
            <v>0.43</v>
          </cell>
          <cell r="N4773">
            <v>6.9</v>
          </cell>
          <cell r="O4773" t="str">
            <v>SHELF</v>
          </cell>
          <cell r="P4773">
            <v>299.95</v>
          </cell>
          <cell r="Q4773">
            <v>324.95</v>
          </cell>
          <cell r="R4773">
            <v>324.95</v>
          </cell>
          <cell r="S4773">
            <v>324.95</v>
          </cell>
          <cell r="T4773">
            <v>324.95</v>
          </cell>
          <cell r="U4773">
            <v>324.95</v>
          </cell>
          <cell r="V4773">
            <v>324.95</v>
          </cell>
        </row>
        <row r="4774">
          <cell r="B4774" t="str">
            <v>NORTH CAROLINAMacallan TC 18YO.750-3FOB</v>
          </cell>
          <cell r="C4774" t="str">
            <v>South</v>
          </cell>
          <cell r="D4774" t="str">
            <v>Control</v>
          </cell>
          <cell r="E4774" t="str">
            <v>NC</v>
          </cell>
          <cell r="F4774" t="str">
            <v>NORTH CAROLINA</v>
          </cell>
          <cell r="G4774" t="str">
            <v>4 - Macallan Triple Cask 18YO 0.75L</v>
          </cell>
          <cell r="H4774" t="str">
            <v>4 - Macallan Triple Cask 18YO 0.75L3</v>
          </cell>
          <cell r="I4774" t="str">
            <v>Macallan TC 18YO</v>
          </cell>
          <cell r="J4774" t="str">
            <v>Macallan TC 18YO.750-3</v>
          </cell>
          <cell r="K4774">
            <v>3</v>
          </cell>
          <cell r="L4774">
            <v>0.75</v>
          </cell>
          <cell r="M4774">
            <v>0.43</v>
          </cell>
          <cell r="N4774">
            <v>6.9</v>
          </cell>
          <cell r="O4774" t="str">
            <v>FOB</v>
          </cell>
          <cell r="P4774">
            <v>480.57</v>
          </cell>
          <cell r="Q4774">
            <v>520.82000000000005</v>
          </cell>
          <cell r="R4774">
            <v>520.82000000000005</v>
          </cell>
          <cell r="S4774">
            <v>520.82000000000005</v>
          </cell>
          <cell r="T4774">
            <v>520.82000000000005</v>
          </cell>
          <cell r="U4774">
            <v>520.82000000000005</v>
          </cell>
          <cell r="V4774">
            <v>520.82000000000005</v>
          </cell>
        </row>
        <row r="4775">
          <cell r="B4775" t="str">
            <v>OHIOMacallan TC 18YO.750-6SHELF</v>
          </cell>
          <cell r="C4775" t="str">
            <v>Central</v>
          </cell>
          <cell r="D4775" t="str">
            <v>Control</v>
          </cell>
          <cell r="E4775" t="str">
            <v>OH</v>
          </cell>
          <cell r="F4775" t="str">
            <v>OHIO</v>
          </cell>
          <cell r="G4775" t="str">
            <v>4 - Macallan Triple Cask 18YO 0.75L</v>
          </cell>
          <cell r="H4775" t="str">
            <v>4 - Macallan Triple Cask 18YO 0.75L6</v>
          </cell>
          <cell r="I4775" t="str">
            <v>Macallan TC 18YO</v>
          </cell>
          <cell r="J4775" t="str">
            <v>Macallan TC 18YO.750-6</v>
          </cell>
          <cell r="K4775">
            <v>6</v>
          </cell>
          <cell r="L4775">
            <v>0.75</v>
          </cell>
          <cell r="M4775">
            <v>0.43</v>
          </cell>
          <cell r="N4775">
            <v>13.8</v>
          </cell>
          <cell r="O4775" t="str">
            <v>SHELF</v>
          </cell>
          <cell r="P4775">
            <v>279.99</v>
          </cell>
          <cell r="Q4775">
            <v>319.99</v>
          </cell>
          <cell r="R4775">
            <v>319.99</v>
          </cell>
          <cell r="S4775">
            <v>319.99</v>
          </cell>
          <cell r="T4775">
            <v>279.99</v>
          </cell>
          <cell r="U4775">
            <v>279.99</v>
          </cell>
          <cell r="V4775">
            <v>279.99</v>
          </cell>
        </row>
        <row r="4776">
          <cell r="B4776" t="str">
            <v>OHIOMacallan TC 18YO.750-6FOB</v>
          </cell>
          <cell r="C4776" t="str">
            <v>Central</v>
          </cell>
          <cell r="D4776" t="str">
            <v>Control</v>
          </cell>
          <cell r="E4776" t="str">
            <v>OH</v>
          </cell>
          <cell r="F4776" t="str">
            <v>OHIO</v>
          </cell>
          <cell r="G4776" t="str">
            <v>4 - Macallan Triple Cask 18YO 0.75L</v>
          </cell>
          <cell r="H4776" t="str">
            <v>4 - Macallan Triple Cask 18YO 0.75L6</v>
          </cell>
          <cell r="I4776" t="str">
            <v>Macallan TC 18YO</v>
          </cell>
          <cell r="J4776" t="str">
            <v>Macallan TC 18YO.750-6</v>
          </cell>
          <cell r="K4776">
            <v>6</v>
          </cell>
          <cell r="L4776">
            <v>0.75</v>
          </cell>
          <cell r="M4776">
            <v>0.43</v>
          </cell>
          <cell r="N4776">
            <v>13.8</v>
          </cell>
          <cell r="O4776" t="str">
            <v>FOB</v>
          </cell>
          <cell r="P4776">
            <v>993.35</v>
          </cell>
          <cell r="Q4776">
            <v>1135.76</v>
          </cell>
          <cell r="R4776">
            <v>1135.76</v>
          </cell>
          <cell r="S4776">
            <v>1135.76</v>
          </cell>
          <cell r="T4776">
            <v>993.35</v>
          </cell>
          <cell r="U4776">
            <v>993.35</v>
          </cell>
          <cell r="V4776">
            <v>993.35</v>
          </cell>
        </row>
        <row r="4777">
          <cell r="B4777" t="str">
            <v>OREGONMacallan TC 18YO.750-6SPA</v>
          </cell>
          <cell r="C4777" t="str">
            <v>West</v>
          </cell>
          <cell r="D4777" t="str">
            <v>Control</v>
          </cell>
          <cell r="E4777" t="str">
            <v>OR</v>
          </cell>
          <cell r="F4777" t="str">
            <v>OREGON</v>
          </cell>
          <cell r="G4777" t="str">
            <v>4 - Macallan Triple Cask 18YO 0.75L</v>
          </cell>
          <cell r="H4777" t="str">
            <v>4 - Macallan Triple Cask 18YO 0.75L6</v>
          </cell>
          <cell r="I4777" t="str">
            <v>Macallan TC 18YO</v>
          </cell>
          <cell r="J4777" t="str">
            <v>Macallan TC 18YO.750-6</v>
          </cell>
          <cell r="K4777">
            <v>6</v>
          </cell>
          <cell r="L4777">
            <v>0.75</v>
          </cell>
          <cell r="M4777">
            <v>0.43</v>
          </cell>
          <cell r="N4777">
            <v>13.8</v>
          </cell>
          <cell r="O4777" t="str">
            <v>SPA</v>
          </cell>
          <cell r="P4777">
            <v>0</v>
          </cell>
          <cell r="Q4777">
            <v>0</v>
          </cell>
          <cell r="R4777">
            <v>0</v>
          </cell>
          <cell r="S4777">
            <v>0</v>
          </cell>
          <cell r="T4777">
            <v>0</v>
          </cell>
          <cell r="U4777">
            <v>0</v>
          </cell>
          <cell r="V4777">
            <v>0</v>
          </cell>
        </row>
        <row r="4778">
          <cell r="B4778" t="str">
            <v>OREGONMacallan TC 18YO.750-6SHELF</v>
          </cell>
          <cell r="C4778" t="str">
            <v>West</v>
          </cell>
          <cell r="D4778" t="str">
            <v>Control</v>
          </cell>
          <cell r="E4778" t="str">
            <v>OR</v>
          </cell>
          <cell r="F4778" t="str">
            <v>OREGON</v>
          </cell>
          <cell r="G4778" t="str">
            <v>4 - Macallan Triple Cask 18YO 0.75L</v>
          </cell>
          <cell r="H4778" t="str">
            <v>4 - Macallan Triple Cask 18YO 0.75L6</v>
          </cell>
          <cell r="I4778" t="str">
            <v>Macallan TC 18YO</v>
          </cell>
          <cell r="J4778" t="str">
            <v>Macallan TC 18YO.750-6</v>
          </cell>
          <cell r="K4778">
            <v>6</v>
          </cell>
          <cell r="L4778">
            <v>0.75</v>
          </cell>
          <cell r="M4778">
            <v>0.43</v>
          </cell>
          <cell r="N4778">
            <v>13.8</v>
          </cell>
          <cell r="O4778" t="str">
            <v>SHELF</v>
          </cell>
          <cell r="P4778">
            <v>259.95</v>
          </cell>
          <cell r="Q4778">
            <v>319.99</v>
          </cell>
          <cell r="R4778">
            <v>319.99</v>
          </cell>
          <cell r="S4778">
            <v>319.99</v>
          </cell>
          <cell r="T4778">
            <v>319.99</v>
          </cell>
          <cell r="U4778">
            <v>319.99</v>
          </cell>
          <cell r="V4778">
            <v>319.99</v>
          </cell>
        </row>
        <row r="4779">
          <cell r="B4779" t="str">
            <v>OREGONMacallan TC 18YO.750-6FOB</v>
          </cell>
          <cell r="C4779" t="str">
            <v>West</v>
          </cell>
          <cell r="D4779" t="str">
            <v>Control</v>
          </cell>
          <cell r="E4779" t="str">
            <v>OR</v>
          </cell>
          <cell r="F4779" t="str">
            <v>OREGON</v>
          </cell>
          <cell r="G4779" t="str">
            <v>4 - Macallan Triple Cask 18YO 0.75L</v>
          </cell>
          <cell r="H4779" t="str">
            <v>4 - Macallan Triple Cask 18YO 0.75L6</v>
          </cell>
          <cell r="I4779" t="str">
            <v>Macallan TC 18YO</v>
          </cell>
          <cell r="J4779" t="str">
            <v>Macallan TC 18YO.750-6</v>
          </cell>
          <cell r="K4779">
            <v>6</v>
          </cell>
          <cell r="L4779">
            <v>0.75</v>
          </cell>
          <cell r="M4779">
            <v>0.43</v>
          </cell>
          <cell r="N4779">
            <v>13.8</v>
          </cell>
          <cell r="O4779" t="str">
            <v>FOB</v>
          </cell>
          <cell r="P4779">
            <v>843.81</v>
          </cell>
          <cell r="Q4779">
            <v>927.23</v>
          </cell>
          <cell r="R4779">
            <v>927.23</v>
          </cell>
          <cell r="S4779">
            <v>927.23</v>
          </cell>
          <cell r="T4779">
            <v>927.23</v>
          </cell>
          <cell r="U4779">
            <v>927.23</v>
          </cell>
          <cell r="V4779">
            <v>927.23</v>
          </cell>
        </row>
        <row r="4780">
          <cell r="B4780" t="str">
            <v>PENNSYLVANIA (PLCB)Macallan TC 18YO.750-12SPA</v>
          </cell>
          <cell r="C4780" t="str">
            <v>Northeast</v>
          </cell>
          <cell r="D4780" t="str">
            <v>Control</v>
          </cell>
          <cell r="E4780" t="str">
            <v>PLCB</v>
          </cell>
          <cell r="F4780" t="str">
            <v>PENNSYLVANIA (PLCB)</v>
          </cell>
          <cell r="G4780" t="str">
            <v>4 - Macallan Triple Cask 18YO 0.75L</v>
          </cell>
          <cell r="H4780" t="str">
            <v>4 - Macallan Triple Cask 18YO 0.75L12</v>
          </cell>
          <cell r="I4780" t="str">
            <v>Macallan TC 18YO</v>
          </cell>
          <cell r="J4780" t="str">
            <v>Macallan TC 18YO.750-12</v>
          </cell>
          <cell r="K4780">
            <v>12</v>
          </cell>
          <cell r="L4780">
            <v>0.75</v>
          </cell>
          <cell r="M4780">
            <v>0.43</v>
          </cell>
          <cell r="N4780">
            <v>27.6</v>
          </cell>
          <cell r="O4780" t="str">
            <v>SPA</v>
          </cell>
          <cell r="P4780">
            <v>0</v>
          </cell>
          <cell r="Q4780">
            <v>0</v>
          </cell>
          <cell r="R4780">
            <v>0</v>
          </cell>
          <cell r="S4780">
            <v>0</v>
          </cell>
          <cell r="T4780">
            <v>0</v>
          </cell>
          <cell r="U4780">
            <v>0</v>
          </cell>
          <cell r="V4780">
            <v>0</v>
          </cell>
        </row>
        <row r="4781">
          <cell r="B4781" t="str">
            <v>PENNSYLVANIA (PLCB)Macallan TC 18YO.750-12SHELF</v>
          </cell>
          <cell r="C4781" t="str">
            <v>Northeast</v>
          </cell>
          <cell r="D4781" t="str">
            <v>Control</v>
          </cell>
          <cell r="E4781" t="str">
            <v>PLCB</v>
          </cell>
          <cell r="F4781" t="str">
            <v>PENNSYLVANIA (PLCB)</v>
          </cell>
          <cell r="G4781" t="str">
            <v>4 - Macallan Triple Cask 18YO 0.75L</v>
          </cell>
          <cell r="H4781" t="str">
            <v>4 - Macallan Triple Cask 18YO 0.75L12</v>
          </cell>
          <cell r="I4781" t="str">
            <v>Macallan TC 18YO</v>
          </cell>
          <cell r="J4781" t="str">
            <v>Macallan TC 18YO.750-12</v>
          </cell>
          <cell r="K4781">
            <v>12</v>
          </cell>
          <cell r="L4781">
            <v>0.75</v>
          </cell>
          <cell r="M4781">
            <v>0.43</v>
          </cell>
          <cell r="N4781">
            <v>27.6</v>
          </cell>
          <cell r="O4781" t="str">
            <v>SHELF</v>
          </cell>
          <cell r="P4781">
            <v>319.99</v>
          </cell>
          <cell r="Q4781">
            <v>319.99</v>
          </cell>
          <cell r="R4781">
            <v>319.99</v>
          </cell>
          <cell r="S4781">
            <v>319.99</v>
          </cell>
          <cell r="T4781">
            <v>319.99</v>
          </cell>
          <cell r="U4781">
            <v>319.99</v>
          </cell>
          <cell r="V4781">
            <v>319.99</v>
          </cell>
        </row>
        <row r="4782">
          <cell r="B4782" t="str">
            <v>PENNSYLVANIA (PLCB)Macallan TC 18YO.750-12FOB</v>
          </cell>
          <cell r="C4782" t="str">
            <v>Northeast</v>
          </cell>
          <cell r="D4782" t="str">
            <v>Control</v>
          </cell>
          <cell r="E4782" t="str">
            <v>PLCB</v>
          </cell>
          <cell r="F4782" t="str">
            <v>PENNSYLVANIA (PLCB)</v>
          </cell>
          <cell r="G4782" t="str">
            <v>4 - Macallan Triple Cask 18YO 0.75L</v>
          </cell>
          <cell r="H4782" t="str">
            <v>4 - Macallan Triple Cask 18YO 0.75L12</v>
          </cell>
          <cell r="I4782" t="str">
            <v>Macallan TC 18YO</v>
          </cell>
          <cell r="J4782" t="str">
            <v>Macallan TC 18YO.750-12</v>
          </cell>
          <cell r="K4782">
            <v>12</v>
          </cell>
          <cell r="L4782">
            <v>0.75</v>
          </cell>
          <cell r="M4782">
            <v>0.43</v>
          </cell>
          <cell r="N4782">
            <v>27.6</v>
          </cell>
          <cell r="O4782" t="str">
            <v>FOB</v>
          </cell>
          <cell r="P4782">
            <v>1287.9000000000001</v>
          </cell>
          <cell r="Q4782">
            <v>1287.9000000000001</v>
          </cell>
          <cell r="R4782">
            <v>1287.9000000000001</v>
          </cell>
          <cell r="S4782">
            <v>1287.9000000000001</v>
          </cell>
          <cell r="T4782">
            <v>1287.9000000000001</v>
          </cell>
          <cell r="U4782">
            <v>1287.9000000000001</v>
          </cell>
          <cell r="V4782">
            <v>1287.9000000000001</v>
          </cell>
        </row>
        <row r="4783">
          <cell r="B4783" t="str">
            <v>UTAHMacallan TC 18YO.750-6SPA</v>
          </cell>
          <cell r="C4783" t="str">
            <v>West</v>
          </cell>
          <cell r="D4783" t="str">
            <v>Control</v>
          </cell>
          <cell r="E4783" t="str">
            <v>UT</v>
          </cell>
          <cell r="F4783" t="str">
            <v>UTAH</v>
          </cell>
          <cell r="G4783" t="str">
            <v>4 - Macallan Triple Cask 18YO 0.75L</v>
          </cell>
          <cell r="H4783" t="str">
            <v>4 - Macallan Triple Cask 18YO 0.75L6</v>
          </cell>
          <cell r="I4783" t="str">
            <v>Macallan TC 18YO</v>
          </cell>
          <cell r="J4783" t="str">
            <v>Macallan TC 18YO.750-6</v>
          </cell>
          <cell r="K4783">
            <v>6</v>
          </cell>
          <cell r="L4783">
            <v>0.75</v>
          </cell>
          <cell r="M4783">
            <v>0.43</v>
          </cell>
          <cell r="N4783">
            <v>13.8</v>
          </cell>
          <cell r="O4783" t="str">
            <v>SPA</v>
          </cell>
          <cell r="P4783">
            <v>0</v>
          </cell>
          <cell r="Q4783">
            <v>0</v>
          </cell>
          <cell r="R4783">
            <v>0</v>
          </cell>
          <cell r="S4783">
            <v>0</v>
          </cell>
          <cell r="T4783">
            <v>0</v>
          </cell>
          <cell r="U4783">
            <v>0</v>
          </cell>
          <cell r="V4783">
            <v>0</v>
          </cell>
        </row>
        <row r="4784">
          <cell r="B4784" t="str">
            <v>UTAHMacallan TC 18YO.750-6SHELF</v>
          </cell>
          <cell r="C4784" t="str">
            <v>West</v>
          </cell>
          <cell r="D4784" t="str">
            <v>Control</v>
          </cell>
          <cell r="E4784" t="str">
            <v>UT</v>
          </cell>
          <cell r="F4784" t="str">
            <v>UTAH</v>
          </cell>
          <cell r="G4784" t="str">
            <v>4 - Macallan Triple Cask 18YO 0.75L</v>
          </cell>
          <cell r="H4784" t="str">
            <v>4 - Macallan Triple Cask 18YO 0.75L6</v>
          </cell>
          <cell r="I4784" t="str">
            <v>Macallan TC 18YO</v>
          </cell>
          <cell r="J4784" t="str">
            <v>Macallan TC 18YO.750-6</v>
          </cell>
          <cell r="K4784">
            <v>6</v>
          </cell>
          <cell r="L4784">
            <v>0.75</v>
          </cell>
          <cell r="M4784">
            <v>0.43</v>
          </cell>
          <cell r="N4784">
            <v>13.8</v>
          </cell>
          <cell r="O4784" t="str">
            <v>SHELF</v>
          </cell>
          <cell r="P4784">
            <v>269.99</v>
          </cell>
          <cell r="Q4784">
            <v>269.99</v>
          </cell>
          <cell r="R4784">
            <v>269.99</v>
          </cell>
          <cell r="S4784">
            <v>269.99</v>
          </cell>
          <cell r="T4784">
            <v>269.99</v>
          </cell>
          <cell r="U4784">
            <v>269.99</v>
          </cell>
          <cell r="V4784">
            <v>269.99</v>
          </cell>
        </row>
        <row r="4785">
          <cell r="B4785" t="str">
            <v>UTAHMacallan TC 18YO.750-6FOB</v>
          </cell>
          <cell r="C4785" t="str">
            <v>West</v>
          </cell>
          <cell r="D4785" t="str">
            <v>Control</v>
          </cell>
          <cell r="E4785" t="str">
            <v>UT</v>
          </cell>
          <cell r="F4785" t="str">
            <v>UTAH</v>
          </cell>
          <cell r="G4785" t="str">
            <v>4 - Macallan Triple Cask 18YO 0.75L</v>
          </cell>
          <cell r="H4785" t="str">
            <v>4 - Macallan Triple Cask 18YO 0.75L6</v>
          </cell>
          <cell r="I4785" t="str">
            <v>Macallan TC 18YO</v>
          </cell>
          <cell r="J4785" t="str">
            <v>Macallan TC 18YO.750-6</v>
          </cell>
          <cell r="K4785">
            <v>6</v>
          </cell>
          <cell r="L4785">
            <v>0.75</v>
          </cell>
          <cell r="M4785">
            <v>0.43</v>
          </cell>
          <cell r="N4785">
            <v>13.8</v>
          </cell>
          <cell r="O4785" t="str">
            <v>FOB</v>
          </cell>
          <cell r="P4785">
            <v>860.77</v>
          </cell>
          <cell r="Q4785">
            <v>860.77</v>
          </cell>
          <cell r="R4785">
            <v>860.77</v>
          </cell>
          <cell r="S4785">
            <v>860.77</v>
          </cell>
          <cell r="T4785">
            <v>860.77</v>
          </cell>
          <cell r="U4785">
            <v>860.77</v>
          </cell>
          <cell r="V4785">
            <v>860.77</v>
          </cell>
        </row>
        <row r="4786">
          <cell r="B4786" t="str">
            <v>VERMONTMacallan TC 18YO.750-12SHELF</v>
          </cell>
          <cell r="C4786" t="str">
            <v>Northeast</v>
          </cell>
          <cell r="D4786" t="str">
            <v>Control</v>
          </cell>
          <cell r="E4786" t="str">
            <v>VT</v>
          </cell>
          <cell r="F4786" t="str">
            <v>VERMONT</v>
          </cell>
          <cell r="G4786" t="str">
            <v>4 - Macallan Triple Cask 18YO 0.75L</v>
          </cell>
          <cell r="H4786" t="str">
            <v>4 - Macallan Triple Cask 18YO 0.75L12</v>
          </cell>
          <cell r="I4786" t="str">
            <v>Macallan TC 18YO</v>
          </cell>
          <cell r="J4786" t="str">
            <v>Macallan TC 18YO.750-12</v>
          </cell>
          <cell r="K4786">
            <v>12</v>
          </cell>
          <cell r="L4786">
            <v>0.75</v>
          </cell>
          <cell r="M4786">
            <v>0.43</v>
          </cell>
          <cell r="N4786">
            <v>27.6</v>
          </cell>
          <cell r="O4786" t="str">
            <v>SHELF</v>
          </cell>
          <cell r="P4786">
            <v>284.99</v>
          </cell>
          <cell r="Q4786">
            <v>284.99</v>
          </cell>
          <cell r="R4786">
            <v>284.99</v>
          </cell>
          <cell r="S4786">
            <v>284.99</v>
          </cell>
          <cell r="T4786">
            <v>284.99</v>
          </cell>
          <cell r="U4786">
            <v>284.99</v>
          </cell>
          <cell r="V4786">
            <v>284.99</v>
          </cell>
        </row>
        <row r="4787">
          <cell r="B4787" t="str">
            <v>VERMONTMacallan TC 18YO.750-12FOB</v>
          </cell>
          <cell r="C4787" t="str">
            <v>Northeast</v>
          </cell>
          <cell r="D4787" t="str">
            <v>Control</v>
          </cell>
          <cell r="E4787" t="str">
            <v>VT</v>
          </cell>
          <cell r="F4787" t="str">
            <v>VERMONT</v>
          </cell>
          <cell r="G4787" t="str">
            <v>4 - Macallan Triple Cask 18YO 0.75L</v>
          </cell>
          <cell r="H4787" t="str">
            <v>4 - Macallan Triple Cask 18YO 0.75L12</v>
          </cell>
          <cell r="I4787" t="str">
            <v>Macallan TC 18YO</v>
          </cell>
          <cell r="J4787" t="str">
            <v>Macallan TC 18YO.750-12</v>
          </cell>
          <cell r="K4787">
            <v>12</v>
          </cell>
          <cell r="L4787">
            <v>0.75</v>
          </cell>
          <cell r="M4787">
            <v>0.43</v>
          </cell>
          <cell r="N4787">
            <v>27.6</v>
          </cell>
          <cell r="O4787" t="str">
            <v>FOB</v>
          </cell>
          <cell r="P4787">
            <v>1028.76</v>
          </cell>
          <cell r="Q4787">
            <v>1028.76</v>
          </cell>
          <cell r="R4787">
            <v>1028.76</v>
          </cell>
          <cell r="S4787">
            <v>1028.76</v>
          </cell>
          <cell r="T4787">
            <v>1028.76</v>
          </cell>
          <cell r="U4787">
            <v>1028.76</v>
          </cell>
          <cell r="V4787">
            <v>1028.76</v>
          </cell>
        </row>
        <row r="4788">
          <cell r="B4788" t="str">
            <v>VERMONTMacallan TC 18YO.750-12DA</v>
          </cell>
          <cell r="C4788" t="str">
            <v>Northeast</v>
          </cell>
          <cell r="D4788" t="str">
            <v>Control</v>
          </cell>
          <cell r="E4788" t="str">
            <v>VT</v>
          </cell>
          <cell r="F4788" t="str">
            <v>VERMONT</v>
          </cell>
          <cell r="G4788" t="str">
            <v>4 - Macallan Triple Cask 18YO 0.75L</v>
          </cell>
          <cell r="H4788" t="str">
            <v>4 - Macallan Triple Cask 18YO 0.75L12</v>
          </cell>
          <cell r="I4788" t="str">
            <v>Macallan TC 18YO</v>
          </cell>
          <cell r="J4788" t="str">
            <v>Macallan TC 18YO.750-12</v>
          </cell>
          <cell r="K4788">
            <v>12</v>
          </cell>
          <cell r="L4788">
            <v>0.75</v>
          </cell>
          <cell r="M4788">
            <v>0.43</v>
          </cell>
          <cell r="N4788">
            <v>27.6</v>
          </cell>
          <cell r="O4788" t="str">
            <v>DA</v>
          </cell>
          <cell r="P4788">
            <v>0</v>
          </cell>
          <cell r="Q4788">
            <v>0</v>
          </cell>
          <cell r="R4788">
            <v>0</v>
          </cell>
          <cell r="S4788">
            <v>0</v>
          </cell>
          <cell r="T4788">
            <v>0</v>
          </cell>
          <cell r="U4788">
            <v>0</v>
          </cell>
          <cell r="V4788">
            <v>0</v>
          </cell>
        </row>
        <row r="4789">
          <cell r="B4789" t="str">
            <v>VIRGINIAMacallan TC 18YO.750-3SHELF</v>
          </cell>
          <cell r="C4789" t="str">
            <v>South</v>
          </cell>
          <cell r="D4789" t="str">
            <v>Control</v>
          </cell>
          <cell r="E4789" t="str">
            <v>VA</v>
          </cell>
          <cell r="F4789" t="str">
            <v>VIRGINIA</v>
          </cell>
          <cell r="G4789" t="str">
            <v>4 - Macallan Triple Cask 18YO 0.75L</v>
          </cell>
          <cell r="H4789" t="str">
            <v>4 - Macallan Triple Cask 18YO 0.75L3</v>
          </cell>
          <cell r="I4789" t="str">
            <v>Macallan TC 18YO</v>
          </cell>
          <cell r="J4789" t="str">
            <v>Macallan TC 18YO.750-3</v>
          </cell>
          <cell r="K4789">
            <v>3</v>
          </cell>
          <cell r="L4789">
            <v>0.75</v>
          </cell>
          <cell r="M4789">
            <v>0.43</v>
          </cell>
          <cell r="N4789">
            <v>6.9</v>
          </cell>
          <cell r="O4789" t="str">
            <v>SHELF</v>
          </cell>
          <cell r="P4789">
            <v>299.99</v>
          </cell>
          <cell r="Q4789">
            <v>299.99</v>
          </cell>
          <cell r="R4789">
            <v>299.99</v>
          </cell>
          <cell r="S4789">
            <v>324.99</v>
          </cell>
          <cell r="T4789">
            <v>324.99</v>
          </cell>
          <cell r="U4789">
            <v>324.99</v>
          </cell>
          <cell r="V4789">
            <v>324.99</v>
          </cell>
        </row>
        <row r="4790">
          <cell r="B4790" t="str">
            <v>VIRGINIAMacallan TC 18YO.750-3FOB</v>
          </cell>
          <cell r="C4790" t="str">
            <v>South</v>
          </cell>
          <cell r="D4790" t="str">
            <v>Control</v>
          </cell>
          <cell r="E4790" t="str">
            <v>VA</v>
          </cell>
          <cell r="F4790" t="str">
            <v>VIRGINIA</v>
          </cell>
          <cell r="G4790" t="str">
            <v>4 - Macallan Triple Cask 18YO 0.75L</v>
          </cell>
          <cell r="H4790" t="str">
            <v>4 - Macallan Triple Cask 18YO 0.75L3</v>
          </cell>
          <cell r="I4790" t="str">
            <v>Macallan TC 18YO</v>
          </cell>
          <cell r="J4790" t="str">
            <v>Macallan TC 18YO.750-3</v>
          </cell>
          <cell r="K4790">
            <v>3</v>
          </cell>
          <cell r="L4790">
            <v>0.75</v>
          </cell>
          <cell r="M4790">
            <v>0.43</v>
          </cell>
          <cell r="N4790">
            <v>6.9</v>
          </cell>
          <cell r="O4790" t="str">
            <v>FOB</v>
          </cell>
          <cell r="P4790">
            <v>441.69</v>
          </cell>
          <cell r="Q4790">
            <v>441.69</v>
          </cell>
          <cell r="R4790">
            <v>441.69</v>
          </cell>
          <cell r="S4790">
            <v>478.71</v>
          </cell>
          <cell r="T4790">
            <v>478.71</v>
          </cell>
          <cell r="U4790">
            <v>478.71</v>
          </cell>
          <cell r="V4790">
            <v>478.71</v>
          </cell>
        </row>
        <row r="4791">
          <cell r="B4791" t="str">
            <v>VIRGINIAMacallan TC 18YO.750-3DA</v>
          </cell>
          <cell r="C4791" t="str">
            <v>South</v>
          </cell>
          <cell r="D4791" t="str">
            <v>Control</v>
          </cell>
          <cell r="E4791" t="str">
            <v>VA</v>
          </cell>
          <cell r="F4791" t="str">
            <v>VIRGINIA</v>
          </cell>
          <cell r="G4791" t="str">
            <v>4 - Macallan Triple Cask 18YO 0.75L</v>
          </cell>
          <cell r="H4791" t="str">
            <v>4 - Macallan Triple Cask 18YO 0.75L3</v>
          </cell>
          <cell r="I4791" t="str">
            <v>Macallan TC 18YO</v>
          </cell>
          <cell r="J4791" t="str">
            <v>Macallan TC 18YO.750-3</v>
          </cell>
          <cell r="K4791">
            <v>3</v>
          </cell>
          <cell r="L4791">
            <v>0.75</v>
          </cell>
          <cell r="M4791">
            <v>0.43</v>
          </cell>
          <cell r="N4791">
            <v>6.9</v>
          </cell>
          <cell r="O4791" t="str">
            <v>DA</v>
          </cell>
          <cell r="P4791">
            <v>0</v>
          </cell>
          <cell r="Q4791">
            <v>0</v>
          </cell>
          <cell r="R4791">
            <v>0</v>
          </cell>
          <cell r="S4791">
            <v>0</v>
          </cell>
          <cell r="T4791">
            <v>0</v>
          </cell>
          <cell r="U4791">
            <v>0</v>
          </cell>
          <cell r="V4791">
            <v>0</v>
          </cell>
        </row>
        <row r="4792">
          <cell r="B4792" t="str">
            <v>WYOMINGMacallan TC 18YO.750-6SHELF</v>
          </cell>
          <cell r="C4792" t="str">
            <v>West</v>
          </cell>
          <cell r="D4792" t="str">
            <v>Control</v>
          </cell>
          <cell r="E4792" t="str">
            <v>WY</v>
          </cell>
          <cell r="F4792" t="str">
            <v>WYOMING</v>
          </cell>
          <cell r="G4792" t="str">
            <v>4 - Macallan Triple Cask 18YO 0.75L</v>
          </cell>
          <cell r="H4792" t="str">
            <v>4 - Macallan Triple Cask 18YO 0.75L6</v>
          </cell>
          <cell r="I4792" t="str">
            <v>Macallan TC 18YO</v>
          </cell>
          <cell r="J4792" t="str">
            <v>Macallan TC 18YO.750-6</v>
          </cell>
          <cell r="K4792">
            <v>6</v>
          </cell>
          <cell r="L4792">
            <v>0.75</v>
          </cell>
          <cell r="M4792">
            <v>0.43</v>
          </cell>
          <cell r="N4792">
            <v>13.8</v>
          </cell>
          <cell r="O4792" t="str">
            <v>SHELF</v>
          </cell>
          <cell r="P4792">
            <v>259.99</v>
          </cell>
          <cell r="Q4792">
            <v>269.99</v>
          </cell>
          <cell r="R4792">
            <v>269.99</v>
          </cell>
          <cell r="S4792">
            <v>269.99</v>
          </cell>
          <cell r="T4792">
            <v>269.99</v>
          </cell>
          <cell r="U4792">
            <v>269.99</v>
          </cell>
          <cell r="V4792">
            <v>269.99</v>
          </cell>
        </row>
        <row r="4793">
          <cell r="B4793" t="str">
            <v>WYOMINGMacallan TC 18YO.750-6FOB</v>
          </cell>
          <cell r="C4793" t="str">
            <v>West</v>
          </cell>
          <cell r="D4793" t="str">
            <v>Control</v>
          </cell>
          <cell r="E4793" t="str">
            <v>WY</v>
          </cell>
          <cell r="F4793" t="str">
            <v>WYOMING</v>
          </cell>
          <cell r="G4793" t="str">
            <v>4 - Macallan Triple Cask 18YO 0.75L</v>
          </cell>
          <cell r="H4793" t="str">
            <v>4 - Macallan Triple Cask 18YO 0.75L6</v>
          </cell>
          <cell r="I4793" t="str">
            <v>Macallan TC 18YO</v>
          </cell>
          <cell r="J4793" t="str">
            <v>Macallan TC 18YO.750-6</v>
          </cell>
          <cell r="K4793">
            <v>6</v>
          </cell>
          <cell r="L4793">
            <v>0.75</v>
          </cell>
          <cell r="M4793">
            <v>0.43</v>
          </cell>
          <cell r="N4793">
            <v>13.8</v>
          </cell>
          <cell r="O4793" t="str">
            <v>FOB</v>
          </cell>
          <cell r="P4793">
            <v>448.98</v>
          </cell>
          <cell r="Q4793">
            <v>466.84</v>
          </cell>
          <cell r="R4793">
            <v>466.84</v>
          </cell>
          <cell r="S4793">
            <v>466.84</v>
          </cell>
          <cell r="T4793">
            <v>466.84</v>
          </cell>
          <cell r="U4793">
            <v>466.84</v>
          </cell>
          <cell r="V4793">
            <v>466.84</v>
          </cell>
        </row>
        <row r="4794">
          <cell r="B4794" t="str">
            <v>WYOMINGMacallan TC 18YO.750-6DA</v>
          </cell>
          <cell r="C4794" t="str">
            <v>West</v>
          </cell>
          <cell r="D4794" t="str">
            <v>Control</v>
          </cell>
          <cell r="E4794" t="str">
            <v>WY</v>
          </cell>
          <cell r="F4794" t="str">
            <v>WYOMING</v>
          </cell>
          <cell r="G4794" t="str">
            <v>4 - Macallan Triple Cask 18YO 0.75L</v>
          </cell>
          <cell r="H4794" t="str">
            <v>4 - Macallan Triple Cask 18YO 0.75L6</v>
          </cell>
          <cell r="I4794" t="str">
            <v>Macallan TC 18YO</v>
          </cell>
          <cell r="J4794" t="str">
            <v>Macallan TC 18YO.750-6</v>
          </cell>
          <cell r="K4794">
            <v>6</v>
          </cell>
          <cell r="L4794">
            <v>0.75</v>
          </cell>
          <cell r="M4794">
            <v>0.43</v>
          </cell>
          <cell r="N4794">
            <v>13.8</v>
          </cell>
          <cell r="O4794" t="str">
            <v>DA</v>
          </cell>
          <cell r="P4794">
            <v>0</v>
          </cell>
          <cell r="Q4794">
            <v>0</v>
          </cell>
          <cell r="R4794">
            <v>0</v>
          </cell>
          <cell r="S4794">
            <v>0</v>
          </cell>
          <cell r="T4794">
            <v>0</v>
          </cell>
          <cell r="U4794">
            <v>0</v>
          </cell>
          <cell r="V4794">
            <v>0</v>
          </cell>
        </row>
        <row r="4795">
          <cell r="B4795" t="str">
            <v>ALABAMANaked Grouse.750-6SHELF</v>
          </cell>
          <cell r="C4795" t="str">
            <v>South</v>
          </cell>
          <cell r="D4795" t="str">
            <v>Control</v>
          </cell>
          <cell r="E4795" t="str">
            <v>AL</v>
          </cell>
          <cell r="F4795" t="str">
            <v>ALABAMA</v>
          </cell>
          <cell r="G4795" t="str">
            <v>4 - Naked Grouse 0.75L</v>
          </cell>
          <cell r="H4795" t="str">
            <v>4 - Naked Grouse 0.75L6</v>
          </cell>
          <cell r="I4795" t="str">
            <v>Naked Grouse</v>
          </cell>
          <cell r="J4795" t="str">
            <v>Naked Grouse.750-6</v>
          </cell>
          <cell r="K4795">
            <v>6</v>
          </cell>
          <cell r="L4795">
            <v>0.75</v>
          </cell>
          <cell r="M4795">
            <v>0.43</v>
          </cell>
          <cell r="N4795">
            <v>13.8</v>
          </cell>
          <cell r="O4795" t="str">
            <v>SHELF</v>
          </cell>
          <cell r="P4795">
            <v>35.99</v>
          </cell>
          <cell r="Q4795">
            <v>31.99</v>
          </cell>
          <cell r="R4795">
            <v>31.99</v>
          </cell>
          <cell r="S4795">
            <v>35.99</v>
          </cell>
          <cell r="T4795">
            <v>35.99</v>
          </cell>
          <cell r="U4795">
            <v>31.99</v>
          </cell>
          <cell r="V4795">
            <v>31.99</v>
          </cell>
        </row>
        <row r="4796">
          <cell r="B4796" t="str">
            <v>ALABAMANaked Grouse.750-6FOB</v>
          </cell>
          <cell r="C4796" t="str">
            <v>South</v>
          </cell>
          <cell r="D4796" t="str">
            <v>Control</v>
          </cell>
          <cell r="E4796" t="str">
            <v>AL</v>
          </cell>
          <cell r="F4796" t="str">
            <v>ALABAMA</v>
          </cell>
          <cell r="G4796" t="str">
            <v>4 - Naked Grouse 0.75L</v>
          </cell>
          <cell r="H4796" t="str">
            <v>4 - Naked Grouse 0.75L6</v>
          </cell>
          <cell r="I4796" t="str">
            <v>Naked Grouse</v>
          </cell>
          <cell r="J4796" t="str">
            <v>Naked Grouse.750-6</v>
          </cell>
          <cell r="K4796">
            <v>6</v>
          </cell>
          <cell r="L4796">
            <v>0.75</v>
          </cell>
          <cell r="M4796">
            <v>0.43</v>
          </cell>
          <cell r="N4796">
            <v>13.8</v>
          </cell>
          <cell r="O4796" t="str">
            <v>FOB</v>
          </cell>
          <cell r="P4796">
            <v>101.64</v>
          </cell>
          <cell r="Q4796">
            <v>101.64</v>
          </cell>
          <cell r="R4796">
            <v>101.64</v>
          </cell>
          <cell r="S4796">
            <v>101.64</v>
          </cell>
          <cell r="T4796">
            <v>101.64</v>
          </cell>
          <cell r="U4796">
            <v>101.64</v>
          </cell>
          <cell r="V4796">
            <v>101.64</v>
          </cell>
        </row>
        <row r="4797">
          <cell r="B4797" t="str">
            <v>ALABAMANaked Grouse.750-6DA</v>
          </cell>
          <cell r="C4797" t="str">
            <v>South</v>
          </cell>
          <cell r="D4797" t="str">
            <v>Control</v>
          </cell>
          <cell r="E4797" t="str">
            <v>AL</v>
          </cell>
          <cell r="F4797" t="str">
            <v>ALABAMA</v>
          </cell>
          <cell r="G4797" t="str">
            <v>4 - Naked Grouse 0.75L</v>
          </cell>
          <cell r="H4797" t="str">
            <v>4 - Naked Grouse 0.75L6</v>
          </cell>
          <cell r="I4797" t="str">
            <v>Naked Grouse</v>
          </cell>
          <cell r="J4797" t="str">
            <v>Naked Grouse.750-6</v>
          </cell>
          <cell r="K4797">
            <v>6</v>
          </cell>
          <cell r="L4797">
            <v>0.75</v>
          </cell>
          <cell r="M4797">
            <v>0.43</v>
          </cell>
          <cell r="N4797">
            <v>13.8</v>
          </cell>
          <cell r="O4797" t="str">
            <v>DA</v>
          </cell>
          <cell r="P4797">
            <v>0</v>
          </cell>
          <cell r="Q4797">
            <v>24</v>
          </cell>
          <cell r="R4797">
            <v>24</v>
          </cell>
          <cell r="S4797">
            <v>0</v>
          </cell>
          <cell r="T4797">
            <v>0</v>
          </cell>
          <cell r="U4797">
            <v>24</v>
          </cell>
          <cell r="V4797">
            <v>24</v>
          </cell>
        </row>
        <row r="4798">
          <cell r="B4798" t="str">
            <v>ArizonaNaked Grouse.750-6FOB</v>
          </cell>
          <cell r="C4798" t="str">
            <v>West</v>
          </cell>
          <cell r="D4798" t="str">
            <v>Open</v>
          </cell>
          <cell r="E4798" t="str">
            <v>AZ</v>
          </cell>
          <cell r="F4798" t="str">
            <v>Arizona</v>
          </cell>
          <cell r="G4798" t="str">
            <v>4 - Naked Grouse 0.75L</v>
          </cell>
          <cell r="H4798" t="str">
            <v>4 - Naked Grouse 0.75L6</v>
          </cell>
          <cell r="I4798" t="str">
            <v>Naked Grouse</v>
          </cell>
          <cell r="J4798" t="str">
            <v>Naked Grouse.750-6</v>
          </cell>
          <cell r="K4798">
            <v>6</v>
          </cell>
          <cell r="L4798">
            <v>0.75</v>
          </cell>
          <cell r="M4798">
            <v>0.43</v>
          </cell>
          <cell r="N4798">
            <v>13.8</v>
          </cell>
          <cell r="O4798" t="str">
            <v>FOB</v>
          </cell>
          <cell r="P4798">
            <v>96</v>
          </cell>
          <cell r="Q4798">
            <v>96</v>
          </cell>
          <cell r="R4798">
            <v>96</v>
          </cell>
          <cell r="S4798">
            <v>96</v>
          </cell>
          <cell r="T4798">
            <v>96</v>
          </cell>
          <cell r="U4798">
            <v>96</v>
          </cell>
          <cell r="V4798">
            <v>96</v>
          </cell>
        </row>
        <row r="4799">
          <cell r="B4799" t="str">
            <v>ArkansasNaked Grouse.750-6FOB</v>
          </cell>
          <cell r="C4799" t="str">
            <v>South</v>
          </cell>
          <cell r="D4799" t="str">
            <v>Open</v>
          </cell>
          <cell r="E4799" t="str">
            <v>AR</v>
          </cell>
          <cell r="F4799" t="str">
            <v>Arkansas</v>
          </cell>
          <cell r="G4799" t="str">
            <v>4 - Naked Grouse 0.75L</v>
          </cell>
          <cell r="H4799" t="str">
            <v>4 - Naked Grouse 0.75L6</v>
          </cell>
          <cell r="I4799" t="str">
            <v>Naked Grouse</v>
          </cell>
          <cell r="J4799" t="str">
            <v>Naked Grouse.750-6</v>
          </cell>
          <cell r="K4799">
            <v>6</v>
          </cell>
          <cell r="L4799">
            <v>0.75</v>
          </cell>
          <cell r="M4799">
            <v>0.43</v>
          </cell>
          <cell r="N4799">
            <v>13.8</v>
          </cell>
          <cell r="O4799" t="str">
            <v>FOB</v>
          </cell>
          <cell r="P4799">
            <v>105</v>
          </cell>
          <cell r="Q4799">
            <v>105</v>
          </cell>
          <cell r="R4799">
            <v>105</v>
          </cell>
          <cell r="S4799">
            <v>105</v>
          </cell>
          <cell r="T4799">
            <v>105</v>
          </cell>
          <cell r="U4799">
            <v>105</v>
          </cell>
          <cell r="V4799">
            <v>105</v>
          </cell>
        </row>
        <row r="4800">
          <cell r="B4800" t="str">
            <v>ColoradoNaked Grouse.750-6FOB</v>
          </cell>
          <cell r="C4800" t="str">
            <v>West</v>
          </cell>
          <cell r="D4800" t="str">
            <v>Open</v>
          </cell>
          <cell r="E4800" t="str">
            <v>CO</v>
          </cell>
          <cell r="F4800" t="str">
            <v>Colorado</v>
          </cell>
          <cell r="G4800" t="str">
            <v>4 - Naked Grouse 0.75L</v>
          </cell>
          <cell r="H4800" t="str">
            <v>4 - Naked Grouse 0.75L6</v>
          </cell>
          <cell r="I4800" t="str">
            <v>Naked Grouse</v>
          </cell>
          <cell r="J4800" t="str">
            <v>Naked Grouse.750-6</v>
          </cell>
          <cell r="K4800">
            <v>6</v>
          </cell>
          <cell r="L4800">
            <v>0.75</v>
          </cell>
          <cell r="M4800">
            <v>0.43</v>
          </cell>
          <cell r="N4800">
            <v>13.8</v>
          </cell>
          <cell r="O4800" t="str">
            <v>FOB</v>
          </cell>
          <cell r="P4800">
            <v>110.8</v>
          </cell>
          <cell r="Q4800">
            <v>110.8</v>
          </cell>
          <cell r="R4800">
            <v>110.8</v>
          </cell>
          <cell r="S4800">
            <v>110.8</v>
          </cell>
          <cell r="T4800">
            <v>110.8</v>
          </cell>
          <cell r="U4800">
            <v>110.8</v>
          </cell>
          <cell r="V4800">
            <v>110.8</v>
          </cell>
        </row>
        <row r="4801">
          <cell r="B4801" t="str">
            <v>DelawareNaked Grouse.750-6FOB</v>
          </cell>
          <cell r="C4801" t="str">
            <v>Northeast</v>
          </cell>
          <cell r="D4801" t="str">
            <v>Open</v>
          </cell>
          <cell r="E4801" t="str">
            <v>DE</v>
          </cell>
          <cell r="F4801" t="str">
            <v>Delaware</v>
          </cell>
          <cell r="G4801" t="str">
            <v>4 - Naked Grouse 0.75L</v>
          </cell>
          <cell r="H4801" t="str">
            <v>4 - Naked Grouse 0.75L6</v>
          </cell>
          <cell r="I4801" t="str">
            <v>Naked Grouse</v>
          </cell>
          <cell r="J4801" t="str">
            <v>Naked Grouse.750-6</v>
          </cell>
          <cell r="K4801">
            <v>6</v>
          </cell>
          <cell r="L4801">
            <v>0.75</v>
          </cell>
          <cell r="M4801">
            <v>0.43</v>
          </cell>
          <cell r="N4801">
            <v>13.8</v>
          </cell>
          <cell r="O4801" t="str">
            <v>FOB</v>
          </cell>
          <cell r="P4801">
            <v>123.36</v>
          </cell>
          <cell r="Q4801">
            <v>123.36</v>
          </cell>
          <cell r="R4801">
            <v>123.36</v>
          </cell>
          <cell r="S4801">
            <v>123.36</v>
          </cell>
          <cell r="T4801">
            <v>123.36</v>
          </cell>
          <cell r="U4801">
            <v>123.36</v>
          </cell>
          <cell r="V4801">
            <v>123.36</v>
          </cell>
        </row>
        <row r="4802">
          <cell r="B4802" t="str">
            <v>FloridaNaked Grouse.750-6FOB</v>
          </cell>
          <cell r="C4802" t="str">
            <v>South</v>
          </cell>
          <cell r="D4802" t="str">
            <v>Open</v>
          </cell>
          <cell r="E4802" t="str">
            <v>FL</v>
          </cell>
          <cell r="F4802" t="str">
            <v>Florida</v>
          </cell>
          <cell r="G4802" t="str">
            <v>4 - Naked Grouse 0.75L</v>
          </cell>
          <cell r="H4802" t="str">
            <v>4 - Naked Grouse 0.75L6</v>
          </cell>
          <cell r="I4802" t="str">
            <v>Naked Grouse</v>
          </cell>
          <cell r="J4802" t="str">
            <v>Naked Grouse.750-6</v>
          </cell>
          <cell r="K4802">
            <v>6</v>
          </cell>
          <cell r="L4802">
            <v>0.75</v>
          </cell>
          <cell r="M4802">
            <v>0.43</v>
          </cell>
          <cell r="N4802">
            <v>13.8</v>
          </cell>
          <cell r="O4802" t="str">
            <v>FOB</v>
          </cell>
          <cell r="P4802">
            <v>116</v>
          </cell>
          <cell r="Q4802">
            <v>116</v>
          </cell>
          <cell r="R4802">
            <v>116</v>
          </cell>
          <cell r="S4802">
            <v>116</v>
          </cell>
          <cell r="T4802">
            <v>116</v>
          </cell>
          <cell r="U4802">
            <v>116</v>
          </cell>
          <cell r="V4802">
            <v>116</v>
          </cell>
        </row>
        <row r="4803">
          <cell r="B4803" t="str">
            <v>GeorgiaNaked Grouse.750-6FOB</v>
          </cell>
          <cell r="C4803" t="str">
            <v>South</v>
          </cell>
          <cell r="D4803" t="str">
            <v>Open</v>
          </cell>
          <cell r="E4803" t="str">
            <v>GA</v>
          </cell>
          <cell r="F4803" t="str">
            <v>Georgia</v>
          </cell>
          <cell r="G4803" t="str">
            <v>4 - Naked Grouse 0.75L</v>
          </cell>
          <cell r="H4803" t="str">
            <v>4 - Naked Grouse 0.75L6</v>
          </cell>
          <cell r="I4803" t="str">
            <v>Naked Grouse</v>
          </cell>
          <cell r="J4803" t="str">
            <v>Naked Grouse.750-6</v>
          </cell>
          <cell r="K4803">
            <v>6</v>
          </cell>
          <cell r="L4803">
            <v>0.75</v>
          </cell>
          <cell r="M4803">
            <v>0.43</v>
          </cell>
          <cell r="N4803">
            <v>13.8</v>
          </cell>
          <cell r="O4803" t="str">
            <v>FOB</v>
          </cell>
          <cell r="P4803">
            <v>108</v>
          </cell>
          <cell r="Q4803">
            <v>108</v>
          </cell>
          <cell r="R4803">
            <v>108</v>
          </cell>
          <cell r="S4803">
            <v>108</v>
          </cell>
          <cell r="T4803">
            <v>108</v>
          </cell>
          <cell r="U4803">
            <v>108</v>
          </cell>
          <cell r="V4803">
            <v>108</v>
          </cell>
        </row>
        <row r="4804">
          <cell r="B4804" t="str">
            <v>IDAHONaked Grouse.750-6SPA</v>
          </cell>
          <cell r="C4804" t="str">
            <v>West</v>
          </cell>
          <cell r="D4804" t="str">
            <v>Control</v>
          </cell>
          <cell r="E4804" t="str">
            <v>ID</v>
          </cell>
          <cell r="F4804" t="str">
            <v>IDAHO</v>
          </cell>
          <cell r="G4804" t="str">
            <v>4 - Naked Grouse 0.75L</v>
          </cell>
          <cell r="H4804" t="str">
            <v>4 - Naked Grouse 0.75L6</v>
          </cell>
          <cell r="I4804" t="str">
            <v>Naked Grouse</v>
          </cell>
          <cell r="J4804" t="str">
            <v>Naked Grouse.750-6</v>
          </cell>
          <cell r="K4804">
            <v>6</v>
          </cell>
          <cell r="L4804">
            <v>0.75</v>
          </cell>
          <cell r="M4804">
            <v>0.43</v>
          </cell>
          <cell r="N4804">
            <v>13.8</v>
          </cell>
          <cell r="O4804" t="str">
            <v>SPA</v>
          </cell>
          <cell r="P4804">
            <v>0</v>
          </cell>
          <cell r="Q4804">
            <v>0</v>
          </cell>
          <cell r="R4804">
            <v>0</v>
          </cell>
          <cell r="S4804">
            <v>0</v>
          </cell>
          <cell r="T4804">
            <v>0</v>
          </cell>
          <cell r="U4804">
            <v>0</v>
          </cell>
          <cell r="V4804">
            <v>0</v>
          </cell>
        </row>
        <row r="4805">
          <cell r="B4805" t="str">
            <v>IDAHONaked Grouse.750-6SHELF</v>
          </cell>
          <cell r="C4805" t="str">
            <v>West</v>
          </cell>
          <cell r="D4805" t="str">
            <v>Control</v>
          </cell>
          <cell r="E4805" t="str">
            <v>ID</v>
          </cell>
          <cell r="F4805" t="str">
            <v>IDAHO</v>
          </cell>
          <cell r="G4805" t="str">
            <v>4 - Naked Grouse 0.75L</v>
          </cell>
          <cell r="H4805" t="str">
            <v>4 - Naked Grouse 0.75L6</v>
          </cell>
          <cell r="I4805" t="str">
            <v>Naked Grouse</v>
          </cell>
          <cell r="J4805" t="str">
            <v>Naked Grouse.750-6</v>
          </cell>
          <cell r="K4805">
            <v>6</v>
          </cell>
          <cell r="L4805">
            <v>0.75</v>
          </cell>
          <cell r="M4805">
            <v>0.43</v>
          </cell>
          <cell r="N4805">
            <v>13.8</v>
          </cell>
          <cell r="O4805" t="str">
            <v>SHELF</v>
          </cell>
          <cell r="P4805">
            <v>29.95</v>
          </cell>
          <cell r="Q4805">
            <v>32.950000000000003</v>
          </cell>
          <cell r="R4805">
            <v>32.950000000000003</v>
          </cell>
          <cell r="S4805">
            <v>32.950000000000003</v>
          </cell>
          <cell r="T4805">
            <v>29.95</v>
          </cell>
          <cell r="U4805">
            <v>29.95</v>
          </cell>
          <cell r="V4805">
            <v>29.95</v>
          </cell>
        </row>
        <row r="4806">
          <cell r="B4806" t="str">
            <v>IDAHONaked Grouse.750-6FOB</v>
          </cell>
          <cell r="C4806" t="str">
            <v>West</v>
          </cell>
          <cell r="D4806" t="str">
            <v>Control</v>
          </cell>
          <cell r="E4806" t="str">
            <v>ID</v>
          </cell>
          <cell r="F4806" t="str">
            <v>IDAHO</v>
          </cell>
          <cell r="G4806" t="str">
            <v>4 - Naked Grouse 0.75L</v>
          </cell>
          <cell r="H4806" t="str">
            <v>4 - Naked Grouse 0.75L6</v>
          </cell>
          <cell r="I4806" t="str">
            <v>Naked Grouse</v>
          </cell>
          <cell r="J4806" t="str">
            <v>Naked Grouse.750-6</v>
          </cell>
          <cell r="K4806">
            <v>6</v>
          </cell>
          <cell r="L4806">
            <v>0.75</v>
          </cell>
          <cell r="M4806">
            <v>0.43</v>
          </cell>
          <cell r="N4806">
            <v>13.8</v>
          </cell>
          <cell r="O4806" t="str">
            <v>FOB</v>
          </cell>
          <cell r="P4806">
            <v>100.7</v>
          </cell>
          <cell r="Q4806">
            <v>112.16</v>
          </cell>
          <cell r="R4806">
            <v>112.16</v>
          </cell>
          <cell r="S4806">
            <v>112.16</v>
          </cell>
          <cell r="T4806">
            <v>100.7</v>
          </cell>
          <cell r="U4806">
            <v>100.7</v>
          </cell>
          <cell r="V4806">
            <v>100.7</v>
          </cell>
        </row>
        <row r="4807">
          <cell r="B4807" t="str">
            <v>IllinoisNaked Grouse.750-6FOB</v>
          </cell>
          <cell r="C4807" t="str">
            <v>Central</v>
          </cell>
          <cell r="D4807" t="str">
            <v>Open</v>
          </cell>
          <cell r="E4807" t="str">
            <v>IL</v>
          </cell>
          <cell r="F4807" t="str">
            <v>Illinois</v>
          </cell>
          <cell r="G4807" t="str">
            <v>4 - Naked Grouse 0.75L</v>
          </cell>
          <cell r="H4807" t="str">
            <v>4 - Naked Grouse 0.75L6</v>
          </cell>
          <cell r="I4807" t="str">
            <v>Naked Grouse</v>
          </cell>
          <cell r="J4807" t="str">
            <v>Naked Grouse.750-6</v>
          </cell>
          <cell r="K4807">
            <v>6</v>
          </cell>
          <cell r="L4807">
            <v>0.75</v>
          </cell>
          <cell r="M4807">
            <v>0.43</v>
          </cell>
          <cell r="N4807">
            <v>13.8</v>
          </cell>
          <cell r="O4807" t="str">
            <v>FOB</v>
          </cell>
          <cell r="P4807">
            <v>118.67</v>
          </cell>
          <cell r="Q4807">
            <v>118.67</v>
          </cell>
          <cell r="R4807">
            <v>118.67</v>
          </cell>
          <cell r="S4807">
            <v>118.67</v>
          </cell>
          <cell r="T4807">
            <v>118.67</v>
          </cell>
          <cell r="U4807">
            <v>118.67</v>
          </cell>
          <cell r="V4807">
            <v>118.67</v>
          </cell>
        </row>
        <row r="4808">
          <cell r="B4808" t="str">
            <v>IndianaNaked Grouse.750-6FOB</v>
          </cell>
          <cell r="C4808" t="str">
            <v>Central</v>
          </cell>
          <cell r="D4808" t="str">
            <v>Open</v>
          </cell>
          <cell r="E4808" t="str">
            <v>IN</v>
          </cell>
          <cell r="F4808" t="str">
            <v>Indiana</v>
          </cell>
          <cell r="G4808" t="str">
            <v>4 - Naked Grouse 0.75L</v>
          </cell>
          <cell r="H4808" t="str">
            <v>4 - Naked Grouse 0.75L6</v>
          </cell>
          <cell r="I4808" t="str">
            <v>Naked Grouse</v>
          </cell>
          <cell r="J4808" t="str">
            <v>Naked Grouse.750-6</v>
          </cell>
          <cell r="K4808">
            <v>6</v>
          </cell>
          <cell r="L4808">
            <v>0.75</v>
          </cell>
          <cell r="M4808">
            <v>0.43</v>
          </cell>
          <cell r="N4808">
            <v>13.8</v>
          </cell>
          <cell r="O4808" t="str">
            <v>FOB</v>
          </cell>
          <cell r="P4808">
            <v>100.46</v>
          </cell>
          <cell r="Q4808">
            <v>100.46</v>
          </cell>
          <cell r="R4808">
            <v>100.46</v>
          </cell>
          <cell r="S4808">
            <v>100.46</v>
          </cell>
          <cell r="T4808">
            <v>100.46</v>
          </cell>
          <cell r="U4808">
            <v>100.46</v>
          </cell>
          <cell r="V4808">
            <v>100.46</v>
          </cell>
        </row>
        <row r="4809">
          <cell r="B4809" t="str">
            <v>LouisianaNaked Grouse.750-6FOB</v>
          </cell>
          <cell r="C4809" t="str">
            <v>South</v>
          </cell>
          <cell r="D4809" t="str">
            <v>Open</v>
          </cell>
          <cell r="E4809" t="str">
            <v>LA</v>
          </cell>
          <cell r="F4809" t="str">
            <v>Louisiana</v>
          </cell>
          <cell r="G4809" t="str">
            <v>4 - Naked Grouse 0.75L</v>
          </cell>
          <cell r="H4809" t="str">
            <v>4 - Naked Grouse 0.75L6</v>
          </cell>
          <cell r="I4809" t="str">
            <v>Naked Grouse</v>
          </cell>
          <cell r="J4809" t="str">
            <v>Naked Grouse.750-6</v>
          </cell>
          <cell r="K4809">
            <v>6</v>
          </cell>
          <cell r="L4809">
            <v>0.75</v>
          </cell>
          <cell r="M4809">
            <v>0.43</v>
          </cell>
          <cell r="N4809">
            <v>13.8</v>
          </cell>
          <cell r="O4809" t="str">
            <v>FOB</v>
          </cell>
          <cell r="P4809">
            <v>110</v>
          </cell>
          <cell r="Q4809">
            <v>110</v>
          </cell>
          <cell r="R4809">
            <v>110</v>
          </cell>
          <cell r="S4809">
            <v>110</v>
          </cell>
          <cell r="T4809">
            <v>110</v>
          </cell>
          <cell r="U4809">
            <v>110</v>
          </cell>
          <cell r="V4809">
            <v>110</v>
          </cell>
        </row>
        <row r="4810">
          <cell r="B4810" t="str">
            <v>Military - SouthNaked Grouse.750-6FOB</v>
          </cell>
          <cell r="C4810" t="str">
            <v>South</v>
          </cell>
          <cell r="D4810" t="str">
            <v>Open</v>
          </cell>
          <cell r="E4810" t="str">
            <v>Military - South</v>
          </cell>
          <cell r="F4810" t="str">
            <v>Military - South</v>
          </cell>
          <cell r="G4810" t="str">
            <v>4 - Naked Grouse 0.75L</v>
          </cell>
          <cell r="H4810" t="str">
            <v>4 - Naked Grouse 0.75L6</v>
          </cell>
          <cell r="I4810" t="str">
            <v>Naked Grouse</v>
          </cell>
          <cell r="J4810" t="str">
            <v>Naked Grouse.750-6</v>
          </cell>
          <cell r="K4810">
            <v>6</v>
          </cell>
          <cell r="L4810">
            <v>0.75</v>
          </cell>
          <cell r="M4810">
            <v>0.43</v>
          </cell>
          <cell r="N4810">
            <v>13.8</v>
          </cell>
          <cell r="O4810" t="str">
            <v>FOB</v>
          </cell>
          <cell r="P4810">
            <v>128.58000000000001</v>
          </cell>
          <cell r="Q4810">
            <v>128.58000000000001</v>
          </cell>
          <cell r="R4810">
            <v>128.58000000000001</v>
          </cell>
          <cell r="S4810">
            <v>128.58000000000001</v>
          </cell>
          <cell r="T4810">
            <v>128.58000000000001</v>
          </cell>
          <cell r="U4810">
            <v>128.58000000000001</v>
          </cell>
          <cell r="V4810">
            <v>128.58000000000001</v>
          </cell>
        </row>
        <row r="4811">
          <cell r="B4811" t="str">
            <v>MinnesotaNaked Grouse.750-6FOB</v>
          </cell>
          <cell r="C4811" t="str">
            <v>Central</v>
          </cell>
          <cell r="D4811" t="str">
            <v>Open</v>
          </cell>
          <cell r="E4811" t="str">
            <v>MN</v>
          </cell>
          <cell r="F4811" t="str">
            <v>Minnesota</v>
          </cell>
          <cell r="G4811" t="str">
            <v>4 - Naked Grouse 0.75L</v>
          </cell>
          <cell r="H4811" t="str">
            <v>4 - Naked Grouse 0.75L6</v>
          </cell>
          <cell r="I4811" t="str">
            <v>Naked Grouse</v>
          </cell>
          <cell r="J4811" t="str">
            <v>Naked Grouse.750-6</v>
          </cell>
          <cell r="K4811">
            <v>6</v>
          </cell>
          <cell r="L4811">
            <v>0.75</v>
          </cell>
          <cell r="M4811">
            <v>0.43</v>
          </cell>
          <cell r="N4811">
            <v>13.8</v>
          </cell>
          <cell r="O4811" t="str">
            <v>FOB</v>
          </cell>
          <cell r="P4811">
            <v>110.26</v>
          </cell>
          <cell r="Q4811">
            <v>110.26</v>
          </cell>
          <cell r="R4811">
            <v>110.26</v>
          </cell>
          <cell r="S4811">
            <v>110.26</v>
          </cell>
          <cell r="T4811">
            <v>110.26</v>
          </cell>
          <cell r="U4811">
            <v>110.26</v>
          </cell>
          <cell r="V4811">
            <v>110.26</v>
          </cell>
        </row>
        <row r="4812">
          <cell r="B4812" t="str">
            <v>MISSISSIPPINaked Grouse.750-6SPA</v>
          </cell>
          <cell r="C4812" t="str">
            <v>South</v>
          </cell>
          <cell r="D4812" t="str">
            <v>Control</v>
          </cell>
          <cell r="E4812" t="str">
            <v>MS</v>
          </cell>
          <cell r="F4812" t="str">
            <v>MISSISSIPPI</v>
          </cell>
          <cell r="G4812" t="str">
            <v>4 - Naked Grouse 0.75L</v>
          </cell>
          <cell r="H4812" t="str">
            <v>4 - Naked Grouse 0.75L6</v>
          </cell>
          <cell r="I4812" t="str">
            <v>Naked Grouse</v>
          </cell>
          <cell r="J4812" t="str">
            <v>Naked Grouse.750-6</v>
          </cell>
          <cell r="K4812">
            <v>6</v>
          </cell>
          <cell r="L4812">
            <v>0.75</v>
          </cell>
          <cell r="M4812">
            <v>0.43</v>
          </cell>
          <cell r="N4812">
            <v>13.8</v>
          </cell>
          <cell r="O4812" t="str">
            <v>SPA</v>
          </cell>
          <cell r="P4812">
            <v>0</v>
          </cell>
          <cell r="Q4812">
            <v>0</v>
          </cell>
          <cell r="R4812">
            <v>0</v>
          </cell>
          <cell r="S4812">
            <v>0</v>
          </cell>
          <cell r="T4812">
            <v>0</v>
          </cell>
          <cell r="U4812">
            <v>0</v>
          </cell>
          <cell r="V4812">
            <v>0</v>
          </cell>
        </row>
        <row r="4813">
          <cell r="B4813" t="str">
            <v>MISSISSIPPINaked Grouse.750-6SHELF</v>
          </cell>
          <cell r="C4813" t="str">
            <v>South</v>
          </cell>
          <cell r="D4813" t="str">
            <v>Control</v>
          </cell>
          <cell r="E4813" t="str">
            <v>MS</v>
          </cell>
          <cell r="F4813" t="str">
            <v>MISSISSIPPI</v>
          </cell>
          <cell r="G4813" t="str">
            <v>4 - Naked Grouse 0.75L</v>
          </cell>
          <cell r="H4813" t="str">
            <v>4 - Naked Grouse 0.75L6</v>
          </cell>
          <cell r="I4813" t="str">
            <v>Naked Grouse</v>
          </cell>
          <cell r="J4813" t="str">
            <v>Naked Grouse.750-6</v>
          </cell>
          <cell r="K4813">
            <v>6</v>
          </cell>
          <cell r="L4813">
            <v>0.75</v>
          </cell>
          <cell r="M4813">
            <v>0.43</v>
          </cell>
          <cell r="N4813">
            <v>13.8</v>
          </cell>
          <cell r="O4813" t="str">
            <v>SHELF</v>
          </cell>
          <cell r="P4813">
            <v>34.99</v>
          </cell>
          <cell r="Q4813">
            <v>34.99</v>
          </cell>
          <cell r="R4813">
            <v>34.99</v>
          </cell>
          <cell r="S4813">
            <v>34.99</v>
          </cell>
          <cell r="T4813">
            <v>34.99</v>
          </cell>
          <cell r="U4813">
            <v>34.99</v>
          </cell>
          <cell r="V4813">
            <v>34.99</v>
          </cell>
        </row>
        <row r="4814">
          <cell r="B4814" t="str">
            <v>MISSISSIPPINaked Grouse.750-6FOB</v>
          </cell>
          <cell r="C4814" t="str">
            <v>South</v>
          </cell>
          <cell r="D4814" t="str">
            <v>Control</v>
          </cell>
          <cell r="E4814" t="str">
            <v>MS</v>
          </cell>
          <cell r="F4814" t="str">
            <v>MISSISSIPPI</v>
          </cell>
          <cell r="G4814" t="str">
            <v>4 - Naked Grouse 0.75L</v>
          </cell>
          <cell r="H4814" t="str">
            <v>4 - Naked Grouse 0.75L6</v>
          </cell>
          <cell r="I4814" t="str">
            <v>Naked Grouse</v>
          </cell>
          <cell r="J4814" t="str">
            <v>Naked Grouse.750-6</v>
          </cell>
          <cell r="K4814">
            <v>6</v>
          </cell>
          <cell r="L4814">
            <v>0.75</v>
          </cell>
          <cell r="M4814">
            <v>0.43</v>
          </cell>
          <cell r="N4814">
            <v>13.8</v>
          </cell>
          <cell r="O4814" t="str">
            <v>FOB</v>
          </cell>
          <cell r="P4814">
            <v>125.48</v>
          </cell>
          <cell r="Q4814">
            <v>125.48</v>
          </cell>
          <cell r="R4814">
            <v>125.48</v>
          </cell>
          <cell r="S4814">
            <v>125.48</v>
          </cell>
          <cell r="T4814">
            <v>125.48</v>
          </cell>
          <cell r="U4814">
            <v>125.48</v>
          </cell>
          <cell r="V4814">
            <v>125.48</v>
          </cell>
        </row>
        <row r="4815">
          <cell r="B4815" t="str">
            <v>MissouriNaked Grouse.750-6FOB</v>
          </cell>
          <cell r="C4815" t="str">
            <v>Central</v>
          </cell>
          <cell r="D4815" t="str">
            <v>Open</v>
          </cell>
          <cell r="E4815" t="str">
            <v>MO</v>
          </cell>
          <cell r="F4815" t="str">
            <v>Missouri</v>
          </cell>
          <cell r="G4815" t="str">
            <v>4 - Naked Grouse 0.75L</v>
          </cell>
          <cell r="H4815" t="str">
            <v>4 - Naked Grouse 0.75L6</v>
          </cell>
          <cell r="I4815" t="str">
            <v>Naked Grouse</v>
          </cell>
          <cell r="J4815" t="str">
            <v>Naked Grouse.750-6</v>
          </cell>
          <cell r="K4815">
            <v>6</v>
          </cell>
          <cell r="L4815">
            <v>0.75</v>
          </cell>
          <cell r="M4815">
            <v>0.43</v>
          </cell>
          <cell r="N4815">
            <v>13.8</v>
          </cell>
          <cell r="O4815" t="str">
            <v>FOB</v>
          </cell>
          <cell r="P4815">
            <v>117</v>
          </cell>
          <cell r="Q4815">
            <v>117</v>
          </cell>
          <cell r="R4815">
            <v>117</v>
          </cell>
          <cell r="S4815">
            <v>117</v>
          </cell>
          <cell r="T4815">
            <v>117</v>
          </cell>
          <cell r="U4815">
            <v>117</v>
          </cell>
          <cell r="V4815">
            <v>117</v>
          </cell>
        </row>
        <row r="4816">
          <cell r="B4816" t="str">
            <v>MONTANANaked Grouse.750-6SPA</v>
          </cell>
          <cell r="C4816" t="str">
            <v>West</v>
          </cell>
          <cell r="D4816" t="str">
            <v>Control</v>
          </cell>
          <cell r="E4816" t="str">
            <v>MT</v>
          </cell>
          <cell r="F4816" t="str">
            <v>MONTANA</v>
          </cell>
          <cell r="G4816" t="str">
            <v>4 - Naked Grouse 0.75L</v>
          </cell>
          <cell r="H4816" t="str">
            <v>4 - Naked Grouse 0.75L6</v>
          </cell>
          <cell r="I4816" t="str">
            <v>Naked Grouse</v>
          </cell>
          <cell r="J4816" t="str">
            <v>Naked Grouse.750-6</v>
          </cell>
          <cell r="K4816">
            <v>6</v>
          </cell>
          <cell r="L4816">
            <v>0.75</v>
          </cell>
          <cell r="M4816">
            <v>0.43</v>
          </cell>
          <cell r="N4816">
            <v>13.8</v>
          </cell>
          <cell r="O4816" t="str">
            <v>SPA</v>
          </cell>
          <cell r="P4816">
            <v>0</v>
          </cell>
          <cell r="Q4816">
            <v>0</v>
          </cell>
          <cell r="R4816">
            <v>0</v>
          </cell>
          <cell r="S4816">
            <v>0</v>
          </cell>
          <cell r="T4816">
            <v>0</v>
          </cell>
          <cell r="U4816">
            <v>0</v>
          </cell>
          <cell r="V4816">
            <v>0</v>
          </cell>
        </row>
        <row r="4817">
          <cell r="B4817" t="str">
            <v>MONTANANaked Grouse.750-6SHELF</v>
          </cell>
          <cell r="C4817" t="str">
            <v>West</v>
          </cell>
          <cell r="D4817" t="str">
            <v>Control</v>
          </cell>
          <cell r="E4817" t="str">
            <v>MT</v>
          </cell>
          <cell r="F4817" t="str">
            <v>MONTANA</v>
          </cell>
          <cell r="G4817" t="str">
            <v>4 - Naked Grouse 0.75L</v>
          </cell>
          <cell r="H4817" t="str">
            <v>4 - Naked Grouse 0.75L6</v>
          </cell>
          <cell r="I4817" t="str">
            <v>Naked Grouse</v>
          </cell>
          <cell r="J4817" t="str">
            <v>Naked Grouse.750-6</v>
          </cell>
          <cell r="K4817">
            <v>6</v>
          </cell>
          <cell r="L4817">
            <v>0.75</v>
          </cell>
          <cell r="M4817">
            <v>0.43</v>
          </cell>
          <cell r="N4817">
            <v>13.8</v>
          </cell>
          <cell r="O4817" t="str">
            <v>SHELF</v>
          </cell>
          <cell r="P4817">
            <v>32.950000000000003</v>
          </cell>
          <cell r="Q4817">
            <v>32.950000000000003</v>
          </cell>
          <cell r="R4817">
            <v>32.950000000000003</v>
          </cell>
          <cell r="S4817">
            <v>32.950000000000003</v>
          </cell>
          <cell r="T4817">
            <v>32.950000000000003</v>
          </cell>
          <cell r="U4817">
            <v>32.950000000000003</v>
          </cell>
          <cell r="V4817">
            <v>32.950000000000003</v>
          </cell>
        </row>
        <row r="4818">
          <cell r="B4818" t="str">
            <v>MONTANANaked Grouse.750-6FOB</v>
          </cell>
          <cell r="C4818" t="str">
            <v>West</v>
          </cell>
          <cell r="D4818" t="str">
            <v>Control</v>
          </cell>
          <cell r="E4818" t="str">
            <v>MT</v>
          </cell>
          <cell r="F4818" t="str">
            <v>MONTANA</v>
          </cell>
          <cell r="G4818" t="str">
            <v>4 - Naked Grouse 0.75L</v>
          </cell>
          <cell r="H4818" t="str">
            <v>4 - Naked Grouse 0.75L6</v>
          </cell>
          <cell r="I4818" t="str">
            <v>Naked Grouse</v>
          </cell>
          <cell r="J4818" t="str">
            <v>Naked Grouse.750-6</v>
          </cell>
          <cell r="K4818">
            <v>6</v>
          </cell>
          <cell r="L4818">
            <v>0.75</v>
          </cell>
          <cell r="M4818">
            <v>0.43</v>
          </cell>
          <cell r="N4818">
            <v>13.8</v>
          </cell>
          <cell r="O4818" t="str">
            <v>FOB</v>
          </cell>
          <cell r="P4818">
            <v>95.36</v>
          </cell>
          <cell r="Q4818">
            <v>95.36</v>
          </cell>
          <cell r="R4818">
            <v>95.36</v>
          </cell>
          <cell r="S4818">
            <v>95.36</v>
          </cell>
          <cell r="T4818">
            <v>95.36</v>
          </cell>
          <cell r="U4818">
            <v>95.36</v>
          </cell>
          <cell r="V4818">
            <v>95.36</v>
          </cell>
        </row>
        <row r="4819">
          <cell r="B4819" t="str">
            <v>NevadaNaked Grouse.750-6FOB</v>
          </cell>
          <cell r="C4819" t="str">
            <v>West</v>
          </cell>
          <cell r="D4819" t="str">
            <v>Open</v>
          </cell>
          <cell r="E4819" t="str">
            <v>NV</v>
          </cell>
          <cell r="F4819" t="str">
            <v>Nevada</v>
          </cell>
          <cell r="G4819" t="str">
            <v>4 - Naked Grouse 0.75L</v>
          </cell>
          <cell r="H4819" t="str">
            <v>4 - Naked Grouse 0.75L6</v>
          </cell>
          <cell r="I4819" t="str">
            <v>Naked Grouse</v>
          </cell>
          <cell r="J4819" t="str">
            <v>Naked Grouse.750-6</v>
          </cell>
          <cell r="K4819">
            <v>6</v>
          </cell>
          <cell r="L4819">
            <v>0.75</v>
          </cell>
          <cell r="M4819">
            <v>0.43</v>
          </cell>
          <cell r="N4819">
            <v>13.8</v>
          </cell>
          <cell r="O4819" t="str">
            <v>FOB</v>
          </cell>
          <cell r="P4819">
            <v>93</v>
          </cell>
          <cell r="Q4819">
            <v>93</v>
          </cell>
          <cell r="R4819">
            <v>93</v>
          </cell>
          <cell r="S4819">
            <v>93</v>
          </cell>
          <cell r="T4819">
            <v>93</v>
          </cell>
          <cell r="U4819">
            <v>93</v>
          </cell>
          <cell r="V4819">
            <v>93</v>
          </cell>
        </row>
        <row r="4820">
          <cell r="B4820" t="str">
            <v>New JerseyNaked Grouse.750-6FOB</v>
          </cell>
          <cell r="C4820" t="str">
            <v>Northeast</v>
          </cell>
          <cell r="D4820" t="str">
            <v>Open</v>
          </cell>
          <cell r="E4820" t="str">
            <v>NJ</v>
          </cell>
          <cell r="F4820" t="str">
            <v>New Jersey</v>
          </cell>
          <cell r="G4820" t="str">
            <v>4 - Naked Grouse 0.75L</v>
          </cell>
          <cell r="H4820" t="str">
            <v>4 - Naked Grouse 0.75L6</v>
          </cell>
          <cell r="I4820" t="str">
            <v>Naked Grouse</v>
          </cell>
          <cell r="J4820" t="str">
            <v>Naked Grouse.750-6</v>
          </cell>
          <cell r="K4820">
            <v>6</v>
          </cell>
          <cell r="L4820">
            <v>0.75</v>
          </cell>
          <cell r="M4820">
            <v>0.43</v>
          </cell>
          <cell r="N4820">
            <v>13.8</v>
          </cell>
          <cell r="O4820" t="str">
            <v>FOB</v>
          </cell>
          <cell r="P4820">
            <v>122.91</v>
          </cell>
          <cell r="Q4820">
            <v>122.91</v>
          </cell>
          <cell r="R4820">
            <v>122.91</v>
          </cell>
          <cell r="S4820">
            <v>122.91</v>
          </cell>
          <cell r="T4820">
            <v>122.91</v>
          </cell>
          <cell r="U4820">
            <v>122.91</v>
          </cell>
          <cell r="V4820">
            <v>122.91</v>
          </cell>
        </row>
        <row r="4821">
          <cell r="B4821" t="str">
            <v>New MexicoNaked Grouse.750-6FOB</v>
          </cell>
          <cell r="C4821" t="str">
            <v>West</v>
          </cell>
          <cell r="D4821" t="str">
            <v>Open</v>
          </cell>
          <cell r="E4821" t="str">
            <v>NM</v>
          </cell>
          <cell r="F4821" t="str">
            <v>New Mexico</v>
          </cell>
          <cell r="G4821" t="str">
            <v>4 - Naked Grouse 0.75L</v>
          </cell>
          <cell r="H4821" t="str">
            <v>4 - Naked Grouse 0.75L6</v>
          </cell>
          <cell r="I4821" t="str">
            <v>Naked Grouse</v>
          </cell>
          <cell r="J4821" t="str">
            <v>Naked Grouse.750-6</v>
          </cell>
          <cell r="K4821">
            <v>6</v>
          </cell>
          <cell r="L4821">
            <v>0.75</v>
          </cell>
          <cell r="M4821">
            <v>0.43</v>
          </cell>
          <cell r="N4821">
            <v>13.8</v>
          </cell>
          <cell r="O4821" t="str">
            <v>FOB</v>
          </cell>
          <cell r="P4821">
            <v>100</v>
          </cell>
          <cell r="Q4821">
            <v>100</v>
          </cell>
          <cell r="R4821">
            <v>100</v>
          </cell>
          <cell r="S4821">
            <v>100</v>
          </cell>
          <cell r="T4821">
            <v>100</v>
          </cell>
          <cell r="U4821">
            <v>100</v>
          </cell>
          <cell r="V4821">
            <v>100</v>
          </cell>
        </row>
        <row r="4822">
          <cell r="B4822" t="str">
            <v>New York - UpstateNaked Grouse.750-6FOB</v>
          </cell>
          <cell r="C4822" t="str">
            <v>Northeast</v>
          </cell>
          <cell r="D4822" t="str">
            <v>Open</v>
          </cell>
          <cell r="E4822" t="str">
            <v>NY</v>
          </cell>
          <cell r="F4822" t="str">
            <v>New York - Upstate</v>
          </cell>
          <cell r="G4822" t="str">
            <v>4 - Naked Grouse 0.75L</v>
          </cell>
          <cell r="H4822" t="str">
            <v>4 - Naked Grouse 0.75L6</v>
          </cell>
          <cell r="I4822" t="str">
            <v>Naked Grouse</v>
          </cell>
          <cell r="J4822" t="str">
            <v>Naked Grouse.750-6</v>
          </cell>
          <cell r="K4822">
            <v>6</v>
          </cell>
          <cell r="L4822">
            <v>0.75</v>
          </cell>
          <cell r="M4822">
            <v>0.43</v>
          </cell>
          <cell r="N4822">
            <v>13.8</v>
          </cell>
          <cell r="O4822" t="str">
            <v>FOB</v>
          </cell>
          <cell r="P4822">
            <v>102</v>
          </cell>
          <cell r="Q4822">
            <v>102</v>
          </cell>
          <cell r="R4822">
            <v>102</v>
          </cell>
          <cell r="S4822">
            <v>102</v>
          </cell>
          <cell r="T4822">
            <v>102</v>
          </cell>
          <cell r="U4822">
            <v>102</v>
          </cell>
          <cell r="V4822">
            <v>102</v>
          </cell>
        </row>
        <row r="4823">
          <cell r="B4823" t="str">
            <v>NORTH CAROLINANaked Grouse.750-6SPA</v>
          </cell>
          <cell r="C4823" t="str">
            <v>South</v>
          </cell>
          <cell r="D4823" t="str">
            <v>Control</v>
          </cell>
          <cell r="E4823" t="str">
            <v>NC</v>
          </cell>
          <cell r="F4823" t="str">
            <v>NORTH CAROLINA</v>
          </cell>
          <cell r="G4823" t="str">
            <v>4 - Naked Grouse 0.75L</v>
          </cell>
          <cell r="H4823" t="str">
            <v>4 - Naked Grouse 0.75L6</v>
          </cell>
          <cell r="I4823" t="str">
            <v>Naked Grouse</v>
          </cell>
          <cell r="J4823" t="str">
            <v>Naked Grouse.750-6</v>
          </cell>
          <cell r="K4823">
            <v>6</v>
          </cell>
          <cell r="L4823">
            <v>0.75</v>
          </cell>
          <cell r="M4823">
            <v>0.43</v>
          </cell>
          <cell r="N4823">
            <v>13.8</v>
          </cell>
          <cell r="O4823" t="str">
            <v>SPA</v>
          </cell>
          <cell r="P4823">
            <v>0</v>
          </cell>
          <cell r="Q4823">
            <v>0</v>
          </cell>
          <cell r="R4823">
            <v>0</v>
          </cell>
          <cell r="S4823">
            <v>16.100000000000001</v>
          </cell>
          <cell r="T4823">
            <v>16.100000000000001</v>
          </cell>
          <cell r="U4823">
            <v>0</v>
          </cell>
          <cell r="V4823">
            <v>16.100000000000001</v>
          </cell>
        </row>
        <row r="4824">
          <cell r="B4824" t="str">
            <v>NORTH CAROLINANaked Grouse.750-6SHELF</v>
          </cell>
          <cell r="C4824" t="str">
            <v>South</v>
          </cell>
          <cell r="D4824" t="str">
            <v>Control</v>
          </cell>
          <cell r="E4824" t="str">
            <v>NC</v>
          </cell>
          <cell r="F4824" t="str">
            <v>NORTH CAROLINA</v>
          </cell>
          <cell r="G4824" t="str">
            <v>4 - Naked Grouse 0.75L</v>
          </cell>
          <cell r="H4824" t="str">
            <v>4 - Naked Grouse 0.75L6</v>
          </cell>
          <cell r="I4824" t="str">
            <v>Naked Grouse</v>
          </cell>
          <cell r="J4824" t="str">
            <v>Naked Grouse.750-6</v>
          </cell>
          <cell r="K4824">
            <v>6</v>
          </cell>
          <cell r="L4824">
            <v>0.75</v>
          </cell>
          <cell r="M4824">
            <v>0.43</v>
          </cell>
          <cell r="N4824">
            <v>13.8</v>
          </cell>
          <cell r="O4824" t="str">
            <v>SHELF</v>
          </cell>
          <cell r="P4824">
            <v>34.950000000000003</v>
          </cell>
          <cell r="Q4824">
            <v>34.950000000000003</v>
          </cell>
          <cell r="R4824">
            <v>34.950000000000003</v>
          </cell>
          <cell r="S4824">
            <v>29.95</v>
          </cell>
          <cell r="T4824">
            <v>29.95</v>
          </cell>
          <cell r="U4824">
            <v>34.950000000000003</v>
          </cell>
          <cell r="V4824">
            <v>29.95</v>
          </cell>
        </row>
        <row r="4825">
          <cell r="B4825" t="str">
            <v>NORTH CAROLINANaked Grouse.750-6FOB</v>
          </cell>
          <cell r="C4825" t="str">
            <v>South</v>
          </cell>
          <cell r="D4825" t="str">
            <v>Control</v>
          </cell>
          <cell r="E4825" t="str">
            <v>NC</v>
          </cell>
          <cell r="F4825" t="str">
            <v>NORTH CAROLINA</v>
          </cell>
          <cell r="G4825" t="str">
            <v>4 - Naked Grouse 0.75L</v>
          </cell>
          <cell r="H4825" t="str">
            <v>4 - Naked Grouse 0.75L6</v>
          </cell>
          <cell r="I4825" t="str">
            <v>Naked Grouse</v>
          </cell>
          <cell r="J4825" t="str">
            <v>Naked Grouse.750-6</v>
          </cell>
          <cell r="K4825">
            <v>6</v>
          </cell>
          <cell r="L4825">
            <v>0.75</v>
          </cell>
          <cell r="M4825">
            <v>0.43</v>
          </cell>
          <cell r="N4825">
            <v>13.8</v>
          </cell>
          <cell r="O4825" t="str">
            <v>FOB</v>
          </cell>
          <cell r="P4825">
            <v>110.11</v>
          </cell>
          <cell r="Q4825">
            <v>110.11</v>
          </cell>
          <cell r="R4825">
            <v>110.11</v>
          </cell>
          <cell r="S4825">
            <v>110.11</v>
          </cell>
          <cell r="T4825">
            <v>110.11</v>
          </cell>
          <cell r="U4825">
            <v>110.11</v>
          </cell>
          <cell r="V4825">
            <v>110.11</v>
          </cell>
        </row>
        <row r="4826">
          <cell r="B4826" t="str">
            <v>OklahomaNaked Grouse.750-6FOB</v>
          </cell>
          <cell r="C4826" t="str">
            <v>South</v>
          </cell>
          <cell r="D4826" t="str">
            <v>Open</v>
          </cell>
          <cell r="E4826" t="str">
            <v>OK</v>
          </cell>
          <cell r="F4826" t="str">
            <v>Oklahoma</v>
          </cell>
          <cell r="G4826" t="str">
            <v>4 - Naked Grouse 0.75L</v>
          </cell>
          <cell r="H4826" t="str">
            <v>4 - Naked Grouse 0.75L6</v>
          </cell>
          <cell r="I4826" t="str">
            <v>Naked Grouse</v>
          </cell>
          <cell r="J4826" t="str">
            <v>Naked Grouse.750-6</v>
          </cell>
          <cell r="K4826">
            <v>6</v>
          </cell>
          <cell r="L4826">
            <v>0.75</v>
          </cell>
          <cell r="M4826">
            <v>0.43</v>
          </cell>
          <cell r="N4826">
            <v>13.8</v>
          </cell>
          <cell r="O4826" t="str">
            <v>FOB</v>
          </cell>
          <cell r="P4826">
            <v>117</v>
          </cell>
          <cell r="Q4826">
            <v>117</v>
          </cell>
          <cell r="R4826">
            <v>117</v>
          </cell>
          <cell r="S4826">
            <v>117</v>
          </cell>
          <cell r="T4826">
            <v>117</v>
          </cell>
          <cell r="U4826">
            <v>117</v>
          </cell>
          <cell r="V4826">
            <v>117</v>
          </cell>
        </row>
        <row r="4827">
          <cell r="B4827" t="str">
            <v>OREGONNaked Grouse.750-6SPA</v>
          </cell>
          <cell r="C4827" t="str">
            <v>West</v>
          </cell>
          <cell r="D4827" t="str">
            <v>Control</v>
          </cell>
          <cell r="E4827" t="str">
            <v>OR</v>
          </cell>
          <cell r="F4827" t="str">
            <v>OREGON</v>
          </cell>
          <cell r="G4827" t="str">
            <v>4 - Naked Grouse 0.75L</v>
          </cell>
          <cell r="H4827" t="str">
            <v>4 - Naked Grouse 0.75L6</v>
          </cell>
          <cell r="I4827" t="str">
            <v>Naked Grouse</v>
          </cell>
          <cell r="J4827" t="str">
            <v>Naked Grouse.750-6</v>
          </cell>
          <cell r="K4827">
            <v>6</v>
          </cell>
          <cell r="L4827">
            <v>0.75</v>
          </cell>
          <cell r="M4827">
            <v>0.43</v>
          </cell>
          <cell r="N4827">
            <v>13.8</v>
          </cell>
          <cell r="O4827" t="str">
            <v>SPA</v>
          </cell>
          <cell r="P4827">
            <v>0</v>
          </cell>
          <cell r="Q4827">
            <v>0</v>
          </cell>
          <cell r="R4827">
            <v>0</v>
          </cell>
          <cell r="S4827">
            <v>0</v>
          </cell>
          <cell r="T4827">
            <v>0</v>
          </cell>
          <cell r="U4827">
            <v>0</v>
          </cell>
          <cell r="V4827">
            <v>0</v>
          </cell>
        </row>
        <row r="4828">
          <cell r="B4828" t="str">
            <v>OREGONNaked Grouse.750-6SHELF</v>
          </cell>
          <cell r="C4828" t="str">
            <v>West</v>
          </cell>
          <cell r="D4828" t="str">
            <v>Control</v>
          </cell>
          <cell r="E4828" t="str">
            <v>OR</v>
          </cell>
          <cell r="F4828" t="str">
            <v>OREGON</v>
          </cell>
          <cell r="G4828" t="str">
            <v>4 - Naked Grouse 0.75L</v>
          </cell>
          <cell r="H4828" t="str">
            <v>4 - Naked Grouse 0.75L6</v>
          </cell>
          <cell r="I4828" t="str">
            <v>Naked Grouse</v>
          </cell>
          <cell r="J4828" t="str">
            <v>Naked Grouse.750-6</v>
          </cell>
          <cell r="K4828">
            <v>6</v>
          </cell>
          <cell r="L4828">
            <v>0.75</v>
          </cell>
          <cell r="M4828">
            <v>0.43</v>
          </cell>
          <cell r="N4828">
            <v>13.8</v>
          </cell>
          <cell r="O4828" t="str">
            <v>SHELF</v>
          </cell>
          <cell r="P4828">
            <v>32.950000000000003</v>
          </cell>
          <cell r="Q4828">
            <v>29.95</v>
          </cell>
          <cell r="R4828">
            <v>29.95</v>
          </cell>
          <cell r="S4828">
            <v>29.95</v>
          </cell>
          <cell r="T4828">
            <v>32.950000000000003</v>
          </cell>
          <cell r="U4828">
            <v>32.950000000000003</v>
          </cell>
          <cell r="V4828">
            <v>32.950000000000003</v>
          </cell>
        </row>
        <row r="4829">
          <cell r="B4829" t="str">
            <v>OREGONNaked Grouse.750-6FOB</v>
          </cell>
          <cell r="C4829" t="str">
            <v>West</v>
          </cell>
          <cell r="D4829" t="str">
            <v>Control</v>
          </cell>
          <cell r="E4829" t="str">
            <v>OR</v>
          </cell>
          <cell r="F4829" t="str">
            <v>OREGON</v>
          </cell>
          <cell r="G4829" t="str">
            <v>4 - Naked Grouse 0.75L</v>
          </cell>
          <cell r="H4829" t="str">
            <v>4 - Naked Grouse 0.75L6</v>
          </cell>
          <cell r="I4829" t="str">
            <v>Naked Grouse</v>
          </cell>
          <cell r="J4829" t="str">
            <v>Naked Grouse.750-6</v>
          </cell>
          <cell r="K4829">
            <v>6</v>
          </cell>
          <cell r="L4829">
            <v>0.75</v>
          </cell>
          <cell r="M4829">
            <v>0.43</v>
          </cell>
          <cell r="N4829">
            <v>13.8</v>
          </cell>
          <cell r="O4829" t="str">
            <v>FOB</v>
          </cell>
          <cell r="P4829">
            <v>93.05</v>
          </cell>
          <cell r="Q4829">
            <v>83.05</v>
          </cell>
          <cell r="R4829">
            <v>83.05</v>
          </cell>
          <cell r="S4829">
            <v>83.05</v>
          </cell>
          <cell r="T4829">
            <v>93.05</v>
          </cell>
          <cell r="U4829">
            <v>93.05</v>
          </cell>
          <cell r="V4829">
            <v>93.05</v>
          </cell>
        </row>
        <row r="4830">
          <cell r="B4830" t="str">
            <v>PENNSYLVANIA (Breakthru)Naked Grouse.750-6FOB</v>
          </cell>
          <cell r="C4830" t="str">
            <v>Northeast</v>
          </cell>
          <cell r="D4830" t="str">
            <v>Control</v>
          </cell>
          <cell r="E4830" t="str">
            <v>BB PA</v>
          </cell>
          <cell r="F4830" t="str">
            <v>PENNSYLVANIA (Breakthru)</v>
          </cell>
          <cell r="G4830" t="str">
            <v>4 - Naked Grouse 0.75L</v>
          </cell>
          <cell r="H4830" t="str">
            <v>4 - Naked Grouse 0.75L6</v>
          </cell>
          <cell r="I4830" t="str">
            <v>Naked Grouse</v>
          </cell>
          <cell r="J4830" t="str">
            <v>Naked Grouse.750-6</v>
          </cell>
          <cell r="K4830">
            <v>6</v>
          </cell>
          <cell r="L4830">
            <v>0.75</v>
          </cell>
          <cell r="M4830">
            <v>0.43</v>
          </cell>
          <cell r="N4830">
            <v>13.8</v>
          </cell>
          <cell r="O4830" t="str">
            <v>FOB</v>
          </cell>
          <cell r="P4830">
            <v>88.56</v>
          </cell>
          <cell r="Q4830">
            <v>88.56</v>
          </cell>
          <cell r="R4830">
            <v>88.56</v>
          </cell>
          <cell r="S4830">
            <v>88.56</v>
          </cell>
          <cell r="T4830">
            <v>88.56</v>
          </cell>
          <cell r="U4830">
            <v>88.56</v>
          </cell>
          <cell r="V4830">
            <v>88.56</v>
          </cell>
        </row>
        <row r="4831">
          <cell r="B4831" t="str">
            <v>PENNSYLVANIA (PLCB)Naked Grouse.750-6SPA</v>
          </cell>
          <cell r="C4831" t="str">
            <v>Northeast</v>
          </cell>
          <cell r="D4831" t="str">
            <v>Control</v>
          </cell>
          <cell r="E4831" t="str">
            <v>PLCB</v>
          </cell>
          <cell r="F4831" t="str">
            <v>PENNSYLVANIA (PLCB)</v>
          </cell>
          <cell r="G4831" t="str">
            <v>4 - Naked Grouse 0.75L</v>
          </cell>
          <cell r="H4831" t="str">
            <v>4 - Naked Grouse 0.75L6</v>
          </cell>
          <cell r="I4831" t="str">
            <v>Naked Grouse</v>
          </cell>
          <cell r="J4831" t="str">
            <v>Naked Grouse.750-6</v>
          </cell>
          <cell r="K4831">
            <v>6</v>
          </cell>
          <cell r="L4831">
            <v>0.75</v>
          </cell>
          <cell r="M4831">
            <v>0.43</v>
          </cell>
          <cell r="N4831">
            <v>13.8</v>
          </cell>
          <cell r="O4831" t="str">
            <v>SPA</v>
          </cell>
          <cell r="P4831">
            <v>0</v>
          </cell>
          <cell r="Q4831">
            <v>18</v>
          </cell>
          <cell r="R4831">
            <v>18</v>
          </cell>
          <cell r="S4831">
            <v>0</v>
          </cell>
          <cell r="T4831">
            <v>0</v>
          </cell>
          <cell r="U4831">
            <v>18</v>
          </cell>
          <cell r="V4831">
            <v>0</v>
          </cell>
        </row>
        <row r="4832">
          <cell r="B4832" t="str">
            <v>PENNSYLVANIA (PLCB)Naked Grouse.750-6SHELF</v>
          </cell>
          <cell r="C4832" t="str">
            <v>Northeast</v>
          </cell>
          <cell r="D4832" t="str">
            <v>Control</v>
          </cell>
          <cell r="E4832" t="str">
            <v>PLCB</v>
          </cell>
          <cell r="F4832" t="str">
            <v>PENNSYLVANIA (PLCB)</v>
          </cell>
          <cell r="G4832" t="str">
            <v>4 - Naked Grouse 0.75L</v>
          </cell>
          <cell r="H4832" t="str">
            <v>4 - Naked Grouse 0.75L6</v>
          </cell>
          <cell r="I4832" t="str">
            <v>Naked Grouse</v>
          </cell>
          <cell r="J4832" t="str">
            <v>Naked Grouse.750-6</v>
          </cell>
          <cell r="K4832">
            <v>6</v>
          </cell>
          <cell r="L4832">
            <v>0.75</v>
          </cell>
          <cell r="M4832">
            <v>0.43</v>
          </cell>
          <cell r="N4832">
            <v>13.8</v>
          </cell>
          <cell r="O4832" t="str">
            <v>SHELF</v>
          </cell>
          <cell r="P4832">
            <v>32.99</v>
          </cell>
          <cell r="Q4832">
            <v>29.99</v>
          </cell>
          <cell r="R4832">
            <v>29.99</v>
          </cell>
          <cell r="S4832">
            <v>32.99</v>
          </cell>
          <cell r="T4832">
            <v>32.99</v>
          </cell>
          <cell r="U4832">
            <v>29.99</v>
          </cell>
          <cell r="V4832">
            <v>32.99</v>
          </cell>
        </row>
        <row r="4833">
          <cell r="B4833" t="str">
            <v>PENNSYLVANIA (PLCB)Naked Grouse.750-6FOB</v>
          </cell>
          <cell r="C4833" t="str">
            <v>Northeast</v>
          </cell>
          <cell r="D4833" t="str">
            <v>Control</v>
          </cell>
          <cell r="E4833" t="str">
            <v>PLCB</v>
          </cell>
          <cell r="F4833" t="str">
            <v>PENNSYLVANIA (PLCB)</v>
          </cell>
          <cell r="G4833" t="str">
            <v>4 - Naked Grouse 0.75L</v>
          </cell>
          <cell r="H4833" t="str">
            <v>4 - Naked Grouse 0.75L6</v>
          </cell>
          <cell r="I4833" t="str">
            <v>Naked Grouse</v>
          </cell>
          <cell r="J4833" t="str">
            <v>Naked Grouse.750-6</v>
          </cell>
          <cell r="K4833">
            <v>6</v>
          </cell>
          <cell r="L4833">
            <v>0.75</v>
          </cell>
          <cell r="M4833">
            <v>0.43</v>
          </cell>
          <cell r="N4833">
            <v>13.8</v>
          </cell>
          <cell r="O4833" t="str">
            <v>FOB</v>
          </cell>
          <cell r="P4833">
            <v>98.4</v>
          </cell>
          <cell r="Q4833">
            <v>98.4</v>
          </cell>
          <cell r="R4833">
            <v>98.4</v>
          </cell>
          <cell r="S4833">
            <v>98.4</v>
          </cell>
          <cell r="T4833">
            <v>98.4</v>
          </cell>
          <cell r="U4833">
            <v>98.4</v>
          </cell>
          <cell r="V4833">
            <v>98.4</v>
          </cell>
        </row>
        <row r="4834">
          <cell r="B4834" t="str">
            <v>South CarolinaNaked Grouse.750-6FOB</v>
          </cell>
          <cell r="C4834" t="str">
            <v>Northeast</v>
          </cell>
          <cell r="D4834" t="str">
            <v>Open</v>
          </cell>
          <cell r="E4834" t="str">
            <v>SC</v>
          </cell>
          <cell r="F4834" t="str">
            <v>South Carolina</v>
          </cell>
          <cell r="G4834" t="str">
            <v>4 - Naked Grouse 0.75L</v>
          </cell>
          <cell r="H4834" t="str">
            <v>4 - Naked Grouse 0.75L6</v>
          </cell>
          <cell r="I4834" t="str">
            <v>Naked Grouse</v>
          </cell>
          <cell r="J4834" t="str">
            <v>Naked Grouse.750-6</v>
          </cell>
          <cell r="K4834">
            <v>6</v>
          </cell>
          <cell r="L4834">
            <v>0.75</v>
          </cell>
          <cell r="M4834">
            <v>0.43</v>
          </cell>
          <cell r="N4834">
            <v>13.8</v>
          </cell>
          <cell r="O4834" t="str">
            <v>FOB</v>
          </cell>
          <cell r="P4834">
            <v>115.37</v>
          </cell>
          <cell r="Q4834">
            <v>115.37</v>
          </cell>
          <cell r="R4834">
            <v>115.37</v>
          </cell>
          <cell r="S4834">
            <v>115.37</v>
          </cell>
          <cell r="T4834">
            <v>115.37</v>
          </cell>
          <cell r="U4834">
            <v>115.37</v>
          </cell>
          <cell r="V4834">
            <v>115.37</v>
          </cell>
        </row>
        <row r="4835">
          <cell r="B4835" t="str">
            <v>TennesseeNaked Grouse.750-6FOB</v>
          </cell>
          <cell r="C4835" t="str">
            <v>South</v>
          </cell>
          <cell r="D4835" t="str">
            <v>Open</v>
          </cell>
          <cell r="E4835" t="str">
            <v>TN</v>
          </cell>
          <cell r="F4835" t="str">
            <v>Tennessee</v>
          </cell>
          <cell r="G4835" t="str">
            <v>4 - Naked Grouse 0.75L</v>
          </cell>
          <cell r="H4835" t="str">
            <v>4 - Naked Grouse 0.75L6</v>
          </cell>
          <cell r="I4835" t="str">
            <v>Naked Grouse</v>
          </cell>
          <cell r="J4835" t="str">
            <v>Naked Grouse.750-6</v>
          </cell>
          <cell r="K4835">
            <v>6</v>
          </cell>
          <cell r="L4835">
            <v>0.75</v>
          </cell>
          <cell r="M4835">
            <v>0.43</v>
          </cell>
          <cell r="N4835">
            <v>13.8</v>
          </cell>
          <cell r="O4835" t="str">
            <v>FOB</v>
          </cell>
          <cell r="P4835">
            <v>100</v>
          </cell>
          <cell r="Q4835">
            <v>100</v>
          </cell>
          <cell r="R4835">
            <v>100</v>
          </cell>
          <cell r="S4835">
            <v>100</v>
          </cell>
          <cell r="T4835">
            <v>100</v>
          </cell>
          <cell r="U4835">
            <v>100</v>
          </cell>
          <cell r="V4835">
            <v>100</v>
          </cell>
        </row>
        <row r="4836">
          <cell r="B4836" t="str">
            <v>TexasNaked Grouse.750-6FOB</v>
          </cell>
          <cell r="C4836" t="str">
            <v>South</v>
          </cell>
          <cell r="D4836" t="str">
            <v>Open</v>
          </cell>
          <cell r="E4836" t="str">
            <v>TX</v>
          </cell>
          <cell r="F4836" t="str">
            <v>Texas</v>
          </cell>
          <cell r="G4836" t="str">
            <v>4 - Naked Grouse 0.75L</v>
          </cell>
          <cell r="H4836" t="str">
            <v>4 - Naked Grouse 0.75L6</v>
          </cell>
          <cell r="I4836" t="str">
            <v>Naked Grouse</v>
          </cell>
          <cell r="J4836" t="str">
            <v>Naked Grouse.750-6</v>
          </cell>
          <cell r="K4836">
            <v>6</v>
          </cell>
          <cell r="L4836">
            <v>0.75</v>
          </cell>
          <cell r="M4836">
            <v>0.43</v>
          </cell>
          <cell r="N4836">
            <v>13.8</v>
          </cell>
          <cell r="O4836" t="str">
            <v>FOB</v>
          </cell>
          <cell r="P4836">
            <v>107</v>
          </cell>
          <cell r="Q4836">
            <v>107</v>
          </cell>
          <cell r="R4836">
            <v>107</v>
          </cell>
          <cell r="S4836">
            <v>107</v>
          </cell>
          <cell r="T4836">
            <v>107</v>
          </cell>
          <cell r="U4836">
            <v>107</v>
          </cell>
          <cell r="V4836">
            <v>107</v>
          </cell>
        </row>
        <row r="4837">
          <cell r="B4837" t="str">
            <v>UTAHNaked Grouse.750-6SPA</v>
          </cell>
          <cell r="C4837" t="str">
            <v>West</v>
          </cell>
          <cell r="D4837" t="str">
            <v>Control</v>
          </cell>
          <cell r="E4837" t="str">
            <v>UT</v>
          </cell>
          <cell r="F4837" t="str">
            <v>UTAH</v>
          </cell>
          <cell r="G4837" t="str">
            <v>4 - Naked Grouse 0.75L</v>
          </cell>
          <cell r="H4837" t="str">
            <v>4 - Naked Grouse 0.75L6</v>
          </cell>
          <cell r="I4837" t="str">
            <v>Naked Grouse</v>
          </cell>
          <cell r="J4837" t="str">
            <v>Naked Grouse.750-6</v>
          </cell>
          <cell r="K4837">
            <v>6</v>
          </cell>
          <cell r="L4837">
            <v>0.75</v>
          </cell>
          <cell r="M4837">
            <v>0.43</v>
          </cell>
          <cell r="N4837">
            <v>13.8</v>
          </cell>
          <cell r="O4837" t="str">
            <v>SPA</v>
          </cell>
          <cell r="P4837">
            <v>0</v>
          </cell>
          <cell r="Q4837">
            <v>0</v>
          </cell>
          <cell r="R4837">
            <v>0</v>
          </cell>
          <cell r="S4837">
            <v>0</v>
          </cell>
          <cell r="T4837">
            <v>0</v>
          </cell>
          <cell r="U4837">
            <v>0</v>
          </cell>
          <cell r="V4837">
            <v>0</v>
          </cell>
        </row>
        <row r="4838">
          <cell r="B4838" t="str">
            <v>UTAHNaked Grouse.750-6SHELF</v>
          </cell>
          <cell r="C4838" t="str">
            <v>West</v>
          </cell>
          <cell r="D4838" t="str">
            <v>Control</v>
          </cell>
          <cell r="E4838" t="str">
            <v>UT</v>
          </cell>
          <cell r="F4838" t="str">
            <v>UTAH</v>
          </cell>
          <cell r="G4838" t="str">
            <v>4 - Naked Grouse 0.75L</v>
          </cell>
          <cell r="H4838" t="str">
            <v>4 - Naked Grouse 0.75L6</v>
          </cell>
          <cell r="I4838" t="str">
            <v>Naked Grouse</v>
          </cell>
          <cell r="J4838" t="str">
            <v>Naked Grouse.750-6</v>
          </cell>
          <cell r="K4838">
            <v>6</v>
          </cell>
          <cell r="L4838">
            <v>0.75</v>
          </cell>
          <cell r="M4838">
            <v>0.43</v>
          </cell>
          <cell r="N4838">
            <v>13.8</v>
          </cell>
          <cell r="O4838" t="str">
            <v>SHELF</v>
          </cell>
          <cell r="P4838">
            <v>29.99</v>
          </cell>
          <cell r="Q4838">
            <v>29.99</v>
          </cell>
          <cell r="R4838">
            <v>29.99</v>
          </cell>
          <cell r="S4838">
            <v>29.99</v>
          </cell>
          <cell r="T4838">
            <v>29.99</v>
          </cell>
          <cell r="U4838">
            <v>29.99</v>
          </cell>
          <cell r="V4838">
            <v>29.99</v>
          </cell>
        </row>
        <row r="4839">
          <cell r="B4839" t="str">
            <v>UTAHNaked Grouse.750-6FOB</v>
          </cell>
          <cell r="C4839" t="str">
            <v>West</v>
          </cell>
          <cell r="D4839" t="str">
            <v>Control</v>
          </cell>
          <cell r="E4839" t="str">
            <v>UT</v>
          </cell>
          <cell r="F4839" t="str">
            <v>UTAH</v>
          </cell>
          <cell r="G4839" t="str">
            <v>4 - Naked Grouse 0.75L</v>
          </cell>
          <cell r="H4839" t="str">
            <v>4 - Naked Grouse 0.75L6</v>
          </cell>
          <cell r="I4839" t="str">
            <v>Naked Grouse</v>
          </cell>
          <cell r="J4839" t="str">
            <v>Naked Grouse.750-6</v>
          </cell>
          <cell r="K4839">
            <v>6</v>
          </cell>
          <cell r="L4839">
            <v>0.75</v>
          </cell>
          <cell r="M4839">
            <v>0.43</v>
          </cell>
          <cell r="N4839">
            <v>13.8</v>
          </cell>
          <cell r="O4839" t="str">
            <v>FOB</v>
          </cell>
          <cell r="P4839">
            <v>94.81</v>
          </cell>
          <cell r="Q4839">
            <v>94.81</v>
          </cell>
          <cell r="R4839">
            <v>94.81</v>
          </cell>
          <cell r="S4839">
            <v>94.81</v>
          </cell>
          <cell r="T4839">
            <v>94.81</v>
          </cell>
          <cell r="U4839">
            <v>94.81</v>
          </cell>
          <cell r="V4839">
            <v>94.81</v>
          </cell>
        </row>
        <row r="4840">
          <cell r="B4840" t="str">
            <v>VIRGINIANaked Grouse.750-6SHELF</v>
          </cell>
          <cell r="C4840" t="str">
            <v>South</v>
          </cell>
          <cell r="D4840" t="str">
            <v>Control</v>
          </cell>
          <cell r="E4840" t="str">
            <v>VA</v>
          </cell>
          <cell r="F4840" t="str">
            <v>VIRGINIA</v>
          </cell>
          <cell r="G4840" t="str">
            <v>4 - Naked Grouse 0.75L</v>
          </cell>
          <cell r="H4840" t="str">
            <v>4 - Naked Grouse 0.75L6</v>
          </cell>
          <cell r="I4840" t="str">
            <v>Naked Grouse</v>
          </cell>
          <cell r="J4840" t="str">
            <v>Naked Grouse.750-6</v>
          </cell>
          <cell r="K4840">
            <v>6</v>
          </cell>
          <cell r="L4840">
            <v>0.75</v>
          </cell>
          <cell r="M4840">
            <v>0.43</v>
          </cell>
          <cell r="N4840">
            <v>13.8</v>
          </cell>
          <cell r="O4840" t="str">
            <v>SHELF</v>
          </cell>
          <cell r="P4840">
            <v>35.99</v>
          </cell>
          <cell r="Q4840">
            <v>35.99</v>
          </cell>
          <cell r="R4840">
            <v>35.99</v>
          </cell>
          <cell r="S4840">
            <v>35.99</v>
          </cell>
          <cell r="T4840">
            <v>35.99</v>
          </cell>
          <cell r="U4840">
            <v>35.99</v>
          </cell>
          <cell r="V4840">
            <v>35.99</v>
          </cell>
        </row>
        <row r="4841">
          <cell r="B4841" t="str">
            <v>VIRGINIANaked Grouse.750-6FOB</v>
          </cell>
          <cell r="C4841" t="str">
            <v>South</v>
          </cell>
          <cell r="D4841" t="str">
            <v>Control</v>
          </cell>
          <cell r="E4841" t="str">
            <v>VA</v>
          </cell>
          <cell r="F4841" t="str">
            <v>VIRGINIA</v>
          </cell>
          <cell r="G4841" t="str">
            <v>4 - Naked Grouse 0.75L</v>
          </cell>
          <cell r="H4841" t="str">
            <v>4 - Naked Grouse 0.75L6</v>
          </cell>
          <cell r="I4841" t="str">
            <v>Naked Grouse</v>
          </cell>
          <cell r="J4841" t="str">
            <v>Naked Grouse.750-6</v>
          </cell>
          <cell r="K4841">
            <v>6</v>
          </cell>
          <cell r="L4841">
            <v>0.75</v>
          </cell>
          <cell r="M4841">
            <v>0.43</v>
          </cell>
          <cell r="N4841">
            <v>13.8</v>
          </cell>
          <cell r="O4841" t="str">
            <v>FOB</v>
          </cell>
          <cell r="P4841">
            <v>101.27</v>
          </cell>
          <cell r="Q4841">
            <v>101.27</v>
          </cell>
          <cell r="R4841">
            <v>101.27</v>
          </cell>
          <cell r="S4841">
            <v>101.27</v>
          </cell>
          <cell r="T4841">
            <v>101.27</v>
          </cell>
          <cell r="U4841">
            <v>101.27</v>
          </cell>
          <cell r="V4841">
            <v>101.27</v>
          </cell>
        </row>
        <row r="4842">
          <cell r="B4842" t="str">
            <v>VIRGINIANaked Grouse.750-6DA</v>
          </cell>
          <cell r="C4842" t="str">
            <v>South</v>
          </cell>
          <cell r="D4842" t="str">
            <v>Control</v>
          </cell>
          <cell r="E4842" t="str">
            <v>VA</v>
          </cell>
          <cell r="F4842" t="str">
            <v>VIRGINIA</v>
          </cell>
          <cell r="G4842" t="str">
            <v>4 - Naked Grouse 0.75L</v>
          </cell>
          <cell r="H4842" t="str">
            <v>4 - Naked Grouse 0.75L6</v>
          </cell>
          <cell r="I4842" t="str">
            <v>Naked Grouse</v>
          </cell>
          <cell r="J4842" t="str">
            <v>Naked Grouse.750-6</v>
          </cell>
          <cell r="K4842">
            <v>6</v>
          </cell>
          <cell r="L4842">
            <v>0.75</v>
          </cell>
          <cell r="M4842">
            <v>0.43</v>
          </cell>
          <cell r="N4842">
            <v>13.8</v>
          </cell>
          <cell r="O4842" t="str">
            <v>DA</v>
          </cell>
          <cell r="P4842">
            <v>0</v>
          </cell>
          <cell r="Q4842">
            <v>0</v>
          </cell>
          <cell r="R4842">
            <v>0</v>
          </cell>
          <cell r="S4842">
            <v>0</v>
          </cell>
          <cell r="T4842">
            <v>0</v>
          </cell>
          <cell r="U4842">
            <v>0</v>
          </cell>
          <cell r="V4842">
            <v>0</v>
          </cell>
        </row>
        <row r="4843">
          <cell r="B4843" t="str">
            <v>WisconsinNaked Grouse.750-6FOB</v>
          </cell>
          <cell r="C4843" t="str">
            <v>Central</v>
          </cell>
          <cell r="D4843" t="str">
            <v>Open</v>
          </cell>
          <cell r="E4843" t="str">
            <v>WI</v>
          </cell>
          <cell r="F4843" t="str">
            <v>Wisconsin</v>
          </cell>
          <cell r="G4843" t="str">
            <v>4 - Naked Grouse 0.75L</v>
          </cell>
          <cell r="H4843" t="str">
            <v>4 - Naked Grouse 0.75L6</v>
          </cell>
          <cell r="I4843" t="str">
            <v>Naked Grouse</v>
          </cell>
          <cell r="J4843" t="str">
            <v>Naked Grouse.750-6</v>
          </cell>
          <cell r="K4843">
            <v>6</v>
          </cell>
          <cell r="L4843">
            <v>0.75</v>
          </cell>
          <cell r="M4843">
            <v>0.43</v>
          </cell>
          <cell r="N4843">
            <v>13.8</v>
          </cell>
          <cell r="O4843" t="str">
            <v>FOB</v>
          </cell>
          <cell r="P4843">
            <v>101.64</v>
          </cell>
          <cell r="Q4843">
            <v>101.64</v>
          </cell>
          <cell r="R4843">
            <v>101.64</v>
          </cell>
          <cell r="S4843">
            <v>101.64</v>
          </cell>
          <cell r="T4843">
            <v>101.64</v>
          </cell>
          <cell r="U4843">
            <v>101.64</v>
          </cell>
          <cell r="V4843">
            <v>101.64</v>
          </cell>
        </row>
        <row r="4844">
          <cell r="B4844" t="str">
            <v>WYOMINGNaked Grouse.750-6SHELF</v>
          </cell>
          <cell r="C4844" t="str">
            <v>West</v>
          </cell>
          <cell r="D4844" t="str">
            <v>Control</v>
          </cell>
          <cell r="E4844" t="str">
            <v>WY</v>
          </cell>
          <cell r="F4844" t="str">
            <v>WYOMING</v>
          </cell>
          <cell r="G4844" t="str">
            <v>4 - Naked Grouse 0.75L</v>
          </cell>
          <cell r="H4844" t="str">
            <v>4 - Naked Grouse 0.75L6</v>
          </cell>
          <cell r="I4844" t="str">
            <v>Naked Grouse</v>
          </cell>
          <cell r="J4844" t="str">
            <v>Naked Grouse.750-6</v>
          </cell>
          <cell r="K4844">
            <v>6</v>
          </cell>
          <cell r="L4844">
            <v>0.75</v>
          </cell>
          <cell r="M4844">
            <v>0.43</v>
          </cell>
          <cell r="N4844">
            <v>13.8</v>
          </cell>
          <cell r="O4844" t="str">
            <v>SHELF</v>
          </cell>
          <cell r="P4844">
            <v>31.99</v>
          </cell>
          <cell r="Q4844">
            <v>31.99</v>
          </cell>
          <cell r="R4844">
            <v>31.99</v>
          </cell>
          <cell r="S4844">
            <v>28.49</v>
          </cell>
          <cell r="T4844">
            <v>31.99</v>
          </cell>
          <cell r="U4844">
            <v>28.49</v>
          </cell>
          <cell r="V4844">
            <v>31.99</v>
          </cell>
        </row>
        <row r="4845">
          <cell r="B4845" t="str">
            <v>WYOMINGNaked Grouse.750-6FOB</v>
          </cell>
          <cell r="C4845" t="str">
            <v>West</v>
          </cell>
          <cell r="D4845" t="str">
            <v>Control</v>
          </cell>
          <cell r="E4845" t="str">
            <v>WY</v>
          </cell>
          <cell r="F4845" t="str">
            <v>WYOMING</v>
          </cell>
          <cell r="G4845" t="str">
            <v>4 - Naked Grouse 0.75L</v>
          </cell>
          <cell r="H4845" t="str">
            <v>4 - Naked Grouse 0.75L6</v>
          </cell>
          <cell r="I4845" t="str">
            <v>Naked Grouse</v>
          </cell>
          <cell r="J4845" t="str">
            <v>Naked Grouse.750-6</v>
          </cell>
          <cell r="K4845">
            <v>6</v>
          </cell>
          <cell r="L4845">
            <v>0.75</v>
          </cell>
          <cell r="M4845">
            <v>0.43</v>
          </cell>
          <cell r="N4845">
            <v>13.8</v>
          </cell>
          <cell r="O4845" t="str">
            <v>FOB</v>
          </cell>
          <cell r="P4845">
            <v>91.62</v>
          </cell>
          <cell r="Q4845">
            <v>91.62</v>
          </cell>
          <cell r="R4845">
            <v>91.62</v>
          </cell>
          <cell r="S4845">
            <v>91.62</v>
          </cell>
          <cell r="T4845">
            <v>91.62</v>
          </cell>
          <cell r="U4845">
            <v>91.62</v>
          </cell>
          <cell r="V4845">
            <v>91.62</v>
          </cell>
        </row>
        <row r="4846">
          <cell r="B4846" t="str">
            <v>WYOMINGNaked Grouse.750-6DA</v>
          </cell>
          <cell r="C4846" t="str">
            <v>West</v>
          </cell>
          <cell r="D4846" t="str">
            <v>Control</v>
          </cell>
          <cell r="E4846" t="str">
            <v>WY</v>
          </cell>
          <cell r="F4846" t="str">
            <v>WYOMING</v>
          </cell>
          <cell r="G4846" t="str">
            <v>4 - Naked Grouse 0.75L</v>
          </cell>
          <cell r="H4846" t="str">
            <v>4 - Naked Grouse 0.75L6</v>
          </cell>
          <cell r="I4846" t="str">
            <v>Naked Grouse</v>
          </cell>
          <cell r="J4846" t="str">
            <v>Naked Grouse.750-6</v>
          </cell>
          <cell r="K4846">
            <v>6</v>
          </cell>
          <cell r="L4846">
            <v>0.75</v>
          </cell>
          <cell r="M4846">
            <v>0.43</v>
          </cell>
          <cell r="N4846">
            <v>13.8</v>
          </cell>
          <cell r="O4846" t="str">
            <v>DA</v>
          </cell>
          <cell r="P4846">
            <v>0</v>
          </cell>
          <cell r="Q4846">
            <v>0</v>
          </cell>
          <cell r="R4846">
            <v>0</v>
          </cell>
          <cell r="S4846">
            <v>13.17</v>
          </cell>
          <cell r="T4846">
            <v>0</v>
          </cell>
          <cell r="U4846">
            <v>13.17</v>
          </cell>
          <cell r="V4846">
            <v>0</v>
          </cell>
        </row>
        <row r="4847">
          <cell r="B4847" t="str">
            <v>ArizonaNoble Oak.750-6FOB</v>
          </cell>
          <cell r="C4847" t="str">
            <v>West</v>
          </cell>
          <cell r="D4847" t="str">
            <v>Open</v>
          </cell>
          <cell r="E4847" t="str">
            <v>AZ</v>
          </cell>
          <cell r="F4847" t="str">
            <v>Arizona</v>
          </cell>
          <cell r="G4847" t="str">
            <v>4 - Noble Oak 0.75L</v>
          </cell>
          <cell r="H4847" t="str">
            <v>4 - Noble Oak 0.75L6</v>
          </cell>
          <cell r="I4847" t="str">
            <v>Noble Oak</v>
          </cell>
          <cell r="J4847" t="str">
            <v>Noble Oak.750-6</v>
          </cell>
          <cell r="K4847">
            <v>6</v>
          </cell>
          <cell r="L4847">
            <v>0.75</v>
          </cell>
          <cell r="M4847">
            <v>0.45</v>
          </cell>
          <cell r="N4847">
            <v>14.44</v>
          </cell>
          <cell r="O4847" t="str">
            <v>FOB</v>
          </cell>
          <cell r="P4847">
            <v>104.75</v>
          </cell>
          <cell r="Q4847">
            <v>104.75</v>
          </cell>
          <cell r="R4847">
            <v>104.75</v>
          </cell>
          <cell r="S4847">
            <v>104.75</v>
          </cell>
          <cell r="T4847">
            <v>104.75</v>
          </cell>
          <cell r="U4847">
            <v>104.75</v>
          </cell>
          <cell r="V4847">
            <v>104.75</v>
          </cell>
        </row>
        <row r="4848">
          <cell r="B4848" t="str">
            <v>ArkansasNoble Oak.750-6FOB</v>
          </cell>
          <cell r="C4848" t="str">
            <v>South</v>
          </cell>
          <cell r="D4848" t="str">
            <v>Open</v>
          </cell>
          <cell r="E4848" t="str">
            <v>AR</v>
          </cell>
          <cell r="F4848" t="str">
            <v>Arkansas</v>
          </cell>
          <cell r="G4848" t="str">
            <v>4 - Noble Oak 0.75L</v>
          </cell>
          <cell r="H4848" t="str">
            <v>4 - Noble Oak 0.75L6</v>
          </cell>
          <cell r="I4848" t="str">
            <v>Noble Oak</v>
          </cell>
          <cell r="J4848" t="str">
            <v>Noble Oak.750-6</v>
          </cell>
          <cell r="K4848">
            <v>6</v>
          </cell>
          <cell r="L4848">
            <v>0.75</v>
          </cell>
          <cell r="M4848">
            <v>0.45</v>
          </cell>
          <cell r="N4848">
            <v>14.44</v>
          </cell>
          <cell r="O4848" t="str">
            <v>FOB</v>
          </cell>
          <cell r="P4848">
            <v>105</v>
          </cell>
          <cell r="Q4848">
            <v>105</v>
          </cell>
          <cell r="R4848">
            <v>105</v>
          </cell>
          <cell r="S4848">
            <v>105</v>
          </cell>
          <cell r="T4848">
            <v>105</v>
          </cell>
          <cell r="U4848">
            <v>105</v>
          </cell>
          <cell r="V4848">
            <v>105</v>
          </cell>
        </row>
        <row r="4849">
          <cell r="B4849" t="str">
            <v>CaliforniaNoble Oak.750-6FOB</v>
          </cell>
          <cell r="C4849" t="str">
            <v>West</v>
          </cell>
          <cell r="D4849" t="str">
            <v>Open</v>
          </cell>
          <cell r="E4849" t="str">
            <v>CA</v>
          </cell>
          <cell r="F4849" t="str">
            <v>California</v>
          </cell>
          <cell r="G4849" t="str">
            <v>4 - Noble Oak 0.75L</v>
          </cell>
          <cell r="H4849" t="str">
            <v>4 - Noble Oak 0.75L6</v>
          </cell>
          <cell r="I4849" t="str">
            <v>Noble Oak</v>
          </cell>
          <cell r="J4849" t="str">
            <v>Noble Oak.750-6</v>
          </cell>
          <cell r="K4849">
            <v>6</v>
          </cell>
          <cell r="L4849">
            <v>0.75</v>
          </cell>
          <cell r="M4849">
            <v>0.45</v>
          </cell>
          <cell r="N4849">
            <v>14.44</v>
          </cell>
          <cell r="O4849" t="str">
            <v>FOB</v>
          </cell>
          <cell r="P4849">
            <v>100.55</v>
          </cell>
          <cell r="Q4849">
            <v>100.55</v>
          </cell>
          <cell r="R4849">
            <v>100.55</v>
          </cell>
          <cell r="S4849">
            <v>100.55</v>
          </cell>
          <cell r="T4849">
            <v>100.55</v>
          </cell>
          <cell r="U4849">
            <v>100.55</v>
          </cell>
          <cell r="V4849">
            <v>100.55</v>
          </cell>
        </row>
        <row r="4850">
          <cell r="B4850" t="str">
            <v>ColoradoNoble Oak.750-6FOB</v>
          </cell>
          <cell r="C4850" t="str">
            <v>West</v>
          </cell>
          <cell r="D4850" t="str">
            <v>Open</v>
          </cell>
          <cell r="E4850" t="str">
            <v>CO</v>
          </cell>
          <cell r="F4850" t="str">
            <v>Colorado</v>
          </cell>
          <cell r="G4850" t="str">
            <v>4 - Noble Oak 0.75L</v>
          </cell>
          <cell r="H4850" t="str">
            <v>4 - Noble Oak 0.75L6</v>
          </cell>
          <cell r="I4850" t="str">
            <v>Noble Oak</v>
          </cell>
          <cell r="J4850" t="str">
            <v>Noble Oak.750-6</v>
          </cell>
          <cell r="K4850">
            <v>6</v>
          </cell>
          <cell r="L4850">
            <v>0.75</v>
          </cell>
          <cell r="M4850">
            <v>0.45</v>
          </cell>
          <cell r="N4850">
            <v>14.44</v>
          </cell>
          <cell r="O4850" t="str">
            <v>FOB</v>
          </cell>
          <cell r="P4850">
            <v>107</v>
          </cell>
          <cell r="Q4850">
            <v>107</v>
          </cell>
          <cell r="R4850">
            <v>107</v>
          </cell>
          <cell r="S4850">
            <v>107</v>
          </cell>
          <cell r="T4850">
            <v>107</v>
          </cell>
          <cell r="U4850">
            <v>107</v>
          </cell>
          <cell r="V4850">
            <v>107</v>
          </cell>
        </row>
        <row r="4851">
          <cell r="B4851" t="str">
            <v>ConnecticutNoble Oak.750-6FOB</v>
          </cell>
          <cell r="C4851" t="str">
            <v>Northeast</v>
          </cell>
          <cell r="D4851" t="str">
            <v>Open</v>
          </cell>
          <cell r="E4851" t="str">
            <v>CT</v>
          </cell>
          <cell r="F4851" t="str">
            <v>Connecticut</v>
          </cell>
          <cell r="G4851" t="str">
            <v>4 - Noble Oak 0.75L</v>
          </cell>
          <cell r="H4851" t="str">
            <v>4 - Noble Oak 0.75L6</v>
          </cell>
          <cell r="I4851" t="str">
            <v>Noble Oak</v>
          </cell>
          <cell r="J4851" t="str">
            <v>Noble Oak.750-6</v>
          </cell>
          <cell r="K4851">
            <v>6</v>
          </cell>
          <cell r="L4851">
            <v>0.75</v>
          </cell>
          <cell r="M4851">
            <v>0.45</v>
          </cell>
          <cell r="N4851">
            <v>14.44</v>
          </cell>
          <cell r="O4851" t="str">
            <v>FOB</v>
          </cell>
          <cell r="P4851">
            <v>109.67</v>
          </cell>
          <cell r="Q4851">
            <v>109.67</v>
          </cell>
          <cell r="R4851">
            <v>109.67</v>
          </cell>
          <cell r="S4851">
            <v>109.67</v>
          </cell>
          <cell r="T4851">
            <v>109.67</v>
          </cell>
          <cell r="U4851">
            <v>109.67</v>
          </cell>
          <cell r="V4851">
            <v>109.67</v>
          </cell>
        </row>
        <row r="4852">
          <cell r="B4852" t="str">
            <v>DCNoble Oak.750-6FOB</v>
          </cell>
          <cell r="C4852" t="str">
            <v>Northeast</v>
          </cell>
          <cell r="D4852" t="str">
            <v>Open</v>
          </cell>
          <cell r="E4852" t="str">
            <v>DC</v>
          </cell>
          <cell r="F4852" t="str">
            <v>DC</v>
          </cell>
          <cell r="G4852" t="str">
            <v>4 - Noble Oak 0.75L</v>
          </cell>
          <cell r="H4852" t="str">
            <v>4 - Noble Oak 0.75L6</v>
          </cell>
          <cell r="I4852" t="str">
            <v>Noble Oak</v>
          </cell>
          <cell r="J4852" t="str">
            <v>Noble Oak.750-6</v>
          </cell>
          <cell r="K4852">
            <v>6</v>
          </cell>
          <cell r="L4852">
            <v>0.75</v>
          </cell>
          <cell r="M4852">
            <v>0.45</v>
          </cell>
          <cell r="N4852">
            <v>14.44</v>
          </cell>
          <cell r="O4852" t="str">
            <v>FOB</v>
          </cell>
          <cell r="P4852">
            <v>126</v>
          </cell>
          <cell r="Q4852">
            <v>126</v>
          </cell>
          <cell r="R4852">
            <v>126</v>
          </cell>
          <cell r="S4852">
            <v>126</v>
          </cell>
          <cell r="T4852">
            <v>126</v>
          </cell>
          <cell r="U4852">
            <v>126</v>
          </cell>
          <cell r="V4852">
            <v>126</v>
          </cell>
        </row>
        <row r="4853">
          <cell r="B4853" t="str">
            <v>FloridaNoble Oak.750-6FOB</v>
          </cell>
          <cell r="C4853" t="str">
            <v>South</v>
          </cell>
          <cell r="D4853" t="str">
            <v>Open</v>
          </cell>
          <cell r="E4853" t="str">
            <v>FL</v>
          </cell>
          <cell r="F4853" t="str">
            <v>Florida</v>
          </cell>
          <cell r="G4853" t="str">
            <v>4 - Noble Oak 0.75L</v>
          </cell>
          <cell r="H4853" t="str">
            <v>4 - Noble Oak 0.75L6</v>
          </cell>
          <cell r="I4853" t="str">
            <v>Noble Oak</v>
          </cell>
          <cell r="J4853" t="str">
            <v>Noble Oak.750-6</v>
          </cell>
          <cell r="K4853">
            <v>6</v>
          </cell>
          <cell r="L4853">
            <v>0.75</v>
          </cell>
          <cell r="M4853">
            <v>0.45</v>
          </cell>
          <cell r="N4853">
            <v>14.44</v>
          </cell>
          <cell r="O4853" t="str">
            <v>FOB</v>
          </cell>
          <cell r="P4853">
            <v>126</v>
          </cell>
          <cell r="Q4853">
            <v>126</v>
          </cell>
          <cell r="R4853">
            <v>126</v>
          </cell>
          <cell r="S4853">
            <v>126</v>
          </cell>
          <cell r="T4853">
            <v>126</v>
          </cell>
          <cell r="U4853">
            <v>126</v>
          </cell>
          <cell r="V4853">
            <v>126</v>
          </cell>
        </row>
        <row r="4854">
          <cell r="B4854" t="str">
            <v>GeorgiaNoble Oak.750-6FOB</v>
          </cell>
          <cell r="C4854" t="str">
            <v>South</v>
          </cell>
          <cell r="D4854" t="str">
            <v>Open</v>
          </cell>
          <cell r="E4854" t="str">
            <v>GA</v>
          </cell>
          <cell r="F4854" t="str">
            <v>Georgia</v>
          </cell>
          <cell r="G4854" t="str">
            <v>4 - Noble Oak 0.75L</v>
          </cell>
          <cell r="H4854" t="str">
            <v>4 - Noble Oak 0.75L6</v>
          </cell>
          <cell r="I4854" t="str">
            <v>Noble Oak</v>
          </cell>
          <cell r="J4854" t="str">
            <v>Noble Oak.750-6</v>
          </cell>
          <cell r="K4854">
            <v>6</v>
          </cell>
          <cell r="L4854">
            <v>0.75</v>
          </cell>
          <cell r="M4854">
            <v>0.45</v>
          </cell>
          <cell r="N4854">
            <v>14.44</v>
          </cell>
          <cell r="O4854" t="str">
            <v>FOB</v>
          </cell>
          <cell r="P4854">
            <v>108</v>
          </cell>
          <cell r="Q4854">
            <v>108</v>
          </cell>
          <cell r="R4854">
            <v>108</v>
          </cell>
          <cell r="S4854">
            <v>108</v>
          </cell>
          <cell r="T4854">
            <v>108</v>
          </cell>
          <cell r="U4854">
            <v>108</v>
          </cell>
          <cell r="V4854">
            <v>108</v>
          </cell>
        </row>
        <row r="4855">
          <cell r="B4855" t="str">
            <v>IDAHONoble Oak.750-6SPA</v>
          </cell>
          <cell r="C4855" t="str">
            <v>West</v>
          </cell>
          <cell r="D4855" t="str">
            <v>Control</v>
          </cell>
          <cell r="E4855" t="str">
            <v>ID</v>
          </cell>
          <cell r="F4855" t="str">
            <v>IDAHO</v>
          </cell>
          <cell r="G4855" t="str">
            <v>4 - Noble Oak 0.75L</v>
          </cell>
          <cell r="H4855" t="str">
            <v>4 - Noble Oak 0.75L6</v>
          </cell>
          <cell r="I4855" t="str">
            <v>Noble Oak</v>
          </cell>
          <cell r="J4855" t="str">
            <v>Noble Oak.750-6</v>
          </cell>
          <cell r="K4855">
            <v>6</v>
          </cell>
          <cell r="L4855">
            <v>0.75</v>
          </cell>
          <cell r="M4855">
            <v>0.43</v>
          </cell>
          <cell r="N4855">
            <v>13.8</v>
          </cell>
          <cell r="O4855" t="str">
            <v>SPA</v>
          </cell>
          <cell r="P4855">
            <v>0</v>
          </cell>
          <cell r="Q4855">
            <v>0</v>
          </cell>
          <cell r="R4855">
            <v>0</v>
          </cell>
          <cell r="S4855">
            <v>0</v>
          </cell>
          <cell r="T4855">
            <v>0</v>
          </cell>
          <cell r="U4855">
            <v>0</v>
          </cell>
          <cell r="V4855">
            <v>0</v>
          </cell>
        </row>
        <row r="4856">
          <cell r="B4856" t="str">
            <v>IDAHONoble Oak.750-6SHELF</v>
          </cell>
          <cell r="C4856" t="str">
            <v>West</v>
          </cell>
          <cell r="D4856" t="str">
            <v>Control</v>
          </cell>
          <cell r="E4856" t="str">
            <v>ID</v>
          </cell>
          <cell r="F4856" t="str">
            <v>IDAHO</v>
          </cell>
          <cell r="G4856" t="str">
            <v>4 - Noble Oak 0.75L</v>
          </cell>
          <cell r="H4856" t="str">
            <v>4 - Noble Oak 0.75L6</v>
          </cell>
          <cell r="I4856" t="str">
            <v>Noble Oak</v>
          </cell>
          <cell r="J4856" t="str">
            <v>Noble Oak.750-6</v>
          </cell>
          <cell r="K4856">
            <v>6</v>
          </cell>
          <cell r="L4856">
            <v>0.75</v>
          </cell>
          <cell r="M4856">
            <v>0.43</v>
          </cell>
          <cell r="N4856">
            <v>13.8</v>
          </cell>
          <cell r="O4856" t="str">
            <v>SHELF</v>
          </cell>
          <cell r="P4856">
            <v>34.950000000000003</v>
          </cell>
          <cell r="Q4856">
            <v>34.950000000000003</v>
          </cell>
          <cell r="R4856">
            <v>34.950000000000003</v>
          </cell>
          <cell r="S4856">
            <v>34.950000000000003</v>
          </cell>
          <cell r="T4856">
            <v>34.950000000000003</v>
          </cell>
          <cell r="U4856">
            <v>34.950000000000003</v>
          </cell>
          <cell r="V4856">
            <v>34.950000000000003</v>
          </cell>
        </row>
        <row r="4857">
          <cell r="B4857" t="str">
            <v>IDAHONoble Oak.750-6FOB</v>
          </cell>
          <cell r="C4857" t="str">
            <v>West</v>
          </cell>
          <cell r="D4857" t="str">
            <v>Control</v>
          </cell>
          <cell r="E4857" t="str">
            <v>ID</v>
          </cell>
          <cell r="F4857" t="str">
            <v>IDAHO</v>
          </cell>
          <cell r="G4857" t="str">
            <v>4 - Noble Oak 0.75L</v>
          </cell>
          <cell r="H4857" t="str">
            <v>4 - Noble Oak 0.75L6</v>
          </cell>
          <cell r="I4857" t="str">
            <v>Noble Oak</v>
          </cell>
          <cell r="J4857" t="str">
            <v>Noble Oak.750-6</v>
          </cell>
          <cell r="K4857">
            <v>6</v>
          </cell>
          <cell r="L4857">
            <v>0.75</v>
          </cell>
          <cell r="M4857">
            <v>0.43</v>
          </cell>
          <cell r="N4857">
            <v>13.8</v>
          </cell>
          <cell r="O4857" t="str">
            <v>FOB</v>
          </cell>
          <cell r="P4857">
            <v>119.78</v>
          </cell>
          <cell r="Q4857">
            <v>119.78</v>
          </cell>
          <cell r="R4857">
            <v>119.78</v>
          </cell>
          <cell r="S4857">
            <v>119.78</v>
          </cell>
          <cell r="T4857">
            <v>119.78</v>
          </cell>
          <cell r="U4857">
            <v>119.78</v>
          </cell>
          <cell r="V4857">
            <v>119.78</v>
          </cell>
        </row>
        <row r="4858">
          <cell r="B4858" t="str">
            <v>IllinoisNoble Oak.750-6FOB</v>
          </cell>
          <cell r="C4858" t="str">
            <v>Central</v>
          </cell>
          <cell r="D4858" t="str">
            <v>Open</v>
          </cell>
          <cell r="E4858" t="str">
            <v>IL</v>
          </cell>
          <cell r="F4858" t="str">
            <v>Illinois</v>
          </cell>
          <cell r="G4858" t="str">
            <v>4 - Noble Oak 0.75L</v>
          </cell>
          <cell r="H4858" t="str">
            <v>4 - Noble Oak 0.75L6</v>
          </cell>
          <cell r="I4858" t="str">
            <v>Noble Oak</v>
          </cell>
          <cell r="J4858" t="str">
            <v>Noble Oak.750-6</v>
          </cell>
          <cell r="K4858">
            <v>6</v>
          </cell>
          <cell r="L4858">
            <v>0.75</v>
          </cell>
          <cell r="M4858">
            <v>0.45</v>
          </cell>
          <cell r="N4858">
            <v>14.44</v>
          </cell>
          <cell r="O4858" t="str">
            <v>FOB</v>
          </cell>
          <cell r="P4858">
            <v>114.76</v>
          </cell>
          <cell r="Q4858">
            <v>114.76</v>
          </cell>
          <cell r="R4858">
            <v>114.76</v>
          </cell>
          <cell r="S4858">
            <v>114.76</v>
          </cell>
          <cell r="T4858">
            <v>114.76</v>
          </cell>
          <cell r="U4858">
            <v>114.76</v>
          </cell>
          <cell r="V4858">
            <v>114.76</v>
          </cell>
        </row>
        <row r="4859">
          <cell r="B4859" t="str">
            <v>IndianaNoble Oak.750-6FOB</v>
          </cell>
          <cell r="C4859" t="str">
            <v>Central</v>
          </cell>
          <cell r="D4859" t="str">
            <v>Open</v>
          </cell>
          <cell r="E4859" t="str">
            <v>IN</v>
          </cell>
          <cell r="F4859" t="str">
            <v>Indiana</v>
          </cell>
          <cell r="G4859" t="str">
            <v>4 - Noble Oak 0.75L</v>
          </cell>
          <cell r="H4859" t="str">
            <v>4 - Noble Oak 0.75L6</v>
          </cell>
          <cell r="I4859" t="str">
            <v>Noble Oak</v>
          </cell>
          <cell r="J4859" t="str">
            <v>Noble Oak.750-6</v>
          </cell>
          <cell r="K4859">
            <v>6</v>
          </cell>
          <cell r="L4859">
            <v>0.75</v>
          </cell>
          <cell r="M4859">
            <v>0.45</v>
          </cell>
          <cell r="N4859">
            <v>14.44</v>
          </cell>
          <cell r="O4859" t="str">
            <v>FOB</v>
          </cell>
          <cell r="P4859">
            <v>117.68</v>
          </cell>
          <cell r="Q4859">
            <v>117.68</v>
          </cell>
          <cell r="R4859">
            <v>117.68</v>
          </cell>
          <cell r="S4859">
            <v>117.68</v>
          </cell>
          <cell r="T4859">
            <v>117.68</v>
          </cell>
          <cell r="U4859">
            <v>117.68</v>
          </cell>
          <cell r="V4859">
            <v>117.68</v>
          </cell>
        </row>
        <row r="4860">
          <cell r="B4860" t="str">
            <v>KansasNoble Oak.750-6FOB</v>
          </cell>
          <cell r="C4860" t="str">
            <v>Central</v>
          </cell>
          <cell r="D4860" t="str">
            <v>Open</v>
          </cell>
          <cell r="E4860" t="str">
            <v>KS</v>
          </cell>
          <cell r="F4860" t="str">
            <v>Kansas</v>
          </cell>
          <cell r="G4860" t="str">
            <v>4 - Noble Oak 0.75L</v>
          </cell>
          <cell r="H4860" t="str">
            <v>4 - Noble Oak 0.75L6</v>
          </cell>
          <cell r="I4860" t="str">
            <v>Noble Oak</v>
          </cell>
          <cell r="J4860" t="str">
            <v>Noble Oak.750-6</v>
          </cell>
          <cell r="K4860">
            <v>6</v>
          </cell>
          <cell r="L4860">
            <v>0.75</v>
          </cell>
          <cell r="M4860">
            <v>0.45</v>
          </cell>
          <cell r="N4860">
            <v>14.44</v>
          </cell>
          <cell r="O4860" t="str">
            <v>FOB</v>
          </cell>
          <cell r="P4860">
            <v>123</v>
          </cell>
          <cell r="Q4860">
            <v>123</v>
          </cell>
          <cell r="R4860">
            <v>123</v>
          </cell>
          <cell r="S4860">
            <v>123</v>
          </cell>
          <cell r="T4860">
            <v>123</v>
          </cell>
          <cell r="U4860">
            <v>123</v>
          </cell>
          <cell r="V4860">
            <v>123</v>
          </cell>
        </row>
        <row r="4861">
          <cell r="B4861" t="str">
            <v>KentuckyNoble Oak.750-6FOB</v>
          </cell>
          <cell r="C4861" t="str">
            <v>Central</v>
          </cell>
          <cell r="D4861" t="str">
            <v>Open</v>
          </cell>
          <cell r="E4861" t="str">
            <v>KY</v>
          </cell>
          <cell r="F4861" t="str">
            <v>Kentucky</v>
          </cell>
          <cell r="G4861" t="str">
            <v>4 - Noble Oak 0.75L</v>
          </cell>
          <cell r="H4861" t="str">
            <v>4 - Noble Oak 0.75L6</v>
          </cell>
          <cell r="I4861" t="str">
            <v>Noble Oak</v>
          </cell>
          <cell r="J4861" t="str">
            <v>Noble Oak.750-6</v>
          </cell>
          <cell r="K4861">
            <v>6</v>
          </cell>
          <cell r="L4861">
            <v>0.75</v>
          </cell>
          <cell r="M4861">
            <v>0.45</v>
          </cell>
          <cell r="N4861">
            <v>14.44</v>
          </cell>
          <cell r="O4861" t="str">
            <v>FOB</v>
          </cell>
          <cell r="P4861">
            <v>106.65</v>
          </cell>
          <cell r="Q4861">
            <v>106.65</v>
          </cell>
          <cell r="R4861">
            <v>106.65</v>
          </cell>
          <cell r="S4861">
            <v>106.65</v>
          </cell>
          <cell r="T4861">
            <v>106.65</v>
          </cell>
          <cell r="U4861">
            <v>106.65</v>
          </cell>
          <cell r="V4861">
            <v>106.65</v>
          </cell>
        </row>
        <row r="4862">
          <cell r="B4862" t="str">
            <v>LouisianaNoble Oak.750-6FOB</v>
          </cell>
          <cell r="C4862" t="str">
            <v>South</v>
          </cell>
          <cell r="D4862" t="str">
            <v>Open</v>
          </cell>
          <cell r="E4862" t="str">
            <v>LA</v>
          </cell>
          <cell r="F4862" t="str">
            <v>Louisiana</v>
          </cell>
          <cell r="G4862" t="str">
            <v>4 - Noble Oak 0.75L</v>
          </cell>
          <cell r="H4862" t="str">
            <v>4 - Noble Oak 0.75L6</v>
          </cell>
          <cell r="I4862" t="str">
            <v>Noble Oak</v>
          </cell>
          <cell r="J4862" t="str">
            <v>Noble Oak.750-6</v>
          </cell>
          <cell r="K4862">
            <v>6</v>
          </cell>
          <cell r="L4862">
            <v>0.75</v>
          </cell>
          <cell r="M4862">
            <v>0.45</v>
          </cell>
          <cell r="N4862">
            <v>14.44</v>
          </cell>
          <cell r="O4862" t="str">
            <v>FOB</v>
          </cell>
          <cell r="P4862">
            <v>110</v>
          </cell>
          <cell r="Q4862">
            <v>110</v>
          </cell>
          <cell r="R4862">
            <v>110</v>
          </cell>
          <cell r="S4862">
            <v>110</v>
          </cell>
          <cell r="T4862">
            <v>110</v>
          </cell>
          <cell r="U4862">
            <v>110</v>
          </cell>
          <cell r="V4862">
            <v>110</v>
          </cell>
        </row>
        <row r="4863">
          <cell r="B4863" t="str">
            <v>Maryland (Open)Noble Oak.750-6FOB</v>
          </cell>
          <cell r="C4863" t="str">
            <v>Northeast</v>
          </cell>
          <cell r="D4863" t="str">
            <v>Open</v>
          </cell>
          <cell r="E4863" t="str">
            <v>MD</v>
          </cell>
          <cell r="F4863" t="str">
            <v>Maryland (Open)</v>
          </cell>
          <cell r="G4863" t="str">
            <v>4 - Noble Oak 0.75L</v>
          </cell>
          <cell r="H4863" t="str">
            <v>4 - Noble Oak 0.75L6</v>
          </cell>
          <cell r="I4863" t="str">
            <v>Noble Oak</v>
          </cell>
          <cell r="J4863" t="str">
            <v>Noble Oak.750-6</v>
          </cell>
          <cell r="K4863">
            <v>6</v>
          </cell>
          <cell r="L4863">
            <v>0.75</v>
          </cell>
          <cell r="M4863">
            <v>0.45</v>
          </cell>
          <cell r="N4863">
            <v>14.44</v>
          </cell>
          <cell r="O4863" t="str">
            <v>FOB</v>
          </cell>
          <cell r="P4863">
            <v>126</v>
          </cell>
          <cell r="Q4863">
            <v>126</v>
          </cell>
          <cell r="R4863">
            <v>126</v>
          </cell>
          <cell r="S4863">
            <v>126</v>
          </cell>
          <cell r="T4863">
            <v>126</v>
          </cell>
          <cell r="U4863">
            <v>126</v>
          </cell>
          <cell r="V4863">
            <v>126</v>
          </cell>
        </row>
        <row r="4864">
          <cell r="B4864" t="str">
            <v>MassachusettsNoble Oak.750-6FOB</v>
          </cell>
          <cell r="C4864" t="str">
            <v>Northeast</v>
          </cell>
          <cell r="D4864" t="str">
            <v>Open</v>
          </cell>
          <cell r="E4864" t="str">
            <v>MA</v>
          </cell>
          <cell r="F4864" t="str">
            <v>Massachusetts</v>
          </cell>
          <cell r="G4864" t="str">
            <v>4 - Noble Oak 0.75L</v>
          </cell>
          <cell r="H4864" t="str">
            <v>4 - Noble Oak 0.75L6</v>
          </cell>
          <cell r="I4864" t="str">
            <v>Noble Oak</v>
          </cell>
          <cell r="J4864" t="str">
            <v>Noble Oak.750-6</v>
          </cell>
          <cell r="K4864">
            <v>6</v>
          </cell>
          <cell r="L4864">
            <v>0.75</v>
          </cell>
          <cell r="M4864">
            <v>0.45</v>
          </cell>
          <cell r="N4864">
            <v>14.44</v>
          </cell>
          <cell r="O4864" t="str">
            <v>FOB</v>
          </cell>
          <cell r="P4864">
            <v>111.28</v>
          </cell>
          <cell r="Q4864">
            <v>111.28</v>
          </cell>
          <cell r="R4864">
            <v>111.28</v>
          </cell>
          <cell r="S4864">
            <v>111.28</v>
          </cell>
          <cell r="T4864">
            <v>111.28</v>
          </cell>
          <cell r="U4864">
            <v>111.28</v>
          </cell>
          <cell r="V4864">
            <v>111.28</v>
          </cell>
        </row>
        <row r="4865">
          <cell r="B4865" t="str">
            <v>MICHIGANNoble Oak.750-6SHELF</v>
          </cell>
          <cell r="C4865" t="str">
            <v>Central</v>
          </cell>
          <cell r="D4865" t="str">
            <v>Control</v>
          </cell>
          <cell r="E4865" t="str">
            <v>MI</v>
          </cell>
          <cell r="F4865" t="str">
            <v>MICHIGAN</v>
          </cell>
          <cell r="G4865" t="str">
            <v>4 - Noble Oak 0.75L</v>
          </cell>
          <cell r="H4865" t="str">
            <v>4 - Noble Oak 0.75L6</v>
          </cell>
          <cell r="I4865" t="str">
            <v>Noble Oak</v>
          </cell>
          <cell r="J4865" t="str">
            <v>Noble Oak.750-6</v>
          </cell>
          <cell r="K4865">
            <v>6</v>
          </cell>
          <cell r="L4865">
            <v>0.75</v>
          </cell>
          <cell r="M4865">
            <v>0.45</v>
          </cell>
          <cell r="N4865">
            <v>14.44</v>
          </cell>
          <cell r="O4865" t="str">
            <v>SHELF</v>
          </cell>
          <cell r="P4865">
            <v>34.99</v>
          </cell>
          <cell r="Q4865">
            <v>34.99</v>
          </cell>
          <cell r="R4865">
            <v>34.99</v>
          </cell>
          <cell r="S4865">
            <v>34.99</v>
          </cell>
          <cell r="T4865">
            <v>34.99</v>
          </cell>
          <cell r="U4865">
            <v>34.99</v>
          </cell>
          <cell r="V4865">
            <v>34.99</v>
          </cell>
        </row>
        <row r="4866">
          <cell r="B4866" t="str">
            <v>MICHIGANNoble Oak.750-6FOB</v>
          </cell>
          <cell r="C4866" t="str">
            <v>Central</v>
          </cell>
          <cell r="D4866" t="str">
            <v>Control</v>
          </cell>
          <cell r="E4866" t="str">
            <v>MI</v>
          </cell>
          <cell r="F4866" t="str">
            <v>MICHIGAN</v>
          </cell>
          <cell r="G4866" t="str">
            <v>4 - Noble Oak 0.75L</v>
          </cell>
          <cell r="H4866" t="str">
            <v>4 - Noble Oak 0.75L6</v>
          </cell>
          <cell r="I4866" t="str">
            <v>Noble Oak</v>
          </cell>
          <cell r="J4866" t="str">
            <v>Noble Oak.750-6</v>
          </cell>
          <cell r="K4866">
            <v>6</v>
          </cell>
          <cell r="L4866">
            <v>0.75</v>
          </cell>
          <cell r="M4866">
            <v>0.45</v>
          </cell>
          <cell r="N4866">
            <v>14.44</v>
          </cell>
          <cell r="O4866" t="str">
            <v>FOB</v>
          </cell>
          <cell r="P4866">
            <v>113.61</v>
          </cell>
          <cell r="Q4866">
            <v>113.61</v>
          </cell>
          <cell r="R4866">
            <v>113.61</v>
          </cell>
          <cell r="S4866">
            <v>113.61</v>
          </cell>
          <cell r="T4866">
            <v>113.61</v>
          </cell>
          <cell r="U4866">
            <v>113.61</v>
          </cell>
          <cell r="V4866">
            <v>113.61</v>
          </cell>
        </row>
        <row r="4867">
          <cell r="B4867" t="str">
            <v>Military - SouthNoble Oak.750-6FOB</v>
          </cell>
          <cell r="C4867" t="str">
            <v>South</v>
          </cell>
          <cell r="D4867" t="str">
            <v>Open</v>
          </cell>
          <cell r="E4867" t="str">
            <v>Military - South</v>
          </cell>
          <cell r="F4867" t="str">
            <v>Military - South</v>
          </cell>
          <cell r="G4867" t="str">
            <v>4 - Noble Oak 0.75L</v>
          </cell>
          <cell r="H4867" t="str">
            <v>4 - Noble Oak 0.75L6</v>
          </cell>
          <cell r="I4867" t="str">
            <v>Noble Oak</v>
          </cell>
          <cell r="J4867" t="str">
            <v>Noble Oak.750-6</v>
          </cell>
          <cell r="K4867">
            <v>6</v>
          </cell>
          <cell r="L4867">
            <v>0.75</v>
          </cell>
          <cell r="M4867">
            <v>0.45</v>
          </cell>
          <cell r="N4867">
            <v>14.44</v>
          </cell>
          <cell r="O4867" t="str">
            <v>FOB</v>
          </cell>
          <cell r="P4867">
            <v>128.58000000000001</v>
          </cell>
          <cell r="Q4867">
            <v>128.58000000000001</v>
          </cell>
          <cell r="R4867">
            <v>128.58000000000001</v>
          </cell>
          <cell r="S4867">
            <v>128.58000000000001</v>
          </cell>
          <cell r="T4867">
            <v>128.58000000000001</v>
          </cell>
          <cell r="U4867">
            <v>128.58000000000001</v>
          </cell>
          <cell r="V4867">
            <v>128.58000000000001</v>
          </cell>
        </row>
        <row r="4868">
          <cell r="B4868" t="str">
            <v>MinnesotaNoble Oak.750-6FOB</v>
          </cell>
          <cell r="C4868" t="str">
            <v>Central</v>
          </cell>
          <cell r="D4868" t="str">
            <v>Open</v>
          </cell>
          <cell r="E4868" t="str">
            <v>MN</v>
          </cell>
          <cell r="F4868" t="str">
            <v>Minnesota</v>
          </cell>
          <cell r="G4868" t="str">
            <v>4 - Noble Oak 0.75L</v>
          </cell>
          <cell r="H4868" t="str">
            <v>4 - Noble Oak 0.75L6</v>
          </cell>
          <cell r="I4868" t="str">
            <v>Noble Oak</v>
          </cell>
          <cell r="J4868" t="str">
            <v>Noble Oak.750-6</v>
          </cell>
          <cell r="K4868">
            <v>6</v>
          </cell>
          <cell r="L4868">
            <v>0.75</v>
          </cell>
          <cell r="M4868">
            <v>0.45</v>
          </cell>
          <cell r="N4868">
            <v>14.44</v>
          </cell>
          <cell r="O4868" t="str">
            <v>FOB</v>
          </cell>
          <cell r="P4868">
            <v>132.66</v>
          </cell>
          <cell r="Q4868">
            <v>132.66</v>
          </cell>
          <cell r="R4868">
            <v>132.66</v>
          </cell>
          <cell r="S4868">
            <v>132.66</v>
          </cell>
          <cell r="T4868">
            <v>132.66</v>
          </cell>
          <cell r="U4868">
            <v>132.66</v>
          </cell>
          <cell r="V4868">
            <v>132.66</v>
          </cell>
        </row>
        <row r="4869">
          <cell r="B4869" t="str">
            <v>MissouriNoble Oak.750-6FOB</v>
          </cell>
          <cell r="C4869" t="str">
            <v>Central</v>
          </cell>
          <cell r="D4869" t="str">
            <v>Open</v>
          </cell>
          <cell r="E4869" t="str">
            <v>MO</v>
          </cell>
          <cell r="F4869" t="str">
            <v>Missouri</v>
          </cell>
          <cell r="G4869" t="str">
            <v>4 - Noble Oak 0.75L</v>
          </cell>
          <cell r="H4869" t="str">
            <v>4 - Noble Oak 0.75L6</v>
          </cell>
          <cell r="I4869" t="str">
            <v>Noble Oak</v>
          </cell>
          <cell r="J4869" t="str">
            <v>Noble Oak.750-6</v>
          </cell>
          <cell r="K4869">
            <v>6</v>
          </cell>
          <cell r="L4869">
            <v>0.75</v>
          </cell>
          <cell r="M4869">
            <v>0.45</v>
          </cell>
          <cell r="N4869">
            <v>14.44</v>
          </cell>
          <cell r="O4869" t="str">
            <v>FOB</v>
          </cell>
          <cell r="P4869">
            <v>117</v>
          </cell>
          <cell r="Q4869">
            <v>117</v>
          </cell>
          <cell r="R4869">
            <v>117</v>
          </cell>
          <cell r="S4869">
            <v>117</v>
          </cell>
          <cell r="T4869">
            <v>117</v>
          </cell>
          <cell r="U4869">
            <v>117</v>
          </cell>
          <cell r="V4869">
            <v>117</v>
          </cell>
        </row>
        <row r="4870">
          <cell r="B4870" t="str">
            <v>MONTANANoble Oak.750-6SPA</v>
          </cell>
          <cell r="C4870" t="str">
            <v>West</v>
          </cell>
          <cell r="D4870" t="str">
            <v>Control</v>
          </cell>
          <cell r="E4870" t="str">
            <v>MT</v>
          </cell>
          <cell r="F4870" t="str">
            <v>MONTANA</v>
          </cell>
          <cell r="G4870" t="str">
            <v>4 - Noble Oak 0.75L</v>
          </cell>
          <cell r="H4870" t="str">
            <v>4 - Noble Oak 0.75L6</v>
          </cell>
          <cell r="I4870" t="str">
            <v>Noble Oak</v>
          </cell>
          <cell r="J4870" t="str">
            <v>Noble Oak.750-6</v>
          </cell>
          <cell r="K4870">
            <v>6</v>
          </cell>
          <cell r="L4870">
            <v>0.75</v>
          </cell>
          <cell r="M4870">
            <v>0.43</v>
          </cell>
          <cell r="N4870">
            <v>13.8</v>
          </cell>
          <cell r="O4870" t="str">
            <v>SPA</v>
          </cell>
          <cell r="P4870">
            <v>0</v>
          </cell>
          <cell r="Q4870">
            <v>0</v>
          </cell>
          <cell r="R4870">
            <v>0</v>
          </cell>
          <cell r="S4870">
            <v>0</v>
          </cell>
          <cell r="T4870">
            <v>0</v>
          </cell>
          <cell r="U4870">
            <v>0</v>
          </cell>
          <cell r="V4870">
            <v>0</v>
          </cell>
        </row>
        <row r="4871">
          <cell r="B4871" t="str">
            <v>MONTANANoble Oak.750-6SHELF</v>
          </cell>
          <cell r="C4871" t="str">
            <v>West</v>
          </cell>
          <cell r="D4871" t="str">
            <v>Control</v>
          </cell>
          <cell r="E4871" t="str">
            <v>MT</v>
          </cell>
          <cell r="F4871" t="str">
            <v>MONTANA</v>
          </cell>
          <cell r="G4871" t="str">
            <v>4 - Noble Oak 0.75L</v>
          </cell>
          <cell r="H4871" t="str">
            <v>4 - Noble Oak 0.75L6</v>
          </cell>
          <cell r="I4871" t="str">
            <v>Noble Oak</v>
          </cell>
          <cell r="J4871" t="str">
            <v>Noble Oak.750-6</v>
          </cell>
          <cell r="K4871">
            <v>6</v>
          </cell>
          <cell r="L4871">
            <v>0.75</v>
          </cell>
          <cell r="M4871">
            <v>0.43</v>
          </cell>
          <cell r="N4871">
            <v>13.8</v>
          </cell>
          <cell r="O4871" t="str">
            <v>SHELF</v>
          </cell>
          <cell r="P4871">
            <v>34.950000000000003</v>
          </cell>
          <cell r="Q4871">
            <v>34.950000000000003</v>
          </cell>
          <cell r="R4871">
            <v>34.950000000000003</v>
          </cell>
          <cell r="S4871">
            <v>34.950000000000003</v>
          </cell>
          <cell r="T4871">
            <v>34.950000000000003</v>
          </cell>
          <cell r="U4871">
            <v>34.950000000000003</v>
          </cell>
          <cell r="V4871">
            <v>34.950000000000003</v>
          </cell>
        </row>
        <row r="4872">
          <cell r="B4872" t="str">
            <v>MONTANANoble Oak.750-6FOB</v>
          </cell>
          <cell r="C4872" t="str">
            <v>West</v>
          </cell>
          <cell r="D4872" t="str">
            <v>Control</v>
          </cell>
          <cell r="E4872" t="str">
            <v>MT</v>
          </cell>
          <cell r="F4872" t="str">
            <v>MONTANA</v>
          </cell>
          <cell r="G4872" t="str">
            <v>4 - Noble Oak 0.75L</v>
          </cell>
          <cell r="H4872" t="str">
            <v>4 - Noble Oak 0.75L6</v>
          </cell>
          <cell r="I4872" t="str">
            <v>Noble Oak</v>
          </cell>
          <cell r="J4872" t="str">
            <v>Noble Oak.750-6</v>
          </cell>
          <cell r="K4872">
            <v>6</v>
          </cell>
          <cell r="L4872">
            <v>0.75</v>
          </cell>
          <cell r="M4872">
            <v>0.43</v>
          </cell>
          <cell r="N4872">
            <v>13.8</v>
          </cell>
          <cell r="O4872" t="str">
            <v>FOB</v>
          </cell>
          <cell r="P4872">
            <v>93.32</v>
          </cell>
          <cell r="Q4872">
            <v>93.32</v>
          </cell>
          <cell r="R4872">
            <v>93.32</v>
          </cell>
          <cell r="S4872">
            <v>93.32</v>
          </cell>
          <cell r="T4872">
            <v>93.32</v>
          </cell>
          <cell r="U4872">
            <v>93.32</v>
          </cell>
          <cell r="V4872">
            <v>93.32</v>
          </cell>
        </row>
        <row r="4873">
          <cell r="B4873" t="str">
            <v>NevadaNoble Oak.750-6FOB</v>
          </cell>
          <cell r="C4873" t="str">
            <v>West</v>
          </cell>
          <cell r="D4873" t="str">
            <v>Open</v>
          </cell>
          <cell r="E4873" t="str">
            <v>NV</v>
          </cell>
          <cell r="F4873" t="str">
            <v>Nevada</v>
          </cell>
          <cell r="G4873" t="str">
            <v>4 - Noble Oak 0.75L</v>
          </cell>
          <cell r="H4873" t="str">
            <v>4 - Noble Oak 0.75L6</v>
          </cell>
          <cell r="I4873" t="str">
            <v>Noble Oak</v>
          </cell>
          <cell r="J4873" t="str">
            <v>Noble Oak.750-6</v>
          </cell>
          <cell r="K4873">
            <v>6</v>
          </cell>
          <cell r="L4873">
            <v>0.75</v>
          </cell>
          <cell r="M4873">
            <v>0.45</v>
          </cell>
          <cell r="N4873">
            <v>14.44</v>
          </cell>
          <cell r="O4873" t="str">
            <v>FOB</v>
          </cell>
          <cell r="P4873">
            <v>94.4</v>
          </cell>
          <cell r="Q4873">
            <v>94.4</v>
          </cell>
          <cell r="R4873">
            <v>94.4</v>
          </cell>
          <cell r="S4873">
            <v>94.4</v>
          </cell>
          <cell r="T4873">
            <v>94.4</v>
          </cell>
          <cell r="U4873">
            <v>94.4</v>
          </cell>
          <cell r="V4873">
            <v>94.4</v>
          </cell>
        </row>
        <row r="4874">
          <cell r="B4874" t="str">
            <v>New JerseyNoble Oak.750-6FOB</v>
          </cell>
          <cell r="C4874" t="str">
            <v>Northeast</v>
          </cell>
          <cell r="D4874" t="str">
            <v>Open</v>
          </cell>
          <cell r="E4874" t="str">
            <v>NJ</v>
          </cell>
          <cell r="F4874" t="str">
            <v>New Jersey</v>
          </cell>
          <cell r="G4874" t="str">
            <v>4 - Noble Oak 0.75L</v>
          </cell>
          <cell r="H4874" t="str">
            <v>4 - Noble Oak 0.75L6</v>
          </cell>
          <cell r="I4874" t="str">
            <v>Noble Oak</v>
          </cell>
          <cell r="J4874" t="str">
            <v>Noble Oak.750-6</v>
          </cell>
          <cell r="K4874">
            <v>6</v>
          </cell>
          <cell r="L4874">
            <v>0.75</v>
          </cell>
          <cell r="M4874">
            <v>0.45</v>
          </cell>
          <cell r="N4874">
            <v>14.44</v>
          </cell>
          <cell r="O4874" t="str">
            <v>FOB</v>
          </cell>
          <cell r="P4874">
            <v>119.19</v>
          </cell>
          <cell r="Q4874">
            <v>119.19</v>
          </cell>
          <cell r="R4874">
            <v>119.19</v>
          </cell>
          <cell r="S4874">
            <v>119.19</v>
          </cell>
          <cell r="T4874">
            <v>119.19</v>
          </cell>
          <cell r="U4874">
            <v>119.19</v>
          </cell>
          <cell r="V4874">
            <v>119.19</v>
          </cell>
        </row>
        <row r="4875">
          <cell r="B4875" t="str">
            <v>New York - UpstateNoble Oak.750-6FOB</v>
          </cell>
          <cell r="C4875" t="str">
            <v>Northeast</v>
          </cell>
          <cell r="D4875" t="str">
            <v>Open</v>
          </cell>
          <cell r="E4875" t="str">
            <v>NY</v>
          </cell>
          <cell r="F4875" t="str">
            <v>New York - Upstate</v>
          </cell>
          <cell r="G4875" t="str">
            <v>4 - Noble Oak 0.75L</v>
          </cell>
          <cell r="H4875" t="str">
            <v>4 - Noble Oak 0.75L6</v>
          </cell>
          <cell r="I4875" t="str">
            <v>Noble Oak</v>
          </cell>
          <cell r="J4875" t="str">
            <v>Noble Oak.750-6</v>
          </cell>
          <cell r="K4875">
            <v>6</v>
          </cell>
          <cell r="L4875">
            <v>0.75</v>
          </cell>
          <cell r="M4875">
            <v>0.45</v>
          </cell>
          <cell r="N4875">
            <v>14.44</v>
          </cell>
          <cell r="O4875" t="str">
            <v>FOB</v>
          </cell>
          <cell r="P4875">
            <v>101.19</v>
          </cell>
          <cell r="Q4875">
            <v>101.19</v>
          </cell>
          <cell r="R4875">
            <v>101.19</v>
          </cell>
          <cell r="S4875">
            <v>101.19</v>
          </cell>
          <cell r="T4875">
            <v>101.19</v>
          </cell>
          <cell r="U4875">
            <v>101.19</v>
          </cell>
          <cell r="V4875">
            <v>101.19</v>
          </cell>
        </row>
        <row r="4876">
          <cell r="B4876" t="str">
            <v>OHIONoble Oak.750-6SHELF</v>
          </cell>
          <cell r="C4876" t="str">
            <v>Central</v>
          </cell>
          <cell r="D4876" t="str">
            <v>Control</v>
          </cell>
          <cell r="E4876" t="str">
            <v>OH</v>
          </cell>
          <cell r="F4876" t="str">
            <v>OHIO</v>
          </cell>
          <cell r="G4876" t="str">
            <v>4 - Noble Oak 0.75L</v>
          </cell>
          <cell r="H4876" t="str">
            <v>4 - Noble Oak 0.75L6</v>
          </cell>
          <cell r="I4876" t="str">
            <v>Noble Oak</v>
          </cell>
          <cell r="J4876" t="str">
            <v>Noble Oak.750-6</v>
          </cell>
          <cell r="K4876">
            <v>6</v>
          </cell>
          <cell r="L4876">
            <v>0.75</v>
          </cell>
          <cell r="M4876">
            <v>0.45</v>
          </cell>
          <cell r="N4876">
            <v>14.44</v>
          </cell>
          <cell r="O4876" t="str">
            <v>SHELF</v>
          </cell>
          <cell r="P4876">
            <v>34.99</v>
          </cell>
          <cell r="Q4876">
            <v>34.99</v>
          </cell>
          <cell r="R4876">
            <v>34.99</v>
          </cell>
          <cell r="S4876">
            <v>34.99</v>
          </cell>
          <cell r="T4876">
            <v>34.99</v>
          </cell>
          <cell r="U4876">
            <v>34.99</v>
          </cell>
          <cell r="V4876">
            <v>34.99</v>
          </cell>
        </row>
        <row r="4877">
          <cell r="B4877" t="str">
            <v>OHIONoble Oak.750-6FOB</v>
          </cell>
          <cell r="C4877" t="str">
            <v>Central</v>
          </cell>
          <cell r="D4877" t="str">
            <v>Control</v>
          </cell>
          <cell r="E4877" t="str">
            <v>OH</v>
          </cell>
          <cell r="F4877" t="str">
            <v>OHIO</v>
          </cell>
          <cell r="G4877" t="str">
            <v>4 - Noble Oak 0.75L</v>
          </cell>
          <cell r="H4877" t="str">
            <v>4 - Noble Oak 0.75L6</v>
          </cell>
          <cell r="I4877" t="str">
            <v>Noble Oak</v>
          </cell>
          <cell r="J4877" t="str">
            <v>Noble Oak.750-6</v>
          </cell>
          <cell r="K4877">
            <v>6</v>
          </cell>
          <cell r="L4877">
            <v>0.75</v>
          </cell>
          <cell r="M4877">
            <v>0.45</v>
          </cell>
          <cell r="N4877">
            <v>14.44</v>
          </cell>
          <cell r="O4877" t="str">
            <v>FOB</v>
          </cell>
          <cell r="P4877">
            <v>121.07</v>
          </cell>
          <cell r="Q4877">
            <v>121.07</v>
          </cell>
          <cell r="R4877">
            <v>121.07</v>
          </cell>
          <cell r="S4877">
            <v>121.07</v>
          </cell>
          <cell r="T4877">
            <v>121.07</v>
          </cell>
          <cell r="U4877">
            <v>121.07</v>
          </cell>
          <cell r="V4877">
            <v>121.07</v>
          </cell>
        </row>
        <row r="4878">
          <cell r="B4878" t="str">
            <v>OklahomaNoble Oak.750-6FOB</v>
          </cell>
          <cell r="C4878" t="str">
            <v>South</v>
          </cell>
          <cell r="D4878" t="str">
            <v>Open</v>
          </cell>
          <cell r="E4878" t="str">
            <v>OK</v>
          </cell>
          <cell r="F4878" t="str">
            <v>Oklahoma</v>
          </cell>
          <cell r="G4878" t="str">
            <v>4 - Noble Oak 0.75L</v>
          </cell>
          <cell r="H4878" t="str">
            <v>4 - Noble Oak 0.75L6</v>
          </cell>
          <cell r="I4878" t="str">
            <v>Noble Oak</v>
          </cell>
          <cell r="J4878" t="str">
            <v>Noble Oak.750-6</v>
          </cell>
          <cell r="K4878">
            <v>6</v>
          </cell>
          <cell r="L4878">
            <v>0.75</v>
          </cell>
          <cell r="M4878">
            <v>0.45</v>
          </cell>
          <cell r="N4878">
            <v>14.44</v>
          </cell>
          <cell r="O4878" t="str">
            <v>FOB</v>
          </cell>
          <cell r="P4878">
            <v>117</v>
          </cell>
          <cell r="Q4878">
            <v>117</v>
          </cell>
          <cell r="R4878">
            <v>117</v>
          </cell>
          <cell r="S4878">
            <v>117</v>
          </cell>
          <cell r="T4878">
            <v>117</v>
          </cell>
          <cell r="U4878">
            <v>117</v>
          </cell>
          <cell r="V4878">
            <v>117</v>
          </cell>
        </row>
        <row r="4879">
          <cell r="B4879" t="str">
            <v>OREGONNoble Oak.750-6SPA</v>
          </cell>
          <cell r="C4879" t="str">
            <v>West</v>
          </cell>
          <cell r="D4879" t="str">
            <v>Control</v>
          </cell>
          <cell r="E4879" t="str">
            <v>OR</v>
          </cell>
          <cell r="F4879" t="str">
            <v>OREGON</v>
          </cell>
          <cell r="G4879" t="str">
            <v>4 - Noble Oak 0.75L</v>
          </cell>
          <cell r="H4879" t="str">
            <v>4 - Noble Oak 0.75L6</v>
          </cell>
          <cell r="I4879" t="str">
            <v>Noble Oak</v>
          </cell>
          <cell r="J4879" t="str">
            <v>Noble Oak.750-6</v>
          </cell>
          <cell r="K4879">
            <v>6</v>
          </cell>
          <cell r="L4879">
            <v>0.75</v>
          </cell>
          <cell r="M4879">
            <v>0.43</v>
          </cell>
          <cell r="N4879">
            <v>13.8</v>
          </cell>
          <cell r="O4879" t="str">
            <v>SPA</v>
          </cell>
          <cell r="P4879">
            <v>0</v>
          </cell>
          <cell r="Q4879">
            <v>0</v>
          </cell>
          <cell r="R4879">
            <v>0</v>
          </cell>
          <cell r="S4879">
            <v>0</v>
          </cell>
          <cell r="T4879">
            <v>0</v>
          </cell>
          <cell r="U4879">
            <v>0</v>
          </cell>
          <cell r="V4879">
            <v>0</v>
          </cell>
        </row>
        <row r="4880">
          <cell r="B4880" t="str">
            <v>OREGONNoble Oak.750-6SHELF</v>
          </cell>
          <cell r="C4880" t="str">
            <v>West</v>
          </cell>
          <cell r="D4880" t="str">
            <v>Control</v>
          </cell>
          <cell r="E4880" t="str">
            <v>OR</v>
          </cell>
          <cell r="F4880" t="str">
            <v>OREGON</v>
          </cell>
          <cell r="G4880" t="str">
            <v>4 - Noble Oak 0.75L</v>
          </cell>
          <cell r="H4880" t="str">
            <v>4 - Noble Oak 0.75L6</v>
          </cell>
          <cell r="I4880" t="str">
            <v>Noble Oak</v>
          </cell>
          <cell r="J4880" t="str">
            <v>Noble Oak.750-6</v>
          </cell>
          <cell r="K4880">
            <v>6</v>
          </cell>
          <cell r="L4880">
            <v>0.75</v>
          </cell>
          <cell r="M4880">
            <v>0.43</v>
          </cell>
          <cell r="N4880">
            <v>13.8</v>
          </cell>
          <cell r="O4880" t="str">
            <v>SHELF</v>
          </cell>
          <cell r="P4880">
            <v>34.950000000000003</v>
          </cell>
          <cell r="Q4880">
            <v>29.95</v>
          </cell>
          <cell r="R4880">
            <v>29.95</v>
          </cell>
          <cell r="S4880">
            <v>29.95</v>
          </cell>
          <cell r="T4880">
            <v>34.950000000000003</v>
          </cell>
          <cell r="U4880">
            <v>34.950000000000003</v>
          </cell>
          <cell r="V4880">
            <v>34.950000000000003</v>
          </cell>
        </row>
        <row r="4881">
          <cell r="B4881" t="str">
            <v>OREGONNoble Oak.750-6FOB</v>
          </cell>
          <cell r="C4881" t="str">
            <v>West</v>
          </cell>
          <cell r="D4881" t="str">
            <v>Control</v>
          </cell>
          <cell r="E4881" t="str">
            <v>OR</v>
          </cell>
          <cell r="F4881" t="str">
            <v>OREGON</v>
          </cell>
          <cell r="G4881" t="str">
            <v>4 - Noble Oak 0.75L</v>
          </cell>
          <cell r="H4881" t="str">
            <v>4 - Noble Oak 0.75L6</v>
          </cell>
          <cell r="I4881" t="str">
            <v>Noble Oak</v>
          </cell>
          <cell r="J4881" t="str">
            <v>Noble Oak.750-6</v>
          </cell>
          <cell r="K4881">
            <v>6</v>
          </cell>
          <cell r="L4881">
            <v>0.75</v>
          </cell>
          <cell r="M4881">
            <v>0.43</v>
          </cell>
          <cell r="N4881">
            <v>13.8</v>
          </cell>
          <cell r="O4881" t="str">
            <v>FOB</v>
          </cell>
          <cell r="P4881">
            <v>99.73</v>
          </cell>
          <cell r="Q4881">
            <v>83.05</v>
          </cell>
          <cell r="R4881">
            <v>83.05</v>
          </cell>
          <cell r="S4881">
            <v>83.05</v>
          </cell>
          <cell r="T4881">
            <v>99.73</v>
          </cell>
          <cell r="U4881">
            <v>99.73</v>
          </cell>
          <cell r="V4881">
            <v>99.73</v>
          </cell>
        </row>
        <row r="4882">
          <cell r="B4882" t="str">
            <v>Rhode IslandNoble Oak.750-6FOB</v>
          </cell>
          <cell r="C4882" t="str">
            <v>Northeast</v>
          </cell>
          <cell r="D4882" t="str">
            <v>Open</v>
          </cell>
          <cell r="E4882" t="str">
            <v>RI</v>
          </cell>
          <cell r="F4882" t="str">
            <v>Rhode Island</v>
          </cell>
          <cell r="G4882" t="str">
            <v>4 - Noble Oak 0.75L</v>
          </cell>
          <cell r="H4882" t="str">
            <v>4 - Noble Oak 0.75L6</v>
          </cell>
          <cell r="I4882" t="str">
            <v>Noble Oak</v>
          </cell>
          <cell r="J4882" t="str">
            <v>Noble Oak.750-6</v>
          </cell>
          <cell r="K4882">
            <v>6</v>
          </cell>
          <cell r="L4882">
            <v>0.75</v>
          </cell>
          <cell r="M4882">
            <v>0.45</v>
          </cell>
          <cell r="N4882">
            <v>14.44</v>
          </cell>
          <cell r="O4882" t="str">
            <v>FOB</v>
          </cell>
          <cell r="P4882">
            <v>101.85</v>
          </cell>
          <cell r="Q4882">
            <v>101.85</v>
          </cell>
          <cell r="R4882">
            <v>101.85</v>
          </cell>
          <cell r="S4882">
            <v>101.85</v>
          </cell>
          <cell r="T4882">
            <v>101.85</v>
          </cell>
          <cell r="U4882">
            <v>101.85</v>
          </cell>
          <cell r="V4882">
            <v>101.85</v>
          </cell>
        </row>
        <row r="4883">
          <cell r="B4883" t="str">
            <v>South CarolinaNoble Oak.750-6FOB</v>
          </cell>
          <cell r="C4883" t="str">
            <v>Northeast</v>
          </cell>
          <cell r="D4883" t="str">
            <v>Open</v>
          </cell>
          <cell r="E4883" t="str">
            <v>SC</v>
          </cell>
          <cell r="F4883" t="str">
            <v>South Carolina</v>
          </cell>
          <cell r="G4883" t="str">
            <v>4 - Noble Oak 0.75L</v>
          </cell>
          <cell r="H4883" t="str">
            <v>4 - Noble Oak 0.75L6</v>
          </cell>
          <cell r="I4883" t="str">
            <v>Noble Oak</v>
          </cell>
          <cell r="J4883" t="str">
            <v>Noble Oak.750-6</v>
          </cell>
          <cell r="K4883">
            <v>6</v>
          </cell>
          <cell r="L4883">
            <v>0.75</v>
          </cell>
          <cell r="M4883">
            <v>0.45</v>
          </cell>
          <cell r="N4883">
            <v>14.44</v>
          </cell>
          <cell r="O4883" t="str">
            <v>FOB</v>
          </cell>
          <cell r="P4883">
            <v>120.56</v>
          </cell>
          <cell r="Q4883">
            <v>120.56</v>
          </cell>
          <cell r="R4883">
            <v>120.56</v>
          </cell>
          <cell r="S4883">
            <v>120.56</v>
          </cell>
          <cell r="T4883">
            <v>120.56</v>
          </cell>
          <cell r="U4883">
            <v>120.56</v>
          </cell>
          <cell r="V4883">
            <v>120.56</v>
          </cell>
        </row>
        <row r="4884">
          <cell r="B4884" t="str">
            <v>TennesseeNoble Oak.750-6FOB</v>
          </cell>
          <cell r="C4884" t="str">
            <v>South</v>
          </cell>
          <cell r="D4884" t="str">
            <v>Open</v>
          </cell>
          <cell r="E4884" t="str">
            <v>TN</v>
          </cell>
          <cell r="F4884" t="str">
            <v>Tennessee</v>
          </cell>
          <cell r="G4884" t="str">
            <v>4 - Noble Oak 0.75L</v>
          </cell>
          <cell r="H4884" t="str">
            <v>4 - Noble Oak 0.75L6</v>
          </cell>
          <cell r="I4884" t="str">
            <v>Noble Oak</v>
          </cell>
          <cell r="J4884" t="str">
            <v>Noble Oak.750-6</v>
          </cell>
          <cell r="K4884">
            <v>6</v>
          </cell>
          <cell r="L4884">
            <v>0.75</v>
          </cell>
          <cell r="M4884">
            <v>0.45</v>
          </cell>
          <cell r="N4884">
            <v>14.44</v>
          </cell>
          <cell r="O4884" t="str">
            <v>FOB</v>
          </cell>
          <cell r="P4884">
            <v>100</v>
          </cell>
          <cell r="Q4884">
            <v>100</v>
          </cell>
          <cell r="R4884">
            <v>100</v>
          </cell>
          <cell r="S4884">
            <v>100</v>
          </cell>
          <cell r="T4884">
            <v>100</v>
          </cell>
          <cell r="U4884">
            <v>100</v>
          </cell>
          <cell r="V4884">
            <v>100</v>
          </cell>
        </row>
        <row r="4885">
          <cell r="B4885" t="str">
            <v>TexasNoble Oak.750-6FOB</v>
          </cell>
          <cell r="C4885" t="str">
            <v>South</v>
          </cell>
          <cell r="D4885" t="str">
            <v>Open</v>
          </cell>
          <cell r="E4885" t="str">
            <v>TX</v>
          </cell>
          <cell r="F4885" t="str">
            <v>Texas</v>
          </cell>
          <cell r="G4885" t="str">
            <v>4 - Noble Oak 0.75L</v>
          </cell>
          <cell r="H4885" t="str">
            <v>4 - Noble Oak 0.75L6</v>
          </cell>
          <cell r="I4885" t="str">
            <v>Noble Oak</v>
          </cell>
          <cell r="J4885" t="str">
            <v>Noble Oak.750-6</v>
          </cell>
          <cell r="K4885">
            <v>6</v>
          </cell>
          <cell r="L4885">
            <v>0.75</v>
          </cell>
          <cell r="M4885">
            <v>0.45</v>
          </cell>
          <cell r="N4885">
            <v>14.44</v>
          </cell>
          <cell r="O4885" t="str">
            <v>FOB</v>
          </cell>
          <cell r="P4885">
            <v>107</v>
          </cell>
          <cell r="Q4885">
            <v>107</v>
          </cell>
          <cell r="R4885">
            <v>107</v>
          </cell>
          <cell r="S4885">
            <v>107</v>
          </cell>
          <cell r="T4885">
            <v>107</v>
          </cell>
          <cell r="U4885">
            <v>107</v>
          </cell>
          <cell r="V4885">
            <v>107</v>
          </cell>
        </row>
        <row r="4886">
          <cell r="B4886" t="str">
            <v>UTAHNoble Oak.750-6SPA</v>
          </cell>
          <cell r="C4886" t="str">
            <v>West</v>
          </cell>
          <cell r="D4886" t="str">
            <v>Control</v>
          </cell>
          <cell r="E4886" t="str">
            <v>UT</v>
          </cell>
          <cell r="F4886" t="str">
            <v>UTAH</v>
          </cell>
          <cell r="G4886" t="str">
            <v>4 - Noble Oak 0.75L</v>
          </cell>
          <cell r="H4886" t="str">
            <v>4 - Noble Oak 0.75L6</v>
          </cell>
          <cell r="I4886" t="str">
            <v>Noble Oak</v>
          </cell>
          <cell r="J4886" t="str">
            <v>Noble Oak.750-6</v>
          </cell>
          <cell r="K4886">
            <v>6</v>
          </cell>
          <cell r="L4886">
            <v>0.75</v>
          </cell>
          <cell r="M4886">
            <v>0.43</v>
          </cell>
          <cell r="N4886">
            <v>13.8</v>
          </cell>
          <cell r="O4886" t="str">
            <v>SPA</v>
          </cell>
          <cell r="P4886">
            <v>0</v>
          </cell>
          <cell r="Q4886">
            <v>0</v>
          </cell>
          <cell r="R4886">
            <v>0</v>
          </cell>
          <cell r="S4886">
            <v>0</v>
          </cell>
          <cell r="T4886">
            <v>0</v>
          </cell>
          <cell r="U4886">
            <v>0</v>
          </cell>
          <cell r="V4886">
            <v>0</v>
          </cell>
        </row>
        <row r="4887">
          <cell r="B4887" t="str">
            <v>UTAHNoble Oak.750-6SHELF</v>
          </cell>
          <cell r="C4887" t="str">
            <v>West</v>
          </cell>
          <cell r="D4887" t="str">
            <v>Control</v>
          </cell>
          <cell r="E4887" t="str">
            <v>UT</v>
          </cell>
          <cell r="F4887" t="str">
            <v>UTAH</v>
          </cell>
          <cell r="G4887" t="str">
            <v>4 - Noble Oak 0.75L</v>
          </cell>
          <cell r="H4887" t="str">
            <v>4 - Noble Oak 0.75L6</v>
          </cell>
          <cell r="I4887" t="str">
            <v>Noble Oak</v>
          </cell>
          <cell r="J4887" t="str">
            <v>Noble Oak.750-6</v>
          </cell>
          <cell r="K4887">
            <v>6</v>
          </cell>
          <cell r="L4887">
            <v>0.75</v>
          </cell>
          <cell r="M4887">
            <v>0.43</v>
          </cell>
          <cell r="N4887">
            <v>13.8</v>
          </cell>
          <cell r="O4887" t="str">
            <v>SHELF</v>
          </cell>
          <cell r="P4887">
            <v>34.99</v>
          </cell>
          <cell r="Q4887">
            <v>34.99</v>
          </cell>
          <cell r="R4887">
            <v>34.99</v>
          </cell>
          <cell r="S4887">
            <v>34.99</v>
          </cell>
          <cell r="T4887">
            <v>34.99</v>
          </cell>
          <cell r="U4887">
            <v>34.99</v>
          </cell>
          <cell r="V4887">
            <v>34.99</v>
          </cell>
        </row>
        <row r="4888">
          <cell r="B4888" t="str">
            <v>UTAHNoble Oak.750-6FOB</v>
          </cell>
          <cell r="C4888" t="str">
            <v>West</v>
          </cell>
          <cell r="D4888" t="str">
            <v>Control</v>
          </cell>
          <cell r="E4888" t="str">
            <v>UT</v>
          </cell>
          <cell r="F4888" t="str">
            <v>UTAH</v>
          </cell>
          <cell r="G4888" t="str">
            <v>4 - Noble Oak 0.75L</v>
          </cell>
          <cell r="H4888" t="str">
            <v>4 - Noble Oak 0.75L6</v>
          </cell>
          <cell r="I4888" t="str">
            <v>Noble Oak</v>
          </cell>
          <cell r="J4888" t="str">
            <v>Noble Oak.750-6</v>
          </cell>
          <cell r="K4888">
            <v>6</v>
          </cell>
          <cell r="L4888">
            <v>0.75</v>
          </cell>
          <cell r="M4888">
            <v>0.43</v>
          </cell>
          <cell r="N4888">
            <v>13.8</v>
          </cell>
          <cell r="O4888" t="str">
            <v>FOB</v>
          </cell>
          <cell r="P4888">
            <v>110.77</v>
          </cell>
          <cell r="Q4888">
            <v>110.77</v>
          </cell>
          <cell r="R4888">
            <v>110.77</v>
          </cell>
          <cell r="S4888">
            <v>110.77</v>
          </cell>
          <cell r="T4888">
            <v>110.77</v>
          </cell>
          <cell r="U4888">
            <v>110.77</v>
          </cell>
          <cell r="V4888">
            <v>110.77</v>
          </cell>
        </row>
        <row r="4889">
          <cell r="B4889" t="str">
            <v>VERMONTNoble Oak.750-6SHELF</v>
          </cell>
          <cell r="C4889" t="str">
            <v>Northeast</v>
          </cell>
          <cell r="D4889" t="str">
            <v>Control</v>
          </cell>
          <cell r="E4889" t="str">
            <v>VT</v>
          </cell>
          <cell r="F4889" t="str">
            <v>VERMONT</v>
          </cell>
          <cell r="G4889" t="str">
            <v>4 - Noble Oak 0.75L</v>
          </cell>
          <cell r="H4889" t="str">
            <v>4 - Noble Oak 0.75L6</v>
          </cell>
          <cell r="I4889" t="str">
            <v>Noble Oak</v>
          </cell>
          <cell r="J4889" t="str">
            <v>Noble Oak.750-6</v>
          </cell>
          <cell r="K4889">
            <v>6</v>
          </cell>
          <cell r="L4889">
            <v>0.75</v>
          </cell>
          <cell r="M4889">
            <v>0.45</v>
          </cell>
          <cell r="N4889">
            <v>14.44</v>
          </cell>
          <cell r="O4889" t="str">
            <v>SHELF</v>
          </cell>
          <cell r="P4889">
            <v>36.99</v>
          </cell>
          <cell r="Q4889">
            <v>36.99</v>
          </cell>
          <cell r="R4889">
            <v>36.99</v>
          </cell>
          <cell r="S4889">
            <v>36.99</v>
          </cell>
          <cell r="T4889">
            <v>36.99</v>
          </cell>
          <cell r="U4889">
            <v>36.99</v>
          </cell>
          <cell r="V4889">
            <v>36.99</v>
          </cell>
        </row>
        <row r="4890">
          <cell r="B4890" t="str">
            <v>VERMONTNoble Oak.750-6FOB</v>
          </cell>
          <cell r="C4890" t="str">
            <v>Northeast</v>
          </cell>
          <cell r="D4890" t="str">
            <v>Control</v>
          </cell>
          <cell r="E4890" t="str">
            <v>VT</v>
          </cell>
          <cell r="F4890" t="str">
            <v>VERMONT</v>
          </cell>
          <cell r="G4890" t="str">
            <v>4 - Noble Oak 0.75L</v>
          </cell>
          <cell r="H4890" t="str">
            <v>4 - Noble Oak 0.75L6</v>
          </cell>
          <cell r="I4890" t="str">
            <v>Noble Oak</v>
          </cell>
          <cell r="J4890" t="str">
            <v>Noble Oak.750-6</v>
          </cell>
          <cell r="K4890">
            <v>6</v>
          </cell>
          <cell r="L4890">
            <v>0.75</v>
          </cell>
          <cell r="M4890">
            <v>0.45</v>
          </cell>
          <cell r="N4890">
            <v>14.44</v>
          </cell>
          <cell r="O4890" t="str">
            <v>FOB</v>
          </cell>
          <cell r="P4890">
            <v>134.21</v>
          </cell>
          <cell r="Q4890">
            <v>134.21</v>
          </cell>
          <cell r="R4890">
            <v>134.21</v>
          </cell>
          <cell r="S4890">
            <v>134.21</v>
          </cell>
          <cell r="T4890">
            <v>134.21</v>
          </cell>
          <cell r="U4890">
            <v>134.21</v>
          </cell>
          <cell r="V4890">
            <v>134.21</v>
          </cell>
        </row>
        <row r="4891">
          <cell r="B4891" t="str">
            <v>VERMONTNoble Oak.750-6DA</v>
          </cell>
          <cell r="C4891" t="str">
            <v>Northeast</v>
          </cell>
          <cell r="D4891" t="str">
            <v>Control</v>
          </cell>
          <cell r="E4891" t="str">
            <v>VT</v>
          </cell>
          <cell r="F4891" t="str">
            <v>VERMONT</v>
          </cell>
          <cell r="G4891" t="str">
            <v>4 - Noble Oak 0.75L</v>
          </cell>
          <cell r="H4891" t="str">
            <v>4 - Noble Oak 0.75L6</v>
          </cell>
          <cell r="I4891" t="str">
            <v>Noble Oak</v>
          </cell>
          <cell r="J4891" t="str">
            <v>Noble Oak.750-6</v>
          </cell>
          <cell r="K4891">
            <v>6</v>
          </cell>
          <cell r="L4891">
            <v>0.75</v>
          </cell>
          <cell r="M4891">
            <v>0.45</v>
          </cell>
          <cell r="N4891">
            <v>14.44</v>
          </cell>
          <cell r="O4891" t="str">
            <v>DA</v>
          </cell>
          <cell r="P4891">
            <v>0</v>
          </cell>
          <cell r="Q4891">
            <v>0</v>
          </cell>
          <cell r="R4891">
            <v>0</v>
          </cell>
          <cell r="S4891">
            <v>0</v>
          </cell>
          <cell r="T4891">
            <v>0</v>
          </cell>
          <cell r="U4891">
            <v>0</v>
          </cell>
          <cell r="V4891">
            <v>0</v>
          </cell>
        </row>
        <row r="4892">
          <cell r="B4892" t="str">
            <v>WashingtonNoble Oak.750-6FOB</v>
          </cell>
          <cell r="C4892" t="str">
            <v>West</v>
          </cell>
          <cell r="D4892" t="str">
            <v>Open</v>
          </cell>
          <cell r="E4892" t="str">
            <v>WA</v>
          </cell>
          <cell r="F4892" t="str">
            <v>Washington</v>
          </cell>
          <cell r="G4892" t="str">
            <v>4 - Noble Oak 0.75L</v>
          </cell>
          <cell r="H4892" t="str">
            <v>4 - Noble Oak 0.75L6</v>
          </cell>
          <cell r="I4892" t="str">
            <v>Noble Oak</v>
          </cell>
          <cell r="J4892" t="str">
            <v>Noble Oak.750-6</v>
          </cell>
          <cell r="K4892">
            <v>6</v>
          </cell>
          <cell r="L4892">
            <v>0.75</v>
          </cell>
          <cell r="M4892">
            <v>0.45</v>
          </cell>
          <cell r="N4892">
            <v>14.44</v>
          </cell>
          <cell r="O4892" t="str">
            <v>FOB</v>
          </cell>
          <cell r="P4892">
            <v>98.23</v>
          </cell>
          <cell r="Q4892">
            <v>98.23</v>
          </cell>
          <cell r="R4892">
            <v>98.23</v>
          </cell>
          <cell r="S4892">
            <v>98.23</v>
          </cell>
          <cell r="T4892">
            <v>98.23</v>
          </cell>
          <cell r="U4892">
            <v>98.23</v>
          </cell>
          <cell r="V4892">
            <v>98.23</v>
          </cell>
        </row>
        <row r="4893">
          <cell r="B4893" t="str">
            <v>WisconsinNoble Oak.750-6FOB</v>
          </cell>
          <cell r="C4893" t="str">
            <v>Central</v>
          </cell>
          <cell r="D4893" t="str">
            <v>Open</v>
          </cell>
          <cell r="E4893" t="str">
            <v>WI</v>
          </cell>
          <cell r="F4893" t="str">
            <v>Wisconsin</v>
          </cell>
          <cell r="G4893" t="str">
            <v>4 - Noble Oak 0.75L</v>
          </cell>
          <cell r="H4893" t="str">
            <v>4 - Noble Oak 0.75L6</v>
          </cell>
          <cell r="I4893" t="str">
            <v>Noble Oak</v>
          </cell>
          <cell r="J4893" t="str">
            <v>Noble Oak.750-6</v>
          </cell>
          <cell r="K4893">
            <v>6</v>
          </cell>
          <cell r="L4893">
            <v>0.75</v>
          </cell>
          <cell r="M4893">
            <v>0.45</v>
          </cell>
          <cell r="N4893">
            <v>14.44</v>
          </cell>
          <cell r="O4893" t="str">
            <v>FOB</v>
          </cell>
          <cell r="P4893">
            <v>119.75</v>
          </cell>
          <cell r="Q4893">
            <v>119.75</v>
          </cell>
          <cell r="R4893">
            <v>119.75</v>
          </cell>
          <cell r="S4893">
            <v>119.75</v>
          </cell>
          <cell r="T4893">
            <v>119.75</v>
          </cell>
          <cell r="U4893">
            <v>119.75</v>
          </cell>
          <cell r="V4893">
            <v>119.75</v>
          </cell>
        </row>
        <row r="4894">
          <cell r="B4894" t="str">
            <v>WYOMINGNoble Oak.750-6SHELF</v>
          </cell>
          <cell r="C4894" t="str">
            <v>West</v>
          </cell>
          <cell r="D4894" t="str">
            <v>Control</v>
          </cell>
          <cell r="E4894" t="str">
            <v>WY</v>
          </cell>
          <cell r="F4894" t="str">
            <v>WYOMING</v>
          </cell>
          <cell r="G4894" t="str">
            <v>4 - Noble Oak 0.75L</v>
          </cell>
          <cell r="H4894" t="str">
            <v>4 - Noble Oak 0.75L6</v>
          </cell>
          <cell r="I4894" t="str">
            <v>Noble Oak</v>
          </cell>
          <cell r="J4894" t="str">
            <v>Noble Oak.750-6</v>
          </cell>
          <cell r="K4894">
            <v>6</v>
          </cell>
          <cell r="L4894">
            <v>0.75</v>
          </cell>
          <cell r="M4894">
            <v>0.43</v>
          </cell>
          <cell r="N4894">
            <v>13.8</v>
          </cell>
          <cell r="O4894" t="str">
            <v>SHELF</v>
          </cell>
          <cell r="P4894">
            <v>34.99</v>
          </cell>
          <cell r="Q4894">
            <v>34.99</v>
          </cell>
          <cell r="R4894">
            <v>34.99</v>
          </cell>
          <cell r="S4894">
            <v>34.99</v>
          </cell>
          <cell r="T4894">
            <v>34.99</v>
          </cell>
          <cell r="U4894">
            <v>34.99</v>
          </cell>
          <cell r="V4894">
            <v>34.99</v>
          </cell>
        </row>
        <row r="4895">
          <cell r="B4895" t="str">
            <v>WYOMINGNoble Oak.750-6FOB</v>
          </cell>
          <cell r="C4895" t="str">
            <v>West</v>
          </cell>
          <cell r="D4895" t="str">
            <v>Control</v>
          </cell>
          <cell r="E4895" t="str">
            <v>WY</v>
          </cell>
          <cell r="F4895" t="str">
            <v>WYOMING</v>
          </cell>
          <cell r="G4895" t="str">
            <v>4 - Noble Oak 0.75L</v>
          </cell>
          <cell r="H4895" t="str">
            <v>4 - Noble Oak 0.75L6</v>
          </cell>
          <cell r="I4895" t="str">
            <v>Noble Oak</v>
          </cell>
          <cell r="J4895" t="str">
            <v>Noble Oak.750-6</v>
          </cell>
          <cell r="K4895">
            <v>6</v>
          </cell>
          <cell r="L4895">
            <v>0.75</v>
          </cell>
          <cell r="M4895">
            <v>0.43</v>
          </cell>
          <cell r="N4895">
            <v>13.8</v>
          </cell>
          <cell r="O4895" t="str">
            <v>FOB</v>
          </cell>
          <cell r="P4895">
            <v>109.21</v>
          </cell>
          <cell r="Q4895">
            <v>109.21</v>
          </cell>
          <cell r="R4895">
            <v>109.21</v>
          </cell>
          <cell r="S4895">
            <v>109.21</v>
          </cell>
          <cell r="T4895">
            <v>109.21</v>
          </cell>
          <cell r="U4895">
            <v>109.21</v>
          </cell>
          <cell r="V4895">
            <v>109.21</v>
          </cell>
        </row>
        <row r="4896">
          <cell r="B4896" t="str">
            <v>WYOMINGNoble Oak.750-6DA</v>
          </cell>
          <cell r="C4896" t="str">
            <v>West</v>
          </cell>
          <cell r="D4896" t="str">
            <v>Control</v>
          </cell>
          <cell r="E4896" t="str">
            <v>WY</v>
          </cell>
          <cell r="F4896" t="str">
            <v>WYOMING</v>
          </cell>
          <cell r="G4896" t="str">
            <v>4 - Noble Oak 0.75L</v>
          </cell>
          <cell r="H4896" t="str">
            <v>4 - Noble Oak 0.75L6</v>
          </cell>
          <cell r="I4896" t="str">
            <v>Noble Oak</v>
          </cell>
          <cell r="J4896" t="str">
            <v>Noble Oak.750-6</v>
          </cell>
          <cell r="K4896">
            <v>6</v>
          </cell>
          <cell r="L4896">
            <v>0.75</v>
          </cell>
          <cell r="M4896">
            <v>0.43</v>
          </cell>
          <cell r="N4896">
            <v>13.8</v>
          </cell>
          <cell r="O4896" t="str">
            <v>DA</v>
          </cell>
          <cell r="P4896">
            <v>0</v>
          </cell>
          <cell r="Q4896">
            <v>0</v>
          </cell>
          <cell r="R4896">
            <v>0</v>
          </cell>
          <cell r="S4896">
            <v>0</v>
          </cell>
          <cell r="T4896">
            <v>0</v>
          </cell>
          <cell r="U4896">
            <v>0</v>
          </cell>
          <cell r="V4896">
            <v>0</v>
          </cell>
        </row>
        <row r="4897">
          <cell r="B4897" t="str">
            <v>ArkansasNoble Oak Rye.750-6FOB</v>
          </cell>
          <cell r="C4897" t="str">
            <v>South</v>
          </cell>
          <cell r="D4897" t="str">
            <v>Open</v>
          </cell>
          <cell r="E4897" t="str">
            <v>AR</v>
          </cell>
          <cell r="F4897" t="str">
            <v>Arkansas</v>
          </cell>
          <cell r="G4897" t="str">
            <v>4 - Noble Oak Rye 0.75L</v>
          </cell>
          <cell r="H4897" t="str">
            <v>4 - Noble Oak Rye 0.75L6</v>
          </cell>
          <cell r="I4897" t="str">
            <v>Noble Oak Rye</v>
          </cell>
          <cell r="J4897" t="str">
            <v>Noble Oak Rye.750-6</v>
          </cell>
          <cell r="K4897">
            <v>6</v>
          </cell>
          <cell r="L4897">
            <v>0.75</v>
          </cell>
          <cell r="M4897">
            <v>0.48</v>
          </cell>
          <cell r="N4897">
            <v>15.41</v>
          </cell>
          <cell r="O4897" t="str">
            <v>FOB</v>
          </cell>
          <cell r="P4897">
            <v>130.82</v>
          </cell>
          <cell r="Q4897">
            <v>130.82</v>
          </cell>
          <cell r="R4897">
            <v>130.82</v>
          </cell>
          <cell r="S4897">
            <v>130.82</v>
          </cell>
          <cell r="T4897">
            <v>130.82</v>
          </cell>
          <cell r="U4897">
            <v>130.82</v>
          </cell>
          <cell r="V4897">
            <v>130.82</v>
          </cell>
        </row>
        <row r="4898">
          <cell r="B4898" t="str">
            <v>CaliforniaNoble Oak Rye.750-6FOB</v>
          </cell>
          <cell r="C4898" t="str">
            <v>West</v>
          </cell>
          <cell r="D4898" t="str">
            <v>Open</v>
          </cell>
          <cell r="E4898" t="str">
            <v>CA</v>
          </cell>
          <cell r="F4898" t="str">
            <v>California</v>
          </cell>
          <cell r="G4898" t="str">
            <v>4 - Noble Oak Rye 0.75L</v>
          </cell>
          <cell r="H4898" t="str">
            <v>4 - Noble Oak Rye 0.75L6</v>
          </cell>
          <cell r="I4898" t="str">
            <v>Noble Oak Rye</v>
          </cell>
          <cell r="J4898" t="str">
            <v>Noble Oak Rye.750-6</v>
          </cell>
          <cell r="K4898">
            <v>6</v>
          </cell>
          <cell r="L4898">
            <v>0.75</v>
          </cell>
          <cell r="M4898">
            <v>0.48</v>
          </cell>
          <cell r="N4898">
            <v>15.41</v>
          </cell>
          <cell r="O4898" t="str">
            <v>FOB</v>
          </cell>
          <cell r="P4898">
            <v>100.55</v>
          </cell>
          <cell r="Q4898">
            <v>100.55</v>
          </cell>
          <cell r="R4898">
            <v>100.55</v>
          </cell>
          <cell r="S4898">
            <v>100.55</v>
          </cell>
          <cell r="T4898">
            <v>100.55</v>
          </cell>
          <cell r="U4898">
            <v>100.55</v>
          </cell>
          <cell r="V4898">
            <v>100.55</v>
          </cell>
        </row>
        <row r="4899">
          <cell r="B4899" t="str">
            <v>FloridaNoble Oak Rye.750-6FOB</v>
          </cell>
          <cell r="C4899" t="str">
            <v>South</v>
          </cell>
          <cell r="D4899" t="str">
            <v>Open</v>
          </cell>
          <cell r="E4899" t="str">
            <v>FL</v>
          </cell>
          <cell r="F4899" t="str">
            <v>Florida</v>
          </cell>
          <cell r="G4899" t="str">
            <v>4 - Noble Oak Rye 0.75L</v>
          </cell>
          <cell r="H4899" t="str">
            <v>4 - Noble Oak Rye 0.75L6</v>
          </cell>
          <cell r="I4899" t="str">
            <v>Noble Oak Rye</v>
          </cell>
          <cell r="J4899" t="str">
            <v>Noble Oak Rye.750-6</v>
          </cell>
          <cell r="K4899">
            <v>6</v>
          </cell>
          <cell r="L4899">
            <v>0.75</v>
          </cell>
          <cell r="M4899">
            <v>0.48</v>
          </cell>
          <cell r="N4899">
            <v>15.41</v>
          </cell>
          <cell r="O4899" t="str">
            <v>FOB</v>
          </cell>
          <cell r="P4899">
            <v>131.86000000000001</v>
          </cell>
          <cell r="Q4899">
            <v>131.86000000000001</v>
          </cell>
          <cell r="R4899">
            <v>131.86000000000001</v>
          </cell>
          <cell r="S4899">
            <v>131.86000000000001</v>
          </cell>
          <cell r="T4899">
            <v>131.86000000000001</v>
          </cell>
          <cell r="U4899">
            <v>131.86000000000001</v>
          </cell>
          <cell r="V4899">
            <v>131.86000000000001</v>
          </cell>
        </row>
        <row r="4900">
          <cell r="B4900" t="str">
            <v>GeorgiaNoble Oak Rye.750-6FOB</v>
          </cell>
          <cell r="C4900" t="str">
            <v>South</v>
          </cell>
          <cell r="D4900" t="str">
            <v>Open</v>
          </cell>
          <cell r="E4900" t="str">
            <v>GA</v>
          </cell>
          <cell r="F4900" t="str">
            <v>Georgia</v>
          </cell>
          <cell r="G4900" t="str">
            <v>4 - Noble Oak Rye 0.75L</v>
          </cell>
          <cell r="H4900" t="str">
            <v>4 - Noble Oak Rye 0.75L6</v>
          </cell>
          <cell r="I4900" t="str">
            <v>Noble Oak Rye</v>
          </cell>
          <cell r="J4900" t="str">
            <v>Noble Oak Rye.750-6</v>
          </cell>
          <cell r="K4900">
            <v>6</v>
          </cell>
          <cell r="L4900">
            <v>0.75</v>
          </cell>
          <cell r="M4900">
            <v>0.48</v>
          </cell>
          <cell r="N4900">
            <v>15.41</v>
          </cell>
          <cell r="O4900" t="str">
            <v>FOB</v>
          </cell>
          <cell r="P4900">
            <v>130.01</v>
          </cell>
          <cell r="Q4900">
            <v>130.01</v>
          </cell>
          <cell r="R4900">
            <v>130.01</v>
          </cell>
          <cell r="S4900">
            <v>130.01</v>
          </cell>
          <cell r="T4900">
            <v>130.01</v>
          </cell>
          <cell r="U4900">
            <v>130.01</v>
          </cell>
          <cell r="V4900">
            <v>130.01</v>
          </cell>
        </row>
        <row r="4901">
          <cell r="B4901" t="str">
            <v>IllinoisNoble Oak Rye.750-6FOB</v>
          </cell>
          <cell r="C4901" t="str">
            <v>Central</v>
          </cell>
          <cell r="D4901" t="str">
            <v>Open</v>
          </cell>
          <cell r="E4901" t="str">
            <v>IL</v>
          </cell>
          <cell r="F4901" t="str">
            <v>Illinois</v>
          </cell>
          <cell r="G4901" t="str">
            <v>4 - Noble Oak Rye 0.75L</v>
          </cell>
          <cell r="H4901" t="str">
            <v>4 - Noble Oak Rye 0.75L6</v>
          </cell>
          <cell r="I4901" t="str">
            <v>Noble Oak Rye</v>
          </cell>
          <cell r="J4901" t="str">
            <v>Noble Oak Rye.750-6</v>
          </cell>
          <cell r="K4901">
            <v>6</v>
          </cell>
          <cell r="L4901">
            <v>0.75</v>
          </cell>
          <cell r="M4901">
            <v>0.48</v>
          </cell>
          <cell r="N4901">
            <v>15.41</v>
          </cell>
          <cell r="O4901" t="str">
            <v>FOB</v>
          </cell>
          <cell r="P4901">
            <v>130.56</v>
          </cell>
          <cell r="Q4901">
            <v>130.56</v>
          </cell>
          <cell r="R4901">
            <v>130.56</v>
          </cell>
          <cell r="S4901">
            <v>130.56</v>
          </cell>
          <cell r="T4901">
            <v>130.56</v>
          </cell>
          <cell r="U4901">
            <v>130.56</v>
          </cell>
          <cell r="V4901">
            <v>130.56</v>
          </cell>
        </row>
        <row r="4902">
          <cell r="B4902" t="str">
            <v>LouisianaNoble Oak Rye.750-6FOB</v>
          </cell>
          <cell r="C4902" t="str">
            <v>South</v>
          </cell>
          <cell r="D4902" t="str">
            <v>Open</v>
          </cell>
          <cell r="E4902" t="str">
            <v>LA</v>
          </cell>
          <cell r="F4902" t="str">
            <v>Louisiana</v>
          </cell>
          <cell r="G4902" t="str">
            <v>4 - Noble Oak Rye 0.75L</v>
          </cell>
          <cell r="H4902" t="str">
            <v>4 - Noble Oak Rye 0.75L6</v>
          </cell>
          <cell r="I4902" t="str">
            <v>Noble Oak Rye</v>
          </cell>
          <cell r="J4902" t="str">
            <v>Noble Oak Rye.750-6</v>
          </cell>
          <cell r="K4902">
            <v>6</v>
          </cell>
          <cell r="L4902">
            <v>0.75</v>
          </cell>
          <cell r="M4902">
            <v>0.48</v>
          </cell>
          <cell r="N4902">
            <v>15.41</v>
          </cell>
          <cell r="O4902" t="str">
            <v>FOB</v>
          </cell>
          <cell r="P4902">
            <v>135.69999999999999</v>
          </cell>
          <cell r="Q4902">
            <v>135.69999999999999</v>
          </cell>
          <cell r="R4902">
            <v>135.69999999999999</v>
          </cell>
          <cell r="S4902">
            <v>135.69999999999999</v>
          </cell>
          <cell r="T4902">
            <v>135.69999999999999</v>
          </cell>
          <cell r="U4902">
            <v>135.69999999999999</v>
          </cell>
          <cell r="V4902">
            <v>135.69999999999999</v>
          </cell>
        </row>
        <row r="4903">
          <cell r="B4903" t="str">
            <v>MICHIGANNoble Oak Rye.750-6FOB</v>
          </cell>
          <cell r="C4903" t="str">
            <v>Central</v>
          </cell>
          <cell r="D4903" t="str">
            <v>Control</v>
          </cell>
          <cell r="E4903" t="str">
            <v>MI</v>
          </cell>
          <cell r="F4903" t="str">
            <v>MICHIGAN</v>
          </cell>
          <cell r="G4903" t="str">
            <v>4 - Noble Oak Rye 0.75L</v>
          </cell>
          <cell r="H4903" t="str">
            <v>4 - Noble Oak Rye 0.75L6</v>
          </cell>
          <cell r="I4903" t="str">
            <v>Noble Oak Rye</v>
          </cell>
          <cell r="J4903" t="str">
            <v>Noble Oak Rye.750-6</v>
          </cell>
          <cell r="K4903">
            <v>6</v>
          </cell>
          <cell r="L4903">
            <v>0.75</v>
          </cell>
          <cell r="M4903">
            <v>0.48</v>
          </cell>
          <cell r="N4903">
            <v>15.41</v>
          </cell>
          <cell r="O4903" t="str">
            <v>FOB</v>
          </cell>
          <cell r="P4903">
            <v>129.83000000000001</v>
          </cell>
          <cell r="Q4903">
            <v>129.83000000000001</v>
          </cell>
          <cell r="R4903">
            <v>129.83000000000001</v>
          </cell>
          <cell r="S4903">
            <v>129.83000000000001</v>
          </cell>
          <cell r="T4903">
            <v>129.83000000000001</v>
          </cell>
          <cell r="U4903">
            <v>129.83000000000001</v>
          </cell>
          <cell r="V4903">
            <v>129.83000000000001</v>
          </cell>
        </row>
        <row r="4904">
          <cell r="B4904" t="str">
            <v>MinnesotaNoble Oak Rye.750-6FOB</v>
          </cell>
          <cell r="C4904" t="str">
            <v>Central</v>
          </cell>
          <cell r="D4904" t="str">
            <v>Open</v>
          </cell>
          <cell r="E4904" t="str">
            <v>MN</v>
          </cell>
          <cell r="F4904" t="str">
            <v>Minnesota</v>
          </cell>
          <cell r="G4904" t="str">
            <v>4 - Noble Oak Rye 0.75L</v>
          </cell>
          <cell r="H4904" t="str">
            <v>4 - Noble Oak Rye 0.75L6</v>
          </cell>
          <cell r="I4904" t="str">
            <v>Noble Oak Rye</v>
          </cell>
          <cell r="J4904" t="str">
            <v>Noble Oak Rye.750-6</v>
          </cell>
          <cell r="K4904">
            <v>6</v>
          </cell>
          <cell r="L4904">
            <v>0.75</v>
          </cell>
          <cell r="M4904">
            <v>0.48</v>
          </cell>
          <cell r="N4904">
            <v>15.41</v>
          </cell>
          <cell r="O4904" t="str">
            <v>FOB</v>
          </cell>
          <cell r="P4904">
            <v>150.44</v>
          </cell>
          <cell r="Q4904">
            <v>150.44</v>
          </cell>
          <cell r="R4904">
            <v>150.44</v>
          </cell>
          <cell r="S4904">
            <v>150.44</v>
          </cell>
          <cell r="T4904">
            <v>150.44</v>
          </cell>
          <cell r="U4904">
            <v>150.44</v>
          </cell>
          <cell r="V4904">
            <v>150.44</v>
          </cell>
        </row>
        <row r="4905">
          <cell r="B4905" t="str">
            <v>New JerseyNoble Oak Rye.750-6FOB</v>
          </cell>
          <cell r="C4905" t="str">
            <v>Northeast</v>
          </cell>
          <cell r="D4905" t="str">
            <v>Open</v>
          </cell>
          <cell r="E4905" t="str">
            <v>NJ</v>
          </cell>
          <cell r="F4905" t="str">
            <v>New Jersey</v>
          </cell>
          <cell r="G4905" t="str">
            <v>4 - Noble Oak Rye 0.75L</v>
          </cell>
          <cell r="H4905" t="str">
            <v>4 - Noble Oak Rye 0.75L6</v>
          </cell>
          <cell r="I4905" t="str">
            <v>Noble Oak Rye</v>
          </cell>
          <cell r="J4905" t="str">
            <v>Noble Oak Rye.750-6</v>
          </cell>
          <cell r="K4905">
            <v>6</v>
          </cell>
          <cell r="L4905">
            <v>0.75</v>
          </cell>
          <cell r="M4905">
            <v>0.48</v>
          </cell>
          <cell r="N4905">
            <v>15.41</v>
          </cell>
          <cell r="O4905" t="str">
            <v>FOB</v>
          </cell>
          <cell r="P4905">
            <v>119.19</v>
          </cell>
          <cell r="Q4905">
            <v>119.19</v>
          </cell>
          <cell r="R4905">
            <v>119.19</v>
          </cell>
          <cell r="S4905">
            <v>119.19</v>
          </cell>
          <cell r="T4905">
            <v>119.19</v>
          </cell>
          <cell r="U4905">
            <v>119.19</v>
          </cell>
          <cell r="V4905">
            <v>119.19</v>
          </cell>
        </row>
        <row r="4906">
          <cell r="B4906" t="str">
            <v>OklahomaNoble Oak Rye.750-6FOB</v>
          </cell>
          <cell r="C4906" t="str">
            <v>South</v>
          </cell>
          <cell r="D4906" t="str">
            <v>Open</v>
          </cell>
          <cell r="E4906" t="str">
            <v>OK</v>
          </cell>
          <cell r="F4906" t="str">
            <v>Oklahoma</v>
          </cell>
          <cell r="G4906" t="str">
            <v>4 - Noble Oak Rye 0.75L</v>
          </cell>
          <cell r="H4906" t="str">
            <v>4 - Noble Oak Rye 0.75L6</v>
          </cell>
          <cell r="I4906" t="str">
            <v>Noble Oak Rye</v>
          </cell>
          <cell r="J4906" t="str">
            <v>Noble Oak Rye.750-6</v>
          </cell>
          <cell r="K4906">
            <v>6</v>
          </cell>
          <cell r="L4906">
            <v>0.75</v>
          </cell>
          <cell r="M4906">
            <v>0.48</v>
          </cell>
          <cell r="N4906">
            <v>15.41</v>
          </cell>
          <cell r="O4906" t="str">
            <v>FOB</v>
          </cell>
          <cell r="P4906">
            <v>132.25</v>
          </cell>
          <cell r="Q4906">
            <v>132.25</v>
          </cell>
          <cell r="R4906">
            <v>132.25</v>
          </cell>
          <cell r="S4906">
            <v>132.25</v>
          </cell>
          <cell r="T4906">
            <v>132.25</v>
          </cell>
          <cell r="U4906">
            <v>132.25</v>
          </cell>
          <cell r="V4906">
            <v>132.25</v>
          </cell>
        </row>
        <row r="4907">
          <cell r="B4907" t="str">
            <v>South CarolinaNoble Oak Rye.750-6FOB</v>
          </cell>
          <cell r="C4907" t="str">
            <v>Northeast</v>
          </cell>
          <cell r="D4907" t="str">
            <v>Open</v>
          </cell>
          <cell r="E4907" t="str">
            <v>SC</v>
          </cell>
          <cell r="F4907" t="str">
            <v>South Carolina</v>
          </cell>
          <cell r="G4907" t="str">
            <v>4 - Noble Oak Rye 0.75L</v>
          </cell>
          <cell r="H4907" t="str">
            <v>4 - Noble Oak Rye 0.75L6</v>
          </cell>
          <cell r="I4907" t="str">
            <v>Noble Oak Rye</v>
          </cell>
          <cell r="J4907" t="str">
            <v>Noble Oak Rye.750-6</v>
          </cell>
          <cell r="K4907">
            <v>6</v>
          </cell>
          <cell r="L4907">
            <v>0.75</v>
          </cell>
          <cell r="M4907">
            <v>0.48</v>
          </cell>
          <cell r="N4907">
            <v>15.41</v>
          </cell>
          <cell r="O4907" t="str">
            <v>FOB</v>
          </cell>
          <cell r="P4907">
            <v>120.56</v>
          </cell>
          <cell r="Q4907">
            <v>120.56</v>
          </cell>
          <cell r="R4907">
            <v>120.56</v>
          </cell>
          <cell r="S4907">
            <v>120.56</v>
          </cell>
          <cell r="T4907">
            <v>120.56</v>
          </cell>
          <cell r="U4907">
            <v>120.56</v>
          </cell>
          <cell r="V4907">
            <v>120.56</v>
          </cell>
        </row>
        <row r="4908">
          <cell r="B4908" t="str">
            <v>TennesseeNoble Oak Rye.750-6FOB</v>
          </cell>
          <cell r="C4908" t="str">
            <v>South</v>
          </cell>
          <cell r="D4908" t="str">
            <v>Open</v>
          </cell>
          <cell r="E4908" t="str">
            <v>TN</v>
          </cell>
          <cell r="F4908" t="str">
            <v>Tennessee</v>
          </cell>
          <cell r="G4908" t="str">
            <v>4 - Noble Oak Rye 0.75L</v>
          </cell>
          <cell r="H4908" t="str">
            <v>4 - Noble Oak Rye 0.75L6</v>
          </cell>
          <cell r="I4908" t="str">
            <v>Noble Oak Rye</v>
          </cell>
          <cell r="J4908" t="str">
            <v>Noble Oak Rye.750-6</v>
          </cell>
          <cell r="K4908">
            <v>6</v>
          </cell>
          <cell r="L4908">
            <v>0.75</v>
          </cell>
          <cell r="M4908">
            <v>0.48</v>
          </cell>
          <cell r="N4908">
            <v>15.41</v>
          </cell>
          <cell r="O4908" t="str">
            <v>FOB</v>
          </cell>
          <cell r="P4908">
            <v>123.7</v>
          </cell>
          <cell r="Q4908">
            <v>123.7</v>
          </cell>
          <cell r="R4908">
            <v>123.7</v>
          </cell>
          <cell r="S4908">
            <v>123.7</v>
          </cell>
          <cell r="T4908">
            <v>123.7</v>
          </cell>
          <cell r="U4908">
            <v>123.7</v>
          </cell>
          <cell r="V4908">
            <v>123.7</v>
          </cell>
        </row>
        <row r="4909">
          <cell r="B4909" t="str">
            <v>TexasNoble Oak Rye.750-6FOB</v>
          </cell>
          <cell r="C4909" t="str">
            <v>South</v>
          </cell>
          <cell r="D4909" t="str">
            <v>Open</v>
          </cell>
          <cell r="E4909" t="str">
            <v>TX</v>
          </cell>
          <cell r="F4909" t="str">
            <v>Texas</v>
          </cell>
          <cell r="G4909" t="str">
            <v>4 - Noble Oak Rye 0.75L</v>
          </cell>
          <cell r="H4909" t="str">
            <v>4 - Noble Oak Rye 0.75L6</v>
          </cell>
          <cell r="I4909" t="str">
            <v>Noble Oak Rye</v>
          </cell>
          <cell r="J4909" t="str">
            <v>Noble Oak Rye.750-6</v>
          </cell>
          <cell r="K4909">
            <v>6</v>
          </cell>
          <cell r="L4909">
            <v>0.75</v>
          </cell>
          <cell r="M4909">
            <v>0.48</v>
          </cell>
          <cell r="N4909">
            <v>15.41</v>
          </cell>
          <cell r="O4909" t="str">
            <v>FOB</v>
          </cell>
          <cell r="P4909">
            <v>124</v>
          </cell>
          <cell r="Q4909">
            <v>124</v>
          </cell>
          <cell r="R4909">
            <v>124</v>
          </cell>
          <cell r="S4909">
            <v>124</v>
          </cell>
          <cell r="T4909">
            <v>124</v>
          </cell>
          <cell r="U4909">
            <v>124</v>
          </cell>
          <cell r="V4909">
            <v>124</v>
          </cell>
        </row>
        <row r="4910">
          <cell r="B4910" t="str">
            <v>WashingtonNoble Oak Rye.750-6FOB</v>
          </cell>
          <cell r="C4910" t="str">
            <v>West</v>
          </cell>
          <cell r="D4910" t="str">
            <v>Open</v>
          </cell>
          <cell r="E4910" t="str">
            <v>WA</v>
          </cell>
          <cell r="F4910" t="str">
            <v>Washington</v>
          </cell>
          <cell r="G4910" t="str">
            <v>4 - Noble Oak Rye 0.75L</v>
          </cell>
          <cell r="H4910" t="str">
            <v>4 - Noble Oak Rye 0.75L6</v>
          </cell>
          <cell r="I4910" t="str">
            <v>Noble Oak Rye</v>
          </cell>
          <cell r="J4910" t="str">
            <v>Noble Oak Rye.750-6</v>
          </cell>
          <cell r="K4910">
            <v>6</v>
          </cell>
          <cell r="L4910">
            <v>0.75</v>
          </cell>
          <cell r="M4910">
            <v>0.48</v>
          </cell>
          <cell r="N4910">
            <v>15.41</v>
          </cell>
          <cell r="O4910" t="str">
            <v>FOB</v>
          </cell>
          <cell r="P4910">
            <v>113.38</v>
          </cell>
          <cell r="Q4910">
            <v>113.38</v>
          </cell>
          <cell r="R4910">
            <v>113.38</v>
          </cell>
          <cell r="S4910">
            <v>113.38</v>
          </cell>
          <cell r="T4910">
            <v>113.38</v>
          </cell>
          <cell r="U4910">
            <v>113.38</v>
          </cell>
          <cell r="V4910">
            <v>113.38</v>
          </cell>
        </row>
        <row r="4911">
          <cell r="B4911" t="str">
            <v>ALABAMAPartida Anejo.750-6SHELF</v>
          </cell>
          <cell r="C4911" t="str">
            <v>South</v>
          </cell>
          <cell r="D4911" t="str">
            <v>Control</v>
          </cell>
          <cell r="E4911" t="str">
            <v>AL</v>
          </cell>
          <cell r="F4911" t="str">
            <v>ALABAMA</v>
          </cell>
          <cell r="G4911" t="str">
            <v>4 - Partida Anejo 0.75L</v>
          </cell>
          <cell r="H4911" t="str">
            <v>4 - Partida Anejo 0.75L6</v>
          </cell>
          <cell r="I4911" t="str">
            <v>Partida Anejo</v>
          </cell>
          <cell r="J4911" t="str">
            <v>Partida Anejo.750-6</v>
          </cell>
          <cell r="K4911">
            <v>6</v>
          </cell>
          <cell r="L4911">
            <v>0.75</v>
          </cell>
          <cell r="M4911">
            <v>0.4</v>
          </cell>
          <cell r="N4911">
            <v>12.84</v>
          </cell>
          <cell r="O4911" t="str">
            <v>SHELF</v>
          </cell>
          <cell r="P4911">
            <v>69.989999999999995</v>
          </cell>
          <cell r="Q4911">
            <v>59.99</v>
          </cell>
          <cell r="R4911">
            <v>59.99</v>
          </cell>
          <cell r="S4911">
            <v>59.99</v>
          </cell>
          <cell r="T4911">
            <v>59.99</v>
          </cell>
          <cell r="U4911">
            <v>59.99</v>
          </cell>
          <cell r="V4911">
            <v>59.99</v>
          </cell>
        </row>
        <row r="4912">
          <cell r="B4912" t="str">
            <v>ALABAMAPartida Anejo.750-6FOB</v>
          </cell>
          <cell r="C4912" t="str">
            <v>South</v>
          </cell>
          <cell r="D4912" t="str">
            <v>Control</v>
          </cell>
          <cell r="E4912" t="str">
            <v>AL</v>
          </cell>
          <cell r="F4912" t="str">
            <v>ALABAMA</v>
          </cell>
          <cell r="G4912" t="str">
            <v>4 - Partida Anejo 0.75L</v>
          </cell>
          <cell r="H4912" t="str">
            <v>4 - Partida Anejo 0.75L6</v>
          </cell>
          <cell r="I4912" t="str">
            <v>Partida Anejo</v>
          </cell>
          <cell r="J4912" t="str">
            <v>Partida Anejo.750-6</v>
          </cell>
          <cell r="K4912">
            <v>6</v>
          </cell>
          <cell r="L4912">
            <v>0.75</v>
          </cell>
          <cell r="M4912">
            <v>0.4</v>
          </cell>
          <cell r="N4912">
            <v>12.84</v>
          </cell>
          <cell r="O4912" t="str">
            <v>FOB</v>
          </cell>
          <cell r="P4912">
            <v>198.5</v>
          </cell>
          <cell r="Q4912">
            <v>170.01</v>
          </cell>
          <cell r="R4912">
            <v>170.01</v>
          </cell>
          <cell r="S4912">
            <v>170.01</v>
          </cell>
          <cell r="T4912">
            <v>170.01</v>
          </cell>
          <cell r="U4912">
            <v>170.01</v>
          </cell>
          <cell r="V4912">
            <v>170.01</v>
          </cell>
        </row>
        <row r="4913">
          <cell r="B4913" t="str">
            <v>ALABAMAPartida Anejo.750-6DA</v>
          </cell>
          <cell r="C4913" t="str">
            <v>South</v>
          </cell>
          <cell r="D4913" t="str">
            <v>Control</v>
          </cell>
          <cell r="E4913" t="str">
            <v>AL</v>
          </cell>
          <cell r="F4913" t="str">
            <v>ALABAMA</v>
          </cell>
          <cell r="G4913" t="str">
            <v>4 - Partida Anejo 0.75L</v>
          </cell>
          <cell r="H4913" t="str">
            <v>4 - Partida Anejo 0.75L6</v>
          </cell>
          <cell r="I4913" t="str">
            <v>Partida Anejo</v>
          </cell>
          <cell r="J4913" t="str">
            <v>Partida Anejo.750-6</v>
          </cell>
          <cell r="K4913">
            <v>6</v>
          </cell>
          <cell r="L4913">
            <v>0.75</v>
          </cell>
          <cell r="M4913">
            <v>0.4</v>
          </cell>
          <cell r="N4913">
            <v>12.84</v>
          </cell>
          <cell r="O4913" t="str">
            <v>DA</v>
          </cell>
          <cell r="P4913">
            <v>0</v>
          </cell>
          <cell r="Q4913">
            <v>0</v>
          </cell>
          <cell r="R4913">
            <v>0</v>
          </cell>
          <cell r="S4913">
            <v>0</v>
          </cell>
          <cell r="T4913">
            <v>0</v>
          </cell>
          <cell r="U4913">
            <v>0</v>
          </cell>
          <cell r="V4913">
            <v>0</v>
          </cell>
        </row>
        <row r="4914">
          <cell r="B4914" t="str">
            <v>AlaskaPartida Anejo.750-6FOB</v>
          </cell>
          <cell r="C4914" t="str">
            <v>West</v>
          </cell>
          <cell r="D4914" t="str">
            <v>Open</v>
          </cell>
          <cell r="E4914" t="str">
            <v>AK</v>
          </cell>
          <cell r="F4914" t="str">
            <v>Alaska</v>
          </cell>
          <cell r="G4914" t="str">
            <v>4 - Partida Anejo 0.75L</v>
          </cell>
          <cell r="H4914" t="str">
            <v>4 - Partida Anejo 0.75L6</v>
          </cell>
          <cell r="I4914" t="str">
            <v>Partida Anejo</v>
          </cell>
          <cell r="J4914" t="str">
            <v>Partida Anejo.750-6</v>
          </cell>
          <cell r="K4914">
            <v>6</v>
          </cell>
          <cell r="L4914">
            <v>0.75</v>
          </cell>
          <cell r="M4914">
            <v>0.4</v>
          </cell>
          <cell r="N4914">
            <v>12.84</v>
          </cell>
          <cell r="O4914" t="str">
            <v>FOB</v>
          </cell>
          <cell r="P4914">
            <v>133.5</v>
          </cell>
          <cell r="Q4914">
            <v>133.5</v>
          </cell>
          <cell r="R4914">
            <v>133.5</v>
          </cell>
          <cell r="S4914">
            <v>133.5</v>
          </cell>
          <cell r="T4914">
            <v>133.5</v>
          </cell>
          <cell r="U4914">
            <v>133.5</v>
          </cell>
          <cell r="V4914">
            <v>133.5</v>
          </cell>
        </row>
        <row r="4915">
          <cell r="B4915" t="str">
            <v>ArizonaPartida Anejo.750-6FOB</v>
          </cell>
          <cell r="C4915" t="str">
            <v>West</v>
          </cell>
          <cell r="D4915" t="str">
            <v>Open</v>
          </cell>
          <cell r="E4915" t="str">
            <v>AZ</v>
          </cell>
          <cell r="F4915" t="str">
            <v>Arizona</v>
          </cell>
          <cell r="G4915" t="str">
            <v>4 - Partida Anejo 0.75L</v>
          </cell>
          <cell r="H4915" t="str">
            <v>4 - Partida Anejo 0.75L6</v>
          </cell>
          <cell r="I4915" t="str">
            <v>Partida Anejo</v>
          </cell>
          <cell r="J4915" t="str">
            <v>Partida Anejo.750-6</v>
          </cell>
          <cell r="K4915">
            <v>6</v>
          </cell>
          <cell r="L4915">
            <v>0.75</v>
          </cell>
          <cell r="M4915">
            <v>0.4</v>
          </cell>
          <cell r="N4915">
            <v>12.84</v>
          </cell>
          <cell r="O4915" t="str">
            <v>FOB</v>
          </cell>
          <cell r="P4915">
            <v>189.1</v>
          </cell>
          <cell r="Q4915">
            <v>189.1</v>
          </cell>
          <cell r="R4915">
            <v>189.1</v>
          </cell>
          <cell r="S4915">
            <v>189.1</v>
          </cell>
          <cell r="T4915">
            <v>189.1</v>
          </cell>
          <cell r="U4915">
            <v>189.1</v>
          </cell>
          <cell r="V4915">
            <v>189.1</v>
          </cell>
        </row>
        <row r="4916">
          <cell r="B4916" t="str">
            <v>ArkansasPartida Anejo.750-6FOB</v>
          </cell>
          <cell r="C4916" t="str">
            <v>South</v>
          </cell>
          <cell r="D4916" t="str">
            <v>Open</v>
          </cell>
          <cell r="E4916" t="str">
            <v>AR</v>
          </cell>
          <cell r="F4916" t="str">
            <v>Arkansas</v>
          </cell>
          <cell r="G4916" t="str">
            <v>4 - Partida Anejo 0.75L</v>
          </cell>
          <cell r="H4916" t="str">
            <v>4 - Partida Anejo 0.75L6</v>
          </cell>
          <cell r="I4916" t="str">
            <v>Partida Anejo</v>
          </cell>
          <cell r="J4916" t="str">
            <v>Partida Anejo.750-6</v>
          </cell>
          <cell r="K4916">
            <v>6</v>
          </cell>
          <cell r="L4916">
            <v>0.75</v>
          </cell>
          <cell r="M4916">
            <v>0.4</v>
          </cell>
          <cell r="N4916">
            <v>12.84</v>
          </cell>
          <cell r="O4916" t="str">
            <v>FOB</v>
          </cell>
          <cell r="P4916">
            <v>170</v>
          </cell>
          <cell r="Q4916">
            <v>170</v>
          </cell>
          <cell r="R4916">
            <v>170</v>
          </cell>
          <cell r="S4916">
            <v>170</v>
          </cell>
          <cell r="T4916">
            <v>170</v>
          </cell>
          <cell r="U4916">
            <v>170</v>
          </cell>
          <cell r="V4916">
            <v>170</v>
          </cell>
        </row>
        <row r="4917">
          <cell r="B4917" t="str">
            <v>CaliforniaPartida Anejo.750-6FOB</v>
          </cell>
          <cell r="C4917" t="str">
            <v>West</v>
          </cell>
          <cell r="D4917" t="str">
            <v>Open</v>
          </cell>
          <cell r="E4917" t="str">
            <v>CA</v>
          </cell>
          <cell r="F4917" t="str">
            <v>California</v>
          </cell>
          <cell r="G4917" t="str">
            <v>4 - Partida Anejo 0.75L</v>
          </cell>
          <cell r="H4917" t="str">
            <v>4 - Partida Anejo 0.75L6</v>
          </cell>
          <cell r="I4917" t="str">
            <v>Partida Anejo</v>
          </cell>
          <cell r="J4917" t="str">
            <v>Partida Anejo.750-6</v>
          </cell>
          <cell r="K4917">
            <v>6</v>
          </cell>
          <cell r="L4917">
            <v>0.75</v>
          </cell>
          <cell r="M4917">
            <v>0.4</v>
          </cell>
          <cell r="N4917">
            <v>12.84</v>
          </cell>
          <cell r="O4917" t="str">
            <v>FOB</v>
          </cell>
          <cell r="P4917">
            <v>188.47</v>
          </cell>
          <cell r="Q4917">
            <v>188.47</v>
          </cell>
          <cell r="R4917">
            <v>188.47</v>
          </cell>
          <cell r="S4917">
            <v>188.47</v>
          </cell>
          <cell r="T4917">
            <v>188.47</v>
          </cell>
          <cell r="U4917">
            <v>188.47</v>
          </cell>
          <cell r="V4917">
            <v>188.47</v>
          </cell>
        </row>
        <row r="4918">
          <cell r="B4918" t="str">
            <v>ColoradoPartida Anejo.750-6FOB</v>
          </cell>
          <cell r="C4918" t="str">
            <v>West</v>
          </cell>
          <cell r="D4918" t="str">
            <v>Open</v>
          </cell>
          <cell r="E4918" t="str">
            <v>CO</v>
          </cell>
          <cell r="F4918" t="str">
            <v>Colorado</v>
          </cell>
          <cell r="G4918" t="str">
            <v>4 - Partida Anejo 0.75L</v>
          </cell>
          <cell r="H4918" t="str">
            <v>4 - Partida Anejo 0.75L6</v>
          </cell>
          <cell r="I4918" t="str">
            <v>Partida Anejo</v>
          </cell>
          <cell r="J4918" t="str">
            <v>Partida Anejo.750-6</v>
          </cell>
          <cell r="K4918">
            <v>6</v>
          </cell>
          <cell r="L4918">
            <v>0.75</v>
          </cell>
          <cell r="M4918">
            <v>0.4</v>
          </cell>
          <cell r="N4918">
            <v>12.84</v>
          </cell>
          <cell r="O4918" t="str">
            <v>FOB</v>
          </cell>
          <cell r="P4918">
            <v>184.78</v>
          </cell>
          <cell r="Q4918">
            <v>184.78</v>
          </cell>
          <cell r="R4918">
            <v>184.78</v>
          </cell>
          <cell r="S4918">
            <v>184.78</v>
          </cell>
          <cell r="T4918">
            <v>184.78</v>
          </cell>
          <cell r="U4918">
            <v>184.78</v>
          </cell>
          <cell r="V4918">
            <v>184.78</v>
          </cell>
        </row>
        <row r="4919">
          <cell r="B4919" t="str">
            <v>ConnecticutPartida Anejo.750-6FOB</v>
          </cell>
          <cell r="C4919" t="str">
            <v>Northeast</v>
          </cell>
          <cell r="D4919" t="str">
            <v>Open</v>
          </cell>
          <cell r="E4919" t="str">
            <v>CT</v>
          </cell>
          <cell r="F4919" t="str">
            <v>Connecticut</v>
          </cell>
          <cell r="G4919" t="str">
            <v>4 - Partida Anejo 0.75L</v>
          </cell>
          <cell r="H4919" t="str">
            <v>4 - Partida Anejo 0.75L6</v>
          </cell>
          <cell r="I4919" t="str">
            <v>Partida Anejo</v>
          </cell>
          <cell r="J4919" t="str">
            <v>Partida Anejo.750-6</v>
          </cell>
          <cell r="K4919">
            <v>6</v>
          </cell>
          <cell r="L4919">
            <v>0.75</v>
          </cell>
          <cell r="M4919">
            <v>0.4</v>
          </cell>
          <cell r="N4919">
            <v>12.84</v>
          </cell>
          <cell r="O4919" t="str">
            <v>FOB</v>
          </cell>
          <cell r="P4919">
            <v>180</v>
          </cell>
          <cell r="Q4919">
            <v>180</v>
          </cell>
          <cell r="R4919">
            <v>180</v>
          </cell>
          <cell r="S4919">
            <v>180</v>
          </cell>
          <cell r="T4919">
            <v>180</v>
          </cell>
          <cell r="U4919">
            <v>180</v>
          </cell>
          <cell r="V4919">
            <v>180</v>
          </cell>
        </row>
        <row r="4920">
          <cell r="B4920" t="str">
            <v>DCPartida Anejo.750-6FOB</v>
          </cell>
          <cell r="C4920" t="str">
            <v>Northeast</v>
          </cell>
          <cell r="D4920" t="str">
            <v>Open</v>
          </cell>
          <cell r="E4920" t="str">
            <v>DC</v>
          </cell>
          <cell r="F4920" t="str">
            <v>DC</v>
          </cell>
          <cell r="G4920" t="str">
            <v>4 - Partida Anejo 0.75L</v>
          </cell>
          <cell r="H4920" t="str">
            <v>4 - Partida Anejo 0.75L6</v>
          </cell>
          <cell r="I4920" t="str">
            <v>Partida Anejo</v>
          </cell>
          <cell r="J4920" t="str">
            <v>Partida Anejo.750-6</v>
          </cell>
          <cell r="K4920">
            <v>6</v>
          </cell>
          <cell r="L4920">
            <v>0.75</v>
          </cell>
          <cell r="M4920">
            <v>0.4</v>
          </cell>
          <cell r="N4920">
            <v>12.84</v>
          </cell>
          <cell r="O4920" t="str">
            <v>FOB</v>
          </cell>
          <cell r="P4920">
            <v>192.04</v>
          </cell>
          <cell r="Q4920">
            <v>192.04</v>
          </cell>
          <cell r="R4920">
            <v>192.04</v>
          </cell>
          <cell r="S4920">
            <v>192.04</v>
          </cell>
          <cell r="T4920">
            <v>192.04</v>
          </cell>
          <cell r="U4920">
            <v>192.04</v>
          </cell>
          <cell r="V4920">
            <v>192.04</v>
          </cell>
        </row>
        <row r="4921">
          <cell r="B4921" t="str">
            <v>DelawarePartida Anejo.750-6FOB</v>
          </cell>
          <cell r="C4921" t="str">
            <v>Northeast</v>
          </cell>
          <cell r="D4921" t="str">
            <v>Open</v>
          </cell>
          <cell r="E4921" t="str">
            <v>DE</v>
          </cell>
          <cell r="F4921" t="str">
            <v>Delaware</v>
          </cell>
          <cell r="G4921" t="str">
            <v>4 - Partida Anejo 0.75L</v>
          </cell>
          <cell r="H4921" t="str">
            <v>4 - Partida Anejo 0.75L6</v>
          </cell>
          <cell r="I4921" t="str">
            <v>Partida Anejo</v>
          </cell>
          <cell r="J4921" t="str">
            <v>Partida Anejo.750-6</v>
          </cell>
          <cell r="K4921">
            <v>6</v>
          </cell>
          <cell r="L4921">
            <v>0.75</v>
          </cell>
          <cell r="M4921">
            <v>0.4</v>
          </cell>
          <cell r="N4921">
            <v>12.84</v>
          </cell>
          <cell r="O4921" t="str">
            <v>FOB</v>
          </cell>
          <cell r="P4921">
            <v>185.54</v>
          </cell>
          <cell r="Q4921">
            <v>185.54</v>
          </cell>
          <cell r="R4921">
            <v>185.54</v>
          </cell>
          <cell r="S4921">
            <v>185.54</v>
          </cell>
          <cell r="T4921">
            <v>185.54</v>
          </cell>
          <cell r="U4921">
            <v>185.54</v>
          </cell>
          <cell r="V4921">
            <v>185.54</v>
          </cell>
        </row>
        <row r="4922">
          <cell r="B4922" t="str">
            <v>FloridaPartida Anejo.750-6FOB</v>
          </cell>
          <cell r="C4922" t="str">
            <v>South</v>
          </cell>
          <cell r="D4922" t="str">
            <v>Open</v>
          </cell>
          <cell r="E4922" t="str">
            <v>FL</v>
          </cell>
          <cell r="F4922" t="str">
            <v>Florida</v>
          </cell>
          <cell r="G4922" t="str">
            <v>4 - Partida Anejo 0.75L</v>
          </cell>
          <cell r="H4922" t="str">
            <v>4 - Partida Anejo 0.75L6</v>
          </cell>
          <cell r="I4922" t="str">
            <v>Partida Anejo</v>
          </cell>
          <cell r="J4922" t="str">
            <v>Partida Anejo.750-6</v>
          </cell>
          <cell r="K4922">
            <v>6</v>
          </cell>
          <cell r="L4922">
            <v>0.75</v>
          </cell>
          <cell r="M4922">
            <v>0.4</v>
          </cell>
          <cell r="N4922">
            <v>12.84</v>
          </cell>
          <cell r="O4922" t="str">
            <v>FOB</v>
          </cell>
          <cell r="P4922">
            <v>190.41</v>
          </cell>
          <cell r="Q4922">
            <v>190.41</v>
          </cell>
          <cell r="R4922">
            <v>190.41</v>
          </cell>
          <cell r="S4922">
            <v>190.41</v>
          </cell>
          <cell r="T4922">
            <v>190.41</v>
          </cell>
          <cell r="U4922">
            <v>190.41</v>
          </cell>
          <cell r="V4922">
            <v>190.41</v>
          </cell>
        </row>
        <row r="4923">
          <cell r="B4923" t="str">
            <v>GeorgiaPartida Anejo.750-6FOB</v>
          </cell>
          <cell r="C4923" t="str">
            <v>South</v>
          </cell>
          <cell r="D4923" t="str">
            <v>Open</v>
          </cell>
          <cell r="E4923" t="str">
            <v>GA</v>
          </cell>
          <cell r="F4923" t="str">
            <v>Georgia</v>
          </cell>
          <cell r="G4923" t="str">
            <v>4 - Partida Anejo 0.75L</v>
          </cell>
          <cell r="H4923" t="str">
            <v>4 - Partida Anejo 0.75L6</v>
          </cell>
          <cell r="I4923" t="str">
            <v>Partida Anejo</v>
          </cell>
          <cell r="J4923" t="str">
            <v>Partida Anejo.750-6</v>
          </cell>
          <cell r="K4923">
            <v>6</v>
          </cell>
          <cell r="L4923">
            <v>0.75</v>
          </cell>
          <cell r="M4923">
            <v>0.4</v>
          </cell>
          <cell r="N4923">
            <v>12.84</v>
          </cell>
          <cell r="O4923" t="str">
            <v>FOB</v>
          </cell>
          <cell r="P4923">
            <v>179.99999999999901</v>
          </cell>
          <cell r="Q4923">
            <v>179.99999999999901</v>
          </cell>
          <cell r="R4923">
            <v>179.99999999999901</v>
          </cell>
          <cell r="S4923">
            <v>179.99999999999901</v>
          </cell>
          <cell r="T4923">
            <v>179.99999999999901</v>
          </cell>
          <cell r="U4923">
            <v>179.99999999999901</v>
          </cell>
          <cell r="V4923">
            <v>179.99999999999901</v>
          </cell>
        </row>
        <row r="4924">
          <cell r="B4924" t="str">
            <v>HawaiiPartida Anejo.750-6FOB</v>
          </cell>
          <cell r="C4924" t="str">
            <v>West</v>
          </cell>
          <cell r="D4924" t="str">
            <v>Open</v>
          </cell>
          <cell r="E4924" t="str">
            <v>HI</v>
          </cell>
          <cell r="F4924" t="str">
            <v>Hawaii</v>
          </cell>
          <cell r="G4924" t="str">
            <v>4 - Partida Anejo 0.75L</v>
          </cell>
          <cell r="H4924" t="str">
            <v>4 - Partida Anejo 0.75L6</v>
          </cell>
          <cell r="I4924" t="str">
            <v>Partida Anejo</v>
          </cell>
          <cell r="J4924" t="str">
            <v>Partida Anejo.750-6</v>
          </cell>
          <cell r="K4924">
            <v>6</v>
          </cell>
          <cell r="L4924">
            <v>0.75</v>
          </cell>
          <cell r="M4924">
            <v>0.4</v>
          </cell>
          <cell r="N4924">
            <v>12.84</v>
          </cell>
          <cell r="O4924" t="str">
            <v>FOB</v>
          </cell>
          <cell r="P4924">
            <v>188.47</v>
          </cell>
          <cell r="Q4924">
            <v>188.47</v>
          </cell>
          <cell r="R4924">
            <v>188.47</v>
          </cell>
          <cell r="S4924">
            <v>188.47</v>
          </cell>
          <cell r="T4924">
            <v>188.47</v>
          </cell>
          <cell r="U4924">
            <v>188.47</v>
          </cell>
          <cell r="V4924">
            <v>188.47</v>
          </cell>
        </row>
        <row r="4925">
          <cell r="B4925" t="str">
            <v>IDAHOPartida Anejo.750-6SPA</v>
          </cell>
          <cell r="C4925" t="str">
            <v>West</v>
          </cell>
          <cell r="D4925" t="str">
            <v>Control</v>
          </cell>
          <cell r="E4925" t="str">
            <v>ID</v>
          </cell>
          <cell r="F4925" t="str">
            <v>IDAHO</v>
          </cell>
          <cell r="G4925" t="str">
            <v>4 - Partida Anejo 0.75L</v>
          </cell>
          <cell r="H4925" t="str">
            <v>4 - Partida Anejo 0.75L6</v>
          </cell>
          <cell r="I4925" t="str">
            <v>Partida Anejo</v>
          </cell>
          <cell r="J4925" t="str">
            <v>Partida Anejo.750-6</v>
          </cell>
          <cell r="K4925">
            <v>6</v>
          </cell>
          <cell r="L4925">
            <v>0.75</v>
          </cell>
          <cell r="M4925">
            <v>0.4</v>
          </cell>
          <cell r="N4925">
            <v>12.84</v>
          </cell>
          <cell r="O4925" t="str">
            <v>SPA</v>
          </cell>
          <cell r="P4925">
            <v>0</v>
          </cell>
          <cell r="Q4925">
            <v>0</v>
          </cell>
          <cell r="R4925">
            <v>0</v>
          </cell>
          <cell r="S4925">
            <v>0</v>
          </cell>
          <cell r="T4925">
            <v>0</v>
          </cell>
          <cell r="U4925">
            <v>0</v>
          </cell>
          <cell r="V4925">
            <v>0</v>
          </cell>
        </row>
        <row r="4926">
          <cell r="B4926" t="str">
            <v>IDAHOPartida Anejo.750-6SHELF</v>
          </cell>
          <cell r="C4926" t="str">
            <v>West</v>
          </cell>
          <cell r="D4926" t="str">
            <v>Control</v>
          </cell>
          <cell r="E4926" t="str">
            <v>ID</v>
          </cell>
          <cell r="F4926" t="str">
            <v>IDAHO</v>
          </cell>
          <cell r="G4926" t="str">
            <v>4 - Partida Anejo 0.75L</v>
          </cell>
          <cell r="H4926" t="str">
            <v>4 - Partida Anejo 0.75L6</v>
          </cell>
          <cell r="I4926" t="str">
            <v>Partida Anejo</v>
          </cell>
          <cell r="J4926" t="str">
            <v>Partida Anejo.750-6</v>
          </cell>
          <cell r="K4926">
            <v>6</v>
          </cell>
          <cell r="L4926">
            <v>0.75</v>
          </cell>
          <cell r="M4926">
            <v>0.4</v>
          </cell>
          <cell r="N4926">
            <v>12.84</v>
          </cell>
          <cell r="O4926" t="str">
            <v>SHELF</v>
          </cell>
          <cell r="P4926">
            <v>54.95</v>
          </cell>
          <cell r="Q4926">
            <v>54.95</v>
          </cell>
          <cell r="R4926">
            <v>54.95</v>
          </cell>
          <cell r="S4926">
            <v>54.95</v>
          </cell>
          <cell r="T4926">
            <v>54.95</v>
          </cell>
          <cell r="U4926">
            <v>54.95</v>
          </cell>
          <cell r="V4926">
            <v>54.95</v>
          </cell>
        </row>
        <row r="4927">
          <cell r="B4927" t="str">
            <v>IDAHOPartida Anejo.750-6FOB</v>
          </cell>
          <cell r="C4927" t="str">
            <v>West</v>
          </cell>
          <cell r="D4927" t="str">
            <v>Control</v>
          </cell>
          <cell r="E4927" t="str">
            <v>ID</v>
          </cell>
          <cell r="F4927" t="str">
            <v>IDAHO</v>
          </cell>
          <cell r="G4927" t="str">
            <v>4 - Partida Anejo 0.75L</v>
          </cell>
          <cell r="H4927" t="str">
            <v>4 - Partida Anejo 0.75L6</v>
          </cell>
          <cell r="I4927" t="str">
            <v>Partida Anejo</v>
          </cell>
          <cell r="J4927" t="str">
            <v>Partida Anejo.750-6</v>
          </cell>
          <cell r="K4927">
            <v>6</v>
          </cell>
          <cell r="L4927">
            <v>0.75</v>
          </cell>
          <cell r="M4927">
            <v>0.4</v>
          </cell>
          <cell r="N4927">
            <v>12.84</v>
          </cell>
          <cell r="O4927" t="str">
            <v>FOB</v>
          </cell>
          <cell r="P4927">
            <v>186.2</v>
          </cell>
          <cell r="Q4927">
            <v>186.2</v>
          </cell>
          <cell r="R4927">
            <v>186.2</v>
          </cell>
          <cell r="S4927">
            <v>186.2</v>
          </cell>
          <cell r="T4927">
            <v>186.2</v>
          </cell>
          <cell r="U4927">
            <v>186.2</v>
          </cell>
          <cell r="V4927">
            <v>186.2</v>
          </cell>
        </row>
        <row r="4928">
          <cell r="B4928" t="str">
            <v>IllinoisPartida Anejo.750-6FOB</v>
          </cell>
          <cell r="C4928" t="str">
            <v>Central</v>
          </cell>
          <cell r="D4928" t="str">
            <v>Open</v>
          </cell>
          <cell r="E4928" t="str">
            <v>IL</v>
          </cell>
          <cell r="F4928" t="str">
            <v>Illinois</v>
          </cell>
          <cell r="G4928" t="str">
            <v>4 - Partida Anejo 0.75L</v>
          </cell>
          <cell r="H4928" t="str">
            <v>4 - Partida Anejo 0.75L6</v>
          </cell>
          <cell r="I4928" t="str">
            <v>Partida Anejo</v>
          </cell>
          <cell r="J4928" t="str">
            <v>Partida Anejo.750-6</v>
          </cell>
          <cell r="K4928">
            <v>6</v>
          </cell>
          <cell r="L4928">
            <v>0.75</v>
          </cell>
          <cell r="M4928">
            <v>0.4</v>
          </cell>
          <cell r="N4928">
            <v>12.84</v>
          </cell>
          <cell r="O4928" t="str">
            <v>FOB</v>
          </cell>
          <cell r="P4928">
            <v>163.30000000000001</v>
          </cell>
          <cell r="Q4928">
            <v>163.30000000000001</v>
          </cell>
          <cell r="R4928">
            <v>163.30000000000001</v>
          </cell>
          <cell r="S4928">
            <v>163.30000000000001</v>
          </cell>
          <cell r="T4928">
            <v>163.30000000000001</v>
          </cell>
          <cell r="U4928">
            <v>163.30000000000001</v>
          </cell>
          <cell r="V4928">
            <v>163.30000000000001</v>
          </cell>
        </row>
        <row r="4929">
          <cell r="B4929" t="str">
            <v>IndianaPartida Anejo.750-6FOB</v>
          </cell>
          <cell r="C4929" t="str">
            <v>Central</v>
          </cell>
          <cell r="D4929" t="str">
            <v>Open</v>
          </cell>
          <cell r="E4929" t="str">
            <v>IN</v>
          </cell>
          <cell r="F4929" t="str">
            <v>Indiana</v>
          </cell>
          <cell r="G4929" t="str">
            <v>4 - Partida Anejo 0.75L</v>
          </cell>
          <cell r="H4929" t="str">
            <v>4 - Partida Anejo 0.75L6</v>
          </cell>
          <cell r="I4929" t="str">
            <v>Partida Anejo</v>
          </cell>
          <cell r="J4929" t="str">
            <v>Partida Anejo.750-6</v>
          </cell>
          <cell r="K4929">
            <v>6</v>
          </cell>
          <cell r="L4929">
            <v>0.75</v>
          </cell>
          <cell r="M4929">
            <v>0.4</v>
          </cell>
          <cell r="N4929">
            <v>12.84</v>
          </cell>
          <cell r="O4929" t="str">
            <v>FOB</v>
          </cell>
          <cell r="P4929">
            <v>165</v>
          </cell>
          <cell r="Q4929">
            <v>165</v>
          </cell>
          <cell r="R4929">
            <v>165</v>
          </cell>
          <cell r="S4929">
            <v>165</v>
          </cell>
          <cell r="T4929">
            <v>165</v>
          </cell>
          <cell r="U4929">
            <v>165</v>
          </cell>
          <cell r="V4929">
            <v>165</v>
          </cell>
        </row>
        <row r="4930">
          <cell r="B4930" t="str">
            <v>IOWAPartida Anejo.750-6SHELF</v>
          </cell>
          <cell r="C4930" t="str">
            <v>Central</v>
          </cell>
          <cell r="D4930" t="str">
            <v>Control</v>
          </cell>
          <cell r="E4930" t="str">
            <v>IA</v>
          </cell>
          <cell r="F4930" t="str">
            <v>IOWA</v>
          </cell>
          <cell r="G4930" t="str">
            <v>4 - Partida Anejo 0.75L</v>
          </cell>
          <cell r="H4930" t="str">
            <v>4 - Partida Anejo 0.75L6</v>
          </cell>
          <cell r="I4930" t="str">
            <v>Partida Anejo</v>
          </cell>
          <cell r="J4930" t="str">
            <v>Partida Anejo.750-6</v>
          </cell>
          <cell r="K4930">
            <v>6</v>
          </cell>
          <cell r="L4930">
            <v>0.75</v>
          </cell>
          <cell r="M4930">
            <v>0.4</v>
          </cell>
          <cell r="N4930">
            <v>12.84</v>
          </cell>
          <cell r="O4930" t="str">
            <v>SHELF</v>
          </cell>
          <cell r="P4930">
            <v>49.99</v>
          </cell>
          <cell r="Q4930">
            <v>49.99</v>
          </cell>
          <cell r="R4930">
            <v>49.99</v>
          </cell>
          <cell r="S4930">
            <v>49.99</v>
          </cell>
          <cell r="T4930">
            <v>49.99</v>
          </cell>
          <cell r="U4930">
            <v>49.99</v>
          </cell>
          <cell r="V4930">
            <v>49.99</v>
          </cell>
        </row>
        <row r="4931">
          <cell r="B4931" t="str">
            <v>IOWAPartida Anejo.750-6FOB</v>
          </cell>
          <cell r="C4931" t="str">
            <v>Central</v>
          </cell>
          <cell r="D4931" t="str">
            <v>Control</v>
          </cell>
          <cell r="E4931" t="str">
            <v>IA</v>
          </cell>
          <cell r="F4931" t="str">
            <v>IOWA</v>
          </cell>
          <cell r="G4931" t="str">
            <v>4 - Partida Anejo 0.75L</v>
          </cell>
          <cell r="H4931" t="str">
            <v>4 - Partida Anejo 0.75L6</v>
          </cell>
          <cell r="I4931" t="str">
            <v>Partida Anejo</v>
          </cell>
          <cell r="J4931" t="str">
            <v>Partida Anejo.750-6</v>
          </cell>
          <cell r="K4931">
            <v>6</v>
          </cell>
          <cell r="L4931">
            <v>0.75</v>
          </cell>
          <cell r="M4931">
            <v>0.4</v>
          </cell>
          <cell r="N4931">
            <v>12.84</v>
          </cell>
          <cell r="O4931" t="str">
            <v>FOB</v>
          </cell>
          <cell r="P4931">
            <v>149.28</v>
          </cell>
          <cell r="Q4931">
            <v>149.28</v>
          </cell>
          <cell r="R4931">
            <v>149.28</v>
          </cell>
          <cell r="S4931">
            <v>149.28</v>
          </cell>
          <cell r="T4931">
            <v>149.28</v>
          </cell>
          <cell r="U4931">
            <v>149.28</v>
          </cell>
          <cell r="V4931">
            <v>149.28</v>
          </cell>
        </row>
        <row r="4932">
          <cell r="B4932" t="str">
            <v>KansasPartida Anejo.750-6FOB</v>
          </cell>
          <cell r="C4932" t="str">
            <v>Central</v>
          </cell>
          <cell r="D4932" t="str">
            <v>Open</v>
          </cell>
          <cell r="E4932" t="str">
            <v>KS</v>
          </cell>
          <cell r="F4932" t="str">
            <v>Kansas</v>
          </cell>
          <cell r="G4932" t="str">
            <v>4 - Partida Anejo 0.75L</v>
          </cell>
          <cell r="H4932" t="str">
            <v>4 - Partida Anejo 0.75L6</v>
          </cell>
          <cell r="I4932" t="str">
            <v>Partida Anejo</v>
          </cell>
          <cell r="J4932" t="str">
            <v>Partida Anejo.750-6</v>
          </cell>
          <cell r="K4932">
            <v>6</v>
          </cell>
          <cell r="L4932">
            <v>0.75</v>
          </cell>
          <cell r="M4932">
            <v>0.4</v>
          </cell>
          <cell r="N4932">
            <v>12.84</v>
          </cell>
          <cell r="O4932" t="str">
            <v>FOB</v>
          </cell>
          <cell r="P4932">
            <v>175.49</v>
          </cell>
          <cell r="Q4932">
            <v>175.49</v>
          </cell>
          <cell r="R4932">
            <v>175.49</v>
          </cell>
          <cell r="S4932">
            <v>175.49</v>
          </cell>
          <cell r="T4932">
            <v>175.49</v>
          </cell>
          <cell r="U4932">
            <v>175.49</v>
          </cell>
          <cell r="V4932">
            <v>175.49</v>
          </cell>
        </row>
        <row r="4933">
          <cell r="B4933" t="str">
            <v>KentuckyPartida Anejo.750-6FOB</v>
          </cell>
          <cell r="C4933" t="str">
            <v>Central</v>
          </cell>
          <cell r="D4933" t="str">
            <v>Open</v>
          </cell>
          <cell r="E4933" t="str">
            <v>KY</v>
          </cell>
          <cell r="F4933" t="str">
            <v>Kentucky</v>
          </cell>
          <cell r="G4933" t="str">
            <v>4 - Partida Anejo 0.75L</v>
          </cell>
          <cell r="H4933" t="str">
            <v>4 - Partida Anejo 0.75L6</v>
          </cell>
          <cell r="I4933" t="str">
            <v>Partida Anejo</v>
          </cell>
          <cell r="J4933" t="str">
            <v>Partida Anejo.750-6</v>
          </cell>
          <cell r="K4933">
            <v>6</v>
          </cell>
          <cell r="L4933">
            <v>0.75</v>
          </cell>
          <cell r="M4933">
            <v>0.4</v>
          </cell>
          <cell r="N4933">
            <v>12.84</v>
          </cell>
          <cell r="O4933" t="str">
            <v>FOB</v>
          </cell>
          <cell r="P4933">
            <v>154</v>
          </cell>
          <cell r="Q4933">
            <v>154</v>
          </cell>
          <cell r="R4933">
            <v>154</v>
          </cell>
          <cell r="S4933">
            <v>154</v>
          </cell>
          <cell r="T4933">
            <v>154</v>
          </cell>
          <cell r="U4933">
            <v>154</v>
          </cell>
          <cell r="V4933">
            <v>154</v>
          </cell>
        </row>
        <row r="4934">
          <cell r="B4934" t="str">
            <v>LouisianaPartida Anejo.750-6FOB</v>
          </cell>
          <cell r="C4934" t="str">
            <v>South</v>
          </cell>
          <cell r="D4934" t="str">
            <v>Open</v>
          </cell>
          <cell r="E4934" t="str">
            <v>LA</v>
          </cell>
          <cell r="F4934" t="str">
            <v>Louisiana</v>
          </cell>
          <cell r="G4934" t="str">
            <v>4 - Partida Anejo 0.75L</v>
          </cell>
          <cell r="H4934" t="str">
            <v>4 - Partida Anejo 0.75L6</v>
          </cell>
          <cell r="I4934" t="str">
            <v>Partida Anejo</v>
          </cell>
          <cell r="J4934" t="str">
            <v>Partida Anejo.750-6</v>
          </cell>
          <cell r="K4934">
            <v>6</v>
          </cell>
          <cell r="L4934">
            <v>0.75</v>
          </cell>
          <cell r="M4934">
            <v>0.4</v>
          </cell>
          <cell r="N4934">
            <v>12.84</v>
          </cell>
          <cell r="O4934" t="str">
            <v>FOB</v>
          </cell>
          <cell r="P4934">
            <v>179.99999999999901</v>
          </cell>
          <cell r="Q4934">
            <v>179.99999999999901</v>
          </cell>
          <cell r="R4934">
            <v>179.99999999999901</v>
          </cell>
          <cell r="S4934">
            <v>179.99999999999901</v>
          </cell>
          <cell r="T4934">
            <v>179.99999999999901</v>
          </cell>
          <cell r="U4934">
            <v>179.99999999999901</v>
          </cell>
          <cell r="V4934">
            <v>179.99999999999901</v>
          </cell>
        </row>
        <row r="4935">
          <cell r="B4935" t="str">
            <v>MAINEPartida Anejo.750-6SPA</v>
          </cell>
          <cell r="C4935" t="str">
            <v>Northeast</v>
          </cell>
          <cell r="D4935" t="str">
            <v>Control</v>
          </cell>
          <cell r="E4935" t="str">
            <v>ME</v>
          </cell>
          <cell r="F4935" t="str">
            <v>MAINE</v>
          </cell>
          <cell r="G4935" t="str">
            <v>4 - Partida Anejo 0.75L</v>
          </cell>
          <cell r="H4935" t="str">
            <v>4 - Partida Anejo 0.75L6</v>
          </cell>
          <cell r="I4935" t="str">
            <v>Partida Anejo</v>
          </cell>
          <cell r="J4935" t="str">
            <v>Partida Anejo.750-6</v>
          </cell>
          <cell r="K4935">
            <v>6</v>
          </cell>
          <cell r="L4935">
            <v>0.75</v>
          </cell>
          <cell r="M4935">
            <v>0.4</v>
          </cell>
          <cell r="N4935">
            <v>12.84</v>
          </cell>
          <cell r="O4935" t="str">
            <v>SPA</v>
          </cell>
          <cell r="P4935">
            <v>0</v>
          </cell>
          <cell r="Q4935">
            <v>30</v>
          </cell>
          <cell r="R4935">
            <v>30</v>
          </cell>
          <cell r="S4935">
            <v>30</v>
          </cell>
          <cell r="T4935">
            <v>0</v>
          </cell>
          <cell r="U4935">
            <v>30</v>
          </cell>
          <cell r="V4935">
            <v>30</v>
          </cell>
        </row>
        <row r="4936">
          <cell r="B4936" t="str">
            <v>MAINEPartida Anejo.750-6SHELF</v>
          </cell>
          <cell r="C4936" t="str">
            <v>Northeast</v>
          </cell>
          <cell r="D4936" t="str">
            <v>Control</v>
          </cell>
          <cell r="E4936" t="str">
            <v>ME</v>
          </cell>
          <cell r="F4936" t="str">
            <v>MAINE</v>
          </cell>
          <cell r="G4936" t="str">
            <v>4 - Partida Anejo 0.75L</v>
          </cell>
          <cell r="H4936" t="str">
            <v>4 - Partida Anejo 0.75L6</v>
          </cell>
          <cell r="I4936" t="str">
            <v>Partida Anejo</v>
          </cell>
          <cell r="J4936" t="str">
            <v>Partida Anejo.750-6</v>
          </cell>
          <cell r="K4936">
            <v>6</v>
          </cell>
          <cell r="L4936">
            <v>0.75</v>
          </cell>
          <cell r="M4936">
            <v>0.4</v>
          </cell>
          <cell r="N4936">
            <v>12.84</v>
          </cell>
          <cell r="O4936" t="str">
            <v>SHELF</v>
          </cell>
          <cell r="P4936">
            <v>49.99</v>
          </cell>
          <cell r="Q4936">
            <v>44.99</v>
          </cell>
          <cell r="R4936">
            <v>44.99</v>
          </cell>
          <cell r="S4936">
            <v>44.99</v>
          </cell>
          <cell r="T4936">
            <v>49.99</v>
          </cell>
          <cell r="U4936">
            <v>44.99</v>
          </cell>
          <cell r="V4936">
            <v>44.99</v>
          </cell>
        </row>
        <row r="4937">
          <cell r="B4937" t="str">
            <v>MAINEPartida Anejo.750-6FOB</v>
          </cell>
          <cell r="C4937" t="str">
            <v>Northeast</v>
          </cell>
          <cell r="D4937" t="str">
            <v>Control</v>
          </cell>
          <cell r="E4937" t="str">
            <v>ME</v>
          </cell>
          <cell r="F4937" t="str">
            <v>MAINE</v>
          </cell>
          <cell r="G4937" t="str">
            <v>4 - Partida Anejo 0.75L</v>
          </cell>
          <cell r="H4937" t="str">
            <v>4 - Partida Anejo 0.75L6</v>
          </cell>
          <cell r="I4937" t="str">
            <v>Partida Anejo</v>
          </cell>
          <cell r="J4937" t="str">
            <v>Partida Anejo.750-6</v>
          </cell>
          <cell r="K4937">
            <v>6</v>
          </cell>
          <cell r="L4937">
            <v>0.75</v>
          </cell>
          <cell r="M4937">
            <v>0.4</v>
          </cell>
          <cell r="N4937">
            <v>12.84</v>
          </cell>
          <cell r="O4937" t="str">
            <v>FOB</v>
          </cell>
          <cell r="P4937">
            <v>166</v>
          </cell>
          <cell r="Q4937">
            <v>166</v>
          </cell>
          <cell r="R4937">
            <v>166</v>
          </cell>
          <cell r="S4937">
            <v>166</v>
          </cell>
          <cell r="T4937">
            <v>166</v>
          </cell>
          <cell r="U4937">
            <v>166</v>
          </cell>
          <cell r="V4937">
            <v>166</v>
          </cell>
        </row>
        <row r="4938">
          <cell r="B4938" t="str">
            <v>Maryland (Open)Partida Anejo.750-6FOB</v>
          </cell>
          <cell r="C4938" t="str">
            <v>Northeast</v>
          </cell>
          <cell r="D4938" t="str">
            <v>Open</v>
          </cell>
          <cell r="E4938" t="str">
            <v>MD</v>
          </cell>
          <cell r="F4938" t="str">
            <v>Maryland (Open)</v>
          </cell>
          <cell r="G4938" t="str">
            <v>4 - Partida Anejo 0.75L</v>
          </cell>
          <cell r="H4938" t="str">
            <v>4 - Partida Anejo 0.75L6</v>
          </cell>
          <cell r="I4938" t="str">
            <v>Partida Anejo</v>
          </cell>
          <cell r="J4938" t="str">
            <v>Partida Anejo.750-6</v>
          </cell>
          <cell r="K4938">
            <v>6</v>
          </cell>
          <cell r="L4938">
            <v>0.75</v>
          </cell>
          <cell r="M4938">
            <v>0.4</v>
          </cell>
          <cell r="N4938">
            <v>12.84</v>
          </cell>
          <cell r="O4938" t="str">
            <v>FOB</v>
          </cell>
          <cell r="P4938">
            <v>184.25</v>
          </cell>
          <cell r="Q4938">
            <v>184.25</v>
          </cell>
          <cell r="R4938">
            <v>184.25</v>
          </cell>
          <cell r="S4938">
            <v>184.25</v>
          </cell>
          <cell r="T4938">
            <v>184.25</v>
          </cell>
          <cell r="U4938">
            <v>184.25</v>
          </cell>
          <cell r="V4938">
            <v>184.25</v>
          </cell>
        </row>
        <row r="4939">
          <cell r="B4939" t="str">
            <v>MassachusettsPartida Anejo.750-6FOB</v>
          </cell>
          <cell r="C4939" t="str">
            <v>Northeast</v>
          </cell>
          <cell r="D4939" t="str">
            <v>Open</v>
          </cell>
          <cell r="E4939" t="str">
            <v>MA</v>
          </cell>
          <cell r="F4939" t="str">
            <v>Massachusetts</v>
          </cell>
          <cell r="G4939" t="str">
            <v>4 - Partida Anejo 0.75L</v>
          </cell>
          <cell r="H4939" t="str">
            <v>4 - Partida Anejo 0.75L6</v>
          </cell>
          <cell r="I4939" t="str">
            <v>Partida Anejo</v>
          </cell>
          <cell r="J4939" t="str">
            <v>Partida Anejo.750-6</v>
          </cell>
          <cell r="K4939">
            <v>6</v>
          </cell>
          <cell r="L4939">
            <v>0.75</v>
          </cell>
          <cell r="M4939">
            <v>0.4</v>
          </cell>
          <cell r="N4939">
            <v>12.84</v>
          </cell>
          <cell r="O4939" t="str">
            <v>FOB</v>
          </cell>
          <cell r="P4939">
            <v>180</v>
          </cell>
          <cell r="Q4939">
            <v>180</v>
          </cell>
          <cell r="R4939">
            <v>180</v>
          </cell>
          <cell r="S4939">
            <v>180</v>
          </cell>
          <cell r="T4939">
            <v>180</v>
          </cell>
          <cell r="U4939">
            <v>180</v>
          </cell>
          <cell r="V4939">
            <v>180</v>
          </cell>
        </row>
        <row r="4940">
          <cell r="B4940" t="str">
            <v>MICHIGANPartida Anejo.750-6SHELF</v>
          </cell>
          <cell r="C4940" t="str">
            <v>Central</v>
          </cell>
          <cell r="D4940" t="str">
            <v>Control</v>
          </cell>
          <cell r="E4940" t="str">
            <v>MI</v>
          </cell>
          <cell r="F4940" t="str">
            <v>MICHIGAN</v>
          </cell>
          <cell r="G4940" t="str">
            <v>4 - Partida Anejo 0.75L</v>
          </cell>
          <cell r="H4940" t="str">
            <v>4 - Partida Anejo 0.75L6</v>
          </cell>
          <cell r="I4940" t="str">
            <v>Partida Anejo</v>
          </cell>
          <cell r="J4940" t="str">
            <v>Partida Anejo.750-6</v>
          </cell>
          <cell r="K4940">
            <v>6</v>
          </cell>
          <cell r="L4940">
            <v>0.75</v>
          </cell>
          <cell r="M4940">
            <v>0.4</v>
          </cell>
          <cell r="N4940">
            <v>12.84</v>
          </cell>
          <cell r="O4940" t="str">
            <v>SHELF</v>
          </cell>
          <cell r="P4940">
            <v>49.96</v>
          </cell>
          <cell r="Q4940">
            <v>44.99</v>
          </cell>
          <cell r="R4940">
            <v>44.99</v>
          </cell>
          <cell r="S4940">
            <v>44.99</v>
          </cell>
          <cell r="T4940">
            <v>49.96</v>
          </cell>
          <cell r="U4940">
            <v>49.96</v>
          </cell>
          <cell r="V4940">
            <v>49.96</v>
          </cell>
        </row>
        <row r="4941">
          <cell r="B4941" t="str">
            <v>MICHIGANPartida Anejo.750-6FOB</v>
          </cell>
          <cell r="C4941" t="str">
            <v>Central</v>
          </cell>
          <cell r="D4941" t="str">
            <v>Control</v>
          </cell>
          <cell r="E4941" t="str">
            <v>MI</v>
          </cell>
          <cell r="F4941" t="str">
            <v>MICHIGAN</v>
          </cell>
          <cell r="G4941" t="str">
            <v>4 - Partida Anejo 0.75L</v>
          </cell>
          <cell r="H4941" t="str">
            <v>4 - Partida Anejo 0.75L6</v>
          </cell>
          <cell r="I4941" t="str">
            <v>Partida Anejo</v>
          </cell>
          <cell r="J4941" t="str">
            <v>Partida Anejo.750-6</v>
          </cell>
          <cell r="K4941">
            <v>6</v>
          </cell>
          <cell r="L4941">
            <v>0.75</v>
          </cell>
          <cell r="M4941">
            <v>0.4</v>
          </cell>
          <cell r="N4941">
            <v>12.84</v>
          </cell>
          <cell r="O4941" t="str">
            <v>FOB</v>
          </cell>
          <cell r="P4941">
            <v>162.26</v>
          </cell>
          <cell r="Q4941">
            <v>146.05000000000001</v>
          </cell>
          <cell r="R4941">
            <v>146.05000000000001</v>
          </cell>
          <cell r="S4941">
            <v>146.05000000000001</v>
          </cell>
          <cell r="T4941">
            <v>162.26</v>
          </cell>
          <cell r="U4941">
            <v>162.26</v>
          </cell>
          <cell r="V4941">
            <v>162.26</v>
          </cell>
        </row>
        <row r="4942">
          <cell r="B4942" t="str">
            <v>Military - SouthPartida Anejo.750-6FOB</v>
          </cell>
          <cell r="C4942" t="str">
            <v>South</v>
          </cell>
          <cell r="D4942" t="str">
            <v>Open</v>
          </cell>
          <cell r="E4942" t="str">
            <v>Military - South</v>
          </cell>
          <cell r="F4942" t="str">
            <v>Military - South</v>
          </cell>
          <cell r="G4942" t="str">
            <v>4 - Partida Anejo 0.75L</v>
          </cell>
          <cell r="H4942" t="str">
            <v>4 - Partida Anejo 0.75L6</v>
          </cell>
          <cell r="I4942" t="str">
            <v>Partida Anejo</v>
          </cell>
          <cell r="J4942" t="str">
            <v>Partida Anejo.750-6</v>
          </cell>
          <cell r="K4942">
            <v>6</v>
          </cell>
          <cell r="L4942">
            <v>0.75</v>
          </cell>
          <cell r="M4942">
            <v>0.4</v>
          </cell>
          <cell r="N4942">
            <v>12.84</v>
          </cell>
          <cell r="O4942" t="str">
            <v>FOB</v>
          </cell>
          <cell r="P4942">
            <v>183.12</v>
          </cell>
          <cell r="Q4942">
            <v>183.12</v>
          </cell>
          <cell r="R4942">
            <v>183.12</v>
          </cell>
          <cell r="S4942">
            <v>183.12</v>
          </cell>
          <cell r="T4942">
            <v>183.12</v>
          </cell>
          <cell r="U4942">
            <v>183.12</v>
          </cell>
          <cell r="V4942">
            <v>183.12</v>
          </cell>
        </row>
        <row r="4943">
          <cell r="B4943" t="str">
            <v>MinnesotaPartida Anejo.750-6FOB</v>
          </cell>
          <cell r="C4943" t="str">
            <v>Central</v>
          </cell>
          <cell r="D4943" t="str">
            <v>Open</v>
          </cell>
          <cell r="E4943" t="str">
            <v>MN</v>
          </cell>
          <cell r="F4943" t="str">
            <v>Minnesota</v>
          </cell>
          <cell r="G4943" t="str">
            <v>4 - Partida Anejo 0.75L</v>
          </cell>
          <cell r="H4943" t="str">
            <v>4 - Partida Anejo 0.75L6</v>
          </cell>
          <cell r="I4943" t="str">
            <v>Partida Anejo</v>
          </cell>
          <cell r="J4943" t="str">
            <v>Partida Anejo.750-6</v>
          </cell>
          <cell r="K4943">
            <v>6</v>
          </cell>
          <cell r="L4943">
            <v>0.75</v>
          </cell>
          <cell r="M4943">
            <v>0.4</v>
          </cell>
          <cell r="N4943">
            <v>12.84</v>
          </cell>
          <cell r="O4943" t="str">
            <v>FOB</v>
          </cell>
          <cell r="P4943">
            <v>176.5</v>
          </cell>
          <cell r="Q4943">
            <v>176.5</v>
          </cell>
          <cell r="R4943">
            <v>176.5</v>
          </cell>
          <cell r="S4943">
            <v>176.5</v>
          </cell>
          <cell r="T4943">
            <v>176.5</v>
          </cell>
          <cell r="U4943">
            <v>176.5</v>
          </cell>
          <cell r="V4943">
            <v>176.5</v>
          </cell>
        </row>
        <row r="4944">
          <cell r="B4944" t="str">
            <v>MISSISSIPPIPartida Anejo.750-6SPA</v>
          </cell>
          <cell r="C4944" t="str">
            <v>South</v>
          </cell>
          <cell r="D4944" t="str">
            <v>Control</v>
          </cell>
          <cell r="E4944" t="str">
            <v>MS</v>
          </cell>
          <cell r="F4944" t="str">
            <v>MISSISSIPPI</v>
          </cell>
          <cell r="G4944" t="str">
            <v>4 - Partida Anejo 0.75L</v>
          </cell>
          <cell r="H4944" t="str">
            <v>4 - Partida Anejo 0.75L6</v>
          </cell>
          <cell r="I4944" t="str">
            <v>Partida Anejo</v>
          </cell>
          <cell r="J4944" t="str">
            <v>Partida Anejo.750-6</v>
          </cell>
          <cell r="K4944">
            <v>6</v>
          </cell>
          <cell r="L4944">
            <v>0.75</v>
          </cell>
          <cell r="M4944">
            <v>0.4</v>
          </cell>
          <cell r="N4944">
            <v>12.84</v>
          </cell>
          <cell r="O4944" t="str">
            <v>SPA</v>
          </cell>
          <cell r="P4944">
            <v>0</v>
          </cell>
          <cell r="Q4944">
            <v>0</v>
          </cell>
          <cell r="R4944">
            <v>0</v>
          </cell>
          <cell r="S4944">
            <v>0</v>
          </cell>
          <cell r="T4944">
            <v>0</v>
          </cell>
          <cell r="U4944">
            <v>0</v>
          </cell>
          <cell r="V4944">
            <v>0</v>
          </cell>
        </row>
        <row r="4945">
          <cell r="B4945" t="str">
            <v>MISSISSIPPIPartida Anejo.750-6SHELF</v>
          </cell>
          <cell r="C4945" t="str">
            <v>South</v>
          </cell>
          <cell r="D4945" t="str">
            <v>Control</v>
          </cell>
          <cell r="E4945" t="str">
            <v>MS</v>
          </cell>
          <cell r="F4945" t="str">
            <v>MISSISSIPPI</v>
          </cell>
          <cell r="G4945" t="str">
            <v>4 - Partida Anejo 0.75L</v>
          </cell>
          <cell r="H4945" t="str">
            <v>4 - Partida Anejo 0.75L6</v>
          </cell>
          <cell r="I4945" t="str">
            <v>Partida Anejo</v>
          </cell>
          <cell r="J4945" t="str">
            <v>Partida Anejo.750-6</v>
          </cell>
          <cell r="K4945">
            <v>6</v>
          </cell>
          <cell r="L4945">
            <v>0.75</v>
          </cell>
          <cell r="M4945">
            <v>0.4</v>
          </cell>
          <cell r="N4945">
            <v>12.84</v>
          </cell>
          <cell r="O4945" t="str">
            <v>SHELF</v>
          </cell>
          <cell r="P4945">
            <v>52.99</v>
          </cell>
          <cell r="Q4945">
            <v>52.99</v>
          </cell>
          <cell r="R4945">
            <v>52.99</v>
          </cell>
          <cell r="S4945">
            <v>52.99</v>
          </cell>
          <cell r="T4945">
            <v>52.99</v>
          </cell>
          <cell r="U4945">
            <v>52.99</v>
          </cell>
          <cell r="V4945">
            <v>52.99</v>
          </cell>
        </row>
        <row r="4946">
          <cell r="B4946" t="str">
            <v>MISSISSIPPIPartida Anejo.750-6FOB</v>
          </cell>
          <cell r="C4946" t="str">
            <v>South</v>
          </cell>
          <cell r="D4946" t="str">
            <v>Control</v>
          </cell>
          <cell r="E4946" t="str">
            <v>MS</v>
          </cell>
          <cell r="F4946" t="str">
            <v>MISSISSIPPI</v>
          </cell>
          <cell r="G4946" t="str">
            <v>4 - Partida Anejo 0.75L</v>
          </cell>
          <cell r="H4946" t="str">
            <v>4 - Partida Anejo 0.75L6</v>
          </cell>
          <cell r="I4946" t="str">
            <v>Partida Anejo</v>
          </cell>
          <cell r="J4946" t="str">
            <v>Partida Anejo.750-6</v>
          </cell>
          <cell r="K4946">
            <v>6</v>
          </cell>
          <cell r="L4946">
            <v>0.75</v>
          </cell>
          <cell r="M4946">
            <v>0.4</v>
          </cell>
          <cell r="N4946">
            <v>12.84</v>
          </cell>
          <cell r="O4946" t="str">
            <v>FOB</v>
          </cell>
          <cell r="P4946">
            <v>193.24</v>
          </cell>
          <cell r="Q4946">
            <v>193.24</v>
          </cell>
          <cell r="R4946">
            <v>193.24</v>
          </cell>
          <cell r="S4946">
            <v>193.24</v>
          </cell>
          <cell r="T4946">
            <v>193.24</v>
          </cell>
          <cell r="U4946">
            <v>193.24</v>
          </cell>
          <cell r="V4946">
            <v>193.24</v>
          </cell>
        </row>
        <row r="4947">
          <cell r="B4947" t="str">
            <v>MissouriPartida Anejo.750-6FOB</v>
          </cell>
          <cell r="C4947" t="str">
            <v>Central</v>
          </cell>
          <cell r="D4947" t="str">
            <v>Open</v>
          </cell>
          <cell r="E4947" t="str">
            <v>MO</v>
          </cell>
          <cell r="F4947" t="str">
            <v>Missouri</v>
          </cell>
          <cell r="G4947" t="str">
            <v>4 - Partida Anejo 0.75L</v>
          </cell>
          <cell r="H4947" t="str">
            <v>4 - Partida Anejo 0.75L6</v>
          </cell>
          <cell r="I4947" t="str">
            <v>Partida Anejo</v>
          </cell>
          <cell r="J4947" t="str">
            <v>Partida Anejo.750-6</v>
          </cell>
          <cell r="K4947">
            <v>6</v>
          </cell>
          <cell r="L4947">
            <v>0.75</v>
          </cell>
          <cell r="M4947">
            <v>0.4</v>
          </cell>
          <cell r="N4947">
            <v>12.84</v>
          </cell>
          <cell r="O4947" t="str">
            <v>FOB</v>
          </cell>
          <cell r="P4947">
            <v>170</v>
          </cell>
          <cell r="Q4947">
            <v>170</v>
          </cell>
          <cell r="R4947">
            <v>170</v>
          </cell>
          <cell r="S4947">
            <v>170</v>
          </cell>
          <cell r="T4947">
            <v>170</v>
          </cell>
          <cell r="U4947">
            <v>170</v>
          </cell>
          <cell r="V4947">
            <v>170</v>
          </cell>
        </row>
        <row r="4948">
          <cell r="B4948" t="str">
            <v>MONTANAPartida Anejo.750-6SPA</v>
          </cell>
          <cell r="C4948" t="str">
            <v>West</v>
          </cell>
          <cell r="D4948" t="str">
            <v>Control</v>
          </cell>
          <cell r="E4948" t="str">
            <v>MT</v>
          </cell>
          <cell r="F4948" t="str">
            <v>MONTANA</v>
          </cell>
          <cell r="G4948" t="str">
            <v>4 - Partida Anejo 0.75L</v>
          </cell>
          <cell r="H4948" t="str">
            <v>4 - Partida Anejo 0.75L6</v>
          </cell>
          <cell r="I4948" t="str">
            <v>Partida Anejo</v>
          </cell>
          <cell r="J4948" t="str">
            <v>Partida Anejo.750-6</v>
          </cell>
          <cell r="K4948">
            <v>6</v>
          </cell>
          <cell r="L4948">
            <v>0.75</v>
          </cell>
          <cell r="M4948">
            <v>0.4</v>
          </cell>
          <cell r="N4948">
            <v>12.84</v>
          </cell>
          <cell r="O4948" t="str">
            <v>SPA</v>
          </cell>
          <cell r="P4948">
            <v>0</v>
          </cell>
          <cell r="Q4948">
            <v>0</v>
          </cell>
          <cell r="R4948">
            <v>0</v>
          </cell>
          <cell r="S4948">
            <v>0</v>
          </cell>
          <cell r="T4948">
            <v>0</v>
          </cell>
          <cell r="U4948">
            <v>0</v>
          </cell>
          <cell r="V4948">
            <v>0</v>
          </cell>
        </row>
        <row r="4949">
          <cell r="B4949" t="str">
            <v>MONTANAPartida Anejo.750-6SHELF</v>
          </cell>
          <cell r="C4949" t="str">
            <v>West</v>
          </cell>
          <cell r="D4949" t="str">
            <v>Control</v>
          </cell>
          <cell r="E4949" t="str">
            <v>MT</v>
          </cell>
          <cell r="F4949" t="str">
            <v>MONTANA</v>
          </cell>
          <cell r="G4949" t="str">
            <v>4 - Partida Anejo 0.75L</v>
          </cell>
          <cell r="H4949" t="str">
            <v>4 - Partida Anejo 0.75L6</v>
          </cell>
          <cell r="I4949" t="str">
            <v>Partida Anejo</v>
          </cell>
          <cell r="J4949" t="str">
            <v>Partida Anejo.750-6</v>
          </cell>
          <cell r="K4949">
            <v>6</v>
          </cell>
          <cell r="L4949">
            <v>0.75</v>
          </cell>
          <cell r="M4949">
            <v>0.4</v>
          </cell>
          <cell r="N4949">
            <v>12.84</v>
          </cell>
          <cell r="O4949" t="str">
            <v>SHELF</v>
          </cell>
          <cell r="P4949">
            <v>54.95</v>
          </cell>
          <cell r="Q4949">
            <v>49.95</v>
          </cell>
          <cell r="R4949">
            <v>49.95</v>
          </cell>
          <cell r="S4949">
            <v>49.95</v>
          </cell>
          <cell r="T4949">
            <v>49.95</v>
          </cell>
          <cell r="U4949">
            <v>49.95</v>
          </cell>
          <cell r="V4949">
            <v>49.95</v>
          </cell>
        </row>
        <row r="4950">
          <cell r="B4950" t="str">
            <v>MONTANAPartida Anejo.750-6FOB</v>
          </cell>
          <cell r="C4950" t="str">
            <v>West</v>
          </cell>
          <cell r="D4950" t="str">
            <v>Control</v>
          </cell>
          <cell r="E4950" t="str">
            <v>MT</v>
          </cell>
          <cell r="F4950" t="str">
            <v>MONTANA</v>
          </cell>
          <cell r="G4950" t="str">
            <v>4 - Partida Anejo 0.75L</v>
          </cell>
          <cell r="H4950" t="str">
            <v>4 - Partida Anejo 0.75L6</v>
          </cell>
          <cell r="I4950" t="str">
            <v>Partida Anejo</v>
          </cell>
          <cell r="J4950" t="str">
            <v>Partida Anejo.750-6</v>
          </cell>
          <cell r="K4950">
            <v>6</v>
          </cell>
          <cell r="L4950">
            <v>0.75</v>
          </cell>
          <cell r="M4950">
            <v>0.4</v>
          </cell>
          <cell r="N4950">
            <v>12.84</v>
          </cell>
          <cell r="O4950" t="str">
            <v>FOB</v>
          </cell>
          <cell r="P4950">
            <v>167.76</v>
          </cell>
          <cell r="Q4950">
            <v>133.99</v>
          </cell>
          <cell r="R4950">
            <v>133.99</v>
          </cell>
          <cell r="S4950">
            <v>133.99</v>
          </cell>
          <cell r="T4950">
            <v>133.99</v>
          </cell>
          <cell r="U4950">
            <v>133.99</v>
          </cell>
          <cell r="V4950">
            <v>133.99</v>
          </cell>
        </row>
        <row r="4951">
          <cell r="B4951" t="str">
            <v>NebraskaPartida Anejo.750-6FOB</v>
          </cell>
          <cell r="C4951" t="str">
            <v>Central</v>
          </cell>
          <cell r="D4951" t="str">
            <v>Open</v>
          </cell>
          <cell r="E4951" t="str">
            <v>NE</v>
          </cell>
          <cell r="F4951" t="str">
            <v>Nebraska</v>
          </cell>
          <cell r="G4951" t="str">
            <v>4 - Partida Anejo 0.75L</v>
          </cell>
          <cell r="H4951" t="str">
            <v>4 - Partida Anejo 0.75L6</v>
          </cell>
          <cell r="I4951" t="str">
            <v>Partida Anejo</v>
          </cell>
          <cell r="J4951" t="str">
            <v>Partida Anejo.750-6</v>
          </cell>
          <cell r="K4951">
            <v>6</v>
          </cell>
          <cell r="L4951">
            <v>0.75</v>
          </cell>
          <cell r="M4951">
            <v>0.4</v>
          </cell>
          <cell r="N4951">
            <v>12.84</v>
          </cell>
          <cell r="O4951" t="str">
            <v>FOB</v>
          </cell>
          <cell r="P4951">
            <v>179.5</v>
          </cell>
          <cell r="Q4951">
            <v>179.5</v>
          </cell>
          <cell r="R4951">
            <v>179.5</v>
          </cell>
          <cell r="S4951">
            <v>179.5</v>
          </cell>
          <cell r="T4951">
            <v>179.5</v>
          </cell>
          <cell r="U4951">
            <v>179.5</v>
          </cell>
          <cell r="V4951">
            <v>179.5</v>
          </cell>
        </row>
        <row r="4952">
          <cell r="B4952" t="str">
            <v>NevadaPartida Anejo.750-6FOB</v>
          </cell>
          <cell r="C4952" t="str">
            <v>West</v>
          </cell>
          <cell r="D4952" t="str">
            <v>Open</v>
          </cell>
          <cell r="E4952" t="str">
            <v>NV</v>
          </cell>
          <cell r="F4952" t="str">
            <v>Nevada</v>
          </cell>
          <cell r="G4952" t="str">
            <v>4 - Partida Anejo 0.75L</v>
          </cell>
          <cell r="H4952" t="str">
            <v>4 - Partida Anejo 0.75L6</v>
          </cell>
          <cell r="I4952" t="str">
            <v>Partida Anejo</v>
          </cell>
          <cell r="J4952" t="str">
            <v>Partida Anejo.750-6</v>
          </cell>
          <cell r="K4952">
            <v>6</v>
          </cell>
          <cell r="L4952">
            <v>0.75</v>
          </cell>
          <cell r="M4952">
            <v>0.4</v>
          </cell>
          <cell r="N4952">
            <v>12.84</v>
          </cell>
          <cell r="O4952" t="str">
            <v>FOB</v>
          </cell>
          <cell r="P4952">
            <v>180</v>
          </cell>
          <cell r="Q4952">
            <v>180</v>
          </cell>
          <cell r="R4952">
            <v>180</v>
          </cell>
          <cell r="S4952">
            <v>180</v>
          </cell>
          <cell r="T4952">
            <v>180</v>
          </cell>
          <cell r="U4952">
            <v>180</v>
          </cell>
          <cell r="V4952">
            <v>180</v>
          </cell>
        </row>
        <row r="4953">
          <cell r="B4953" t="str">
            <v>NEW HAMPSHIREPartida Anejo.750-6SPA</v>
          </cell>
          <cell r="C4953" t="str">
            <v>Northeast</v>
          </cell>
          <cell r="D4953" t="str">
            <v>Control</v>
          </cell>
          <cell r="E4953" t="str">
            <v>NH</v>
          </cell>
          <cell r="F4953" t="str">
            <v>NEW HAMPSHIRE</v>
          </cell>
          <cell r="G4953" t="str">
            <v>4 - Partida Anejo 0.75L</v>
          </cell>
          <cell r="H4953" t="str">
            <v>4 - Partida Anejo 0.75L6</v>
          </cell>
          <cell r="I4953" t="str">
            <v>Partida Anejo</v>
          </cell>
          <cell r="J4953" t="str">
            <v>Partida Anejo.750-6</v>
          </cell>
          <cell r="K4953">
            <v>6</v>
          </cell>
          <cell r="L4953">
            <v>0.75</v>
          </cell>
          <cell r="M4953">
            <v>0.4</v>
          </cell>
          <cell r="N4953">
            <v>12.84</v>
          </cell>
          <cell r="O4953" t="str">
            <v>SPA</v>
          </cell>
          <cell r="P4953">
            <v>0</v>
          </cell>
          <cell r="Q4953">
            <v>42</v>
          </cell>
          <cell r="R4953">
            <v>42</v>
          </cell>
          <cell r="S4953">
            <v>42</v>
          </cell>
          <cell r="T4953">
            <v>42</v>
          </cell>
          <cell r="U4953">
            <v>0</v>
          </cell>
          <cell r="V4953">
            <v>42</v>
          </cell>
        </row>
        <row r="4954">
          <cell r="B4954" t="str">
            <v>NEW HAMPSHIREPartida Anejo.750-6SHELF</v>
          </cell>
          <cell r="C4954" t="str">
            <v>Northeast</v>
          </cell>
          <cell r="D4954" t="str">
            <v>Control</v>
          </cell>
          <cell r="E4954" t="str">
            <v>NH</v>
          </cell>
          <cell r="F4954" t="str">
            <v>NEW HAMPSHIRE</v>
          </cell>
          <cell r="G4954" t="str">
            <v>4 - Partida Anejo 0.75L</v>
          </cell>
          <cell r="H4954" t="str">
            <v>4 - Partida Anejo 0.75L6</v>
          </cell>
          <cell r="I4954" t="str">
            <v>Partida Anejo</v>
          </cell>
          <cell r="J4954" t="str">
            <v>Partida Anejo.750-6</v>
          </cell>
          <cell r="K4954">
            <v>6</v>
          </cell>
          <cell r="L4954">
            <v>0.75</v>
          </cell>
          <cell r="M4954">
            <v>0.4</v>
          </cell>
          <cell r="N4954">
            <v>12.84</v>
          </cell>
          <cell r="O4954" t="str">
            <v>SHELF</v>
          </cell>
          <cell r="P4954">
            <v>49.99</v>
          </cell>
          <cell r="Q4954">
            <v>42.99</v>
          </cell>
          <cell r="R4954">
            <v>42.99</v>
          </cell>
          <cell r="S4954">
            <v>42.99</v>
          </cell>
          <cell r="T4954">
            <v>42.99</v>
          </cell>
          <cell r="U4954">
            <v>49.99</v>
          </cell>
          <cell r="V4954">
            <v>42.99</v>
          </cell>
        </row>
        <row r="4955">
          <cell r="B4955" t="str">
            <v>NEW HAMPSHIREPartida Anejo.750-6FOB</v>
          </cell>
          <cell r="C4955" t="str">
            <v>Northeast</v>
          </cell>
          <cell r="D4955" t="str">
            <v>Control</v>
          </cell>
          <cell r="E4955" t="str">
            <v>NH</v>
          </cell>
          <cell r="F4955" t="str">
            <v>NEW HAMPSHIRE</v>
          </cell>
          <cell r="G4955" t="str">
            <v>4 - Partida Anejo 0.75L</v>
          </cell>
          <cell r="H4955" t="str">
            <v>4 - Partida Anejo 0.75L6</v>
          </cell>
          <cell r="I4955" t="str">
            <v>Partida Anejo</v>
          </cell>
          <cell r="J4955" t="str">
            <v>Partida Anejo.750-6</v>
          </cell>
          <cell r="K4955">
            <v>6</v>
          </cell>
          <cell r="L4955">
            <v>0.75</v>
          </cell>
          <cell r="M4955">
            <v>0.4</v>
          </cell>
          <cell r="N4955">
            <v>12.84</v>
          </cell>
          <cell r="O4955" t="str">
            <v>FOB</v>
          </cell>
          <cell r="P4955">
            <v>199.96</v>
          </cell>
          <cell r="Q4955">
            <v>199.96</v>
          </cell>
          <cell r="R4955">
            <v>199.96</v>
          </cell>
          <cell r="S4955">
            <v>199.96</v>
          </cell>
          <cell r="T4955">
            <v>199.96</v>
          </cell>
          <cell r="U4955">
            <v>199.96</v>
          </cell>
          <cell r="V4955">
            <v>199.96</v>
          </cell>
        </row>
        <row r="4956">
          <cell r="B4956" t="str">
            <v>New JerseyPartida Anejo.750-6FOB</v>
          </cell>
          <cell r="C4956" t="str">
            <v>Northeast</v>
          </cell>
          <cell r="D4956" t="str">
            <v>Open</v>
          </cell>
          <cell r="E4956" t="str">
            <v>NJ</v>
          </cell>
          <cell r="F4956" t="str">
            <v>New Jersey</v>
          </cell>
          <cell r="G4956" t="str">
            <v>4 - Partida Anejo 0.75L</v>
          </cell>
          <cell r="H4956" t="str">
            <v>4 - Partida Anejo 0.75L6</v>
          </cell>
          <cell r="I4956" t="str">
            <v>Partida Anejo</v>
          </cell>
          <cell r="J4956" t="str">
            <v>Partida Anejo.750-6</v>
          </cell>
          <cell r="K4956">
            <v>6</v>
          </cell>
          <cell r="L4956">
            <v>0.75</v>
          </cell>
          <cell r="M4956">
            <v>0.4</v>
          </cell>
          <cell r="N4956">
            <v>12.84</v>
          </cell>
          <cell r="O4956" t="str">
            <v>FOB</v>
          </cell>
          <cell r="P4956">
            <v>164.52</v>
          </cell>
          <cell r="Q4956">
            <v>164.52</v>
          </cell>
          <cell r="R4956">
            <v>164.52</v>
          </cell>
          <cell r="S4956">
            <v>164.52</v>
          </cell>
          <cell r="T4956">
            <v>164.52</v>
          </cell>
          <cell r="U4956">
            <v>164.52</v>
          </cell>
          <cell r="V4956">
            <v>164.52</v>
          </cell>
        </row>
        <row r="4957">
          <cell r="B4957" t="str">
            <v>New MexicoPartida Anejo.750-6FOB</v>
          </cell>
          <cell r="C4957" t="str">
            <v>West</v>
          </cell>
          <cell r="D4957" t="str">
            <v>Open</v>
          </cell>
          <cell r="E4957" t="str">
            <v>NM</v>
          </cell>
          <cell r="F4957" t="str">
            <v>New Mexico</v>
          </cell>
          <cell r="G4957" t="str">
            <v>4 - Partida Anejo 0.75L</v>
          </cell>
          <cell r="H4957" t="str">
            <v>4 - Partida Anejo 0.75L6</v>
          </cell>
          <cell r="I4957" t="str">
            <v>Partida Anejo</v>
          </cell>
          <cell r="J4957" t="str">
            <v>Partida Anejo.750-6</v>
          </cell>
          <cell r="K4957">
            <v>6</v>
          </cell>
          <cell r="L4957">
            <v>0.75</v>
          </cell>
          <cell r="M4957">
            <v>0.4</v>
          </cell>
          <cell r="N4957">
            <v>12.84</v>
          </cell>
          <cell r="O4957" t="str">
            <v>FOB</v>
          </cell>
          <cell r="P4957">
            <v>180</v>
          </cell>
          <cell r="Q4957">
            <v>180</v>
          </cell>
          <cell r="R4957">
            <v>180</v>
          </cell>
          <cell r="S4957">
            <v>180</v>
          </cell>
          <cell r="T4957">
            <v>180</v>
          </cell>
          <cell r="U4957">
            <v>180</v>
          </cell>
          <cell r="V4957">
            <v>180</v>
          </cell>
        </row>
        <row r="4958">
          <cell r="B4958" t="str">
            <v>New York - UpstatePartida Anejo.750-6FOB</v>
          </cell>
          <cell r="C4958" t="str">
            <v>Northeast</v>
          </cell>
          <cell r="D4958" t="str">
            <v>Open</v>
          </cell>
          <cell r="E4958" t="str">
            <v>NY</v>
          </cell>
          <cell r="F4958" t="str">
            <v>New York - Upstate</v>
          </cell>
          <cell r="G4958" t="str">
            <v>4 - Partida Anejo 0.75L</v>
          </cell>
          <cell r="H4958" t="str">
            <v>4 - Partida Anejo 0.75L6</v>
          </cell>
          <cell r="I4958" t="str">
            <v>Partida Anejo</v>
          </cell>
          <cell r="J4958" t="str">
            <v>Partida Anejo.750-6</v>
          </cell>
          <cell r="K4958">
            <v>6</v>
          </cell>
          <cell r="L4958">
            <v>0.75</v>
          </cell>
          <cell r="M4958">
            <v>0.4</v>
          </cell>
          <cell r="N4958">
            <v>12.84</v>
          </cell>
          <cell r="O4958" t="str">
            <v>FOB</v>
          </cell>
          <cell r="P4958">
            <v>181.69</v>
          </cell>
          <cell r="Q4958">
            <v>181.69</v>
          </cell>
          <cell r="R4958">
            <v>181.69</v>
          </cell>
          <cell r="S4958">
            <v>181.69</v>
          </cell>
          <cell r="T4958">
            <v>181.69</v>
          </cell>
          <cell r="U4958">
            <v>181.69</v>
          </cell>
          <cell r="V4958">
            <v>181.69</v>
          </cell>
        </row>
        <row r="4959">
          <cell r="B4959" t="str">
            <v>NORTH CAROLINAPartida Anejo.750-6SPA</v>
          </cell>
          <cell r="C4959" t="str">
            <v>South</v>
          </cell>
          <cell r="D4959" t="str">
            <v>Control</v>
          </cell>
          <cell r="E4959" t="str">
            <v>NC</v>
          </cell>
          <cell r="F4959" t="str">
            <v>NORTH CAROLINA</v>
          </cell>
          <cell r="G4959" t="str">
            <v>4 - Partida Anejo 0.75L</v>
          </cell>
          <cell r="H4959" t="str">
            <v>4 - Partida Anejo 0.75L6</v>
          </cell>
          <cell r="I4959" t="str">
            <v>Partida Anejo</v>
          </cell>
          <cell r="J4959" t="str">
            <v>Partida Anejo.750-6</v>
          </cell>
          <cell r="K4959">
            <v>6</v>
          </cell>
          <cell r="L4959">
            <v>0.75</v>
          </cell>
          <cell r="M4959">
            <v>0.4</v>
          </cell>
          <cell r="N4959">
            <v>12.84</v>
          </cell>
          <cell r="O4959" t="str">
            <v>SPA</v>
          </cell>
          <cell r="P4959">
            <v>0</v>
          </cell>
          <cell r="Q4959">
            <v>0</v>
          </cell>
          <cell r="R4959">
            <v>0</v>
          </cell>
          <cell r="S4959">
            <v>0</v>
          </cell>
          <cell r="T4959">
            <v>0</v>
          </cell>
          <cell r="U4959">
            <v>0</v>
          </cell>
          <cell r="V4959">
            <v>0</v>
          </cell>
        </row>
        <row r="4960">
          <cell r="B4960" t="str">
            <v>NORTH CAROLINAPartida Anejo.750-6SHELF</v>
          </cell>
          <cell r="C4960" t="str">
            <v>South</v>
          </cell>
          <cell r="D4960" t="str">
            <v>Control</v>
          </cell>
          <cell r="E4960" t="str">
            <v>NC</v>
          </cell>
          <cell r="F4960" t="str">
            <v>NORTH CAROLINA</v>
          </cell>
          <cell r="G4960" t="str">
            <v>4 - Partida Anejo 0.75L</v>
          </cell>
          <cell r="H4960" t="str">
            <v>4 - Partida Anejo 0.75L6</v>
          </cell>
          <cell r="I4960" t="str">
            <v>Partida Anejo</v>
          </cell>
          <cell r="J4960" t="str">
            <v>Partida Anejo.750-6</v>
          </cell>
          <cell r="K4960">
            <v>6</v>
          </cell>
          <cell r="L4960">
            <v>0.75</v>
          </cell>
          <cell r="M4960">
            <v>0.4</v>
          </cell>
          <cell r="N4960">
            <v>12.84</v>
          </cell>
          <cell r="O4960" t="str">
            <v>SHELF</v>
          </cell>
          <cell r="P4960">
            <v>56.95</v>
          </cell>
          <cell r="Q4960">
            <v>56.95</v>
          </cell>
          <cell r="R4960">
            <v>56.95</v>
          </cell>
          <cell r="S4960">
            <v>56.95</v>
          </cell>
          <cell r="T4960">
            <v>56.95</v>
          </cell>
          <cell r="U4960">
            <v>56.95</v>
          </cell>
          <cell r="V4960">
            <v>56.95</v>
          </cell>
        </row>
        <row r="4961">
          <cell r="B4961" t="str">
            <v>NORTH CAROLINAPartida Anejo.750-6FOB</v>
          </cell>
          <cell r="C4961" t="str">
            <v>South</v>
          </cell>
          <cell r="D4961" t="str">
            <v>Control</v>
          </cell>
          <cell r="E4961" t="str">
            <v>NC</v>
          </cell>
          <cell r="F4961" t="str">
            <v>NORTH CAROLINA</v>
          </cell>
          <cell r="G4961" t="str">
            <v>4 - Partida Anejo 0.75L</v>
          </cell>
          <cell r="H4961" t="str">
            <v>4 - Partida Anejo 0.75L6</v>
          </cell>
          <cell r="I4961" t="str">
            <v>Partida Anejo</v>
          </cell>
          <cell r="J4961" t="str">
            <v>Partida Anejo.750-6</v>
          </cell>
          <cell r="K4961">
            <v>6</v>
          </cell>
          <cell r="L4961">
            <v>0.75</v>
          </cell>
          <cell r="M4961">
            <v>0.4</v>
          </cell>
          <cell r="N4961">
            <v>12.84</v>
          </cell>
          <cell r="O4961" t="str">
            <v>FOB</v>
          </cell>
          <cell r="P4961">
            <v>180.94</v>
          </cell>
          <cell r="Q4961">
            <v>180.94</v>
          </cell>
          <cell r="R4961">
            <v>180.94</v>
          </cell>
          <cell r="S4961">
            <v>180.94</v>
          </cell>
          <cell r="T4961">
            <v>180.94</v>
          </cell>
          <cell r="U4961">
            <v>180.94</v>
          </cell>
          <cell r="V4961">
            <v>180.94</v>
          </cell>
        </row>
        <row r="4962">
          <cell r="B4962" t="str">
            <v>North DakotaPartida Anejo.750-6FOB</v>
          </cell>
          <cell r="C4962" t="str">
            <v>Central</v>
          </cell>
          <cell r="D4962" t="str">
            <v>Open</v>
          </cell>
          <cell r="E4962" t="str">
            <v>ND</v>
          </cell>
          <cell r="F4962" t="str">
            <v>North Dakota</v>
          </cell>
          <cell r="G4962" t="str">
            <v>4 - Partida Anejo 0.75L</v>
          </cell>
          <cell r="H4962" t="str">
            <v>4 - Partida Anejo 0.75L6</v>
          </cell>
          <cell r="I4962" t="str">
            <v>Partida Anejo</v>
          </cell>
          <cell r="J4962" t="str">
            <v>Partida Anejo.750-6</v>
          </cell>
          <cell r="K4962">
            <v>6</v>
          </cell>
          <cell r="L4962">
            <v>0.75</v>
          </cell>
          <cell r="M4962">
            <v>0.4</v>
          </cell>
          <cell r="N4962">
            <v>12.84</v>
          </cell>
          <cell r="O4962" t="str">
            <v>FOB</v>
          </cell>
          <cell r="P4962">
            <v>196.35</v>
          </cell>
          <cell r="Q4962">
            <v>196.35</v>
          </cell>
          <cell r="R4962">
            <v>196.35</v>
          </cell>
          <cell r="S4962">
            <v>196.35</v>
          </cell>
          <cell r="T4962">
            <v>196.35</v>
          </cell>
          <cell r="U4962">
            <v>196.35</v>
          </cell>
          <cell r="V4962">
            <v>196.35</v>
          </cell>
        </row>
        <row r="4963">
          <cell r="B4963" t="str">
            <v>OHIOPartida Anejo.750-6SHELF</v>
          </cell>
          <cell r="C4963" t="str">
            <v>Central</v>
          </cell>
          <cell r="D4963" t="str">
            <v>Control</v>
          </cell>
          <cell r="E4963" t="str">
            <v>OH</v>
          </cell>
          <cell r="F4963" t="str">
            <v>OHIO</v>
          </cell>
          <cell r="G4963" t="str">
            <v>4 - Partida Anejo 0.75L</v>
          </cell>
          <cell r="H4963" t="str">
            <v>4 - Partida Anejo 0.75L6</v>
          </cell>
          <cell r="I4963" t="str">
            <v>Partida Anejo</v>
          </cell>
          <cell r="J4963" t="str">
            <v>Partida Anejo.750-6</v>
          </cell>
          <cell r="K4963">
            <v>6</v>
          </cell>
          <cell r="L4963">
            <v>0.75</v>
          </cell>
          <cell r="M4963">
            <v>0.4</v>
          </cell>
          <cell r="N4963">
            <v>12.84</v>
          </cell>
          <cell r="O4963" t="str">
            <v>SHELF</v>
          </cell>
          <cell r="P4963">
            <v>49.99</v>
          </cell>
          <cell r="Q4963">
            <v>49.99</v>
          </cell>
          <cell r="R4963">
            <v>49.99</v>
          </cell>
          <cell r="S4963">
            <v>49.99</v>
          </cell>
          <cell r="T4963">
            <v>49.99</v>
          </cell>
          <cell r="U4963">
            <v>49.99</v>
          </cell>
          <cell r="V4963">
            <v>49.99</v>
          </cell>
        </row>
        <row r="4964">
          <cell r="B4964" t="str">
            <v>OHIOPartida Anejo.750-6FOB</v>
          </cell>
          <cell r="C4964" t="str">
            <v>Central</v>
          </cell>
          <cell r="D4964" t="str">
            <v>Control</v>
          </cell>
          <cell r="E4964" t="str">
            <v>OH</v>
          </cell>
          <cell r="F4964" t="str">
            <v>OHIO</v>
          </cell>
          <cell r="G4964" t="str">
            <v>4 - Partida Anejo 0.75L</v>
          </cell>
          <cell r="H4964" t="str">
            <v>4 - Partida Anejo 0.75L6</v>
          </cell>
          <cell r="I4964" t="str">
            <v>Partida Anejo</v>
          </cell>
          <cell r="J4964" t="str">
            <v>Partida Anejo.750-6</v>
          </cell>
          <cell r="K4964">
            <v>6</v>
          </cell>
          <cell r="L4964">
            <v>0.75</v>
          </cell>
          <cell r="M4964">
            <v>0.4</v>
          </cell>
          <cell r="N4964">
            <v>12.84</v>
          </cell>
          <cell r="O4964" t="str">
            <v>FOB</v>
          </cell>
          <cell r="P4964">
            <v>174.49</v>
          </cell>
          <cell r="Q4964">
            <v>174.49</v>
          </cell>
          <cell r="R4964">
            <v>174.49</v>
          </cell>
          <cell r="S4964">
            <v>174.49</v>
          </cell>
          <cell r="T4964">
            <v>174.49</v>
          </cell>
          <cell r="U4964">
            <v>174.49</v>
          </cell>
          <cell r="V4964">
            <v>174.49</v>
          </cell>
        </row>
        <row r="4965">
          <cell r="B4965" t="str">
            <v>OklahomaPartida Anejo.750-6FOB</v>
          </cell>
          <cell r="C4965" t="str">
            <v>South</v>
          </cell>
          <cell r="D4965" t="str">
            <v>Open</v>
          </cell>
          <cell r="E4965" t="str">
            <v>OK</v>
          </cell>
          <cell r="F4965" t="str">
            <v>Oklahoma</v>
          </cell>
          <cell r="G4965" t="str">
            <v>4 - Partida Anejo 0.75L</v>
          </cell>
          <cell r="H4965" t="str">
            <v>4 - Partida Anejo 0.75L6</v>
          </cell>
          <cell r="I4965" t="str">
            <v>Partida Anejo</v>
          </cell>
          <cell r="J4965" t="str">
            <v>Partida Anejo.750-6</v>
          </cell>
          <cell r="K4965">
            <v>6</v>
          </cell>
          <cell r="L4965">
            <v>0.75</v>
          </cell>
          <cell r="M4965">
            <v>0.4</v>
          </cell>
          <cell r="N4965">
            <v>12.84</v>
          </cell>
          <cell r="O4965" t="str">
            <v>FOB</v>
          </cell>
          <cell r="P4965">
            <v>172.34</v>
          </cell>
          <cell r="Q4965">
            <v>172.34</v>
          </cell>
          <cell r="R4965">
            <v>172.34</v>
          </cell>
          <cell r="S4965">
            <v>172.34</v>
          </cell>
          <cell r="T4965">
            <v>172.34</v>
          </cell>
          <cell r="U4965">
            <v>172.34</v>
          </cell>
          <cell r="V4965">
            <v>172.34</v>
          </cell>
        </row>
        <row r="4966">
          <cell r="B4966" t="str">
            <v>OREGONPartida Anejo.750-6SPA</v>
          </cell>
          <cell r="C4966" t="str">
            <v>West</v>
          </cell>
          <cell r="D4966" t="str">
            <v>Control</v>
          </cell>
          <cell r="E4966" t="str">
            <v>OR</v>
          </cell>
          <cell r="F4966" t="str">
            <v>OREGON</v>
          </cell>
          <cell r="G4966" t="str">
            <v>4 - Partida Anejo 0.75L</v>
          </cell>
          <cell r="H4966" t="str">
            <v>4 - Partida Anejo 0.75L6</v>
          </cell>
          <cell r="I4966" t="str">
            <v>Partida Anejo</v>
          </cell>
          <cell r="J4966" t="str">
            <v>Partida Anejo.750-6</v>
          </cell>
          <cell r="K4966">
            <v>6</v>
          </cell>
          <cell r="L4966">
            <v>0.75</v>
          </cell>
          <cell r="M4966">
            <v>0.4</v>
          </cell>
          <cell r="N4966">
            <v>12.84</v>
          </cell>
          <cell r="O4966" t="str">
            <v>SPA</v>
          </cell>
          <cell r="P4966">
            <v>0</v>
          </cell>
          <cell r="Q4966">
            <v>0</v>
          </cell>
          <cell r="R4966">
            <v>0</v>
          </cell>
          <cell r="S4966">
            <v>0</v>
          </cell>
          <cell r="T4966">
            <v>0</v>
          </cell>
          <cell r="U4966">
            <v>0</v>
          </cell>
          <cell r="V4966">
            <v>0</v>
          </cell>
        </row>
        <row r="4967">
          <cell r="B4967" t="str">
            <v>OREGONPartida Anejo.750-6SHELF</v>
          </cell>
          <cell r="C4967" t="str">
            <v>West</v>
          </cell>
          <cell r="D4967" t="str">
            <v>Control</v>
          </cell>
          <cell r="E4967" t="str">
            <v>OR</v>
          </cell>
          <cell r="F4967" t="str">
            <v>OREGON</v>
          </cell>
          <cell r="G4967" t="str">
            <v>4 - Partida Anejo 0.75L</v>
          </cell>
          <cell r="H4967" t="str">
            <v>4 - Partida Anejo 0.75L6</v>
          </cell>
          <cell r="I4967" t="str">
            <v>Partida Anejo</v>
          </cell>
          <cell r="J4967" t="str">
            <v>Partida Anejo.750-6</v>
          </cell>
          <cell r="K4967">
            <v>6</v>
          </cell>
          <cell r="L4967">
            <v>0.75</v>
          </cell>
          <cell r="M4967">
            <v>0.4</v>
          </cell>
          <cell r="N4967">
            <v>12.84</v>
          </cell>
          <cell r="O4967" t="str">
            <v>SHELF</v>
          </cell>
          <cell r="P4967">
            <v>54.95</v>
          </cell>
          <cell r="Q4967">
            <v>54.95</v>
          </cell>
          <cell r="R4967">
            <v>54.95</v>
          </cell>
          <cell r="S4967">
            <v>54.95</v>
          </cell>
          <cell r="T4967">
            <v>54.95</v>
          </cell>
          <cell r="U4967">
            <v>54.95</v>
          </cell>
          <cell r="V4967">
            <v>54.95</v>
          </cell>
        </row>
        <row r="4968">
          <cell r="B4968" t="str">
            <v>OREGONPartida Anejo.750-6FOB</v>
          </cell>
          <cell r="C4968" t="str">
            <v>West</v>
          </cell>
          <cell r="D4968" t="str">
            <v>Control</v>
          </cell>
          <cell r="E4968" t="str">
            <v>OR</v>
          </cell>
          <cell r="F4968" t="str">
            <v>OREGON</v>
          </cell>
          <cell r="G4968" t="str">
            <v>4 - Partida Anejo 0.75L</v>
          </cell>
          <cell r="H4968" t="str">
            <v>4 - Partida Anejo 0.75L6</v>
          </cell>
          <cell r="I4968" t="str">
            <v>Partida Anejo</v>
          </cell>
          <cell r="J4968" t="str">
            <v>Partida Anejo.750-6</v>
          </cell>
          <cell r="K4968">
            <v>6</v>
          </cell>
          <cell r="L4968">
            <v>0.75</v>
          </cell>
          <cell r="M4968">
            <v>0.4</v>
          </cell>
          <cell r="N4968">
            <v>12.84</v>
          </cell>
          <cell r="O4968" t="str">
            <v>FOB</v>
          </cell>
          <cell r="P4968">
            <v>159.71</v>
          </cell>
          <cell r="Q4968">
            <v>159.71</v>
          </cell>
          <cell r="R4968">
            <v>159.71</v>
          </cell>
          <cell r="S4968">
            <v>159.71</v>
          </cell>
          <cell r="T4968">
            <v>159.71</v>
          </cell>
          <cell r="U4968">
            <v>159.71</v>
          </cell>
          <cell r="V4968">
            <v>159.71</v>
          </cell>
        </row>
        <row r="4969">
          <cell r="B4969" t="str">
            <v>PENNSYLVANIA (PLCB)Partida Anejo.750-6SPA</v>
          </cell>
          <cell r="C4969" t="str">
            <v>Northeast</v>
          </cell>
          <cell r="D4969" t="str">
            <v>Control</v>
          </cell>
          <cell r="E4969" t="str">
            <v>PLCB</v>
          </cell>
          <cell r="F4969" t="str">
            <v>PENNSYLVANIA (PLCB)</v>
          </cell>
          <cell r="G4969" t="str">
            <v>4 - Partida Anejo 0.75L</v>
          </cell>
          <cell r="H4969" t="str">
            <v>4 - Partida Anejo 0.75L6</v>
          </cell>
          <cell r="I4969" t="str">
            <v>Partida Anejo</v>
          </cell>
          <cell r="J4969" t="str">
            <v>Partida Anejo.750-6</v>
          </cell>
          <cell r="K4969">
            <v>6</v>
          </cell>
          <cell r="L4969">
            <v>0.75</v>
          </cell>
          <cell r="M4969">
            <v>0.4</v>
          </cell>
          <cell r="N4969">
            <v>12.84</v>
          </cell>
          <cell r="O4969" t="str">
            <v>SPA</v>
          </cell>
          <cell r="P4969">
            <v>0</v>
          </cell>
          <cell r="Q4969">
            <v>0</v>
          </cell>
          <cell r="R4969">
            <v>0</v>
          </cell>
          <cell r="S4969">
            <v>0</v>
          </cell>
          <cell r="T4969">
            <v>0</v>
          </cell>
          <cell r="U4969">
            <v>0</v>
          </cell>
          <cell r="V4969">
            <v>0</v>
          </cell>
        </row>
        <row r="4970">
          <cell r="B4970" t="str">
            <v>PENNSYLVANIA (PLCB)Partida Anejo.750-6SHELF</v>
          </cell>
          <cell r="C4970" t="str">
            <v>Northeast</v>
          </cell>
          <cell r="D4970" t="str">
            <v>Control</v>
          </cell>
          <cell r="E4970" t="str">
            <v>PLCB</v>
          </cell>
          <cell r="F4970" t="str">
            <v>PENNSYLVANIA (PLCB)</v>
          </cell>
          <cell r="G4970" t="str">
            <v>4 - Partida Anejo 0.75L</v>
          </cell>
          <cell r="H4970" t="str">
            <v>4 - Partida Anejo 0.75L6</v>
          </cell>
          <cell r="I4970" t="str">
            <v>Partida Anejo</v>
          </cell>
          <cell r="J4970" t="str">
            <v>Partida Anejo.750-6</v>
          </cell>
          <cell r="K4970">
            <v>6</v>
          </cell>
          <cell r="L4970">
            <v>0.75</v>
          </cell>
          <cell r="M4970">
            <v>0.4</v>
          </cell>
          <cell r="N4970">
            <v>12.84</v>
          </cell>
          <cell r="O4970" t="str">
            <v>SHELF</v>
          </cell>
          <cell r="P4970">
            <v>49.99</v>
          </cell>
          <cell r="Q4970">
            <v>49.99</v>
          </cell>
          <cell r="R4970">
            <v>49.99</v>
          </cell>
          <cell r="S4970">
            <v>49.99</v>
          </cell>
          <cell r="T4970">
            <v>49.99</v>
          </cell>
          <cell r="U4970">
            <v>49.99</v>
          </cell>
          <cell r="V4970">
            <v>49.99</v>
          </cell>
        </row>
        <row r="4971">
          <cell r="B4971" t="str">
            <v>PENNSYLVANIA (PLCB)Partida Anejo.750-6FOB</v>
          </cell>
          <cell r="C4971" t="str">
            <v>Northeast</v>
          </cell>
          <cell r="D4971" t="str">
            <v>Control</v>
          </cell>
          <cell r="E4971" t="str">
            <v>PLCB</v>
          </cell>
          <cell r="F4971" t="str">
            <v>PENNSYLVANIA (PLCB)</v>
          </cell>
          <cell r="G4971" t="str">
            <v>4 - Partida Anejo 0.75L</v>
          </cell>
          <cell r="H4971" t="str">
            <v>4 - Partida Anejo 0.75L6</v>
          </cell>
          <cell r="I4971" t="str">
            <v>Partida Anejo</v>
          </cell>
          <cell r="J4971" t="str">
            <v>Partida Anejo.750-6</v>
          </cell>
          <cell r="K4971">
            <v>6</v>
          </cell>
          <cell r="L4971">
            <v>0.75</v>
          </cell>
          <cell r="M4971">
            <v>0.4</v>
          </cell>
          <cell r="N4971">
            <v>12.84</v>
          </cell>
          <cell r="O4971" t="str">
            <v>FOB</v>
          </cell>
          <cell r="P4971">
            <v>201</v>
          </cell>
          <cell r="Q4971">
            <v>201</v>
          </cell>
          <cell r="R4971">
            <v>201</v>
          </cell>
          <cell r="S4971">
            <v>201</v>
          </cell>
          <cell r="T4971">
            <v>201</v>
          </cell>
          <cell r="U4971">
            <v>201</v>
          </cell>
          <cell r="V4971">
            <v>201</v>
          </cell>
        </row>
        <row r="4972">
          <cell r="B4972" t="str">
            <v>Rhode IslandPartida Anejo.750-6FOB</v>
          </cell>
          <cell r="C4972" t="str">
            <v>Northeast</v>
          </cell>
          <cell r="D4972" t="str">
            <v>Open</v>
          </cell>
          <cell r="E4972" t="str">
            <v>RI</v>
          </cell>
          <cell r="F4972" t="str">
            <v>Rhode Island</v>
          </cell>
          <cell r="G4972" t="str">
            <v>4 - Partida Anejo 0.75L</v>
          </cell>
          <cell r="H4972" t="str">
            <v>4 - Partida Anejo 0.75L6</v>
          </cell>
          <cell r="I4972" t="str">
            <v>Partida Anejo</v>
          </cell>
          <cell r="J4972" t="str">
            <v>Partida Anejo.750-6</v>
          </cell>
          <cell r="K4972">
            <v>6</v>
          </cell>
          <cell r="L4972">
            <v>0.75</v>
          </cell>
          <cell r="M4972">
            <v>0.4</v>
          </cell>
          <cell r="N4972">
            <v>12.84</v>
          </cell>
          <cell r="O4972" t="str">
            <v>FOB</v>
          </cell>
          <cell r="P4972">
            <v>171.45066224499999</v>
          </cell>
          <cell r="Q4972">
            <v>171.45066224499999</v>
          </cell>
          <cell r="R4972">
            <v>171.45066224499999</v>
          </cell>
          <cell r="S4972">
            <v>171.45066224499999</v>
          </cell>
          <cell r="T4972">
            <v>171.45066224499999</v>
          </cell>
          <cell r="U4972">
            <v>171.45066224499999</v>
          </cell>
          <cell r="V4972">
            <v>171.45066224499999</v>
          </cell>
        </row>
        <row r="4973">
          <cell r="B4973" t="str">
            <v>South CarolinaPartida Anejo.750-6FOB</v>
          </cell>
          <cell r="C4973" t="str">
            <v>Northeast</v>
          </cell>
          <cell r="D4973" t="str">
            <v>Open</v>
          </cell>
          <cell r="E4973" t="str">
            <v>SC</v>
          </cell>
          <cell r="F4973" t="str">
            <v>South Carolina</v>
          </cell>
          <cell r="G4973" t="str">
            <v>4 - Partida Anejo 0.75L</v>
          </cell>
          <cell r="H4973" t="str">
            <v>4 - Partida Anejo 0.75L6</v>
          </cell>
          <cell r="I4973" t="str">
            <v>Partida Anejo</v>
          </cell>
          <cell r="J4973" t="str">
            <v>Partida Anejo.750-6</v>
          </cell>
          <cell r="K4973">
            <v>6</v>
          </cell>
          <cell r="L4973">
            <v>0.75</v>
          </cell>
          <cell r="M4973">
            <v>0.4</v>
          </cell>
          <cell r="N4973">
            <v>12.84</v>
          </cell>
          <cell r="O4973" t="str">
            <v>FOB</v>
          </cell>
          <cell r="P4973">
            <v>192.07</v>
          </cell>
          <cell r="Q4973">
            <v>192.07</v>
          </cell>
          <cell r="R4973">
            <v>192.07</v>
          </cell>
          <cell r="S4973">
            <v>192.07</v>
          </cell>
          <cell r="T4973">
            <v>192.07</v>
          </cell>
          <cell r="U4973">
            <v>192.07</v>
          </cell>
          <cell r="V4973">
            <v>192.07</v>
          </cell>
        </row>
        <row r="4974">
          <cell r="B4974" t="str">
            <v>South DakotaPartida Anejo.750-6FOB</v>
          </cell>
          <cell r="C4974" t="str">
            <v>Central</v>
          </cell>
          <cell r="D4974" t="str">
            <v>Open</v>
          </cell>
          <cell r="E4974" t="str">
            <v>SD</v>
          </cell>
          <cell r="F4974" t="str">
            <v>South Dakota</v>
          </cell>
          <cell r="G4974" t="str">
            <v>4 - Partida Anejo 0.75L</v>
          </cell>
          <cell r="H4974" t="str">
            <v>4 - Partida Anejo 0.75L6</v>
          </cell>
          <cell r="I4974" t="str">
            <v>Partida Anejo</v>
          </cell>
          <cell r="J4974" t="str">
            <v>Partida Anejo.750-6</v>
          </cell>
          <cell r="K4974">
            <v>6</v>
          </cell>
          <cell r="L4974">
            <v>0.75</v>
          </cell>
          <cell r="M4974">
            <v>0.4</v>
          </cell>
          <cell r="N4974">
            <v>12.84</v>
          </cell>
          <cell r="O4974" t="str">
            <v>FOB</v>
          </cell>
          <cell r="P4974">
            <v>179.5</v>
          </cell>
          <cell r="Q4974">
            <v>179.5</v>
          </cell>
          <cell r="R4974">
            <v>179.5</v>
          </cell>
          <cell r="S4974">
            <v>179.5</v>
          </cell>
          <cell r="T4974">
            <v>179.5</v>
          </cell>
          <cell r="U4974">
            <v>179.5</v>
          </cell>
          <cell r="V4974">
            <v>179.5</v>
          </cell>
        </row>
        <row r="4975">
          <cell r="B4975" t="str">
            <v>TennesseePartida Anejo.750-6FOB</v>
          </cell>
          <cell r="C4975" t="str">
            <v>South</v>
          </cell>
          <cell r="D4975" t="str">
            <v>Open</v>
          </cell>
          <cell r="E4975" t="str">
            <v>TN</v>
          </cell>
          <cell r="F4975" t="str">
            <v>Tennessee</v>
          </cell>
          <cell r="G4975" t="str">
            <v>4 - Partida Anejo 0.75L</v>
          </cell>
          <cell r="H4975" t="str">
            <v>4 - Partida Anejo 0.75L6</v>
          </cell>
          <cell r="I4975" t="str">
            <v>Partida Anejo</v>
          </cell>
          <cell r="J4975" t="str">
            <v>Partida Anejo.750-6</v>
          </cell>
          <cell r="K4975">
            <v>6</v>
          </cell>
          <cell r="L4975">
            <v>0.75</v>
          </cell>
          <cell r="M4975">
            <v>0.4</v>
          </cell>
          <cell r="N4975">
            <v>12.84</v>
          </cell>
          <cell r="O4975" t="str">
            <v>FOB</v>
          </cell>
          <cell r="P4975">
            <v>174.99999999999901</v>
          </cell>
          <cell r="Q4975">
            <v>174.99999999999901</v>
          </cell>
          <cell r="R4975">
            <v>174.99999999999901</v>
          </cell>
          <cell r="S4975">
            <v>174.99999999999901</v>
          </cell>
          <cell r="T4975">
            <v>174.99999999999901</v>
          </cell>
          <cell r="U4975">
            <v>174.99999999999901</v>
          </cell>
          <cell r="V4975">
            <v>174.99999999999901</v>
          </cell>
        </row>
        <row r="4976">
          <cell r="B4976" t="str">
            <v>TexasPartida Anejo.750-6FOB</v>
          </cell>
          <cell r="C4976" t="str">
            <v>South</v>
          </cell>
          <cell r="D4976" t="str">
            <v>Open</v>
          </cell>
          <cell r="E4976" t="str">
            <v>TX</v>
          </cell>
          <cell r="F4976" t="str">
            <v>Texas</v>
          </cell>
          <cell r="G4976" t="str">
            <v>4 - Partida Anejo 0.75L</v>
          </cell>
          <cell r="H4976" t="str">
            <v>4 - Partida Anejo 0.75L6</v>
          </cell>
          <cell r="I4976" t="str">
            <v>Partida Anejo</v>
          </cell>
          <cell r="J4976" t="str">
            <v>Partida Anejo.750-6</v>
          </cell>
          <cell r="K4976">
            <v>6</v>
          </cell>
          <cell r="L4976">
            <v>0.75</v>
          </cell>
          <cell r="M4976">
            <v>0.4</v>
          </cell>
          <cell r="N4976">
            <v>12.84</v>
          </cell>
          <cell r="O4976" t="str">
            <v>FOB</v>
          </cell>
          <cell r="P4976">
            <v>174.84</v>
          </cell>
          <cell r="Q4976">
            <v>174.84</v>
          </cell>
          <cell r="R4976">
            <v>174.84</v>
          </cell>
          <cell r="S4976">
            <v>174.84</v>
          </cell>
          <cell r="T4976">
            <v>174.84</v>
          </cell>
          <cell r="U4976">
            <v>174.84</v>
          </cell>
          <cell r="V4976">
            <v>174.84</v>
          </cell>
        </row>
        <row r="4977">
          <cell r="B4977" t="str">
            <v>UTAHPartida Anejo.750-6SPA</v>
          </cell>
          <cell r="C4977" t="str">
            <v>West</v>
          </cell>
          <cell r="D4977" t="str">
            <v>Control</v>
          </cell>
          <cell r="E4977" t="str">
            <v>UT</v>
          </cell>
          <cell r="F4977" t="str">
            <v>UTAH</v>
          </cell>
          <cell r="G4977" t="str">
            <v>4 - Partida Anejo 0.75L</v>
          </cell>
          <cell r="H4977" t="str">
            <v>4 - Partida Anejo 0.75L6</v>
          </cell>
          <cell r="I4977" t="str">
            <v>Partida Anejo</v>
          </cell>
          <cell r="J4977" t="str">
            <v>Partida Anejo.750-6</v>
          </cell>
          <cell r="K4977">
            <v>6</v>
          </cell>
          <cell r="L4977">
            <v>0.75</v>
          </cell>
          <cell r="M4977">
            <v>0.4</v>
          </cell>
          <cell r="N4977">
            <v>12.84</v>
          </cell>
          <cell r="O4977" t="str">
            <v>SPA</v>
          </cell>
          <cell r="P4977">
            <v>0</v>
          </cell>
          <cell r="Q4977">
            <v>0</v>
          </cell>
          <cell r="R4977">
            <v>0</v>
          </cell>
          <cell r="S4977">
            <v>0</v>
          </cell>
          <cell r="T4977">
            <v>0</v>
          </cell>
          <cell r="U4977">
            <v>0</v>
          </cell>
          <cell r="V4977">
            <v>0</v>
          </cell>
        </row>
        <row r="4978">
          <cell r="B4978" t="str">
            <v>UTAHPartida Anejo.750-6SHELF</v>
          </cell>
          <cell r="C4978" t="str">
            <v>West</v>
          </cell>
          <cell r="D4978" t="str">
            <v>Control</v>
          </cell>
          <cell r="E4978" t="str">
            <v>UT</v>
          </cell>
          <cell r="F4978" t="str">
            <v>UTAH</v>
          </cell>
          <cell r="G4978" t="str">
            <v>4 - Partida Anejo 0.75L</v>
          </cell>
          <cell r="H4978" t="str">
            <v>4 - Partida Anejo 0.75L6</v>
          </cell>
          <cell r="I4978" t="str">
            <v>Partida Anejo</v>
          </cell>
          <cell r="J4978" t="str">
            <v>Partida Anejo.750-6</v>
          </cell>
          <cell r="K4978">
            <v>6</v>
          </cell>
          <cell r="L4978">
            <v>0.75</v>
          </cell>
          <cell r="M4978">
            <v>0.4</v>
          </cell>
          <cell r="N4978">
            <v>12.84</v>
          </cell>
          <cell r="O4978" t="str">
            <v>SHELF</v>
          </cell>
          <cell r="P4978">
            <v>54.99</v>
          </cell>
          <cell r="Q4978">
            <v>54.99</v>
          </cell>
          <cell r="R4978">
            <v>54.99</v>
          </cell>
          <cell r="S4978">
            <v>54.99</v>
          </cell>
          <cell r="T4978">
            <v>54.99</v>
          </cell>
          <cell r="U4978">
            <v>54.99</v>
          </cell>
          <cell r="V4978">
            <v>54.99</v>
          </cell>
        </row>
        <row r="4979">
          <cell r="B4979" t="str">
            <v>UTAHPartida Anejo.750-6FOB</v>
          </cell>
          <cell r="C4979" t="str">
            <v>West</v>
          </cell>
          <cell r="D4979" t="str">
            <v>Control</v>
          </cell>
          <cell r="E4979" t="str">
            <v>UT</v>
          </cell>
          <cell r="F4979" t="str">
            <v>UTAH</v>
          </cell>
          <cell r="G4979" t="str">
            <v>4 - Partida Anejo 0.75L</v>
          </cell>
          <cell r="H4979" t="str">
            <v>4 - Partida Anejo 0.75L6</v>
          </cell>
          <cell r="I4979" t="str">
            <v>Partida Anejo</v>
          </cell>
          <cell r="J4979" t="str">
            <v>Partida Anejo.750-6</v>
          </cell>
          <cell r="K4979">
            <v>6</v>
          </cell>
          <cell r="L4979">
            <v>0.75</v>
          </cell>
          <cell r="M4979">
            <v>0.4</v>
          </cell>
          <cell r="N4979">
            <v>12.84</v>
          </cell>
          <cell r="O4979" t="str">
            <v>FOB</v>
          </cell>
          <cell r="P4979">
            <v>174.6</v>
          </cell>
          <cell r="Q4979">
            <v>174.6</v>
          </cell>
          <cell r="R4979">
            <v>174.6</v>
          </cell>
          <cell r="S4979">
            <v>174.6</v>
          </cell>
          <cell r="T4979">
            <v>174.6</v>
          </cell>
          <cell r="U4979">
            <v>174.6</v>
          </cell>
          <cell r="V4979">
            <v>174.6</v>
          </cell>
        </row>
        <row r="4980">
          <cell r="B4980" t="str">
            <v>VIRGINIAPartida Anejo.750-6SHELF</v>
          </cell>
          <cell r="C4980" t="str">
            <v>South</v>
          </cell>
          <cell r="D4980" t="str">
            <v>Control</v>
          </cell>
          <cell r="E4980" t="str">
            <v>VA</v>
          </cell>
          <cell r="F4980" t="str">
            <v>VIRGINIA</v>
          </cell>
          <cell r="G4980" t="str">
            <v>4 - Partida Anejo 0.75L</v>
          </cell>
          <cell r="H4980" t="str">
            <v>4 - Partida Anejo 0.75L6</v>
          </cell>
          <cell r="I4980" t="str">
            <v>Partida Anejo</v>
          </cell>
          <cell r="J4980" t="str">
            <v>Partida Anejo.750-6</v>
          </cell>
          <cell r="K4980">
            <v>6</v>
          </cell>
          <cell r="L4980">
            <v>0.75</v>
          </cell>
          <cell r="M4980">
            <v>0.4</v>
          </cell>
          <cell r="N4980">
            <v>12.84</v>
          </cell>
          <cell r="O4980" t="str">
            <v>SHELF</v>
          </cell>
          <cell r="P4980">
            <v>59.99</v>
          </cell>
          <cell r="Q4980">
            <v>59.99</v>
          </cell>
          <cell r="R4980">
            <v>59.99</v>
          </cell>
          <cell r="S4980">
            <v>59.99</v>
          </cell>
          <cell r="T4980">
            <v>59.99</v>
          </cell>
          <cell r="U4980">
            <v>59.99</v>
          </cell>
          <cell r="V4980">
            <v>59.99</v>
          </cell>
        </row>
        <row r="4981">
          <cell r="B4981" t="str">
            <v>VIRGINIAPartida Anejo.750-6FOB</v>
          </cell>
          <cell r="C4981" t="str">
            <v>South</v>
          </cell>
          <cell r="D4981" t="str">
            <v>Control</v>
          </cell>
          <cell r="E4981" t="str">
            <v>VA</v>
          </cell>
          <cell r="F4981" t="str">
            <v>VIRGINIA</v>
          </cell>
          <cell r="G4981" t="str">
            <v>4 - Partida Anejo 0.75L</v>
          </cell>
          <cell r="H4981" t="str">
            <v>4 - Partida Anejo 0.75L6</v>
          </cell>
          <cell r="I4981" t="str">
            <v>Partida Anejo</v>
          </cell>
          <cell r="J4981" t="str">
            <v>Partida Anejo.750-6</v>
          </cell>
          <cell r="K4981">
            <v>6</v>
          </cell>
          <cell r="L4981">
            <v>0.75</v>
          </cell>
          <cell r="M4981">
            <v>0.4</v>
          </cell>
          <cell r="N4981">
            <v>12.84</v>
          </cell>
          <cell r="O4981" t="str">
            <v>FOB</v>
          </cell>
          <cell r="P4981">
            <v>170.24</v>
          </cell>
          <cell r="Q4981">
            <v>170.24</v>
          </cell>
          <cell r="R4981">
            <v>170.24</v>
          </cell>
          <cell r="S4981">
            <v>170.24</v>
          </cell>
          <cell r="T4981">
            <v>170.24</v>
          </cell>
          <cell r="U4981">
            <v>170.24</v>
          </cell>
          <cell r="V4981">
            <v>170.24</v>
          </cell>
        </row>
        <row r="4982">
          <cell r="B4982" t="str">
            <v>VIRGINIAPartida Anejo.750-6DA</v>
          </cell>
          <cell r="C4982" t="str">
            <v>South</v>
          </cell>
          <cell r="D4982" t="str">
            <v>Control</v>
          </cell>
          <cell r="E4982" t="str">
            <v>VA</v>
          </cell>
          <cell r="F4982" t="str">
            <v>VIRGINIA</v>
          </cell>
          <cell r="G4982" t="str">
            <v>4 - Partida Anejo 0.75L</v>
          </cell>
          <cell r="H4982" t="str">
            <v>4 - Partida Anejo 0.75L6</v>
          </cell>
          <cell r="I4982" t="str">
            <v>Partida Anejo</v>
          </cell>
          <cell r="J4982" t="str">
            <v>Partida Anejo.750-6</v>
          </cell>
          <cell r="K4982">
            <v>6</v>
          </cell>
          <cell r="L4982">
            <v>0.75</v>
          </cell>
          <cell r="M4982">
            <v>0.4</v>
          </cell>
          <cell r="N4982">
            <v>12.84</v>
          </cell>
          <cell r="O4982" t="str">
            <v>DA</v>
          </cell>
          <cell r="P4982">
            <v>0</v>
          </cell>
          <cell r="Q4982">
            <v>0</v>
          </cell>
          <cell r="R4982">
            <v>0</v>
          </cell>
          <cell r="S4982">
            <v>0</v>
          </cell>
          <cell r="T4982">
            <v>0</v>
          </cell>
          <cell r="U4982">
            <v>0</v>
          </cell>
          <cell r="V4982">
            <v>0</v>
          </cell>
        </row>
        <row r="4983">
          <cell r="B4983" t="str">
            <v>WEST VIRGINIAPartida Anejo.750-6SHELF</v>
          </cell>
          <cell r="C4983" t="str">
            <v>Central</v>
          </cell>
          <cell r="D4983" t="str">
            <v>Control</v>
          </cell>
          <cell r="E4983" t="str">
            <v>WV</v>
          </cell>
          <cell r="F4983" t="str">
            <v>WEST VIRGINIA</v>
          </cell>
          <cell r="G4983" t="str">
            <v>4 - Partida Anejo 0.75L</v>
          </cell>
          <cell r="H4983" t="str">
            <v>4 - Partida Anejo 0.75L6</v>
          </cell>
          <cell r="I4983" t="str">
            <v>Partida Anejo</v>
          </cell>
          <cell r="J4983" t="str">
            <v>Partida Anejo.750-6</v>
          </cell>
          <cell r="K4983">
            <v>6</v>
          </cell>
          <cell r="L4983">
            <v>0.75</v>
          </cell>
          <cell r="M4983">
            <v>0.4</v>
          </cell>
          <cell r="N4983">
            <v>12.84</v>
          </cell>
          <cell r="O4983" t="str">
            <v>SHELF</v>
          </cell>
          <cell r="P4983">
            <v>49.99</v>
          </cell>
          <cell r="Q4983">
            <v>49.99</v>
          </cell>
          <cell r="R4983">
            <v>49.99</v>
          </cell>
          <cell r="S4983">
            <v>49.99</v>
          </cell>
          <cell r="T4983">
            <v>49.99</v>
          </cell>
          <cell r="U4983">
            <v>49.99</v>
          </cell>
          <cell r="V4983">
            <v>49.99</v>
          </cell>
        </row>
        <row r="4984">
          <cell r="B4984" t="str">
            <v>WEST VIRGINIAPartida Anejo.750-6FOB</v>
          </cell>
          <cell r="C4984" t="str">
            <v>Central</v>
          </cell>
          <cell r="D4984" t="str">
            <v>Control</v>
          </cell>
          <cell r="E4984" t="str">
            <v>WV</v>
          </cell>
          <cell r="F4984" t="str">
            <v>WEST VIRGINIA</v>
          </cell>
          <cell r="G4984" t="str">
            <v>4 - Partida Anejo 0.75L</v>
          </cell>
          <cell r="H4984" t="str">
            <v>4 - Partida Anejo 0.75L6</v>
          </cell>
          <cell r="I4984" t="str">
            <v>Partida Anejo</v>
          </cell>
          <cell r="J4984" t="str">
            <v>Partida Anejo.750-6</v>
          </cell>
          <cell r="K4984">
            <v>6</v>
          </cell>
          <cell r="L4984">
            <v>0.75</v>
          </cell>
          <cell r="M4984">
            <v>0.4</v>
          </cell>
          <cell r="N4984">
            <v>12.84</v>
          </cell>
          <cell r="O4984" t="str">
            <v>FOB</v>
          </cell>
          <cell r="P4984">
            <v>170.4</v>
          </cell>
          <cell r="Q4984">
            <v>170.4</v>
          </cell>
          <cell r="R4984">
            <v>170.4</v>
          </cell>
          <cell r="S4984">
            <v>170.4</v>
          </cell>
          <cell r="T4984">
            <v>170.4</v>
          </cell>
          <cell r="U4984">
            <v>170.4</v>
          </cell>
          <cell r="V4984">
            <v>170.4</v>
          </cell>
        </row>
        <row r="4985">
          <cell r="B4985" t="str">
            <v>WisconsinPartida Anejo.750-6FOB</v>
          </cell>
          <cell r="C4985" t="str">
            <v>Central</v>
          </cell>
          <cell r="D4985" t="str">
            <v>Open</v>
          </cell>
          <cell r="E4985" t="str">
            <v>WI</v>
          </cell>
          <cell r="F4985" t="str">
            <v>Wisconsin</v>
          </cell>
          <cell r="G4985" t="str">
            <v>4 - Partida Anejo 0.75L</v>
          </cell>
          <cell r="H4985" t="str">
            <v>4 - Partida Anejo 0.75L6</v>
          </cell>
          <cell r="I4985" t="str">
            <v>Partida Anejo</v>
          </cell>
          <cell r="J4985" t="str">
            <v>Partida Anejo.750-6</v>
          </cell>
          <cell r="K4985">
            <v>6</v>
          </cell>
          <cell r="L4985">
            <v>0.75</v>
          </cell>
          <cell r="M4985">
            <v>0.4</v>
          </cell>
          <cell r="N4985">
            <v>12.84</v>
          </cell>
          <cell r="O4985" t="str">
            <v>FOB</v>
          </cell>
          <cell r="P4985">
            <v>168.51</v>
          </cell>
          <cell r="Q4985">
            <v>168.51</v>
          </cell>
          <cell r="R4985">
            <v>168.51</v>
          </cell>
          <cell r="S4985">
            <v>168.51</v>
          </cell>
          <cell r="T4985">
            <v>168.51</v>
          </cell>
          <cell r="U4985">
            <v>168.51</v>
          </cell>
          <cell r="V4985">
            <v>168.51</v>
          </cell>
        </row>
        <row r="4986">
          <cell r="B4986" t="str">
            <v>WYOMINGPartida Anejo.750-6SHELF</v>
          </cell>
          <cell r="C4986" t="str">
            <v>West</v>
          </cell>
          <cell r="D4986" t="str">
            <v>Control</v>
          </cell>
          <cell r="E4986" t="str">
            <v>WY</v>
          </cell>
          <cell r="F4986" t="str">
            <v>WYOMING</v>
          </cell>
          <cell r="G4986" t="str">
            <v>4 - Partida Anejo 0.75L</v>
          </cell>
          <cell r="H4986" t="str">
            <v>4 - Partida Anejo 0.75L6</v>
          </cell>
          <cell r="I4986" t="str">
            <v>Partida Anejo</v>
          </cell>
          <cell r="J4986" t="str">
            <v>Partida Anejo.750-6</v>
          </cell>
          <cell r="K4986">
            <v>6</v>
          </cell>
          <cell r="L4986">
            <v>0.75</v>
          </cell>
          <cell r="M4986">
            <v>0.4</v>
          </cell>
          <cell r="N4986">
            <v>12.84</v>
          </cell>
          <cell r="O4986" t="str">
            <v>SHELF</v>
          </cell>
          <cell r="P4986">
            <v>54.99</v>
          </cell>
          <cell r="Q4986">
            <v>54.99</v>
          </cell>
          <cell r="R4986">
            <v>54.99</v>
          </cell>
          <cell r="S4986">
            <v>54.99</v>
          </cell>
          <cell r="T4986">
            <v>54.99</v>
          </cell>
          <cell r="U4986">
            <v>54.99</v>
          </cell>
          <cell r="V4986">
            <v>54.99</v>
          </cell>
        </row>
        <row r="4987">
          <cell r="B4987" t="str">
            <v>WYOMINGPartida Anejo.750-6FOB</v>
          </cell>
          <cell r="C4987" t="str">
            <v>West</v>
          </cell>
          <cell r="D4987" t="str">
            <v>Control</v>
          </cell>
          <cell r="E4987" t="str">
            <v>WY</v>
          </cell>
          <cell r="F4987" t="str">
            <v>WYOMING</v>
          </cell>
          <cell r="G4987" t="str">
            <v>4 - Partida Anejo 0.75L</v>
          </cell>
          <cell r="H4987" t="str">
            <v>4 - Partida Anejo 0.75L6</v>
          </cell>
          <cell r="I4987" t="str">
            <v>Partida Anejo</v>
          </cell>
          <cell r="J4987" t="str">
            <v>Partida Anejo.750-6</v>
          </cell>
          <cell r="K4987">
            <v>6</v>
          </cell>
          <cell r="L4987">
            <v>0.75</v>
          </cell>
          <cell r="M4987">
            <v>0.4</v>
          </cell>
          <cell r="N4987">
            <v>12.84</v>
          </cell>
          <cell r="O4987" t="str">
            <v>FOB</v>
          </cell>
          <cell r="P4987">
            <v>180.64</v>
          </cell>
          <cell r="Q4987">
            <v>180.64</v>
          </cell>
          <cell r="R4987">
            <v>180.64</v>
          </cell>
          <cell r="S4987">
            <v>180.64</v>
          </cell>
          <cell r="T4987">
            <v>180.64</v>
          </cell>
          <cell r="U4987">
            <v>180.64</v>
          </cell>
          <cell r="V4987">
            <v>180.64</v>
          </cell>
        </row>
        <row r="4988">
          <cell r="B4988" t="str">
            <v>WYOMINGPartida Anejo.750-6DA</v>
          </cell>
          <cell r="C4988" t="str">
            <v>West</v>
          </cell>
          <cell r="D4988" t="str">
            <v>Control</v>
          </cell>
          <cell r="E4988" t="str">
            <v>WY</v>
          </cell>
          <cell r="F4988" t="str">
            <v>WYOMING</v>
          </cell>
          <cell r="G4988" t="str">
            <v>4 - Partida Anejo 0.75L</v>
          </cell>
          <cell r="H4988" t="str">
            <v>4 - Partida Anejo 0.75L6</v>
          </cell>
          <cell r="I4988" t="str">
            <v>Partida Anejo</v>
          </cell>
          <cell r="J4988" t="str">
            <v>Partida Anejo.750-6</v>
          </cell>
          <cell r="K4988">
            <v>6</v>
          </cell>
          <cell r="L4988">
            <v>0.75</v>
          </cell>
          <cell r="M4988">
            <v>0.4</v>
          </cell>
          <cell r="N4988">
            <v>12.84</v>
          </cell>
          <cell r="O4988" t="str">
            <v>DA</v>
          </cell>
          <cell r="P4988">
            <v>0</v>
          </cell>
          <cell r="Q4988">
            <v>0</v>
          </cell>
          <cell r="R4988">
            <v>0</v>
          </cell>
          <cell r="S4988">
            <v>0</v>
          </cell>
          <cell r="T4988">
            <v>0</v>
          </cell>
          <cell r="U4988">
            <v>0</v>
          </cell>
          <cell r="V4988">
            <v>0</v>
          </cell>
        </row>
        <row r="4989">
          <cell r="B4989" t="str">
            <v>IDAHOPartida Blanco.375-12SPA</v>
          </cell>
          <cell r="C4989" t="str">
            <v>West</v>
          </cell>
          <cell r="D4989" t="str">
            <v>Control</v>
          </cell>
          <cell r="E4989" t="str">
            <v>ID</v>
          </cell>
          <cell r="F4989" t="str">
            <v>IDAHO</v>
          </cell>
          <cell r="G4989" t="str">
            <v>4 - Partida Blanco 0.375L</v>
          </cell>
          <cell r="H4989" t="str">
            <v>4 - Partida Blanco 0.375L12</v>
          </cell>
          <cell r="I4989" t="str">
            <v>Partida Blanco</v>
          </cell>
          <cell r="J4989" t="str">
            <v>Partida Blanco.375-12</v>
          </cell>
          <cell r="K4989">
            <v>12</v>
          </cell>
          <cell r="L4989">
            <v>0.375</v>
          </cell>
          <cell r="M4989">
            <v>0.4</v>
          </cell>
          <cell r="N4989">
            <v>12.84</v>
          </cell>
          <cell r="O4989" t="str">
            <v>SPA</v>
          </cell>
          <cell r="P4989">
            <v>0</v>
          </cell>
          <cell r="Q4989">
            <v>0</v>
          </cell>
          <cell r="R4989">
            <v>0</v>
          </cell>
          <cell r="S4989">
            <v>0</v>
          </cell>
          <cell r="T4989">
            <v>0</v>
          </cell>
          <cell r="U4989">
            <v>0</v>
          </cell>
          <cell r="V4989">
            <v>0</v>
          </cell>
        </row>
        <row r="4990">
          <cell r="B4990" t="str">
            <v>IllinoisPartida Blanco.375-12FOB</v>
          </cell>
          <cell r="C4990" t="str">
            <v>Central</v>
          </cell>
          <cell r="D4990" t="str">
            <v>Open</v>
          </cell>
          <cell r="E4990" t="str">
            <v>IL</v>
          </cell>
          <cell r="F4990" t="str">
            <v>Illinois</v>
          </cell>
          <cell r="G4990" t="str">
            <v>4 - Partida Blanco 0.375L</v>
          </cell>
          <cell r="H4990" t="str">
            <v>4 - Partida Blanco 0.375L12</v>
          </cell>
          <cell r="I4990" t="str">
            <v>Partida Blanco</v>
          </cell>
          <cell r="J4990" t="str">
            <v>Partida Blanco.375-12</v>
          </cell>
          <cell r="K4990">
            <v>12</v>
          </cell>
          <cell r="L4990">
            <v>0.375</v>
          </cell>
          <cell r="M4990">
            <v>0.4</v>
          </cell>
          <cell r="N4990">
            <v>12.84</v>
          </cell>
          <cell r="O4990" t="str">
            <v>FOB</v>
          </cell>
          <cell r="P4990">
            <v>145</v>
          </cell>
          <cell r="Q4990">
            <v>145</v>
          </cell>
          <cell r="R4990">
            <v>145</v>
          </cell>
          <cell r="S4990">
            <v>145</v>
          </cell>
          <cell r="T4990">
            <v>145</v>
          </cell>
          <cell r="U4990">
            <v>145</v>
          </cell>
          <cell r="V4990">
            <v>145</v>
          </cell>
        </row>
        <row r="4991">
          <cell r="B4991" t="str">
            <v>MONTANAPartida Blanco.375-12SPA</v>
          </cell>
          <cell r="C4991" t="str">
            <v>West</v>
          </cell>
          <cell r="D4991" t="str">
            <v>Control</v>
          </cell>
          <cell r="E4991" t="str">
            <v>MT</v>
          </cell>
          <cell r="F4991" t="str">
            <v>MONTANA</v>
          </cell>
          <cell r="G4991" t="str">
            <v>4 - Partida Blanco 0.375L</v>
          </cell>
          <cell r="H4991" t="str">
            <v>4 - Partida Blanco 0.375L12</v>
          </cell>
          <cell r="I4991" t="str">
            <v>Partida Blanco</v>
          </cell>
          <cell r="J4991" t="str">
            <v>Partida Blanco.375-12</v>
          </cell>
          <cell r="K4991">
            <v>12</v>
          </cell>
          <cell r="L4991">
            <v>0.375</v>
          </cell>
          <cell r="M4991">
            <v>0.4</v>
          </cell>
          <cell r="N4991">
            <v>12.84</v>
          </cell>
          <cell r="O4991" t="str">
            <v>SPA</v>
          </cell>
          <cell r="P4991">
            <v>0</v>
          </cell>
          <cell r="Q4991">
            <v>0</v>
          </cell>
          <cell r="R4991">
            <v>0</v>
          </cell>
          <cell r="S4991">
            <v>0</v>
          </cell>
          <cell r="T4991">
            <v>0</v>
          </cell>
          <cell r="U4991">
            <v>0</v>
          </cell>
          <cell r="V4991">
            <v>0</v>
          </cell>
        </row>
        <row r="4992">
          <cell r="B4992" t="str">
            <v>New York - UpstatePartida Blanco.375-12FOB</v>
          </cell>
          <cell r="C4992" t="str">
            <v>Northeast</v>
          </cell>
          <cell r="D4992" t="str">
            <v>Open</v>
          </cell>
          <cell r="E4992" t="str">
            <v>NY</v>
          </cell>
          <cell r="F4992" t="str">
            <v>New York - Upstate</v>
          </cell>
          <cell r="G4992" t="str">
            <v>4 - Partida Blanco 0.375L</v>
          </cell>
          <cell r="H4992" t="str">
            <v>4 - Partida Blanco 0.375L12</v>
          </cell>
          <cell r="I4992" t="str">
            <v>Partida Blanco</v>
          </cell>
          <cell r="J4992" t="str">
            <v>Partida Blanco.375-12</v>
          </cell>
          <cell r="K4992">
            <v>12</v>
          </cell>
          <cell r="L4992">
            <v>0.375</v>
          </cell>
          <cell r="M4992">
            <v>0.4</v>
          </cell>
          <cell r="N4992">
            <v>12.84</v>
          </cell>
          <cell r="O4992" t="str">
            <v>FOB</v>
          </cell>
          <cell r="P4992">
            <v>165.88</v>
          </cell>
          <cell r="Q4992">
            <v>165.88</v>
          </cell>
          <cell r="R4992">
            <v>165.88</v>
          </cell>
          <cell r="S4992">
            <v>165.88</v>
          </cell>
          <cell r="T4992">
            <v>165.88</v>
          </cell>
          <cell r="U4992">
            <v>165.88</v>
          </cell>
          <cell r="V4992">
            <v>165.88</v>
          </cell>
        </row>
        <row r="4993">
          <cell r="B4993" t="str">
            <v>OREGONPartida Blanco.375-12SPA</v>
          </cell>
          <cell r="C4993" t="str">
            <v>West</v>
          </cell>
          <cell r="D4993" t="str">
            <v>Control</v>
          </cell>
          <cell r="E4993" t="str">
            <v>OR</v>
          </cell>
          <cell r="F4993" t="str">
            <v>OREGON</v>
          </cell>
          <cell r="G4993" t="str">
            <v>4 - Partida Blanco 0.375L</v>
          </cell>
          <cell r="H4993" t="str">
            <v>4 - Partida Blanco 0.375L12</v>
          </cell>
          <cell r="I4993" t="str">
            <v>Partida Blanco</v>
          </cell>
          <cell r="J4993" t="str">
            <v>Partida Blanco.375-12</v>
          </cell>
          <cell r="K4993">
            <v>12</v>
          </cell>
          <cell r="L4993">
            <v>0.375</v>
          </cell>
          <cell r="M4993">
            <v>0.4</v>
          </cell>
          <cell r="N4993">
            <v>12.84</v>
          </cell>
          <cell r="O4993" t="str">
            <v>SPA</v>
          </cell>
          <cell r="P4993">
            <v>0</v>
          </cell>
          <cell r="Q4993">
            <v>0</v>
          </cell>
          <cell r="R4993">
            <v>0</v>
          </cell>
          <cell r="S4993">
            <v>0</v>
          </cell>
          <cell r="T4993">
            <v>0</v>
          </cell>
          <cell r="U4993">
            <v>0</v>
          </cell>
          <cell r="V4993">
            <v>0</v>
          </cell>
        </row>
        <row r="4994">
          <cell r="B4994" t="str">
            <v>UTAHPartida Blanco.375-12SPA</v>
          </cell>
          <cell r="C4994" t="str">
            <v>West</v>
          </cell>
          <cell r="D4994" t="str">
            <v>Control</v>
          </cell>
          <cell r="E4994" t="str">
            <v>UT</v>
          </cell>
          <cell r="F4994" t="str">
            <v>UTAH</v>
          </cell>
          <cell r="G4994" t="str">
            <v>4 - Partida Blanco 0.375L</v>
          </cell>
          <cell r="H4994" t="str">
            <v>4 - Partida Blanco 0.375L12</v>
          </cell>
          <cell r="I4994" t="str">
            <v>Partida Blanco</v>
          </cell>
          <cell r="J4994" t="str">
            <v>Partida Blanco.375-12</v>
          </cell>
          <cell r="K4994">
            <v>12</v>
          </cell>
          <cell r="L4994">
            <v>0.375</v>
          </cell>
          <cell r="M4994">
            <v>0.4</v>
          </cell>
          <cell r="N4994">
            <v>12.84</v>
          </cell>
          <cell r="O4994" t="str">
            <v>SPA</v>
          </cell>
          <cell r="P4994">
            <v>0</v>
          </cell>
          <cell r="Q4994">
            <v>0</v>
          </cell>
          <cell r="R4994">
            <v>0</v>
          </cell>
          <cell r="S4994">
            <v>0</v>
          </cell>
          <cell r="T4994">
            <v>0</v>
          </cell>
          <cell r="U4994">
            <v>0</v>
          </cell>
          <cell r="V4994">
            <v>0</v>
          </cell>
        </row>
        <row r="4995">
          <cell r="B4995" t="str">
            <v>WYOMINGPartida Blanco.375-12DA</v>
          </cell>
          <cell r="C4995" t="str">
            <v>West</v>
          </cell>
          <cell r="D4995" t="str">
            <v>Control</v>
          </cell>
          <cell r="E4995" t="str">
            <v>WY</v>
          </cell>
          <cell r="F4995" t="str">
            <v>WYOMING</v>
          </cell>
          <cell r="G4995" t="str">
            <v>4 - Partida Blanco 0.375L</v>
          </cell>
          <cell r="H4995" t="str">
            <v>4 - Partida Blanco 0.375L12</v>
          </cell>
          <cell r="I4995" t="str">
            <v>Partida Blanco</v>
          </cell>
          <cell r="J4995" t="str">
            <v>Partida Blanco.375-12</v>
          </cell>
          <cell r="K4995">
            <v>12</v>
          </cell>
          <cell r="L4995">
            <v>0.375</v>
          </cell>
          <cell r="M4995">
            <v>0.4</v>
          </cell>
          <cell r="N4995">
            <v>12.84</v>
          </cell>
          <cell r="O4995" t="str">
            <v>DA</v>
          </cell>
          <cell r="P4995">
            <v>0</v>
          </cell>
          <cell r="Q4995">
            <v>0</v>
          </cell>
          <cell r="R4995">
            <v>0</v>
          </cell>
          <cell r="S4995">
            <v>0</v>
          </cell>
          <cell r="T4995">
            <v>0</v>
          </cell>
          <cell r="U4995">
            <v>0</v>
          </cell>
          <cell r="V4995">
            <v>0</v>
          </cell>
        </row>
        <row r="4996">
          <cell r="B4996" t="str">
            <v>ALABAMAPartida Blanco.750-6SHELF</v>
          </cell>
          <cell r="C4996" t="str">
            <v>South</v>
          </cell>
          <cell r="D4996" t="str">
            <v>Control</v>
          </cell>
          <cell r="E4996" t="str">
            <v>AL</v>
          </cell>
          <cell r="F4996" t="str">
            <v>ALABAMA</v>
          </cell>
          <cell r="G4996" t="str">
            <v>4 - Partida Blanco 0.75L</v>
          </cell>
          <cell r="H4996" t="str">
            <v>4 - Partida Blanco 0.75L6</v>
          </cell>
          <cell r="I4996" t="str">
            <v>Partida Blanco</v>
          </cell>
          <cell r="J4996" t="str">
            <v>Partida Blanco.750-6</v>
          </cell>
          <cell r="K4996">
            <v>6</v>
          </cell>
          <cell r="L4996">
            <v>0.75</v>
          </cell>
          <cell r="M4996">
            <v>0.4</v>
          </cell>
          <cell r="N4996">
            <v>12.84</v>
          </cell>
          <cell r="O4996" t="str">
            <v>SHELF</v>
          </cell>
          <cell r="P4996">
            <v>59.99</v>
          </cell>
          <cell r="Q4996">
            <v>49.99</v>
          </cell>
          <cell r="R4996">
            <v>49.99</v>
          </cell>
          <cell r="S4996">
            <v>49.99</v>
          </cell>
          <cell r="T4996">
            <v>49.99</v>
          </cell>
          <cell r="U4996">
            <v>49.99</v>
          </cell>
          <cell r="V4996">
            <v>49.99</v>
          </cell>
        </row>
        <row r="4997">
          <cell r="B4997" t="str">
            <v>ALABAMAPartida Blanco.750-6FOB</v>
          </cell>
          <cell r="C4997" t="str">
            <v>South</v>
          </cell>
          <cell r="D4997" t="str">
            <v>Control</v>
          </cell>
          <cell r="E4997" t="str">
            <v>AL</v>
          </cell>
          <cell r="F4997" t="str">
            <v>ALABAMA</v>
          </cell>
          <cell r="G4997" t="str">
            <v>4 - Partida Blanco 0.75L</v>
          </cell>
          <cell r="H4997" t="str">
            <v>4 - Partida Blanco 0.75L6</v>
          </cell>
          <cell r="I4997" t="str">
            <v>Partida Blanco</v>
          </cell>
          <cell r="J4997" t="str">
            <v>Partida Blanco.750-6</v>
          </cell>
          <cell r="K4997">
            <v>6</v>
          </cell>
          <cell r="L4997">
            <v>0.75</v>
          </cell>
          <cell r="M4997">
            <v>0.4</v>
          </cell>
          <cell r="N4997">
            <v>12.84</v>
          </cell>
          <cell r="O4997" t="str">
            <v>FOB</v>
          </cell>
          <cell r="P4997">
            <v>170.01</v>
          </cell>
          <cell r="Q4997">
            <v>141.52000000000001</v>
          </cell>
          <cell r="R4997">
            <v>141.52000000000001</v>
          </cell>
          <cell r="S4997">
            <v>141.52000000000001</v>
          </cell>
          <cell r="T4997">
            <v>141.52000000000001</v>
          </cell>
          <cell r="U4997">
            <v>141.52000000000001</v>
          </cell>
          <cell r="V4997">
            <v>141.52000000000001</v>
          </cell>
        </row>
        <row r="4998">
          <cell r="B4998" t="str">
            <v>ALABAMAPartida Blanco.750-6DA</v>
          </cell>
          <cell r="C4998" t="str">
            <v>South</v>
          </cell>
          <cell r="D4998" t="str">
            <v>Control</v>
          </cell>
          <cell r="E4998" t="str">
            <v>AL</v>
          </cell>
          <cell r="F4998" t="str">
            <v>ALABAMA</v>
          </cell>
          <cell r="G4998" t="str">
            <v>4 - Partida Blanco 0.75L</v>
          </cell>
          <cell r="H4998" t="str">
            <v>4 - Partida Blanco 0.75L6</v>
          </cell>
          <cell r="I4998" t="str">
            <v>Partida Blanco</v>
          </cell>
          <cell r="J4998" t="str">
            <v>Partida Blanco.750-6</v>
          </cell>
          <cell r="K4998">
            <v>6</v>
          </cell>
          <cell r="L4998">
            <v>0.75</v>
          </cell>
          <cell r="M4998">
            <v>0.4</v>
          </cell>
          <cell r="N4998">
            <v>12.84</v>
          </cell>
          <cell r="O4998" t="str">
            <v>DA</v>
          </cell>
          <cell r="P4998">
            <v>0</v>
          </cell>
          <cell r="Q4998">
            <v>0</v>
          </cell>
          <cell r="R4998">
            <v>0</v>
          </cell>
          <cell r="S4998">
            <v>0</v>
          </cell>
          <cell r="T4998">
            <v>0</v>
          </cell>
          <cell r="U4998">
            <v>0</v>
          </cell>
          <cell r="V4998">
            <v>0</v>
          </cell>
        </row>
        <row r="4999">
          <cell r="B4999" t="str">
            <v>AlaskaPartida Blanco.750-6FOB</v>
          </cell>
          <cell r="C4999" t="str">
            <v>West</v>
          </cell>
          <cell r="D4999" t="str">
            <v>Open</v>
          </cell>
          <cell r="E4999" t="str">
            <v>AK</v>
          </cell>
          <cell r="F4999" t="str">
            <v>Alaska</v>
          </cell>
          <cell r="G4999" t="str">
            <v>4 - Partida Blanco 0.75L</v>
          </cell>
          <cell r="H4999" t="str">
            <v>4 - Partida Blanco 0.75L6</v>
          </cell>
          <cell r="I4999" t="str">
            <v>Partida Blanco</v>
          </cell>
          <cell r="J4999" t="str">
            <v>Partida Blanco.750-6</v>
          </cell>
          <cell r="K4999">
            <v>6</v>
          </cell>
          <cell r="L4999">
            <v>0.75</v>
          </cell>
          <cell r="M4999">
            <v>0.4</v>
          </cell>
          <cell r="N4999">
            <v>12.84</v>
          </cell>
          <cell r="O4999" t="str">
            <v>FOB</v>
          </cell>
          <cell r="P4999">
            <v>102.45</v>
          </cell>
          <cell r="Q4999">
            <v>102.45</v>
          </cell>
          <cell r="R4999">
            <v>102.45</v>
          </cell>
          <cell r="S4999">
            <v>102.45</v>
          </cell>
          <cell r="T4999">
            <v>102.45</v>
          </cell>
          <cell r="U4999">
            <v>102.45</v>
          </cell>
          <cell r="V4999">
            <v>102.45</v>
          </cell>
        </row>
        <row r="5000">
          <cell r="B5000" t="str">
            <v>ArizonaPartida Blanco.750-6FOB</v>
          </cell>
          <cell r="C5000" t="str">
            <v>West</v>
          </cell>
          <cell r="D5000" t="str">
            <v>Open</v>
          </cell>
          <cell r="E5000" t="str">
            <v>AZ</v>
          </cell>
          <cell r="F5000" t="str">
            <v>Arizona</v>
          </cell>
          <cell r="G5000" t="str">
            <v>4 - Partida Blanco 0.75L</v>
          </cell>
          <cell r="H5000" t="str">
            <v>4 - Partida Blanco 0.75L6</v>
          </cell>
          <cell r="I5000" t="str">
            <v>Partida Blanco</v>
          </cell>
          <cell r="J5000" t="str">
            <v>Partida Blanco.750-6</v>
          </cell>
          <cell r="K5000">
            <v>6</v>
          </cell>
          <cell r="L5000">
            <v>0.75</v>
          </cell>
          <cell r="M5000">
            <v>0.4</v>
          </cell>
          <cell r="N5000">
            <v>12.84</v>
          </cell>
          <cell r="O5000" t="str">
            <v>FOB</v>
          </cell>
          <cell r="P5000">
            <v>148.19</v>
          </cell>
          <cell r="Q5000">
            <v>148.19</v>
          </cell>
          <cell r="R5000">
            <v>148.19</v>
          </cell>
          <cell r="S5000">
            <v>148.19</v>
          </cell>
          <cell r="T5000">
            <v>148.19</v>
          </cell>
          <cell r="U5000">
            <v>148.19</v>
          </cell>
          <cell r="V5000">
            <v>148.19</v>
          </cell>
        </row>
        <row r="5001">
          <cell r="B5001" t="str">
            <v>ArkansasPartida Blanco.750-6FOB</v>
          </cell>
          <cell r="C5001" t="str">
            <v>South</v>
          </cell>
          <cell r="D5001" t="str">
            <v>Open</v>
          </cell>
          <cell r="E5001" t="str">
            <v>AR</v>
          </cell>
          <cell r="F5001" t="str">
            <v>Arkansas</v>
          </cell>
          <cell r="G5001" t="str">
            <v>4 - Partida Blanco 0.75L</v>
          </cell>
          <cell r="H5001" t="str">
            <v>4 - Partida Blanco 0.75L6</v>
          </cell>
          <cell r="I5001" t="str">
            <v>Partida Blanco</v>
          </cell>
          <cell r="J5001" t="str">
            <v>Partida Blanco.750-6</v>
          </cell>
          <cell r="K5001">
            <v>6</v>
          </cell>
          <cell r="L5001">
            <v>0.75</v>
          </cell>
          <cell r="M5001">
            <v>0.4</v>
          </cell>
          <cell r="N5001">
            <v>12.84</v>
          </cell>
          <cell r="O5001" t="str">
            <v>FOB</v>
          </cell>
          <cell r="P5001">
            <v>132</v>
          </cell>
          <cell r="Q5001">
            <v>132</v>
          </cell>
          <cell r="R5001">
            <v>132</v>
          </cell>
          <cell r="S5001">
            <v>132</v>
          </cell>
          <cell r="T5001">
            <v>132</v>
          </cell>
          <cell r="U5001">
            <v>132</v>
          </cell>
          <cell r="V5001">
            <v>132</v>
          </cell>
        </row>
        <row r="5002">
          <cell r="B5002" t="str">
            <v>CaliforniaPartida Blanco.750-6FOB</v>
          </cell>
          <cell r="C5002" t="str">
            <v>West</v>
          </cell>
          <cell r="D5002" t="str">
            <v>Open</v>
          </cell>
          <cell r="E5002" t="str">
            <v>CA</v>
          </cell>
          <cell r="F5002" t="str">
            <v>California</v>
          </cell>
          <cell r="G5002" t="str">
            <v>4 - Partida Blanco 0.75L</v>
          </cell>
          <cell r="H5002" t="str">
            <v>4 - Partida Blanco 0.75L6</v>
          </cell>
          <cell r="I5002" t="str">
            <v>Partida Blanco</v>
          </cell>
          <cell r="J5002" t="str">
            <v>Partida Blanco.750-6</v>
          </cell>
          <cell r="K5002">
            <v>6</v>
          </cell>
          <cell r="L5002">
            <v>0.75</v>
          </cell>
          <cell r="M5002">
            <v>0.4</v>
          </cell>
          <cell r="N5002">
            <v>12.84</v>
          </cell>
          <cell r="O5002" t="str">
            <v>FOB</v>
          </cell>
          <cell r="P5002">
            <v>150.76</v>
          </cell>
          <cell r="Q5002">
            <v>150.76</v>
          </cell>
          <cell r="R5002">
            <v>150.76</v>
          </cell>
          <cell r="S5002">
            <v>150.76</v>
          </cell>
          <cell r="T5002">
            <v>150.76</v>
          </cell>
          <cell r="U5002">
            <v>150.76</v>
          </cell>
          <cell r="V5002">
            <v>150.76</v>
          </cell>
        </row>
        <row r="5003">
          <cell r="B5003" t="str">
            <v>ColoradoPartida Blanco.750-6FOB</v>
          </cell>
          <cell r="C5003" t="str">
            <v>West</v>
          </cell>
          <cell r="D5003" t="str">
            <v>Open</v>
          </cell>
          <cell r="E5003" t="str">
            <v>CO</v>
          </cell>
          <cell r="F5003" t="str">
            <v>Colorado</v>
          </cell>
          <cell r="G5003" t="str">
            <v>4 - Partida Blanco 0.75L</v>
          </cell>
          <cell r="H5003" t="str">
            <v>4 - Partida Blanco 0.75L6</v>
          </cell>
          <cell r="I5003" t="str">
            <v>Partida Blanco</v>
          </cell>
          <cell r="J5003" t="str">
            <v>Partida Blanco.750-6</v>
          </cell>
          <cell r="K5003">
            <v>6</v>
          </cell>
          <cell r="L5003">
            <v>0.75</v>
          </cell>
          <cell r="M5003">
            <v>0.4</v>
          </cell>
          <cell r="N5003">
            <v>12.84</v>
          </cell>
          <cell r="O5003" t="str">
            <v>FOB</v>
          </cell>
          <cell r="P5003">
            <v>151.03</v>
          </cell>
          <cell r="Q5003">
            <v>151.03</v>
          </cell>
          <cell r="R5003">
            <v>151.03</v>
          </cell>
          <cell r="S5003">
            <v>151.03</v>
          </cell>
          <cell r="T5003">
            <v>151.03</v>
          </cell>
          <cell r="U5003">
            <v>151.03</v>
          </cell>
          <cell r="V5003">
            <v>151.03</v>
          </cell>
        </row>
        <row r="5004">
          <cell r="B5004" t="str">
            <v>ConnecticutPartida Blanco.750-6FOB</v>
          </cell>
          <cell r="C5004" t="str">
            <v>Northeast</v>
          </cell>
          <cell r="D5004" t="str">
            <v>Open</v>
          </cell>
          <cell r="E5004" t="str">
            <v>CT</v>
          </cell>
          <cell r="F5004" t="str">
            <v>Connecticut</v>
          </cell>
          <cell r="G5004" t="str">
            <v>4 - Partida Blanco 0.75L</v>
          </cell>
          <cell r="H5004" t="str">
            <v>4 - Partida Blanco 0.75L6</v>
          </cell>
          <cell r="I5004" t="str">
            <v>Partida Blanco</v>
          </cell>
          <cell r="J5004" t="str">
            <v>Partida Blanco.750-6</v>
          </cell>
          <cell r="K5004">
            <v>6</v>
          </cell>
          <cell r="L5004">
            <v>0.75</v>
          </cell>
          <cell r="M5004">
            <v>0.4</v>
          </cell>
          <cell r="N5004">
            <v>12.84</v>
          </cell>
          <cell r="O5004" t="str">
            <v>FOB</v>
          </cell>
          <cell r="P5004">
            <v>145</v>
          </cell>
          <cell r="Q5004">
            <v>145</v>
          </cell>
          <cell r="R5004">
            <v>145</v>
          </cell>
          <cell r="S5004">
            <v>145</v>
          </cell>
          <cell r="T5004">
            <v>145</v>
          </cell>
          <cell r="U5004">
            <v>145</v>
          </cell>
          <cell r="V5004">
            <v>145</v>
          </cell>
        </row>
        <row r="5005">
          <cell r="B5005" t="str">
            <v>DCPartida Blanco.750-6FOB</v>
          </cell>
          <cell r="C5005" t="str">
            <v>Northeast</v>
          </cell>
          <cell r="D5005" t="str">
            <v>Open</v>
          </cell>
          <cell r="E5005" t="str">
            <v>DC</v>
          </cell>
          <cell r="F5005" t="str">
            <v>DC</v>
          </cell>
          <cell r="G5005" t="str">
            <v>4 - Partida Blanco 0.75L</v>
          </cell>
          <cell r="H5005" t="str">
            <v>4 - Partida Blanco 0.75L6</v>
          </cell>
          <cell r="I5005" t="str">
            <v>Partida Blanco</v>
          </cell>
          <cell r="J5005" t="str">
            <v>Partida Blanco.750-6</v>
          </cell>
          <cell r="K5005">
            <v>6</v>
          </cell>
          <cell r="L5005">
            <v>0.75</v>
          </cell>
          <cell r="M5005">
            <v>0.4</v>
          </cell>
          <cell r="N5005">
            <v>12.84</v>
          </cell>
          <cell r="O5005" t="str">
            <v>FOB</v>
          </cell>
          <cell r="P5005">
            <v>149.91999999999899</v>
          </cell>
          <cell r="Q5005">
            <v>149.91999999999899</v>
          </cell>
          <cell r="R5005">
            <v>149.91999999999899</v>
          </cell>
          <cell r="S5005">
            <v>149.91999999999899</v>
          </cell>
          <cell r="T5005">
            <v>149.91999999999899</v>
          </cell>
          <cell r="U5005">
            <v>149.91999999999899</v>
          </cell>
          <cell r="V5005">
            <v>149.91999999999899</v>
          </cell>
        </row>
        <row r="5006">
          <cell r="B5006" t="str">
            <v>DelawarePartida Blanco.750-6FOB</v>
          </cell>
          <cell r="C5006" t="str">
            <v>Northeast</v>
          </cell>
          <cell r="D5006" t="str">
            <v>Open</v>
          </cell>
          <cell r="E5006" t="str">
            <v>DE</v>
          </cell>
          <cell r="F5006" t="str">
            <v>Delaware</v>
          </cell>
          <cell r="G5006" t="str">
            <v>4 - Partida Blanco 0.75L</v>
          </cell>
          <cell r="H5006" t="str">
            <v>4 - Partida Blanco 0.75L6</v>
          </cell>
          <cell r="I5006" t="str">
            <v>Partida Blanco</v>
          </cell>
          <cell r="J5006" t="str">
            <v>Partida Blanco.750-6</v>
          </cell>
          <cell r="K5006">
            <v>6</v>
          </cell>
          <cell r="L5006">
            <v>0.75</v>
          </cell>
          <cell r="M5006">
            <v>0.4</v>
          </cell>
          <cell r="N5006">
            <v>12.84</v>
          </cell>
          <cell r="O5006" t="str">
            <v>FOB</v>
          </cell>
          <cell r="P5006">
            <v>150.44</v>
          </cell>
          <cell r="Q5006">
            <v>150.44</v>
          </cell>
          <cell r="R5006">
            <v>150.44</v>
          </cell>
          <cell r="S5006">
            <v>150.44</v>
          </cell>
          <cell r="T5006">
            <v>150.44</v>
          </cell>
          <cell r="U5006">
            <v>150.44</v>
          </cell>
          <cell r="V5006">
            <v>150.44</v>
          </cell>
        </row>
        <row r="5007">
          <cell r="B5007" t="str">
            <v>FloridaPartida Blanco.750-6FOB</v>
          </cell>
          <cell r="C5007" t="str">
            <v>South</v>
          </cell>
          <cell r="D5007" t="str">
            <v>Open</v>
          </cell>
          <cell r="E5007" t="str">
            <v>FL</v>
          </cell>
          <cell r="F5007" t="str">
            <v>Florida</v>
          </cell>
          <cell r="G5007" t="str">
            <v>4 - Partida Blanco 0.75L</v>
          </cell>
          <cell r="H5007" t="str">
            <v>4 - Partida Blanco 0.75L6</v>
          </cell>
          <cell r="I5007" t="str">
            <v>Partida Blanco</v>
          </cell>
          <cell r="J5007" t="str">
            <v>Partida Blanco.750-6</v>
          </cell>
          <cell r="K5007">
            <v>6</v>
          </cell>
          <cell r="L5007">
            <v>0.75</v>
          </cell>
          <cell r="M5007">
            <v>0.4</v>
          </cell>
          <cell r="N5007">
            <v>12.84</v>
          </cell>
          <cell r="O5007" t="str">
            <v>FOB</v>
          </cell>
          <cell r="P5007">
            <v>151.80000000000001</v>
          </cell>
          <cell r="Q5007">
            <v>151.80000000000001</v>
          </cell>
          <cell r="R5007">
            <v>151.80000000000001</v>
          </cell>
          <cell r="S5007">
            <v>151.80000000000001</v>
          </cell>
          <cell r="T5007">
            <v>151.80000000000001</v>
          </cell>
          <cell r="U5007">
            <v>151.80000000000001</v>
          </cell>
          <cell r="V5007">
            <v>151.80000000000001</v>
          </cell>
        </row>
        <row r="5008">
          <cell r="B5008" t="str">
            <v>GeorgiaPartida Blanco.750-6FOB</v>
          </cell>
          <cell r="C5008" t="str">
            <v>South</v>
          </cell>
          <cell r="D5008" t="str">
            <v>Open</v>
          </cell>
          <cell r="E5008" t="str">
            <v>GA</v>
          </cell>
          <cell r="F5008" t="str">
            <v>Georgia</v>
          </cell>
          <cell r="G5008" t="str">
            <v>4 - Partida Blanco 0.75L</v>
          </cell>
          <cell r="H5008" t="str">
            <v>4 - Partida Blanco 0.75L6</v>
          </cell>
          <cell r="I5008" t="str">
            <v>Partida Blanco</v>
          </cell>
          <cell r="J5008" t="str">
            <v>Partida Blanco.750-6</v>
          </cell>
          <cell r="K5008">
            <v>6</v>
          </cell>
          <cell r="L5008">
            <v>0.75</v>
          </cell>
          <cell r="M5008">
            <v>0.4</v>
          </cell>
          <cell r="N5008">
            <v>12.84</v>
          </cell>
          <cell r="O5008" t="str">
            <v>FOB</v>
          </cell>
          <cell r="P5008">
            <v>145</v>
          </cell>
          <cell r="Q5008">
            <v>145</v>
          </cell>
          <cell r="R5008">
            <v>145</v>
          </cell>
          <cell r="S5008">
            <v>145</v>
          </cell>
          <cell r="T5008">
            <v>145</v>
          </cell>
          <cell r="U5008">
            <v>145</v>
          </cell>
          <cell r="V5008">
            <v>145</v>
          </cell>
        </row>
        <row r="5009">
          <cell r="B5009" t="str">
            <v>HawaiiPartida Blanco.750-6FOB</v>
          </cell>
          <cell r="C5009" t="str">
            <v>West</v>
          </cell>
          <cell r="D5009" t="str">
            <v>Open</v>
          </cell>
          <cell r="E5009" t="str">
            <v>HI</v>
          </cell>
          <cell r="F5009" t="str">
            <v>Hawaii</v>
          </cell>
          <cell r="G5009" t="str">
            <v>4 - Partida Blanco 0.75L</v>
          </cell>
          <cell r="H5009" t="str">
            <v>4 - Partida Blanco 0.75L6</v>
          </cell>
          <cell r="I5009" t="str">
            <v>Partida Blanco</v>
          </cell>
          <cell r="J5009" t="str">
            <v>Partida Blanco.750-6</v>
          </cell>
          <cell r="K5009">
            <v>6</v>
          </cell>
          <cell r="L5009">
            <v>0.75</v>
          </cell>
          <cell r="M5009">
            <v>0.4</v>
          </cell>
          <cell r="N5009">
            <v>12.84</v>
          </cell>
          <cell r="O5009" t="str">
            <v>FOB</v>
          </cell>
          <cell r="P5009">
            <v>150.76</v>
          </cell>
          <cell r="Q5009">
            <v>150.76</v>
          </cell>
          <cell r="R5009">
            <v>150.76</v>
          </cell>
          <cell r="S5009">
            <v>150.76</v>
          </cell>
          <cell r="T5009">
            <v>150.76</v>
          </cell>
          <cell r="U5009">
            <v>150.76</v>
          </cell>
          <cell r="V5009">
            <v>150.76</v>
          </cell>
        </row>
        <row r="5010">
          <cell r="B5010" t="str">
            <v>IDAHOPartida Blanco.750-6SPA</v>
          </cell>
          <cell r="C5010" t="str">
            <v>West</v>
          </cell>
          <cell r="D5010" t="str">
            <v>Control</v>
          </cell>
          <cell r="E5010" t="str">
            <v>ID</v>
          </cell>
          <cell r="F5010" t="str">
            <v>IDAHO</v>
          </cell>
          <cell r="G5010" t="str">
            <v>4 - Partida Blanco 0.75L</v>
          </cell>
          <cell r="H5010" t="str">
            <v>4 - Partida Blanco 0.75L6</v>
          </cell>
          <cell r="I5010" t="str">
            <v>Partida Blanco</v>
          </cell>
          <cell r="J5010" t="str">
            <v>Partida Blanco.750-6</v>
          </cell>
          <cell r="K5010">
            <v>6</v>
          </cell>
          <cell r="L5010">
            <v>0.75</v>
          </cell>
          <cell r="M5010">
            <v>0.4</v>
          </cell>
          <cell r="N5010">
            <v>12.84</v>
          </cell>
          <cell r="O5010" t="str">
            <v>SPA</v>
          </cell>
          <cell r="P5010">
            <v>0</v>
          </cell>
          <cell r="Q5010">
            <v>0</v>
          </cell>
          <cell r="R5010">
            <v>0</v>
          </cell>
          <cell r="S5010">
            <v>0</v>
          </cell>
          <cell r="T5010">
            <v>0</v>
          </cell>
          <cell r="U5010">
            <v>0</v>
          </cell>
          <cell r="V5010">
            <v>0</v>
          </cell>
        </row>
        <row r="5011">
          <cell r="B5011" t="str">
            <v>IDAHOPartida Blanco.750-6SHELF</v>
          </cell>
          <cell r="C5011" t="str">
            <v>West</v>
          </cell>
          <cell r="D5011" t="str">
            <v>Control</v>
          </cell>
          <cell r="E5011" t="str">
            <v>ID</v>
          </cell>
          <cell r="F5011" t="str">
            <v>IDAHO</v>
          </cell>
          <cell r="G5011" t="str">
            <v>4 - Partida Blanco 0.75L</v>
          </cell>
          <cell r="H5011" t="str">
            <v>4 - Partida Blanco 0.75L6</v>
          </cell>
          <cell r="I5011" t="str">
            <v>Partida Blanco</v>
          </cell>
          <cell r="J5011" t="str">
            <v>Partida Blanco.750-6</v>
          </cell>
          <cell r="K5011">
            <v>6</v>
          </cell>
          <cell r="L5011">
            <v>0.75</v>
          </cell>
          <cell r="M5011">
            <v>0.4</v>
          </cell>
          <cell r="N5011">
            <v>12.84</v>
          </cell>
          <cell r="O5011" t="str">
            <v>SHELF</v>
          </cell>
          <cell r="P5011">
            <v>44.95</v>
          </cell>
          <cell r="Q5011">
            <v>44.95</v>
          </cell>
          <cell r="R5011">
            <v>44.95</v>
          </cell>
          <cell r="S5011">
            <v>44.95</v>
          </cell>
          <cell r="T5011">
            <v>44.95</v>
          </cell>
          <cell r="U5011">
            <v>44.95</v>
          </cell>
          <cell r="V5011">
            <v>44.95</v>
          </cell>
        </row>
        <row r="5012">
          <cell r="B5012" t="str">
            <v>IDAHOPartida Blanco.750-6FOB</v>
          </cell>
          <cell r="C5012" t="str">
            <v>West</v>
          </cell>
          <cell r="D5012" t="str">
            <v>Control</v>
          </cell>
          <cell r="E5012" t="str">
            <v>ID</v>
          </cell>
          <cell r="F5012" t="str">
            <v>IDAHO</v>
          </cell>
          <cell r="G5012" t="str">
            <v>4 - Partida Blanco 0.75L</v>
          </cell>
          <cell r="H5012" t="str">
            <v>4 - Partida Blanco 0.75L6</v>
          </cell>
          <cell r="I5012" t="str">
            <v>Partida Blanco</v>
          </cell>
          <cell r="J5012" t="str">
            <v>Partida Blanco.750-6</v>
          </cell>
          <cell r="K5012">
            <v>6</v>
          </cell>
          <cell r="L5012">
            <v>0.75</v>
          </cell>
          <cell r="M5012">
            <v>0.4</v>
          </cell>
          <cell r="N5012">
            <v>12.84</v>
          </cell>
          <cell r="O5012" t="str">
            <v>FOB</v>
          </cell>
          <cell r="P5012">
            <v>149.84</v>
          </cell>
          <cell r="Q5012">
            <v>149.84</v>
          </cell>
          <cell r="R5012">
            <v>149.84</v>
          </cell>
          <cell r="S5012">
            <v>149.84</v>
          </cell>
          <cell r="T5012">
            <v>149.84</v>
          </cell>
          <cell r="U5012">
            <v>149.84</v>
          </cell>
          <cell r="V5012">
            <v>149.84</v>
          </cell>
        </row>
        <row r="5013">
          <cell r="B5013" t="str">
            <v>IllinoisPartida Blanco.750-6FOB</v>
          </cell>
          <cell r="C5013" t="str">
            <v>Central</v>
          </cell>
          <cell r="D5013" t="str">
            <v>Open</v>
          </cell>
          <cell r="E5013" t="str">
            <v>IL</v>
          </cell>
          <cell r="F5013" t="str">
            <v>Illinois</v>
          </cell>
          <cell r="G5013" t="str">
            <v>4 - Partida Blanco 0.75L</v>
          </cell>
          <cell r="H5013" t="str">
            <v>4 - Partida Blanco 0.75L6</v>
          </cell>
          <cell r="I5013" t="str">
            <v>Partida Blanco</v>
          </cell>
          <cell r="J5013" t="str">
            <v>Partida Blanco.750-6</v>
          </cell>
          <cell r="K5013">
            <v>6</v>
          </cell>
          <cell r="L5013">
            <v>0.75</v>
          </cell>
          <cell r="M5013">
            <v>0.4</v>
          </cell>
          <cell r="N5013">
            <v>12.84</v>
          </cell>
          <cell r="O5013" t="str">
            <v>FOB</v>
          </cell>
          <cell r="P5013">
            <v>128.19999999999999</v>
          </cell>
          <cell r="Q5013">
            <v>128.19999999999999</v>
          </cell>
          <cell r="R5013">
            <v>128.19999999999999</v>
          </cell>
          <cell r="S5013">
            <v>128.19999999999999</v>
          </cell>
          <cell r="T5013">
            <v>128.19999999999999</v>
          </cell>
          <cell r="U5013">
            <v>128.19999999999999</v>
          </cell>
          <cell r="V5013">
            <v>128.19999999999999</v>
          </cell>
        </row>
        <row r="5014">
          <cell r="B5014" t="str">
            <v>IndianaPartida Blanco.750-6FOB</v>
          </cell>
          <cell r="C5014" t="str">
            <v>Central</v>
          </cell>
          <cell r="D5014" t="str">
            <v>Open</v>
          </cell>
          <cell r="E5014" t="str">
            <v>IN</v>
          </cell>
          <cell r="F5014" t="str">
            <v>Indiana</v>
          </cell>
          <cell r="G5014" t="str">
            <v>4 - Partida Blanco 0.75L</v>
          </cell>
          <cell r="H5014" t="str">
            <v>4 - Partida Blanco 0.75L6</v>
          </cell>
          <cell r="I5014" t="str">
            <v>Partida Blanco</v>
          </cell>
          <cell r="J5014" t="str">
            <v>Partida Blanco.750-6</v>
          </cell>
          <cell r="K5014">
            <v>6</v>
          </cell>
          <cell r="L5014">
            <v>0.75</v>
          </cell>
          <cell r="M5014">
            <v>0.4</v>
          </cell>
          <cell r="N5014">
            <v>12.84</v>
          </cell>
          <cell r="O5014" t="str">
            <v>FOB</v>
          </cell>
          <cell r="P5014">
            <v>131</v>
          </cell>
          <cell r="Q5014">
            <v>131</v>
          </cell>
          <cell r="R5014">
            <v>131</v>
          </cell>
          <cell r="S5014">
            <v>131</v>
          </cell>
          <cell r="T5014">
            <v>131</v>
          </cell>
          <cell r="U5014">
            <v>131</v>
          </cell>
          <cell r="V5014">
            <v>131</v>
          </cell>
        </row>
        <row r="5015">
          <cell r="B5015" t="str">
            <v>IOWAPartida Blanco.750-6SHELF</v>
          </cell>
          <cell r="C5015" t="str">
            <v>Central</v>
          </cell>
          <cell r="D5015" t="str">
            <v>Control</v>
          </cell>
          <cell r="E5015" t="str">
            <v>IA</v>
          </cell>
          <cell r="F5015" t="str">
            <v>IOWA</v>
          </cell>
          <cell r="G5015" t="str">
            <v>4 - Partida Blanco 0.75L</v>
          </cell>
          <cell r="H5015" t="str">
            <v>4 - Partida Blanco 0.75L6</v>
          </cell>
          <cell r="I5015" t="str">
            <v>Partida Blanco</v>
          </cell>
          <cell r="J5015" t="str">
            <v>Partida Blanco.750-6</v>
          </cell>
          <cell r="K5015">
            <v>6</v>
          </cell>
          <cell r="L5015">
            <v>0.75</v>
          </cell>
          <cell r="M5015">
            <v>0.4</v>
          </cell>
          <cell r="N5015">
            <v>12.84</v>
          </cell>
          <cell r="O5015" t="str">
            <v>SHELF</v>
          </cell>
          <cell r="P5015">
            <v>39.96</v>
          </cell>
          <cell r="Q5015">
            <v>39.96</v>
          </cell>
          <cell r="R5015">
            <v>39.96</v>
          </cell>
          <cell r="S5015">
            <v>39.96</v>
          </cell>
          <cell r="T5015">
            <v>39.96</v>
          </cell>
          <cell r="U5015">
            <v>39.96</v>
          </cell>
          <cell r="V5015">
            <v>39.96</v>
          </cell>
        </row>
        <row r="5016">
          <cell r="B5016" t="str">
            <v>IOWAPartida Blanco.750-6FOB</v>
          </cell>
          <cell r="C5016" t="str">
            <v>Central</v>
          </cell>
          <cell r="D5016" t="str">
            <v>Control</v>
          </cell>
          <cell r="E5016" t="str">
            <v>IA</v>
          </cell>
          <cell r="F5016" t="str">
            <v>IOWA</v>
          </cell>
          <cell r="G5016" t="str">
            <v>4 - Partida Blanco 0.75L</v>
          </cell>
          <cell r="H5016" t="str">
            <v>4 - Partida Blanco 0.75L6</v>
          </cell>
          <cell r="I5016" t="str">
            <v>Partida Blanco</v>
          </cell>
          <cell r="J5016" t="str">
            <v>Partida Blanco.750-6</v>
          </cell>
          <cell r="K5016">
            <v>6</v>
          </cell>
          <cell r="L5016">
            <v>0.75</v>
          </cell>
          <cell r="M5016">
            <v>0.4</v>
          </cell>
          <cell r="N5016">
            <v>12.84</v>
          </cell>
          <cell r="O5016" t="str">
            <v>FOB</v>
          </cell>
          <cell r="P5016">
            <v>119.16</v>
          </cell>
          <cell r="Q5016">
            <v>119.16</v>
          </cell>
          <cell r="R5016">
            <v>119.16</v>
          </cell>
          <cell r="S5016">
            <v>119.16</v>
          </cell>
          <cell r="T5016">
            <v>119.16</v>
          </cell>
          <cell r="U5016">
            <v>119.16</v>
          </cell>
          <cell r="V5016">
            <v>119.16</v>
          </cell>
        </row>
        <row r="5017">
          <cell r="B5017" t="str">
            <v>KansasPartida Blanco.750-6FOB</v>
          </cell>
          <cell r="C5017" t="str">
            <v>Central</v>
          </cell>
          <cell r="D5017" t="str">
            <v>Open</v>
          </cell>
          <cell r="E5017" t="str">
            <v>KS</v>
          </cell>
          <cell r="F5017" t="str">
            <v>Kansas</v>
          </cell>
          <cell r="G5017" t="str">
            <v>4 - Partida Blanco 0.75L</v>
          </cell>
          <cell r="H5017" t="str">
            <v>4 - Partida Blanco 0.75L6</v>
          </cell>
          <cell r="I5017" t="str">
            <v>Partida Blanco</v>
          </cell>
          <cell r="J5017" t="str">
            <v>Partida Blanco.750-6</v>
          </cell>
          <cell r="K5017">
            <v>6</v>
          </cell>
          <cell r="L5017">
            <v>0.75</v>
          </cell>
          <cell r="M5017">
            <v>0.4</v>
          </cell>
          <cell r="N5017">
            <v>12.84</v>
          </cell>
          <cell r="O5017" t="str">
            <v>FOB</v>
          </cell>
          <cell r="P5017">
            <v>138.26</v>
          </cell>
          <cell r="Q5017">
            <v>138.26</v>
          </cell>
          <cell r="R5017">
            <v>138.26</v>
          </cell>
          <cell r="S5017">
            <v>138.26</v>
          </cell>
          <cell r="T5017">
            <v>138.26</v>
          </cell>
          <cell r="U5017">
            <v>138.26</v>
          </cell>
          <cell r="V5017">
            <v>138.26</v>
          </cell>
        </row>
        <row r="5018">
          <cell r="B5018" t="str">
            <v>KentuckyPartida Blanco.750-6FOB</v>
          </cell>
          <cell r="C5018" t="str">
            <v>Central</v>
          </cell>
          <cell r="D5018" t="str">
            <v>Open</v>
          </cell>
          <cell r="E5018" t="str">
            <v>KY</v>
          </cell>
          <cell r="F5018" t="str">
            <v>Kentucky</v>
          </cell>
          <cell r="G5018" t="str">
            <v>4 - Partida Blanco 0.75L</v>
          </cell>
          <cell r="H5018" t="str">
            <v>4 - Partida Blanco 0.75L6</v>
          </cell>
          <cell r="I5018" t="str">
            <v>Partida Blanco</v>
          </cell>
          <cell r="J5018" t="str">
            <v>Partida Blanco.750-6</v>
          </cell>
          <cell r="K5018">
            <v>6</v>
          </cell>
          <cell r="L5018">
            <v>0.75</v>
          </cell>
          <cell r="M5018">
            <v>0.4</v>
          </cell>
          <cell r="N5018">
            <v>12.84</v>
          </cell>
          <cell r="O5018" t="str">
            <v>FOB</v>
          </cell>
          <cell r="P5018">
            <v>121</v>
          </cell>
          <cell r="Q5018">
            <v>121</v>
          </cell>
          <cell r="R5018">
            <v>121</v>
          </cell>
          <cell r="S5018">
            <v>121</v>
          </cell>
          <cell r="T5018">
            <v>121</v>
          </cell>
          <cell r="U5018">
            <v>121</v>
          </cell>
          <cell r="V5018">
            <v>121</v>
          </cell>
        </row>
        <row r="5019">
          <cell r="B5019" t="str">
            <v>LouisianaPartida Blanco.750-6FOB</v>
          </cell>
          <cell r="C5019" t="str">
            <v>South</v>
          </cell>
          <cell r="D5019" t="str">
            <v>Open</v>
          </cell>
          <cell r="E5019" t="str">
            <v>LA</v>
          </cell>
          <cell r="F5019" t="str">
            <v>Louisiana</v>
          </cell>
          <cell r="G5019" t="str">
            <v>4 - Partida Blanco 0.75L</v>
          </cell>
          <cell r="H5019" t="str">
            <v>4 - Partida Blanco 0.75L6</v>
          </cell>
          <cell r="I5019" t="str">
            <v>Partida Blanco</v>
          </cell>
          <cell r="J5019" t="str">
            <v>Partida Blanco.750-6</v>
          </cell>
          <cell r="K5019">
            <v>6</v>
          </cell>
          <cell r="L5019">
            <v>0.75</v>
          </cell>
          <cell r="M5019">
            <v>0.4</v>
          </cell>
          <cell r="N5019">
            <v>12.84</v>
          </cell>
          <cell r="O5019" t="str">
            <v>FOB</v>
          </cell>
          <cell r="P5019">
            <v>144.99999999999901</v>
          </cell>
          <cell r="Q5019">
            <v>144.99999999999901</v>
          </cell>
          <cell r="R5019">
            <v>144.99999999999901</v>
          </cell>
          <cell r="S5019">
            <v>144.99999999999901</v>
          </cell>
          <cell r="T5019">
            <v>144.99999999999901</v>
          </cell>
          <cell r="U5019">
            <v>144.99999999999901</v>
          </cell>
          <cell r="V5019">
            <v>144.99999999999901</v>
          </cell>
        </row>
        <row r="5020">
          <cell r="B5020" t="str">
            <v>MAINEPartida Blanco.750-6SPA</v>
          </cell>
          <cell r="C5020" t="str">
            <v>Northeast</v>
          </cell>
          <cell r="D5020" t="str">
            <v>Control</v>
          </cell>
          <cell r="E5020" t="str">
            <v>ME</v>
          </cell>
          <cell r="F5020" t="str">
            <v>MAINE</v>
          </cell>
          <cell r="G5020" t="str">
            <v>4 - Partida Blanco 0.75L</v>
          </cell>
          <cell r="H5020" t="str">
            <v>4 - Partida Blanco 0.75L6</v>
          </cell>
          <cell r="I5020" t="str">
            <v>Partida Blanco</v>
          </cell>
          <cell r="J5020" t="str">
            <v>Partida Blanco.750-6</v>
          </cell>
          <cell r="K5020">
            <v>6</v>
          </cell>
          <cell r="L5020">
            <v>0.75</v>
          </cell>
          <cell r="M5020">
            <v>0.4</v>
          </cell>
          <cell r="N5020">
            <v>12.84</v>
          </cell>
          <cell r="O5020" t="str">
            <v>SPA</v>
          </cell>
          <cell r="P5020">
            <v>0</v>
          </cell>
          <cell r="Q5020">
            <v>30</v>
          </cell>
          <cell r="R5020">
            <v>30</v>
          </cell>
          <cell r="S5020">
            <v>30</v>
          </cell>
          <cell r="T5020">
            <v>0</v>
          </cell>
          <cell r="U5020">
            <v>30</v>
          </cell>
          <cell r="V5020">
            <v>30</v>
          </cell>
        </row>
        <row r="5021">
          <cell r="B5021" t="str">
            <v>MAINEPartida Blanco.750-6SHELF</v>
          </cell>
          <cell r="C5021" t="str">
            <v>Northeast</v>
          </cell>
          <cell r="D5021" t="str">
            <v>Control</v>
          </cell>
          <cell r="E5021" t="str">
            <v>ME</v>
          </cell>
          <cell r="F5021" t="str">
            <v>MAINE</v>
          </cell>
          <cell r="G5021" t="str">
            <v>4 - Partida Blanco 0.75L</v>
          </cell>
          <cell r="H5021" t="str">
            <v>4 - Partida Blanco 0.75L6</v>
          </cell>
          <cell r="I5021" t="str">
            <v>Partida Blanco</v>
          </cell>
          <cell r="J5021" t="str">
            <v>Partida Blanco.750-6</v>
          </cell>
          <cell r="K5021">
            <v>6</v>
          </cell>
          <cell r="L5021">
            <v>0.75</v>
          </cell>
          <cell r="M5021">
            <v>0.4</v>
          </cell>
          <cell r="N5021">
            <v>12.84</v>
          </cell>
          <cell r="O5021" t="str">
            <v>SHELF</v>
          </cell>
          <cell r="P5021">
            <v>39.99</v>
          </cell>
          <cell r="Q5021">
            <v>34.99</v>
          </cell>
          <cell r="R5021">
            <v>34.99</v>
          </cell>
          <cell r="S5021">
            <v>34.99</v>
          </cell>
          <cell r="T5021">
            <v>39.99</v>
          </cell>
          <cell r="U5021">
            <v>34.99</v>
          </cell>
          <cell r="V5021">
            <v>34.99</v>
          </cell>
        </row>
        <row r="5022">
          <cell r="B5022" t="str">
            <v>MAINEPartida Blanco.750-6FOB</v>
          </cell>
          <cell r="C5022" t="str">
            <v>Northeast</v>
          </cell>
          <cell r="D5022" t="str">
            <v>Control</v>
          </cell>
          <cell r="E5022" t="str">
            <v>ME</v>
          </cell>
          <cell r="F5022" t="str">
            <v>MAINE</v>
          </cell>
          <cell r="G5022" t="str">
            <v>4 - Partida Blanco 0.75L</v>
          </cell>
          <cell r="H5022" t="str">
            <v>4 - Partida Blanco 0.75L6</v>
          </cell>
          <cell r="I5022" t="str">
            <v>Partida Blanco</v>
          </cell>
          <cell r="J5022" t="str">
            <v>Partida Blanco.750-6</v>
          </cell>
          <cell r="K5022">
            <v>6</v>
          </cell>
          <cell r="L5022">
            <v>0.75</v>
          </cell>
          <cell r="M5022">
            <v>0.4</v>
          </cell>
          <cell r="N5022">
            <v>12.84</v>
          </cell>
          <cell r="O5022" t="str">
            <v>FOB</v>
          </cell>
          <cell r="P5022">
            <v>132.66999999999999</v>
          </cell>
          <cell r="Q5022">
            <v>132.66999999999999</v>
          </cell>
          <cell r="R5022">
            <v>132.66999999999999</v>
          </cell>
          <cell r="S5022">
            <v>132.66999999999999</v>
          </cell>
          <cell r="T5022">
            <v>132.66999999999999</v>
          </cell>
          <cell r="U5022">
            <v>132.66999999999999</v>
          </cell>
          <cell r="V5022">
            <v>132.66999999999999</v>
          </cell>
        </row>
        <row r="5023">
          <cell r="B5023" t="str">
            <v>Maryland (Open)Partida Blanco.750-6FOB</v>
          </cell>
          <cell r="C5023" t="str">
            <v>Northeast</v>
          </cell>
          <cell r="D5023" t="str">
            <v>Open</v>
          </cell>
          <cell r="E5023" t="str">
            <v>MD</v>
          </cell>
          <cell r="F5023" t="str">
            <v>Maryland (Open)</v>
          </cell>
          <cell r="G5023" t="str">
            <v>4 - Partida Blanco 0.75L</v>
          </cell>
          <cell r="H5023" t="str">
            <v>4 - Partida Blanco 0.75L6</v>
          </cell>
          <cell r="I5023" t="str">
            <v>Partida Blanco</v>
          </cell>
          <cell r="J5023" t="str">
            <v>Partida Blanco.750-6</v>
          </cell>
          <cell r="K5023">
            <v>6</v>
          </cell>
          <cell r="L5023">
            <v>0.75</v>
          </cell>
          <cell r="M5023">
            <v>0.4</v>
          </cell>
          <cell r="N5023">
            <v>12.84</v>
          </cell>
          <cell r="O5023" t="str">
            <v>FOB</v>
          </cell>
          <cell r="P5023">
            <v>150.16999999999999</v>
          </cell>
          <cell r="Q5023">
            <v>150.16999999999999</v>
          </cell>
          <cell r="R5023">
            <v>150.16999999999999</v>
          </cell>
          <cell r="S5023">
            <v>150.16999999999999</v>
          </cell>
          <cell r="T5023">
            <v>150.16999999999999</v>
          </cell>
          <cell r="U5023">
            <v>150.16999999999999</v>
          </cell>
          <cell r="V5023">
            <v>150.16999999999999</v>
          </cell>
        </row>
        <row r="5024">
          <cell r="B5024" t="str">
            <v>MassachusettsPartida Blanco.750-6FOB</v>
          </cell>
          <cell r="C5024" t="str">
            <v>Northeast</v>
          </cell>
          <cell r="D5024" t="str">
            <v>Open</v>
          </cell>
          <cell r="E5024" t="str">
            <v>MA</v>
          </cell>
          <cell r="F5024" t="str">
            <v>Massachusetts</v>
          </cell>
          <cell r="G5024" t="str">
            <v>4 - Partida Blanco 0.75L</v>
          </cell>
          <cell r="H5024" t="str">
            <v>4 - Partida Blanco 0.75L6</v>
          </cell>
          <cell r="I5024" t="str">
            <v>Partida Blanco</v>
          </cell>
          <cell r="J5024" t="str">
            <v>Partida Blanco.750-6</v>
          </cell>
          <cell r="K5024">
            <v>6</v>
          </cell>
          <cell r="L5024">
            <v>0.75</v>
          </cell>
          <cell r="M5024">
            <v>0.4</v>
          </cell>
          <cell r="N5024">
            <v>12.84</v>
          </cell>
          <cell r="O5024" t="str">
            <v>FOB</v>
          </cell>
          <cell r="P5024">
            <v>145</v>
          </cell>
          <cell r="Q5024">
            <v>145</v>
          </cell>
          <cell r="R5024">
            <v>145</v>
          </cell>
          <cell r="S5024">
            <v>145</v>
          </cell>
          <cell r="T5024">
            <v>145</v>
          </cell>
          <cell r="U5024">
            <v>145</v>
          </cell>
          <cell r="V5024">
            <v>145</v>
          </cell>
        </row>
        <row r="5025">
          <cell r="B5025" t="str">
            <v>MICHIGANPartida Blanco.750-6SHELF</v>
          </cell>
          <cell r="C5025" t="str">
            <v>Central</v>
          </cell>
          <cell r="D5025" t="str">
            <v>Control</v>
          </cell>
          <cell r="E5025" t="str">
            <v>MI</v>
          </cell>
          <cell r="F5025" t="str">
            <v>MICHIGAN</v>
          </cell>
          <cell r="G5025" t="str">
            <v>4 - Partida Blanco 0.75L</v>
          </cell>
          <cell r="H5025" t="str">
            <v>4 - Partida Blanco 0.75L6</v>
          </cell>
          <cell r="I5025" t="str">
            <v>Partida Blanco</v>
          </cell>
          <cell r="J5025" t="str">
            <v>Partida Blanco.750-6</v>
          </cell>
          <cell r="K5025">
            <v>6</v>
          </cell>
          <cell r="L5025">
            <v>0.75</v>
          </cell>
          <cell r="M5025">
            <v>0.4</v>
          </cell>
          <cell r="N5025">
            <v>12.84</v>
          </cell>
          <cell r="O5025" t="str">
            <v>SHELF</v>
          </cell>
          <cell r="P5025">
            <v>39.99</v>
          </cell>
          <cell r="Q5025">
            <v>34.99</v>
          </cell>
          <cell r="R5025">
            <v>34.99</v>
          </cell>
          <cell r="S5025">
            <v>34.99</v>
          </cell>
          <cell r="T5025">
            <v>39.99</v>
          </cell>
          <cell r="U5025">
            <v>39.99</v>
          </cell>
          <cell r="V5025">
            <v>39.99</v>
          </cell>
        </row>
        <row r="5026">
          <cell r="B5026" t="str">
            <v>MICHIGANPartida Blanco.750-6FOB</v>
          </cell>
          <cell r="C5026" t="str">
            <v>Central</v>
          </cell>
          <cell r="D5026" t="str">
            <v>Control</v>
          </cell>
          <cell r="E5026" t="str">
            <v>MI</v>
          </cell>
          <cell r="F5026" t="str">
            <v>MICHIGAN</v>
          </cell>
          <cell r="G5026" t="str">
            <v>4 - Partida Blanco 0.75L</v>
          </cell>
          <cell r="H5026" t="str">
            <v>4 - Partida Blanco 0.75L6</v>
          </cell>
          <cell r="I5026" t="str">
            <v>Partida Blanco</v>
          </cell>
          <cell r="J5026" t="str">
            <v>Partida Blanco.750-6</v>
          </cell>
          <cell r="K5026">
            <v>6</v>
          </cell>
          <cell r="L5026">
            <v>0.75</v>
          </cell>
          <cell r="M5026">
            <v>0.4</v>
          </cell>
          <cell r="N5026">
            <v>12.84</v>
          </cell>
          <cell r="O5026" t="str">
            <v>FOB</v>
          </cell>
          <cell r="P5026">
            <v>129.83000000000001</v>
          </cell>
          <cell r="Q5026">
            <v>113.61</v>
          </cell>
          <cell r="R5026">
            <v>113.61</v>
          </cell>
          <cell r="S5026">
            <v>113.61</v>
          </cell>
          <cell r="T5026">
            <v>129.83000000000001</v>
          </cell>
          <cell r="U5026">
            <v>129.83000000000001</v>
          </cell>
          <cell r="V5026">
            <v>129.83000000000001</v>
          </cell>
        </row>
        <row r="5027">
          <cell r="B5027" t="str">
            <v>Military - SouthPartida Blanco.750-6FOB</v>
          </cell>
          <cell r="C5027" t="str">
            <v>South</v>
          </cell>
          <cell r="D5027" t="str">
            <v>Open</v>
          </cell>
          <cell r="E5027" t="str">
            <v>Military - South</v>
          </cell>
          <cell r="F5027" t="str">
            <v>Military - South</v>
          </cell>
          <cell r="G5027" t="str">
            <v>4 - Partida Blanco 0.75L</v>
          </cell>
          <cell r="H5027" t="str">
            <v>4 - Partida Blanco 0.75L6</v>
          </cell>
          <cell r="I5027" t="str">
            <v>Partida Blanco</v>
          </cell>
          <cell r="J5027" t="str">
            <v>Partida Blanco.750-6</v>
          </cell>
          <cell r="K5027">
            <v>6</v>
          </cell>
          <cell r="L5027">
            <v>0.75</v>
          </cell>
          <cell r="M5027">
            <v>0.4</v>
          </cell>
          <cell r="N5027">
            <v>12.84</v>
          </cell>
          <cell r="O5027" t="str">
            <v>FOB</v>
          </cell>
          <cell r="P5027">
            <v>155.04</v>
          </cell>
          <cell r="Q5027">
            <v>155.04</v>
          </cell>
          <cell r="R5027">
            <v>155.04</v>
          </cell>
          <cell r="S5027">
            <v>155.04</v>
          </cell>
          <cell r="T5027">
            <v>155.04</v>
          </cell>
          <cell r="U5027">
            <v>155.04</v>
          </cell>
          <cell r="V5027">
            <v>155.04</v>
          </cell>
        </row>
        <row r="5028">
          <cell r="B5028" t="str">
            <v>MinnesotaPartida Blanco.750-6FOB</v>
          </cell>
          <cell r="C5028" t="str">
            <v>Central</v>
          </cell>
          <cell r="D5028" t="str">
            <v>Open</v>
          </cell>
          <cell r="E5028" t="str">
            <v>MN</v>
          </cell>
          <cell r="F5028" t="str">
            <v>Minnesota</v>
          </cell>
          <cell r="G5028" t="str">
            <v>4 - Partida Blanco 0.75L</v>
          </cell>
          <cell r="H5028" t="str">
            <v>4 - Partida Blanco 0.75L6</v>
          </cell>
          <cell r="I5028" t="str">
            <v>Partida Blanco</v>
          </cell>
          <cell r="J5028" t="str">
            <v>Partida Blanco.750-6</v>
          </cell>
          <cell r="K5028">
            <v>6</v>
          </cell>
          <cell r="L5028">
            <v>0.75</v>
          </cell>
          <cell r="M5028">
            <v>0.4</v>
          </cell>
          <cell r="N5028">
            <v>12.84</v>
          </cell>
          <cell r="O5028" t="str">
            <v>FOB</v>
          </cell>
          <cell r="P5028">
            <v>142.4</v>
          </cell>
          <cell r="Q5028">
            <v>142.4</v>
          </cell>
          <cell r="R5028">
            <v>142.4</v>
          </cell>
          <cell r="S5028">
            <v>142.4</v>
          </cell>
          <cell r="T5028">
            <v>142.4</v>
          </cell>
          <cell r="U5028">
            <v>142.4</v>
          </cell>
          <cell r="V5028">
            <v>142.4</v>
          </cell>
        </row>
        <row r="5029">
          <cell r="B5029" t="str">
            <v>MISSISSIPPIPartida Blanco.750-6SPA</v>
          </cell>
          <cell r="C5029" t="str">
            <v>South</v>
          </cell>
          <cell r="D5029" t="str">
            <v>Control</v>
          </cell>
          <cell r="E5029" t="str">
            <v>MS</v>
          </cell>
          <cell r="F5029" t="str">
            <v>MISSISSIPPI</v>
          </cell>
          <cell r="G5029" t="str">
            <v>4 - Partida Blanco 0.75L</v>
          </cell>
          <cell r="H5029" t="str">
            <v>4 - Partida Blanco 0.75L6</v>
          </cell>
          <cell r="I5029" t="str">
            <v>Partida Blanco</v>
          </cell>
          <cell r="J5029" t="str">
            <v>Partida Blanco.750-6</v>
          </cell>
          <cell r="K5029">
            <v>6</v>
          </cell>
          <cell r="L5029">
            <v>0.75</v>
          </cell>
          <cell r="M5029">
            <v>0.4</v>
          </cell>
          <cell r="N5029">
            <v>12.84</v>
          </cell>
          <cell r="O5029" t="str">
            <v>SPA</v>
          </cell>
          <cell r="P5029">
            <v>0</v>
          </cell>
          <cell r="Q5029">
            <v>0</v>
          </cell>
          <cell r="R5029">
            <v>0</v>
          </cell>
          <cell r="S5029">
            <v>0</v>
          </cell>
          <cell r="T5029">
            <v>0</v>
          </cell>
          <cell r="U5029">
            <v>0</v>
          </cell>
          <cell r="V5029">
            <v>0</v>
          </cell>
        </row>
        <row r="5030">
          <cell r="B5030" t="str">
            <v>MISSISSIPPIPartida Blanco.750-6SHELF</v>
          </cell>
          <cell r="C5030" t="str">
            <v>South</v>
          </cell>
          <cell r="D5030" t="str">
            <v>Control</v>
          </cell>
          <cell r="E5030" t="str">
            <v>MS</v>
          </cell>
          <cell r="F5030" t="str">
            <v>MISSISSIPPI</v>
          </cell>
          <cell r="G5030" t="str">
            <v>4 - Partida Blanco 0.75L</v>
          </cell>
          <cell r="H5030" t="str">
            <v>4 - Partida Blanco 0.75L6</v>
          </cell>
          <cell r="I5030" t="str">
            <v>Partida Blanco</v>
          </cell>
          <cell r="J5030" t="str">
            <v>Partida Blanco.750-6</v>
          </cell>
          <cell r="K5030">
            <v>6</v>
          </cell>
          <cell r="L5030">
            <v>0.75</v>
          </cell>
          <cell r="M5030">
            <v>0.4</v>
          </cell>
          <cell r="N5030">
            <v>12.84</v>
          </cell>
          <cell r="O5030" t="str">
            <v>SHELF</v>
          </cell>
          <cell r="P5030">
            <v>46.99</v>
          </cell>
          <cell r="Q5030">
            <v>46.99</v>
          </cell>
          <cell r="R5030">
            <v>46.99</v>
          </cell>
          <cell r="S5030">
            <v>46.99</v>
          </cell>
          <cell r="T5030">
            <v>46.99</v>
          </cell>
          <cell r="U5030">
            <v>46.99</v>
          </cell>
          <cell r="V5030">
            <v>46.99</v>
          </cell>
        </row>
        <row r="5031">
          <cell r="B5031" t="str">
            <v>MISSISSIPPIPartida Blanco.750-6FOB</v>
          </cell>
          <cell r="C5031" t="str">
            <v>South</v>
          </cell>
          <cell r="D5031" t="str">
            <v>Control</v>
          </cell>
          <cell r="E5031" t="str">
            <v>MS</v>
          </cell>
          <cell r="F5031" t="str">
            <v>MISSISSIPPI</v>
          </cell>
          <cell r="G5031" t="str">
            <v>4 - Partida Blanco 0.75L</v>
          </cell>
          <cell r="H5031" t="str">
            <v>4 - Partida Blanco 0.75L6</v>
          </cell>
          <cell r="I5031" t="str">
            <v>Partida Blanco</v>
          </cell>
          <cell r="J5031" t="str">
            <v>Partida Blanco.750-6</v>
          </cell>
          <cell r="K5031">
            <v>6</v>
          </cell>
          <cell r="L5031">
            <v>0.75</v>
          </cell>
          <cell r="M5031">
            <v>0.4</v>
          </cell>
          <cell r="N5031">
            <v>12.84</v>
          </cell>
          <cell r="O5031" t="str">
            <v>FOB</v>
          </cell>
          <cell r="P5031">
            <v>170.65</v>
          </cell>
          <cell r="Q5031">
            <v>170.65</v>
          </cell>
          <cell r="R5031">
            <v>170.65</v>
          </cell>
          <cell r="S5031">
            <v>170.65</v>
          </cell>
          <cell r="T5031">
            <v>170.65</v>
          </cell>
          <cell r="U5031">
            <v>170.65</v>
          </cell>
          <cell r="V5031">
            <v>170.65</v>
          </cell>
        </row>
        <row r="5032">
          <cell r="B5032" t="str">
            <v>MissouriPartida Blanco.750-6FOB</v>
          </cell>
          <cell r="C5032" t="str">
            <v>Central</v>
          </cell>
          <cell r="D5032" t="str">
            <v>Open</v>
          </cell>
          <cell r="E5032" t="str">
            <v>MO</v>
          </cell>
          <cell r="F5032" t="str">
            <v>Missouri</v>
          </cell>
          <cell r="G5032" t="str">
            <v>4 - Partida Blanco 0.75L</v>
          </cell>
          <cell r="H5032" t="str">
            <v>4 - Partida Blanco 0.75L6</v>
          </cell>
          <cell r="I5032" t="str">
            <v>Partida Blanco</v>
          </cell>
          <cell r="J5032" t="str">
            <v>Partida Blanco.750-6</v>
          </cell>
          <cell r="K5032">
            <v>6</v>
          </cell>
          <cell r="L5032">
            <v>0.75</v>
          </cell>
          <cell r="M5032">
            <v>0.4</v>
          </cell>
          <cell r="N5032">
            <v>12.84</v>
          </cell>
          <cell r="O5032" t="str">
            <v>FOB</v>
          </cell>
          <cell r="P5032">
            <v>134</v>
          </cell>
          <cell r="Q5032">
            <v>134</v>
          </cell>
          <cell r="R5032">
            <v>134</v>
          </cell>
          <cell r="S5032">
            <v>134</v>
          </cell>
          <cell r="T5032">
            <v>134</v>
          </cell>
          <cell r="U5032">
            <v>134</v>
          </cell>
          <cell r="V5032">
            <v>134</v>
          </cell>
        </row>
        <row r="5033">
          <cell r="B5033" t="str">
            <v>MONTANAPartida Blanco.750-6SPA</v>
          </cell>
          <cell r="C5033" t="str">
            <v>West</v>
          </cell>
          <cell r="D5033" t="str">
            <v>Control</v>
          </cell>
          <cell r="E5033" t="str">
            <v>MT</v>
          </cell>
          <cell r="F5033" t="str">
            <v>MONTANA</v>
          </cell>
          <cell r="G5033" t="str">
            <v>4 - Partida Blanco 0.75L</v>
          </cell>
          <cell r="H5033" t="str">
            <v>4 - Partida Blanco 0.75L6</v>
          </cell>
          <cell r="I5033" t="str">
            <v>Partida Blanco</v>
          </cell>
          <cell r="J5033" t="str">
            <v>Partida Blanco.750-6</v>
          </cell>
          <cell r="K5033">
            <v>6</v>
          </cell>
          <cell r="L5033">
            <v>0.75</v>
          </cell>
          <cell r="M5033">
            <v>0.4</v>
          </cell>
          <cell r="N5033">
            <v>12.84</v>
          </cell>
          <cell r="O5033" t="str">
            <v>SPA</v>
          </cell>
          <cell r="P5033">
            <v>0</v>
          </cell>
          <cell r="Q5033">
            <v>0</v>
          </cell>
          <cell r="R5033">
            <v>0</v>
          </cell>
          <cell r="S5033">
            <v>0</v>
          </cell>
          <cell r="T5033">
            <v>0</v>
          </cell>
          <cell r="U5033">
            <v>0</v>
          </cell>
          <cell r="V5033">
            <v>0</v>
          </cell>
        </row>
        <row r="5034">
          <cell r="B5034" t="str">
            <v>MONTANAPartida Blanco.750-6SHELF</v>
          </cell>
          <cell r="C5034" t="str">
            <v>West</v>
          </cell>
          <cell r="D5034" t="str">
            <v>Control</v>
          </cell>
          <cell r="E5034" t="str">
            <v>MT</v>
          </cell>
          <cell r="F5034" t="str">
            <v>MONTANA</v>
          </cell>
          <cell r="G5034" t="str">
            <v>4 - Partida Blanco 0.75L</v>
          </cell>
          <cell r="H5034" t="str">
            <v>4 - Partida Blanco 0.75L6</v>
          </cell>
          <cell r="I5034" t="str">
            <v>Partida Blanco</v>
          </cell>
          <cell r="J5034" t="str">
            <v>Partida Blanco.750-6</v>
          </cell>
          <cell r="K5034">
            <v>6</v>
          </cell>
          <cell r="L5034">
            <v>0.75</v>
          </cell>
          <cell r="M5034">
            <v>0.4</v>
          </cell>
          <cell r="N5034">
            <v>12.84</v>
          </cell>
          <cell r="O5034" t="str">
            <v>SHELF</v>
          </cell>
          <cell r="P5034">
            <v>44.95</v>
          </cell>
          <cell r="Q5034">
            <v>39.950000000000003</v>
          </cell>
          <cell r="R5034">
            <v>39.950000000000003</v>
          </cell>
          <cell r="S5034">
            <v>39.950000000000003</v>
          </cell>
          <cell r="T5034">
            <v>39.950000000000003</v>
          </cell>
          <cell r="U5034">
            <v>39.950000000000003</v>
          </cell>
          <cell r="V5034">
            <v>39.950000000000003</v>
          </cell>
        </row>
        <row r="5035">
          <cell r="B5035" t="str">
            <v>MONTANAPartida Blanco.750-6FOB</v>
          </cell>
          <cell r="C5035" t="str">
            <v>West</v>
          </cell>
          <cell r="D5035" t="str">
            <v>Control</v>
          </cell>
          <cell r="E5035" t="str">
            <v>MT</v>
          </cell>
          <cell r="F5035" t="str">
            <v>MONTANA</v>
          </cell>
          <cell r="G5035" t="str">
            <v>4 - Partida Blanco 0.75L</v>
          </cell>
          <cell r="H5035" t="str">
            <v>4 - Partida Blanco 0.75L6</v>
          </cell>
          <cell r="I5035" t="str">
            <v>Partida Blanco</v>
          </cell>
          <cell r="J5035" t="str">
            <v>Partida Blanco.750-6</v>
          </cell>
          <cell r="K5035">
            <v>6</v>
          </cell>
          <cell r="L5035">
            <v>0.75</v>
          </cell>
          <cell r="M5035">
            <v>0.4</v>
          </cell>
          <cell r="N5035">
            <v>12.84</v>
          </cell>
          <cell r="O5035" t="str">
            <v>FOB</v>
          </cell>
          <cell r="P5035">
            <v>135.56</v>
          </cell>
          <cell r="Q5035">
            <v>106.88</v>
          </cell>
          <cell r="R5035">
            <v>106.88</v>
          </cell>
          <cell r="S5035">
            <v>106.88</v>
          </cell>
          <cell r="T5035">
            <v>106.88</v>
          </cell>
          <cell r="U5035">
            <v>106.88</v>
          </cell>
          <cell r="V5035">
            <v>106.88</v>
          </cell>
        </row>
        <row r="5036">
          <cell r="B5036" t="str">
            <v>NebraskaPartida Blanco.750-6FOB</v>
          </cell>
          <cell r="C5036" t="str">
            <v>Central</v>
          </cell>
          <cell r="D5036" t="str">
            <v>Open</v>
          </cell>
          <cell r="E5036" t="str">
            <v>NE</v>
          </cell>
          <cell r="F5036" t="str">
            <v>Nebraska</v>
          </cell>
          <cell r="G5036" t="str">
            <v>4 - Partida Blanco 0.75L</v>
          </cell>
          <cell r="H5036" t="str">
            <v>4 - Partida Blanco 0.75L6</v>
          </cell>
          <cell r="I5036" t="str">
            <v>Partida Blanco</v>
          </cell>
          <cell r="J5036" t="str">
            <v>Partida Blanco.750-6</v>
          </cell>
          <cell r="K5036">
            <v>6</v>
          </cell>
          <cell r="L5036">
            <v>0.75</v>
          </cell>
          <cell r="M5036">
            <v>0.4</v>
          </cell>
          <cell r="N5036">
            <v>12.84</v>
          </cell>
          <cell r="O5036" t="str">
            <v>FOB</v>
          </cell>
          <cell r="P5036">
            <v>144.5</v>
          </cell>
          <cell r="Q5036">
            <v>144.5</v>
          </cell>
          <cell r="R5036">
            <v>144.5</v>
          </cell>
          <cell r="S5036">
            <v>144.5</v>
          </cell>
          <cell r="T5036">
            <v>144.5</v>
          </cell>
          <cell r="U5036">
            <v>144.5</v>
          </cell>
          <cell r="V5036">
            <v>144.5</v>
          </cell>
        </row>
        <row r="5037">
          <cell r="B5037" t="str">
            <v>NevadaPartida Blanco.750-6FOB</v>
          </cell>
          <cell r="C5037" t="str">
            <v>West</v>
          </cell>
          <cell r="D5037" t="str">
            <v>Open</v>
          </cell>
          <cell r="E5037" t="str">
            <v>NV</v>
          </cell>
          <cell r="F5037" t="str">
            <v>Nevada</v>
          </cell>
          <cell r="G5037" t="str">
            <v>4 - Partida Blanco 0.75L</v>
          </cell>
          <cell r="H5037" t="str">
            <v>4 - Partida Blanco 0.75L6</v>
          </cell>
          <cell r="I5037" t="str">
            <v>Partida Blanco</v>
          </cell>
          <cell r="J5037" t="str">
            <v>Partida Blanco.750-6</v>
          </cell>
          <cell r="K5037">
            <v>6</v>
          </cell>
          <cell r="L5037">
            <v>0.75</v>
          </cell>
          <cell r="M5037">
            <v>0.4</v>
          </cell>
          <cell r="N5037">
            <v>12.84</v>
          </cell>
          <cell r="O5037" t="str">
            <v>FOB</v>
          </cell>
          <cell r="P5037">
            <v>145</v>
          </cell>
          <cell r="Q5037">
            <v>145</v>
          </cell>
          <cell r="R5037">
            <v>145</v>
          </cell>
          <cell r="S5037">
            <v>145</v>
          </cell>
          <cell r="T5037">
            <v>145</v>
          </cell>
          <cell r="U5037">
            <v>145</v>
          </cell>
          <cell r="V5037">
            <v>145</v>
          </cell>
        </row>
        <row r="5038">
          <cell r="B5038" t="str">
            <v>NEW HAMPSHIREPartida Blanco.750-6STATE OFFER</v>
          </cell>
          <cell r="C5038" t="str">
            <v>Northeast</v>
          </cell>
          <cell r="D5038" t="str">
            <v>Control</v>
          </cell>
          <cell r="E5038" t="str">
            <v>NH</v>
          </cell>
          <cell r="F5038" t="str">
            <v>NEW HAMPSHIRE</v>
          </cell>
          <cell r="G5038" t="str">
            <v>4 - Partida Blanco 0.75L</v>
          </cell>
          <cell r="H5038" t="str">
            <v>4 - Partida Blanco 0.75L6</v>
          </cell>
          <cell r="I5038" t="str">
            <v>Partida Blanco</v>
          </cell>
          <cell r="J5038" t="str">
            <v>Partida Blanco.750-6</v>
          </cell>
          <cell r="K5038">
            <v>6</v>
          </cell>
          <cell r="L5038">
            <v>0.75</v>
          </cell>
          <cell r="M5038">
            <v>0.4</v>
          </cell>
          <cell r="N5038">
            <v>12.84</v>
          </cell>
          <cell r="O5038" t="str">
            <v>STATE OFFER</v>
          </cell>
          <cell r="P5038">
            <v>0</v>
          </cell>
          <cell r="Q5038">
            <v>0</v>
          </cell>
          <cell r="R5038">
            <v>0</v>
          </cell>
          <cell r="S5038">
            <v>0</v>
          </cell>
          <cell r="T5038">
            <v>0</v>
          </cell>
          <cell r="U5038">
            <v>0</v>
          </cell>
          <cell r="V5038">
            <v>0</v>
          </cell>
        </row>
        <row r="5039">
          <cell r="B5039" t="str">
            <v>NEW HAMPSHIREPartida Blanco.750-6SPA</v>
          </cell>
          <cell r="C5039" t="str">
            <v>Northeast</v>
          </cell>
          <cell r="D5039" t="str">
            <v>Control</v>
          </cell>
          <cell r="E5039" t="str">
            <v>NH</v>
          </cell>
          <cell r="F5039" t="str">
            <v>NEW HAMPSHIRE</v>
          </cell>
          <cell r="G5039" t="str">
            <v>4 - Partida Blanco 0.75L</v>
          </cell>
          <cell r="H5039" t="str">
            <v>4 - Partida Blanco 0.75L6</v>
          </cell>
          <cell r="I5039" t="str">
            <v>Partida Blanco</v>
          </cell>
          <cell r="J5039" t="str">
            <v>Partida Blanco.750-6</v>
          </cell>
          <cell r="K5039">
            <v>6</v>
          </cell>
          <cell r="L5039">
            <v>0.75</v>
          </cell>
          <cell r="M5039">
            <v>0.4</v>
          </cell>
          <cell r="N5039">
            <v>12.84</v>
          </cell>
          <cell r="O5039" t="str">
            <v>SPA</v>
          </cell>
          <cell r="P5039">
            <v>0</v>
          </cell>
          <cell r="Q5039">
            <v>60</v>
          </cell>
          <cell r="R5039">
            <v>60</v>
          </cell>
          <cell r="S5039">
            <v>60</v>
          </cell>
          <cell r="T5039">
            <v>60</v>
          </cell>
          <cell r="U5039">
            <v>0</v>
          </cell>
          <cell r="V5039">
            <v>60</v>
          </cell>
        </row>
        <row r="5040">
          <cell r="B5040" t="str">
            <v>NEW HAMPSHIREPartida Blanco.750-6SHELF</v>
          </cell>
          <cell r="C5040" t="str">
            <v>Northeast</v>
          </cell>
          <cell r="D5040" t="str">
            <v>Control</v>
          </cell>
          <cell r="E5040" t="str">
            <v>NH</v>
          </cell>
          <cell r="F5040" t="str">
            <v>NEW HAMPSHIRE</v>
          </cell>
          <cell r="G5040" t="str">
            <v>4 - Partida Blanco 0.75L</v>
          </cell>
          <cell r="H5040" t="str">
            <v>4 - Partida Blanco 0.75L6</v>
          </cell>
          <cell r="I5040" t="str">
            <v>Partida Blanco</v>
          </cell>
          <cell r="J5040" t="str">
            <v>Partida Blanco.750-6</v>
          </cell>
          <cell r="K5040">
            <v>6</v>
          </cell>
          <cell r="L5040">
            <v>0.75</v>
          </cell>
          <cell r="M5040">
            <v>0.4</v>
          </cell>
          <cell r="N5040">
            <v>12.84</v>
          </cell>
          <cell r="O5040" t="str">
            <v>SHELF</v>
          </cell>
          <cell r="P5040">
            <v>39.99</v>
          </cell>
          <cell r="Q5040">
            <v>29.99</v>
          </cell>
          <cell r="R5040">
            <v>29.99</v>
          </cell>
          <cell r="S5040">
            <v>29.99</v>
          </cell>
          <cell r="T5040">
            <v>29.99</v>
          </cell>
          <cell r="U5040">
            <v>39.99</v>
          </cell>
          <cell r="V5040">
            <v>29.99</v>
          </cell>
        </row>
        <row r="5041">
          <cell r="B5041" t="str">
            <v>NEW HAMPSHIREPartida Blanco.750-6FOB</v>
          </cell>
          <cell r="C5041" t="str">
            <v>Northeast</v>
          </cell>
          <cell r="D5041" t="str">
            <v>Control</v>
          </cell>
          <cell r="E5041" t="str">
            <v>NH</v>
          </cell>
          <cell r="F5041" t="str">
            <v>NEW HAMPSHIRE</v>
          </cell>
          <cell r="G5041" t="str">
            <v>4 - Partida Blanco 0.75L</v>
          </cell>
          <cell r="H5041" t="str">
            <v>4 - Partida Blanco 0.75L6</v>
          </cell>
          <cell r="I5041" t="str">
            <v>Partida Blanco</v>
          </cell>
          <cell r="J5041" t="str">
            <v>Partida Blanco.750-6</v>
          </cell>
          <cell r="K5041">
            <v>6</v>
          </cell>
          <cell r="L5041">
            <v>0.75</v>
          </cell>
          <cell r="M5041">
            <v>0.4</v>
          </cell>
          <cell r="N5041">
            <v>12.84</v>
          </cell>
          <cell r="O5041" t="str">
            <v>FOB</v>
          </cell>
          <cell r="P5041">
            <v>159.96</v>
          </cell>
          <cell r="Q5041">
            <v>159.96</v>
          </cell>
          <cell r="R5041">
            <v>159.96</v>
          </cell>
          <cell r="S5041">
            <v>159.96</v>
          </cell>
          <cell r="T5041">
            <v>159.96</v>
          </cell>
          <cell r="U5041">
            <v>159.96</v>
          </cell>
          <cell r="V5041">
            <v>159.96</v>
          </cell>
        </row>
        <row r="5042">
          <cell r="B5042" t="str">
            <v>New JerseyPartida Blanco.750-6FOB</v>
          </cell>
          <cell r="C5042" t="str">
            <v>Northeast</v>
          </cell>
          <cell r="D5042" t="str">
            <v>Open</v>
          </cell>
          <cell r="E5042" t="str">
            <v>NJ</v>
          </cell>
          <cell r="F5042" t="str">
            <v>New Jersey</v>
          </cell>
          <cell r="G5042" t="str">
            <v>4 - Partida Blanco 0.75L</v>
          </cell>
          <cell r="H5042" t="str">
            <v>4 - Partida Blanco 0.75L6</v>
          </cell>
          <cell r="I5042" t="str">
            <v>Partida Blanco</v>
          </cell>
          <cell r="J5042" t="str">
            <v>Partida Blanco.750-6</v>
          </cell>
          <cell r="K5042">
            <v>6</v>
          </cell>
          <cell r="L5042">
            <v>0.75</v>
          </cell>
          <cell r="M5042">
            <v>0.4</v>
          </cell>
          <cell r="N5042">
            <v>12.84</v>
          </cell>
          <cell r="O5042" t="str">
            <v>FOB</v>
          </cell>
          <cell r="P5042">
            <v>125.22</v>
          </cell>
          <cell r="Q5042">
            <v>125.22</v>
          </cell>
          <cell r="R5042">
            <v>125.22</v>
          </cell>
          <cell r="S5042">
            <v>125.22</v>
          </cell>
          <cell r="T5042">
            <v>125.22</v>
          </cell>
          <cell r="U5042">
            <v>125.22</v>
          </cell>
          <cell r="V5042">
            <v>125.22</v>
          </cell>
        </row>
        <row r="5043">
          <cell r="B5043" t="str">
            <v>New MexicoPartida Blanco.750-6FOB</v>
          </cell>
          <cell r="C5043" t="str">
            <v>West</v>
          </cell>
          <cell r="D5043" t="str">
            <v>Open</v>
          </cell>
          <cell r="E5043" t="str">
            <v>NM</v>
          </cell>
          <cell r="F5043" t="str">
            <v>New Mexico</v>
          </cell>
          <cell r="G5043" t="str">
            <v>4 - Partida Blanco 0.75L</v>
          </cell>
          <cell r="H5043" t="str">
            <v>4 - Partida Blanco 0.75L6</v>
          </cell>
          <cell r="I5043" t="str">
            <v>Partida Blanco</v>
          </cell>
          <cell r="J5043" t="str">
            <v>Partida Blanco.750-6</v>
          </cell>
          <cell r="K5043">
            <v>6</v>
          </cell>
          <cell r="L5043">
            <v>0.75</v>
          </cell>
          <cell r="M5043">
            <v>0.4</v>
          </cell>
          <cell r="N5043">
            <v>12.84</v>
          </cell>
          <cell r="O5043" t="str">
            <v>FOB</v>
          </cell>
          <cell r="P5043">
            <v>145</v>
          </cell>
          <cell r="Q5043">
            <v>145</v>
          </cell>
          <cell r="R5043">
            <v>145</v>
          </cell>
          <cell r="S5043">
            <v>145</v>
          </cell>
          <cell r="T5043">
            <v>145</v>
          </cell>
          <cell r="U5043">
            <v>145</v>
          </cell>
          <cell r="V5043">
            <v>145</v>
          </cell>
        </row>
        <row r="5044">
          <cell r="B5044" t="str">
            <v>New York - UpstatePartida Blanco.750-6FOB</v>
          </cell>
          <cell r="C5044" t="str">
            <v>Northeast</v>
          </cell>
          <cell r="D5044" t="str">
            <v>Open</v>
          </cell>
          <cell r="E5044" t="str">
            <v>NY</v>
          </cell>
          <cell r="F5044" t="str">
            <v>New York - Upstate</v>
          </cell>
          <cell r="G5044" t="str">
            <v>4 - Partida Blanco 0.75L</v>
          </cell>
          <cell r="H5044" t="str">
            <v>4 - Partida Blanco 0.75L6</v>
          </cell>
          <cell r="I5044" t="str">
            <v>Partida Blanco</v>
          </cell>
          <cell r="J5044" t="str">
            <v>Partida Blanco.750-6</v>
          </cell>
          <cell r="K5044">
            <v>6</v>
          </cell>
          <cell r="L5044">
            <v>0.75</v>
          </cell>
          <cell r="M5044">
            <v>0.4</v>
          </cell>
          <cell r="N5044">
            <v>12.84</v>
          </cell>
          <cell r="O5044" t="str">
            <v>FOB</v>
          </cell>
          <cell r="P5044">
            <v>147.37</v>
          </cell>
          <cell r="Q5044">
            <v>147.37</v>
          </cell>
          <cell r="R5044">
            <v>147.37</v>
          </cell>
          <cell r="S5044">
            <v>147.37</v>
          </cell>
          <cell r="T5044">
            <v>147.37</v>
          </cell>
          <cell r="U5044">
            <v>147.37</v>
          </cell>
          <cell r="V5044">
            <v>147.37</v>
          </cell>
        </row>
        <row r="5045">
          <cell r="B5045" t="str">
            <v>NORTH CAROLINAPartida Blanco.750-6SPA</v>
          </cell>
          <cell r="C5045" t="str">
            <v>South</v>
          </cell>
          <cell r="D5045" t="str">
            <v>Control</v>
          </cell>
          <cell r="E5045" t="str">
            <v>NC</v>
          </cell>
          <cell r="F5045" t="str">
            <v>NORTH CAROLINA</v>
          </cell>
          <cell r="G5045" t="str">
            <v>4 - Partida Blanco 0.75L</v>
          </cell>
          <cell r="H5045" t="str">
            <v>4 - Partida Blanco 0.75L6</v>
          </cell>
          <cell r="I5045" t="str">
            <v>Partida Blanco</v>
          </cell>
          <cell r="J5045" t="str">
            <v>Partida Blanco.750-6</v>
          </cell>
          <cell r="K5045">
            <v>6</v>
          </cell>
          <cell r="L5045">
            <v>0.75</v>
          </cell>
          <cell r="M5045">
            <v>0.4</v>
          </cell>
          <cell r="N5045">
            <v>12.84</v>
          </cell>
          <cell r="O5045" t="str">
            <v>SPA</v>
          </cell>
          <cell r="P5045">
            <v>0</v>
          </cell>
          <cell r="Q5045">
            <v>0</v>
          </cell>
          <cell r="R5045">
            <v>0</v>
          </cell>
          <cell r="S5045">
            <v>0</v>
          </cell>
          <cell r="T5045">
            <v>0</v>
          </cell>
          <cell r="U5045">
            <v>0</v>
          </cell>
          <cell r="V5045">
            <v>0</v>
          </cell>
        </row>
        <row r="5046">
          <cell r="B5046" t="str">
            <v>NORTH CAROLINAPartida Blanco.750-6SHELF</v>
          </cell>
          <cell r="C5046" t="str">
            <v>South</v>
          </cell>
          <cell r="D5046" t="str">
            <v>Control</v>
          </cell>
          <cell r="E5046" t="str">
            <v>NC</v>
          </cell>
          <cell r="F5046" t="str">
            <v>NORTH CAROLINA</v>
          </cell>
          <cell r="G5046" t="str">
            <v>4 - Partida Blanco 0.75L</v>
          </cell>
          <cell r="H5046" t="str">
            <v>4 - Partida Blanco 0.75L6</v>
          </cell>
          <cell r="I5046" t="str">
            <v>Partida Blanco</v>
          </cell>
          <cell r="J5046" t="str">
            <v>Partida Blanco.750-6</v>
          </cell>
          <cell r="K5046">
            <v>6</v>
          </cell>
          <cell r="L5046">
            <v>0.75</v>
          </cell>
          <cell r="M5046">
            <v>0.4</v>
          </cell>
          <cell r="N5046">
            <v>12.84</v>
          </cell>
          <cell r="O5046" t="str">
            <v>SHELF</v>
          </cell>
          <cell r="P5046">
            <v>46.95</v>
          </cell>
          <cell r="Q5046">
            <v>46.95</v>
          </cell>
          <cell r="R5046">
            <v>46.95</v>
          </cell>
          <cell r="S5046">
            <v>46.95</v>
          </cell>
          <cell r="T5046">
            <v>46.95</v>
          </cell>
          <cell r="U5046">
            <v>46.95</v>
          </cell>
          <cell r="V5046">
            <v>46.95</v>
          </cell>
        </row>
        <row r="5047">
          <cell r="B5047" t="str">
            <v>NORTH CAROLINAPartida Blanco.750-6FOB</v>
          </cell>
          <cell r="C5047" t="str">
            <v>South</v>
          </cell>
          <cell r="D5047" t="str">
            <v>Control</v>
          </cell>
          <cell r="E5047" t="str">
            <v>NC</v>
          </cell>
          <cell r="F5047" t="str">
            <v>NORTH CAROLINA</v>
          </cell>
          <cell r="G5047" t="str">
            <v>4 - Partida Blanco 0.75L</v>
          </cell>
          <cell r="H5047" t="str">
            <v>4 - Partida Blanco 0.75L6</v>
          </cell>
          <cell r="I5047" t="str">
            <v>Partida Blanco</v>
          </cell>
          <cell r="J5047" t="str">
            <v>Partida Blanco.750-6</v>
          </cell>
          <cell r="K5047">
            <v>6</v>
          </cell>
          <cell r="L5047">
            <v>0.75</v>
          </cell>
          <cell r="M5047">
            <v>0.4</v>
          </cell>
          <cell r="N5047">
            <v>12.84</v>
          </cell>
          <cell r="O5047" t="str">
            <v>FOB</v>
          </cell>
          <cell r="P5047">
            <v>148.75</v>
          </cell>
          <cell r="Q5047">
            <v>148.75</v>
          </cell>
          <cell r="R5047">
            <v>148.75</v>
          </cell>
          <cell r="S5047">
            <v>148.75</v>
          </cell>
          <cell r="T5047">
            <v>148.75</v>
          </cell>
          <cell r="U5047">
            <v>148.75</v>
          </cell>
          <cell r="V5047">
            <v>148.75</v>
          </cell>
        </row>
        <row r="5048">
          <cell r="B5048" t="str">
            <v>North DakotaPartida Blanco.750-6FOB</v>
          </cell>
          <cell r="C5048" t="str">
            <v>Central</v>
          </cell>
          <cell r="D5048" t="str">
            <v>Open</v>
          </cell>
          <cell r="E5048" t="str">
            <v>ND</v>
          </cell>
          <cell r="F5048" t="str">
            <v>North Dakota</v>
          </cell>
          <cell r="G5048" t="str">
            <v>4 - Partida Blanco 0.75L</v>
          </cell>
          <cell r="H5048" t="str">
            <v>4 - Partida Blanco 0.75L6</v>
          </cell>
          <cell r="I5048" t="str">
            <v>Partida Blanco</v>
          </cell>
          <cell r="J5048" t="str">
            <v>Partida Blanco.750-6</v>
          </cell>
          <cell r="K5048">
            <v>6</v>
          </cell>
          <cell r="L5048">
            <v>0.75</v>
          </cell>
          <cell r="M5048">
            <v>0.4</v>
          </cell>
          <cell r="N5048">
            <v>12.84</v>
          </cell>
          <cell r="O5048" t="str">
            <v>FOB</v>
          </cell>
          <cell r="P5048">
            <v>152</v>
          </cell>
          <cell r="Q5048">
            <v>152</v>
          </cell>
          <cell r="R5048">
            <v>152</v>
          </cell>
          <cell r="S5048">
            <v>152</v>
          </cell>
          <cell r="T5048">
            <v>152</v>
          </cell>
          <cell r="U5048">
            <v>152</v>
          </cell>
          <cell r="V5048">
            <v>152</v>
          </cell>
        </row>
        <row r="5049">
          <cell r="B5049" t="str">
            <v>OHIOPartida Blanco.750-6SHELF</v>
          </cell>
          <cell r="C5049" t="str">
            <v>Central</v>
          </cell>
          <cell r="D5049" t="str">
            <v>Control</v>
          </cell>
          <cell r="E5049" t="str">
            <v>OH</v>
          </cell>
          <cell r="F5049" t="str">
            <v>OHIO</v>
          </cell>
          <cell r="G5049" t="str">
            <v>4 - Partida Blanco 0.75L</v>
          </cell>
          <cell r="H5049" t="str">
            <v>4 - Partida Blanco 0.75L6</v>
          </cell>
          <cell r="I5049" t="str">
            <v>Partida Blanco</v>
          </cell>
          <cell r="J5049" t="str">
            <v>Partida Blanco.750-6</v>
          </cell>
          <cell r="K5049">
            <v>6</v>
          </cell>
          <cell r="L5049">
            <v>0.75</v>
          </cell>
          <cell r="M5049">
            <v>0.4</v>
          </cell>
          <cell r="N5049">
            <v>12.84</v>
          </cell>
          <cell r="O5049" t="str">
            <v>SHELF</v>
          </cell>
          <cell r="P5049">
            <v>39.99</v>
          </cell>
          <cell r="Q5049">
            <v>39.99</v>
          </cell>
          <cell r="R5049">
            <v>39.99</v>
          </cell>
          <cell r="S5049">
            <v>39.99</v>
          </cell>
          <cell r="T5049">
            <v>39.99</v>
          </cell>
          <cell r="U5049">
            <v>39.99</v>
          </cell>
          <cell r="V5049">
            <v>39.99</v>
          </cell>
        </row>
        <row r="5050">
          <cell r="B5050" t="str">
            <v>OHIOPartida Blanco.750-6FOB</v>
          </cell>
          <cell r="C5050" t="str">
            <v>Central</v>
          </cell>
          <cell r="D5050" t="str">
            <v>Control</v>
          </cell>
          <cell r="E5050" t="str">
            <v>OH</v>
          </cell>
          <cell r="F5050" t="str">
            <v>OHIO</v>
          </cell>
          <cell r="G5050" t="str">
            <v>4 - Partida Blanco 0.75L</v>
          </cell>
          <cell r="H5050" t="str">
            <v>4 - Partida Blanco 0.75L6</v>
          </cell>
          <cell r="I5050" t="str">
            <v>Partida Blanco</v>
          </cell>
          <cell r="J5050" t="str">
            <v>Partida Blanco.750-6</v>
          </cell>
          <cell r="K5050">
            <v>6</v>
          </cell>
          <cell r="L5050">
            <v>0.75</v>
          </cell>
          <cell r="M5050">
            <v>0.4</v>
          </cell>
          <cell r="N5050">
            <v>12.84</v>
          </cell>
          <cell r="O5050" t="str">
            <v>FOB</v>
          </cell>
          <cell r="P5050">
            <v>138.88</v>
          </cell>
          <cell r="Q5050">
            <v>138.88</v>
          </cell>
          <cell r="R5050">
            <v>138.88</v>
          </cell>
          <cell r="S5050">
            <v>138.88</v>
          </cell>
          <cell r="T5050">
            <v>138.88</v>
          </cell>
          <cell r="U5050">
            <v>138.88</v>
          </cell>
          <cell r="V5050">
            <v>138.88</v>
          </cell>
        </row>
        <row r="5051">
          <cell r="B5051" t="str">
            <v>OklahomaPartida Blanco.750-6FOB</v>
          </cell>
          <cell r="C5051" t="str">
            <v>South</v>
          </cell>
          <cell r="D5051" t="str">
            <v>Open</v>
          </cell>
          <cell r="E5051" t="str">
            <v>OK</v>
          </cell>
          <cell r="F5051" t="str">
            <v>Oklahoma</v>
          </cell>
          <cell r="G5051" t="str">
            <v>4 - Partida Blanco 0.75L</v>
          </cell>
          <cell r="H5051" t="str">
            <v>4 - Partida Blanco 0.75L6</v>
          </cell>
          <cell r="I5051" t="str">
            <v>Partida Blanco</v>
          </cell>
          <cell r="J5051" t="str">
            <v>Partida Blanco.750-6</v>
          </cell>
          <cell r="K5051">
            <v>6</v>
          </cell>
          <cell r="L5051">
            <v>0.75</v>
          </cell>
          <cell r="M5051">
            <v>0.4</v>
          </cell>
          <cell r="N5051">
            <v>12.84</v>
          </cell>
          <cell r="O5051" t="str">
            <v>FOB</v>
          </cell>
          <cell r="P5051">
            <v>135.85</v>
          </cell>
          <cell r="Q5051">
            <v>135.85</v>
          </cell>
          <cell r="R5051">
            <v>135.85</v>
          </cell>
          <cell r="S5051">
            <v>135.85</v>
          </cell>
          <cell r="T5051">
            <v>135.85</v>
          </cell>
          <cell r="U5051">
            <v>135.85</v>
          </cell>
          <cell r="V5051">
            <v>135.85</v>
          </cell>
        </row>
        <row r="5052">
          <cell r="B5052" t="str">
            <v>OREGONPartida Blanco.750-6SPA</v>
          </cell>
          <cell r="C5052" t="str">
            <v>West</v>
          </cell>
          <cell r="D5052" t="str">
            <v>Control</v>
          </cell>
          <cell r="E5052" t="str">
            <v>OR</v>
          </cell>
          <cell r="F5052" t="str">
            <v>OREGON</v>
          </cell>
          <cell r="G5052" t="str">
            <v>4 - Partida Blanco 0.75L</v>
          </cell>
          <cell r="H5052" t="str">
            <v>4 - Partida Blanco 0.75L6</v>
          </cell>
          <cell r="I5052" t="str">
            <v>Partida Blanco</v>
          </cell>
          <cell r="J5052" t="str">
            <v>Partida Blanco.750-6</v>
          </cell>
          <cell r="K5052">
            <v>6</v>
          </cell>
          <cell r="L5052">
            <v>0.75</v>
          </cell>
          <cell r="M5052">
            <v>0.4</v>
          </cell>
          <cell r="N5052">
            <v>12.84</v>
          </cell>
          <cell r="O5052" t="str">
            <v>SPA</v>
          </cell>
          <cell r="P5052">
            <v>0</v>
          </cell>
          <cell r="Q5052">
            <v>0</v>
          </cell>
          <cell r="R5052">
            <v>0</v>
          </cell>
          <cell r="S5052">
            <v>0</v>
          </cell>
          <cell r="T5052">
            <v>0</v>
          </cell>
          <cell r="U5052">
            <v>0</v>
          </cell>
          <cell r="V5052">
            <v>0</v>
          </cell>
        </row>
        <row r="5053">
          <cell r="B5053" t="str">
            <v>OREGONPartida Blanco.750-6SHELF</v>
          </cell>
          <cell r="C5053" t="str">
            <v>West</v>
          </cell>
          <cell r="D5053" t="str">
            <v>Control</v>
          </cell>
          <cell r="E5053" t="str">
            <v>OR</v>
          </cell>
          <cell r="F5053" t="str">
            <v>OREGON</v>
          </cell>
          <cell r="G5053" t="str">
            <v>4 - Partida Blanco 0.75L</v>
          </cell>
          <cell r="H5053" t="str">
            <v>4 - Partida Blanco 0.75L6</v>
          </cell>
          <cell r="I5053" t="str">
            <v>Partida Blanco</v>
          </cell>
          <cell r="J5053" t="str">
            <v>Partida Blanco.750-6</v>
          </cell>
          <cell r="K5053">
            <v>6</v>
          </cell>
          <cell r="L5053">
            <v>0.75</v>
          </cell>
          <cell r="M5053">
            <v>0.4</v>
          </cell>
          <cell r="N5053">
            <v>12.84</v>
          </cell>
          <cell r="O5053" t="str">
            <v>SHELF</v>
          </cell>
          <cell r="P5053">
            <v>39.950000000000003</v>
          </cell>
          <cell r="Q5053">
            <v>34.950000000000003</v>
          </cell>
          <cell r="R5053">
            <v>34.950000000000003</v>
          </cell>
          <cell r="S5053">
            <v>34.950000000000003</v>
          </cell>
          <cell r="T5053">
            <v>39.950000000000003</v>
          </cell>
          <cell r="U5053">
            <v>39.950000000000003</v>
          </cell>
          <cell r="V5053">
            <v>39.950000000000003</v>
          </cell>
        </row>
        <row r="5054">
          <cell r="B5054" t="str">
            <v>OREGONPartida Blanco.750-6FOB</v>
          </cell>
          <cell r="C5054" t="str">
            <v>West</v>
          </cell>
          <cell r="D5054" t="str">
            <v>Control</v>
          </cell>
          <cell r="E5054" t="str">
            <v>OR</v>
          </cell>
          <cell r="F5054" t="str">
            <v>OREGON</v>
          </cell>
          <cell r="G5054" t="str">
            <v>4 - Partida Blanco 0.75L</v>
          </cell>
          <cell r="H5054" t="str">
            <v>4 - Partida Blanco 0.75L6</v>
          </cell>
          <cell r="I5054" t="str">
            <v>Partida Blanco</v>
          </cell>
          <cell r="J5054" t="str">
            <v>Partida Blanco.750-6</v>
          </cell>
          <cell r="K5054">
            <v>6</v>
          </cell>
          <cell r="L5054">
            <v>0.75</v>
          </cell>
          <cell r="M5054">
            <v>0.4</v>
          </cell>
          <cell r="N5054">
            <v>12.84</v>
          </cell>
          <cell r="O5054" t="str">
            <v>FOB</v>
          </cell>
          <cell r="P5054">
            <v>116.42</v>
          </cell>
          <cell r="Q5054">
            <v>99.73</v>
          </cell>
          <cell r="R5054">
            <v>99.73</v>
          </cell>
          <cell r="S5054">
            <v>99.73</v>
          </cell>
          <cell r="T5054">
            <v>116.42</v>
          </cell>
          <cell r="U5054">
            <v>116.42</v>
          </cell>
          <cell r="V5054">
            <v>116.42</v>
          </cell>
        </row>
        <row r="5055">
          <cell r="B5055" t="str">
            <v>PENNSYLVANIA (Breakthru)Partida Blanco.750-6FOB</v>
          </cell>
          <cell r="C5055" t="str">
            <v>Northeast</v>
          </cell>
          <cell r="D5055" t="str">
            <v>Control</v>
          </cell>
          <cell r="E5055" t="str">
            <v>BB PA</v>
          </cell>
          <cell r="F5055" t="str">
            <v>PENNSYLVANIA (Breakthru)</v>
          </cell>
          <cell r="G5055" t="str">
            <v>4 - Partida Blanco 0.75L</v>
          </cell>
          <cell r="H5055" t="str">
            <v>4 - Partida Blanco 0.75L6</v>
          </cell>
          <cell r="I5055" t="str">
            <v>Partida Blanco</v>
          </cell>
          <cell r="J5055" t="str">
            <v>Partida Blanco.750-6</v>
          </cell>
          <cell r="K5055">
            <v>6</v>
          </cell>
          <cell r="L5055">
            <v>0.75</v>
          </cell>
          <cell r="M5055">
            <v>0.4</v>
          </cell>
          <cell r="N5055">
            <v>12.84</v>
          </cell>
          <cell r="O5055" t="str">
            <v>FOB</v>
          </cell>
          <cell r="P5055">
            <v>121.01400000000001</v>
          </cell>
          <cell r="Q5055">
            <v>121.01</v>
          </cell>
          <cell r="R5055">
            <v>121.01</v>
          </cell>
          <cell r="S5055">
            <v>121.01</v>
          </cell>
          <cell r="T5055">
            <v>121.01</v>
          </cell>
          <cell r="U5055">
            <v>121.01</v>
          </cell>
          <cell r="V5055">
            <v>121.01</v>
          </cell>
        </row>
        <row r="5056">
          <cell r="B5056" t="str">
            <v>PENNSYLVANIA (PLCB)Partida Blanco.750-6SPA</v>
          </cell>
          <cell r="C5056" t="str">
            <v>Northeast</v>
          </cell>
          <cell r="D5056" t="str">
            <v>Control</v>
          </cell>
          <cell r="E5056" t="str">
            <v>PLCB</v>
          </cell>
          <cell r="F5056" t="str">
            <v>PENNSYLVANIA (PLCB)</v>
          </cell>
          <cell r="G5056" t="str">
            <v>4 - Partida Blanco 0.75L</v>
          </cell>
          <cell r="H5056" t="str">
            <v>4 - Partida Blanco 0.75L6</v>
          </cell>
          <cell r="I5056" t="str">
            <v>Partida Blanco</v>
          </cell>
          <cell r="J5056" t="str">
            <v>Partida Blanco.750-6</v>
          </cell>
          <cell r="K5056">
            <v>6</v>
          </cell>
          <cell r="L5056">
            <v>0.75</v>
          </cell>
          <cell r="M5056">
            <v>0.4</v>
          </cell>
          <cell r="N5056">
            <v>12.84</v>
          </cell>
          <cell r="O5056" t="str">
            <v>SPA</v>
          </cell>
          <cell r="P5056">
            <v>0</v>
          </cell>
          <cell r="Q5056">
            <v>36</v>
          </cell>
          <cell r="R5056">
            <v>36</v>
          </cell>
          <cell r="S5056">
            <v>36</v>
          </cell>
          <cell r="T5056">
            <v>36</v>
          </cell>
          <cell r="U5056">
            <v>0</v>
          </cell>
          <cell r="V5056">
            <v>36</v>
          </cell>
        </row>
        <row r="5057">
          <cell r="B5057" t="str">
            <v>PENNSYLVANIA (PLCB)Partida Blanco.750-6SHELF</v>
          </cell>
          <cell r="C5057" t="str">
            <v>Northeast</v>
          </cell>
          <cell r="D5057" t="str">
            <v>Control</v>
          </cell>
          <cell r="E5057" t="str">
            <v>PLCB</v>
          </cell>
          <cell r="F5057" t="str">
            <v>PENNSYLVANIA (PLCB)</v>
          </cell>
          <cell r="G5057" t="str">
            <v>4 - Partida Blanco 0.75L</v>
          </cell>
          <cell r="H5057" t="str">
            <v>4 - Partida Blanco 0.75L6</v>
          </cell>
          <cell r="I5057" t="str">
            <v>Partida Blanco</v>
          </cell>
          <cell r="J5057" t="str">
            <v>Partida Blanco.750-6</v>
          </cell>
          <cell r="K5057">
            <v>6</v>
          </cell>
          <cell r="L5057">
            <v>0.75</v>
          </cell>
          <cell r="M5057">
            <v>0.4</v>
          </cell>
          <cell r="N5057">
            <v>12.84</v>
          </cell>
          <cell r="O5057" t="str">
            <v>SHELF</v>
          </cell>
          <cell r="P5057">
            <v>39.99</v>
          </cell>
          <cell r="Q5057">
            <v>32.99</v>
          </cell>
          <cell r="R5057">
            <v>32.99</v>
          </cell>
          <cell r="S5057">
            <v>32.99</v>
          </cell>
          <cell r="T5057">
            <v>32.99</v>
          </cell>
          <cell r="U5057">
            <v>39.99</v>
          </cell>
          <cell r="V5057">
            <v>32.99</v>
          </cell>
        </row>
        <row r="5058">
          <cell r="B5058" t="str">
            <v>PENNSYLVANIA (PLCB)Partida Blanco.750-6FOB</v>
          </cell>
          <cell r="C5058" t="str">
            <v>Northeast</v>
          </cell>
          <cell r="D5058" t="str">
            <v>Control</v>
          </cell>
          <cell r="E5058" t="str">
            <v>PLCB</v>
          </cell>
          <cell r="F5058" t="str">
            <v>PENNSYLVANIA (PLCB)</v>
          </cell>
          <cell r="G5058" t="str">
            <v>4 - Partida Blanco 0.75L</v>
          </cell>
          <cell r="H5058" t="str">
            <v>4 - Partida Blanco 0.75L6</v>
          </cell>
          <cell r="I5058" t="str">
            <v>Partida Blanco</v>
          </cell>
          <cell r="J5058" t="str">
            <v>Partida Blanco.750-6</v>
          </cell>
          <cell r="K5058">
            <v>6</v>
          </cell>
          <cell r="L5058">
            <v>0.75</v>
          </cell>
          <cell r="M5058">
            <v>0.4</v>
          </cell>
          <cell r="N5058">
            <v>12.84</v>
          </cell>
          <cell r="O5058" t="str">
            <v>FOB</v>
          </cell>
          <cell r="P5058">
            <v>134.46</v>
          </cell>
          <cell r="Q5058">
            <v>134.46</v>
          </cell>
          <cell r="R5058">
            <v>134.46</v>
          </cell>
          <cell r="S5058">
            <v>134.46</v>
          </cell>
          <cell r="T5058">
            <v>134.46</v>
          </cell>
          <cell r="U5058">
            <v>134.46</v>
          </cell>
          <cell r="V5058">
            <v>134.46</v>
          </cell>
        </row>
        <row r="5059">
          <cell r="B5059" t="str">
            <v>Rhode IslandPartida Blanco.750-6FOB</v>
          </cell>
          <cell r="C5059" t="str">
            <v>Northeast</v>
          </cell>
          <cell r="D5059" t="str">
            <v>Open</v>
          </cell>
          <cell r="E5059" t="str">
            <v>RI</v>
          </cell>
          <cell r="F5059" t="str">
            <v>Rhode Island</v>
          </cell>
          <cell r="G5059" t="str">
            <v>4 - Partida Blanco 0.75L</v>
          </cell>
          <cell r="H5059" t="str">
            <v>4 - Partida Blanco 0.75L6</v>
          </cell>
          <cell r="I5059" t="str">
            <v>Partida Blanco</v>
          </cell>
          <cell r="J5059" t="str">
            <v>Partida Blanco.750-6</v>
          </cell>
          <cell r="K5059">
            <v>6</v>
          </cell>
          <cell r="L5059">
            <v>0.75</v>
          </cell>
          <cell r="M5059">
            <v>0.4</v>
          </cell>
          <cell r="N5059">
            <v>12.84</v>
          </cell>
          <cell r="O5059" t="str">
            <v>FOB</v>
          </cell>
          <cell r="P5059">
            <v>137.698412695</v>
          </cell>
          <cell r="Q5059">
            <v>137.698412695</v>
          </cell>
          <cell r="R5059">
            <v>137.698412695</v>
          </cell>
          <cell r="S5059">
            <v>137.698412695</v>
          </cell>
          <cell r="T5059">
            <v>137.698412695</v>
          </cell>
          <cell r="U5059">
            <v>137.698412695</v>
          </cell>
          <cell r="V5059">
            <v>137.698412695</v>
          </cell>
        </row>
        <row r="5060">
          <cell r="B5060" t="str">
            <v>South CarolinaPartida Blanco.750-6FOB</v>
          </cell>
          <cell r="C5060" t="str">
            <v>Northeast</v>
          </cell>
          <cell r="D5060" t="str">
            <v>Open</v>
          </cell>
          <cell r="E5060" t="str">
            <v>SC</v>
          </cell>
          <cell r="F5060" t="str">
            <v>South Carolina</v>
          </cell>
          <cell r="G5060" t="str">
            <v>4 - Partida Blanco 0.75L</v>
          </cell>
          <cell r="H5060" t="str">
            <v>4 - Partida Blanco 0.75L6</v>
          </cell>
          <cell r="I5060" t="str">
            <v>Partida Blanco</v>
          </cell>
          <cell r="J5060" t="str">
            <v>Partida Blanco.750-6</v>
          </cell>
          <cell r="K5060">
            <v>6</v>
          </cell>
          <cell r="L5060">
            <v>0.75</v>
          </cell>
          <cell r="M5060">
            <v>0.4</v>
          </cell>
          <cell r="N5060">
            <v>12.84</v>
          </cell>
          <cell r="O5060" t="str">
            <v>FOB</v>
          </cell>
          <cell r="P5060">
            <v>148.19</v>
          </cell>
          <cell r="Q5060">
            <v>148.19</v>
          </cell>
          <cell r="R5060">
            <v>148.19</v>
          </cell>
          <cell r="S5060">
            <v>148.19</v>
          </cell>
          <cell r="T5060">
            <v>148.19</v>
          </cell>
          <cell r="U5060">
            <v>148.19</v>
          </cell>
          <cell r="V5060">
            <v>148.19</v>
          </cell>
        </row>
        <row r="5061">
          <cell r="B5061" t="str">
            <v>South DakotaPartida Blanco.750-6FOB</v>
          </cell>
          <cell r="C5061" t="str">
            <v>Central</v>
          </cell>
          <cell r="D5061" t="str">
            <v>Open</v>
          </cell>
          <cell r="E5061" t="str">
            <v>SD</v>
          </cell>
          <cell r="F5061" t="str">
            <v>South Dakota</v>
          </cell>
          <cell r="G5061" t="str">
            <v>4 - Partida Blanco 0.75L</v>
          </cell>
          <cell r="H5061" t="str">
            <v>4 - Partida Blanco 0.75L6</v>
          </cell>
          <cell r="I5061" t="str">
            <v>Partida Blanco</v>
          </cell>
          <cell r="J5061" t="str">
            <v>Partida Blanco.750-6</v>
          </cell>
          <cell r="K5061">
            <v>6</v>
          </cell>
          <cell r="L5061">
            <v>0.75</v>
          </cell>
          <cell r="M5061">
            <v>0.4</v>
          </cell>
          <cell r="N5061">
            <v>12.84</v>
          </cell>
          <cell r="O5061" t="str">
            <v>FOB</v>
          </cell>
          <cell r="P5061">
            <v>144.15</v>
          </cell>
          <cell r="Q5061">
            <v>144.15</v>
          </cell>
          <cell r="R5061">
            <v>144.15</v>
          </cell>
          <cell r="S5061">
            <v>144.15</v>
          </cell>
          <cell r="T5061">
            <v>144.15</v>
          </cell>
          <cell r="U5061">
            <v>144.15</v>
          </cell>
          <cell r="V5061">
            <v>144.15</v>
          </cell>
        </row>
        <row r="5062">
          <cell r="B5062" t="str">
            <v>TennesseePartida Blanco.750-6FOB</v>
          </cell>
          <cell r="C5062" t="str">
            <v>South</v>
          </cell>
          <cell r="D5062" t="str">
            <v>Open</v>
          </cell>
          <cell r="E5062" t="str">
            <v>TN</v>
          </cell>
          <cell r="F5062" t="str">
            <v>Tennessee</v>
          </cell>
          <cell r="G5062" t="str">
            <v>4 - Partida Blanco 0.75L</v>
          </cell>
          <cell r="H5062" t="str">
            <v>4 - Partida Blanco 0.75L6</v>
          </cell>
          <cell r="I5062" t="str">
            <v>Partida Blanco</v>
          </cell>
          <cell r="J5062" t="str">
            <v>Partida Blanco.750-6</v>
          </cell>
          <cell r="K5062">
            <v>6</v>
          </cell>
          <cell r="L5062">
            <v>0.75</v>
          </cell>
          <cell r="M5062">
            <v>0.4</v>
          </cell>
          <cell r="N5062">
            <v>12.84</v>
          </cell>
          <cell r="O5062" t="str">
            <v>FOB</v>
          </cell>
          <cell r="P5062">
            <v>140</v>
          </cell>
          <cell r="Q5062">
            <v>140</v>
          </cell>
          <cell r="R5062">
            <v>140</v>
          </cell>
          <cell r="S5062">
            <v>140</v>
          </cell>
          <cell r="T5062">
            <v>140</v>
          </cell>
          <cell r="U5062">
            <v>140</v>
          </cell>
          <cell r="V5062">
            <v>140</v>
          </cell>
        </row>
        <row r="5063">
          <cell r="B5063" t="str">
            <v>TexasPartida Blanco.750-6FOB</v>
          </cell>
          <cell r="C5063" t="str">
            <v>South</v>
          </cell>
          <cell r="D5063" t="str">
            <v>Open</v>
          </cell>
          <cell r="E5063" t="str">
            <v>TX</v>
          </cell>
          <cell r="F5063" t="str">
            <v>Texas</v>
          </cell>
          <cell r="G5063" t="str">
            <v>4 - Partida Blanco 0.75L</v>
          </cell>
          <cell r="H5063" t="str">
            <v>4 - Partida Blanco 0.75L6</v>
          </cell>
          <cell r="I5063" t="str">
            <v>Partida Blanco</v>
          </cell>
          <cell r="J5063" t="str">
            <v>Partida Blanco.750-6</v>
          </cell>
          <cell r="K5063">
            <v>6</v>
          </cell>
          <cell r="L5063">
            <v>0.75</v>
          </cell>
          <cell r="M5063">
            <v>0.4</v>
          </cell>
          <cell r="N5063">
            <v>12.84</v>
          </cell>
          <cell r="O5063" t="str">
            <v>FOB</v>
          </cell>
          <cell r="P5063">
            <v>144.83999999999901</v>
          </cell>
          <cell r="Q5063">
            <v>144.83999999999901</v>
          </cell>
          <cell r="R5063">
            <v>144.83999999999901</v>
          </cell>
          <cell r="S5063">
            <v>144.83999999999901</v>
          </cell>
          <cell r="T5063">
            <v>144.83999999999901</v>
          </cell>
          <cell r="U5063">
            <v>144.83999999999901</v>
          </cell>
          <cell r="V5063">
            <v>144.83999999999901</v>
          </cell>
        </row>
        <row r="5064">
          <cell r="B5064" t="str">
            <v>UTAHPartida Blanco.750-6SPA</v>
          </cell>
          <cell r="C5064" t="str">
            <v>West</v>
          </cell>
          <cell r="D5064" t="str">
            <v>Control</v>
          </cell>
          <cell r="E5064" t="str">
            <v>UT</v>
          </cell>
          <cell r="F5064" t="str">
            <v>UTAH</v>
          </cell>
          <cell r="G5064" t="str">
            <v>4 - Partida Blanco 0.75L</v>
          </cell>
          <cell r="H5064" t="str">
            <v>4 - Partida Blanco 0.75L6</v>
          </cell>
          <cell r="I5064" t="str">
            <v>Partida Blanco</v>
          </cell>
          <cell r="J5064" t="str">
            <v>Partida Blanco.750-6</v>
          </cell>
          <cell r="K5064">
            <v>6</v>
          </cell>
          <cell r="L5064">
            <v>0.75</v>
          </cell>
          <cell r="M5064">
            <v>0.4</v>
          </cell>
          <cell r="N5064">
            <v>12.84</v>
          </cell>
          <cell r="O5064" t="str">
            <v>SPA</v>
          </cell>
          <cell r="P5064">
            <v>0</v>
          </cell>
          <cell r="Q5064">
            <v>0</v>
          </cell>
          <cell r="R5064">
            <v>0</v>
          </cell>
          <cell r="S5064">
            <v>0</v>
          </cell>
          <cell r="T5064">
            <v>0</v>
          </cell>
          <cell r="U5064">
            <v>0</v>
          </cell>
          <cell r="V5064">
            <v>0</v>
          </cell>
        </row>
        <row r="5065">
          <cell r="B5065" t="str">
            <v>UTAHPartida Blanco.750-6SHELF</v>
          </cell>
          <cell r="C5065" t="str">
            <v>West</v>
          </cell>
          <cell r="D5065" t="str">
            <v>Control</v>
          </cell>
          <cell r="E5065" t="str">
            <v>UT</v>
          </cell>
          <cell r="F5065" t="str">
            <v>UTAH</v>
          </cell>
          <cell r="G5065" t="str">
            <v>4 - Partida Blanco 0.75L</v>
          </cell>
          <cell r="H5065" t="str">
            <v>4 - Partida Blanco 0.75L6</v>
          </cell>
          <cell r="I5065" t="str">
            <v>Partida Blanco</v>
          </cell>
          <cell r="J5065" t="str">
            <v>Partida Blanco.750-6</v>
          </cell>
          <cell r="K5065">
            <v>6</v>
          </cell>
          <cell r="L5065">
            <v>0.75</v>
          </cell>
          <cell r="M5065">
            <v>0.4</v>
          </cell>
          <cell r="N5065">
            <v>12.84</v>
          </cell>
          <cell r="O5065" t="str">
            <v>SHELF</v>
          </cell>
          <cell r="P5065">
            <v>44.99</v>
          </cell>
          <cell r="Q5065">
            <v>44.99</v>
          </cell>
          <cell r="R5065">
            <v>44.99</v>
          </cell>
          <cell r="S5065">
            <v>44.99</v>
          </cell>
          <cell r="T5065">
            <v>44.99</v>
          </cell>
          <cell r="U5065">
            <v>44.99</v>
          </cell>
          <cell r="V5065">
            <v>44.99</v>
          </cell>
        </row>
        <row r="5066">
          <cell r="B5066" t="str">
            <v>UTAHPartida Blanco.750-6FOB</v>
          </cell>
          <cell r="C5066" t="str">
            <v>West</v>
          </cell>
          <cell r="D5066" t="str">
            <v>Control</v>
          </cell>
          <cell r="E5066" t="str">
            <v>UT</v>
          </cell>
          <cell r="F5066" t="str">
            <v>UTAH</v>
          </cell>
          <cell r="G5066" t="str">
            <v>4 - Partida Blanco 0.75L</v>
          </cell>
          <cell r="H5066" t="str">
            <v>4 - Partida Blanco 0.75L6</v>
          </cell>
          <cell r="I5066" t="str">
            <v>Partida Blanco</v>
          </cell>
          <cell r="J5066" t="str">
            <v>Partida Blanco.750-6</v>
          </cell>
          <cell r="K5066">
            <v>6</v>
          </cell>
          <cell r="L5066">
            <v>0.75</v>
          </cell>
          <cell r="M5066">
            <v>0.4</v>
          </cell>
          <cell r="N5066">
            <v>12.84</v>
          </cell>
          <cell r="O5066" t="str">
            <v>FOB</v>
          </cell>
          <cell r="P5066">
            <v>142.68</v>
          </cell>
          <cell r="Q5066">
            <v>142.68</v>
          </cell>
          <cell r="R5066">
            <v>142.68</v>
          </cell>
          <cell r="S5066">
            <v>142.68</v>
          </cell>
          <cell r="T5066">
            <v>142.68</v>
          </cell>
          <cell r="U5066">
            <v>142.68</v>
          </cell>
          <cell r="V5066">
            <v>142.68</v>
          </cell>
        </row>
        <row r="5067">
          <cell r="B5067" t="str">
            <v>VIRGINIAPartida Blanco.750-6SHELF</v>
          </cell>
          <cell r="C5067" t="str">
            <v>South</v>
          </cell>
          <cell r="D5067" t="str">
            <v>Control</v>
          </cell>
          <cell r="E5067" t="str">
            <v>VA</v>
          </cell>
          <cell r="F5067" t="str">
            <v>VIRGINIA</v>
          </cell>
          <cell r="G5067" t="str">
            <v>4 - Partida Blanco 0.75L</v>
          </cell>
          <cell r="H5067" t="str">
            <v>4 - Partida Blanco 0.75L6</v>
          </cell>
          <cell r="I5067" t="str">
            <v>Partida Blanco</v>
          </cell>
          <cell r="J5067" t="str">
            <v>Partida Blanco.750-6</v>
          </cell>
          <cell r="K5067">
            <v>6</v>
          </cell>
          <cell r="L5067">
            <v>0.75</v>
          </cell>
          <cell r="M5067">
            <v>0.4</v>
          </cell>
          <cell r="N5067">
            <v>12.84</v>
          </cell>
          <cell r="O5067" t="str">
            <v>SHELF</v>
          </cell>
          <cell r="P5067">
            <v>49.99</v>
          </cell>
          <cell r="Q5067">
            <v>49.99</v>
          </cell>
          <cell r="R5067">
            <v>49.99</v>
          </cell>
          <cell r="S5067">
            <v>49.99</v>
          </cell>
          <cell r="T5067">
            <v>49.99</v>
          </cell>
          <cell r="U5067">
            <v>49.99</v>
          </cell>
          <cell r="V5067">
            <v>49.99</v>
          </cell>
        </row>
        <row r="5068">
          <cell r="B5068" t="str">
            <v>VIRGINIAPartida Blanco.750-6FOB</v>
          </cell>
          <cell r="C5068" t="str">
            <v>South</v>
          </cell>
          <cell r="D5068" t="str">
            <v>Control</v>
          </cell>
          <cell r="E5068" t="str">
            <v>VA</v>
          </cell>
          <cell r="F5068" t="str">
            <v>VIRGINIA</v>
          </cell>
          <cell r="G5068" t="str">
            <v>4 - Partida Blanco 0.75L</v>
          </cell>
          <cell r="H5068" t="str">
            <v>4 - Partida Blanco 0.75L6</v>
          </cell>
          <cell r="I5068" t="str">
            <v>Partida Blanco</v>
          </cell>
          <cell r="J5068" t="str">
            <v>Partida Blanco.750-6</v>
          </cell>
          <cell r="K5068">
            <v>6</v>
          </cell>
          <cell r="L5068">
            <v>0.75</v>
          </cell>
          <cell r="M5068">
            <v>0.4</v>
          </cell>
          <cell r="N5068">
            <v>12.84</v>
          </cell>
          <cell r="O5068" t="str">
            <v>FOB</v>
          </cell>
          <cell r="P5068">
            <v>141.62</v>
          </cell>
          <cell r="Q5068">
            <v>141.62</v>
          </cell>
          <cell r="R5068">
            <v>141.62</v>
          </cell>
          <cell r="S5068">
            <v>141.62</v>
          </cell>
          <cell r="T5068">
            <v>141.62</v>
          </cell>
          <cell r="U5068">
            <v>141.62</v>
          </cell>
          <cell r="V5068">
            <v>141.62</v>
          </cell>
        </row>
        <row r="5069">
          <cell r="B5069" t="str">
            <v>VIRGINIAPartida Blanco.750-6DA</v>
          </cell>
          <cell r="C5069" t="str">
            <v>South</v>
          </cell>
          <cell r="D5069" t="str">
            <v>Control</v>
          </cell>
          <cell r="E5069" t="str">
            <v>VA</v>
          </cell>
          <cell r="F5069" t="str">
            <v>VIRGINIA</v>
          </cell>
          <cell r="G5069" t="str">
            <v>4 - Partida Blanco 0.75L</v>
          </cell>
          <cell r="H5069" t="str">
            <v>4 - Partida Blanco 0.75L6</v>
          </cell>
          <cell r="I5069" t="str">
            <v>Partida Blanco</v>
          </cell>
          <cell r="J5069" t="str">
            <v>Partida Blanco.750-6</v>
          </cell>
          <cell r="K5069">
            <v>6</v>
          </cell>
          <cell r="L5069">
            <v>0.75</v>
          </cell>
          <cell r="M5069">
            <v>0.4</v>
          </cell>
          <cell r="N5069">
            <v>12.84</v>
          </cell>
          <cell r="O5069" t="str">
            <v>DA</v>
          </cell>
          <cell r="P5069">
            <v>0</v>
          </cell>
          <cell r="Q5069">
            <v>0</v>
          </cell>
          <cell r="R5069">
            <v>0</v>
          </cell>
          <cell r="S5069">
            <v>0</v>
          </cell>
          <cell r="T5069">
            <v>0</v>
          </cell>
          <cell r="U5069">
            <v>0</v>
          </cell>
          <cell r="V5069">
            <v>0</v>
          </cell>
        </row>
        <row r="5070">
          <cell r="B5070" t="str">
            <v>WEST VIRGINIAPartida Blanco.750-6SHELF</v>
          </cell>
          <cell r="C5070" t="str">
            <v>Central</v>
          </cell>
          <cell r="D5070" t="str">
            <v>Control</v>
          </cell>
          <cell r="E5070" t="str">
            <v>WV</v>
          </cell>
          <cell r="F5070" t="str">
            <v>WEST VIRGINIA</v>
          </cell>
          <cell r="G5070" t="str">
            <v>4 - Partida Blanco 0.75L</v>
          </cell>
          <cell r="H5070" t="str">
            <v>4 - Partida Blanco 0.75L6</v>
          </cell>
          <cell r="I5070" t="str">
            <v>Partida Blanco</v>
          </cell>
          <cell r="J5070" t="str">
            <v>Partida Blanco.750-6</v>
          </cell>
          <cell r="K5070">
            <v>6</v>
          </cell>
          <cell r="L5070">
            <v>0.75</v>
          </cell>
          <cell r="M5070">
            <v>0.4</v>
          </cell>
          <cell r="N5070">
            <v>12.84</v>
          </cell>
          <cell r="O5070" t="str">
            <v>SHELF</v>
          </cell>
          <cell r="P5070">
            <v>39.99</v>
          </cell>
          <cell r="Q5070">
            <v>39.99</v>
          </cell>
          <cell r="R5070">
            <v>39.99</v>
          </cell>
          <cell r="S5070">
            <v>39.99</v>
          </cell>
          <cell r="T5070">
            <v>39.99</v>
          </cell>
          <cell r="U5070">
            <v>39.99</v>
          </cell>
          <cell r="V5070">
            <v>39.99</v>
          </cell>
        </row>
        <row r="5071">
          <cell r="B5071" t="str">
            <v>WEST VIRGINIAPartida Blanco.750-6FOB</v>
          </cell>
          <cell r="C5071" t="str">
            <v>Central</v>
          </cell>
          <cell r="D5071" t="str">
            <v>Control</v>
          </cell>
          <cell r="E5071" t="str">
            <v>WV</v>
          </cell>
          <cell r="F5071" t="str">
            <v>WEST VIRGINIA</v>
          </cell>
          <cell r="G5071" t="str">
            <v>4 - Partida Blanco 0.75L</v>
          </cell>
          <cell r="H5071" t="str">
            <v>4 - Partida Blanco 0.75L6</v>
          </cell>
          <cell r="I5071" t="str">
            <v>Partida Blanco</v>
          </cell>
          <cell r="J5071" t="str">
            <v>Partida Blanco.750-6</v>
          </cell>
          <cell r="K5071">
            <v>6</v>
          </cell>
          <cell r="L5071">
            <v>0.75</v>
          </cell>
          <cell r="M5071">
            <v>0.4</v>
          </cell>
          <cell r="N5071">
            <v>12.84</v>
          </cell>
          <cell r="O5071" t="str">
            <v>FOB</v>
          </cell>
          <cell r="P5071">
            <v>135.85</v>
          </cell>
          <cell r="Q5071">
            <v>135.85</v>
          </cell>
          <cell r="R5071">
            <v>135.85</v>
          </cell>
          <cell r="S5071">
            <v>135.85</v>
          </cell>
          <cell r="T5071">
            <v>135.85</v>
          </cell>
          <cell r="U5071">
            <v>135.85</v>
          </cell>
          <cell r="V5071">
            <v>135.85</v>
          </cell>
        </row>
        <row r="5072">
          <cell r="B5072" t="str">
            <v>WisconsinPartida Blanco.750-6FOB</v>
          </cell>
          <cell r="C5072" t="str">
            <v>Central</v>
          </cell>
          <cell r="D5072" t="str">
            <v>Open</v>
          </cell>
          <cell r="E5072" t="str">
            <v>WI</v>
          </cell>
          <cell r="F5072" t="str">
            <v>Wisconsin</v>
          </cell>
          <cell r="G5072" t="str">
            <v>4 - Partida Blanco 0.75L</v>
          </cell>
          <cell r="H5072" t="str">
            <v>4 - Partida Blanco 0.75L6</v>
          </cell>
          <cell r="I5072" t="str">
            <v>Partida Blanco</v>
          </cell>
          <cell r="J5072" t="str">
            <v>Partida Blanco.750-6</v>
          </cell>
          <cell r="K5072">
            <v>6</v>
          </cell>
          <cell r="L5072">
            <v>0.75</v>
          </cell>
          <cell r="M5072">
            <v>0.4</v>
          </cell>
          <cell r="N5072">
            <v>12.84</v>
          </cell>
          <cell r="O5072" t="str">
            <v>FOB</v>
          </cell>
          <cell r="P5072">
            <v>130</v>
          </cell>
          <cell r="Q5072">
            <v>130</v>
          </cell>
          <cell r="R5072">
            <v>130</v>
          </cell>
          <cell r="S5072">
            <v>130</v>
          </cell>
          <cell r="T5072">
            <v>130</v>
          </cell>
          <cell r="U5072">
            <v>130</v>
          </cell>
          <cell r="V5072">
            <v>130</v>
          </cell>
        </row>
        <row r="5073">
          <cell r="B5073" t="str">
            <v>WYOMINGPartida Blanco.750-6SHELF</v>
          </cell>
          <cell r="C5073" t="str">
            <v>West</v>
          </cell>
          <cell r="D5073" t="str">
            <v>Control</v>
          </cell>
          <cell r="E5073" t="str">
            <v>WY</v>
          </cell>
          <cell r="F5073" t="str">
            <v>WYOMING</v>
          </cell>
          <cell r="G5073" t="str">
            <v>4 - Partida Blanco 0.75L</v>
          </cell>
          <cell r="H5073" t="str">
            <v>4 - Partida Blanco 0.75L6</v>
          </cell>
          <cell r="I5073" t="str">
            <v>Partida Blanco</v>
          </cell>
          <cell r="J5073" t="str">
            <v>Partida Blanco.750-6</v>
          </cell>
          <cell r="K5073">
            <v>6</v>
          </cell>
          <cell r="L5073">
            <v>0.75</v>
          </cell>
          <cell r="M5073">
            <v>0.4</v>
          </cell>
          <cell r="N5073">
            <v>12.84</v>
          </cell>
          <cell r="O5073" t="str">
            <v>SHELF</v>
          </cell>
          <cell r="P5073">
            <v>44.99</v>
          </cell>
          <cell r="Q5073">
            <v>44.99</v>
          </cell>
          <cell r="R5073">
            <v>44.99</v>
          </cell>
          <cell r="S5073">
            <v>44.99</v>
          </cell>
          <cell r="T5073">
            <v>44.99</v>
          </cell>
          <cell r="U5073">
            <v>44.99</v>
          </cell>
          <cell r="V5073">
            <v>44.99</v>
          </cell>
        </row>
        <row r="5074">
          <cell r="B5074" t="str">
            <v>WYOMINGPartida Blanco.750-6FOB</v>
          </cell>
          <cell r="C5074" t="str">
            <v>West</v>
          </cell>
          <cell r="D5074" t="str">
            <v>Control</v>
          </cell>
          <cell r="E5074" t="str">
            <v>WY</v>
          </cell>
          <cell r="F5074" t="str">
            <v>WYOMING</v>
          </cell>
          <cell r="G5074" t="str">
            <v>4 - Partida Blanco 0.75L</v>
          </cell>
          <cell r="H5074" t="str">
            <v>4 - Partida Blanco 0.75L6</v>
          </cell>
          <cell r="I5074" t="str">
            <v>Partida Blanco</v>
          </cell>
          <cell r="J5074" t="str">
            <v>Partida Blanco.750-6</v>
          </cell>
          <cell r="K5074">
            <v>6</v>
          </cell>
          <cell r="L5074">
            <v>0.75</v>
          </cell>
          <cell r="M5074">
            <v>0.4</v>
          </cell>
          <cell r="N5074">
            <v>12.84</v>
          </cell>
          <cell r="O5074" t="str">
            <v>FOB</v>
          </cell>
          <cell r="P5074">
            <v>144.93</v>
          </cell>
          <cell r="Q5074">
            <v>144.93</v>
          </cell>
          <cell r="R5074">
            <v>144.93</v>
          </cell>
          <cell r="S5074">
            <v>144.93</v>
          </cell>
          <cell r="T5074">
            <v>144.93</v>
          </cell>
          <cell r="U5074">
            <v>144.93</v>
          </cell>
          <cell r="V5074">
            <v>144.93</v>
          </cell>
        </row>
        <row r="5075">
          <cell r="B5075" t="str">
            <v>WYOMINGPartida Blanco.750-6DA</v>
          </cell>
          <cell r="C5075" t="str">
            <v>West</v>
          </cell>
          <cell r="D5075" t="str">
            <v>Control</v>
          </cell>
          <cell r="E5075" t="str">
            <v>WY</v>
          </cell>
          <cell r="F5075" t="str">
            <v>WYOMING</v>
          </cell>
          <cell r="G5075" t="str">
            <v>4 - Partida Blanco 0.75L</v>
          </cell>
          <cell r="H5075" t="str">
            <v>4 - Partida Blanco 0.75L6</v>
          </cell>
          <cell r="I5075" t="str">
            <v>Partida Blanco</v>
          </cell>
          <cell r="J5075" t="str">
            <v>Partida Blanco.750-6</v>
          </cell>
          <cell r="K5075">
            <v>6</v>
          </cell>
          <cell r="L5075">
            <v>0.75</v>
          </cell>
          <cell r="M5075">
            <v>0.4</v>
          </cell>
          <cell r="N5075">
            <v>12.84</v>
          </cell>
          <cell r="O5075" t="str">
            <v>DA</v>
          </cell>
          <cell r="P5075">
            <v>0</v>
          </cell>
          <cell r="Q5075">
            <v>0</v>
          </cell>
          <cell r="R5075">
            <v>0</v>
          </cell>
          <cell r="S5075">
            <v>0</v>
          </cell>
          <cell r="T5075">
            <v>0</v>
          </cell>
          <cell r="U5075">
            <v>0</v>
          </cell>
          <cell r="V5075">
            <v>0</v>
          </cell>
        </row>
        <row r="5076">
          <cell r="B5076" t="str">
            <v>ALABAMAPartida Elegante.750-2SHELF</v>
          </cell>
          <cell r="C5076" t="str">
            <v>South</v>
          </cell>
          <cell r="D5076" t="str">
            <v>Control</v>
          </cell>
          <cell r="E5076" t="str">
            <v>AL</v>
          </cell>
          <cell r="F5076" t="str">
            <v>ALABAMA</v>
          </cell>
          <cell r="G5076" t="str">
            <v>4 - Partida Elegante 0.75L</v>
          </cell>
          <cell r="H5076" t="str">
            <v>4 - Partida Elegante 0.75L2</v>
          </cell>
          <cell r="I5076" t="str">
            <v>Partida Elegante</v>
          </cell>
          <cell r="J5076" t="str">
            <v>Partida Elegante.750-2</v>
          </cell>
          <cell r="K5076">
            <v>2</v>
          </cell>
          <cell r="L5076">
            <v>0.75</v>
          </cell>
          <cell r="M5076">
            <v>0.4</v>
          </cell>
          <cell r="N5076">
            <v>4.28</v>
          </cell>
          <cell r="O5076" t="str">
            <v>SHELF</v>
          </cell>
          <cell r="P5076">
            <v>399.99</v>
          </cell>
          <cell r="Q5076">
            <v>399.99</v>
          </cell>
          <cell r="R5076">
            <v>399.99</v>
          </cell>
          <cell r="S5076">
            <v>399.99</v>
          </cell>
          <cell r="T5076">
            <v>399.99</v>
          </cell>
          <cell r="U5076">
            <v>399.99</v>
          </cell>
          <cell r="V5076">
            <v>399.99</v>
          </cell>
        </row>
        <row r="5077">
          <cell r="B5077" t="str">
            <v>ALABAMAPartida Elegante.750-2FOB</v>
          </cell>
          <cell r="C5077" t="str">
            <v>South</v>
          </cell>
          <cell r="D5077" t="str">
            <v>Control</v>
          </cell>
          <cell r="E5077" t="str">
            <v>AL</v>
          </cell>
          <cell r="F5077" t="str">
            <v>ALABAMA</v>
          </cell>
          <cell r="G5077" t="str">
            <v>4 - Partida Elegante 0.75L</v>
          </cell>
          <cell r="H5077" t="str">
            <v>4 - Partida Elegante 0.75L2</v>
          </cell>
          <cell r="I5077" t="str">
            <v>Partida Elegante</v>
          </cell>
          <cell r="J5077" t="str">
            <v>Partida Elegante.750-2</v>
          </cell>
          <cell r="K5077">
            <v>2</v>
          </cell>
          <cell r="L5077">
            <v>0.75</v>
          </cell>
          <cell r="M5077">
            <v>0.4</v>
          </cell>
          <cell r="N5077">
            <v>4.28</v>
          </cell>
          <cell r="O5077" t="str">
            <v>FOB</v>
          </cell>
          <cell r="P5077">
            <v>568.89</v>
          </cell>
          <cell r="Q5077">
            <v>568.89</v>
          </cell>
          <cell r="R5077">
            <v>568.89</v>
          </cell>
          <cell r="S5077">
            <v>568.89</v>
          </cell>
          <cell r="T5077">
            <v>568.89</v>
          </cell>
          <cell r="U5077">
            <v>568.89</v>
          </cell>
          <cell r="V5077">
            <v>568.89</v>
          </cell>
        </row>
        <row r="5078">
          <cell r="B5078" t="str">
            <v>ALABAMAPartida Elegante.750-2DA</v>
          </cell>
          <cell r="C5078" t="str">
            <v>South</v>
          </cell>
          <cell r="D5078" t="str">
            <v>Control</v>
          </cell>
          <cell r="E5078" t="str">
            <v>AL</v>
          </cell>
          <cell r="F5078" t="str">
            <v>ALABAMA</v>
          </cell>
          <cell r="G5078" t="str">
            <v>4 - Partida Elegante 0.75L</v>
          </cell>
          <cell r="H5078" t="str">
            <v>4 - Partida Elegante 0.75L2</v>
          </cell>
          <cell r="I5078" t="str">
            <v>Partida Elegante</v>
          </cell>
          <cell r="J5078" t="str">
            <v>Partida Elegante.750-2</v>
          </cell>
          <cell r="K5078">
            <v>2</v>
          </cell>
          <cell r="L5078">
            <v>0.75</v>
          </cell>
          <cell r="M5078">
            <v>0.4</v>
          </cell>
          <cell r="N5078">
            <v>4.28</v>
          </cell>
          <cell r="O5078" t="str">
            <v>DA</v>
          </cell>
          <cell r="P5078">
            <v>0</v>
          </cell>
          <cell r="Q5078">
            <v>0</v>
          </cell>
          <cell r="R5078">
            <v>0</v>
          </cell>
          <cell r="S5078">
            <v>0</v>
          </cell>
          <cell r="T5078">
            <v>0</v>
          </cell>
          <cell r="U5078">
            <v>0</v>
          </cell>
          <cell r="V5078">
            <v>0</v>
          </cell>
        </row>
        <row r="5079">
          <cell r="B5079" t="str">
            <v>ArizonaPartida Elegante.750-2FOB</v>
          </cell>
          <cell r="C5079" t="str">
            <v>West</v>
          </cell>
          <cell r="D5079" t="str">
            <v>Open</v>
          </cell>
          <cell r="E5079" t="str">
            <v>AZ</v>
          </cell>
          <cell r="F5079" t="str">
            <v>Arizona</v>
          </cell>
          <cell r="G5079" t="str">
            <v>4 - Partida Elegante 0.75L</v>
          </cell>
          <cell r="H5079" t="str">
            <v>4 - Partida Elegante 0.75L2</v>
          </cell>
          <cell r="I5079" t="str">
            <v>Partida Elegante</v>
          </cell>
          <cell r="J5079" t="str">
            <v>Partida Elegante.750-2</v>
          </cell>
          <cell r="K5079">
            <v>2</v>
          </cell>
          <cell r="L5079">
            <v>0.75</v>
          </cell>
          <cell r="M5079">
            <v>0.4</v>
          </cell>
          <cell r="N5079">
            <v>4.28</v>
          </cell>
          <cell r="O5079" t="str">
            <v>FOB</v>
          </cell>
          <cell r="P5079">
            <v>380.87</v>
          </cell>
          <cell r="Q5079">
            <v>380.87</v>
          </cell>
          <cell r="R5079">
            <v>380.87</v>
          </cell>
          <cell r="S5079">
            <v>380.87</v>
          </cell>
          <cell r="T5079">
            <v>380.87</v>
          </cell>
          <cell r="U5079">
            <v>380.87</v>
          </cell>
          <cell r="V5079">
            <v>380.87</v>
          </cell>
        </row>
        <row r="5080">
          <cell r="B5080" t="str">
            <v>CaliforniaPartida Elegante.750-2FOB</v>
          </cell>
          <cell r="C5080" t="str">
            <v>West</v>
          </cell>
          <cell r="D5080" t="str">
            <v>Open</v>
          </cell>
          <cell r="E5080" t="str">
            <v>CA</v>
          </cell>
          <cell r="F5080" t="str">
            <v>California</v>
          </cell>
          <cell r="G5080" t="str">
            <v>4 - Partida Elegante 0.75L</v>
          </cell>
          <cell r="H5080" t="str">
            <v>4 - Partida Elegante 0.75L2</v>
          </cell>
          <cell r="I5080" t="str">
            <v>Partida Elegante</v>
          </cell>
          <cell r="J5080" t="str">
            <v>Partida Elegante.750-2</v>
          </cell>
          <cell r="K5080">
            <v>2</v>
          </cell>
          <cell r="L5080">
            <v>0.75</v>
          </cell>
          <cell r="M5080">
            <v>0.4</v>
          </cell>
          <cell r="N5080">
            <v>4.28</v>
          </cell>
          <cell r="O5080" t="str">
            <v>FOB</v>
          </cell>
          <cell r="P5080">
            <v>434.54</v>
          </cell>
          <cell r="Q5080">
            <v>434.54</v>
          </cell>
          <cell r="R5080">
            <v>434.54</v>
          </cell>
          <cell r="S5080">
            <v>434.54</v>
          </cell>
          <cell r="T5080">
            <v>434.54</v>
          </cell>
          <cell r="U5080">
            <v>434.54</v>
          </cell>
          <cell r="V5080">
            <v>434.54</v>
          </cell>
        </row>
        <row r="5081">
          <cell r="B5081" t="str">
            <v>ColoradoPartida Elegante.750-2FOB</v>
          </cell>
          <cell r="C5081" t="str">
            <v>West</v>
          </cell>
          <cell r="D5081" t="str">
            <v>Open</v>
          </cell>
          <cell r="E5081" t="str">
            <v>CO</v>
          </cell>
          <cell r="F5081" t="str">
            <v>Colorado</v>
          </cell>
          <cell r="G5081" t="str">
            <v>4 - Partida Elegante 0.75L</v>
          </cell>
          <cell r="H5081" t="str">
            <v>4 - Partida Elegante 0.75L2</v>
          </cell>
          <cell r="I5081" t="str">
            <v>Partida Elegante</v>
          </cell>
          <cell r="J5081" t="str">
            <v>Partida Elegante.750-2</v>
          </cell>
          <cell r="K5081">
            <v>2</v>
          </cell>
          <cell r="L5081">
            <v>0.75</v>
          </cell>
          <cell r="M5081">
            <v>0.4</v>
          </cell>
          <cell r="N5081">
            <v>4.28</v>
          </cell>
          <cell r="O5081" t="str">
            <v>FOB</v>
          </cell>
          <cell r="P5081">
            <v>410.49</v>
          </cell>
          <cell r="Q5081">
            <v>410.49</v>
          </cell>
          <cell r="R5081">
            <v>410.49</v>
          </cell>
          <cell r="S5081">
            <v>410.49</v>
          </cell>
          <cell r="T5081">
            <v>410.49</v>
          </cell>
          <cell r="U5081">
            <v>410.49</v>
          </cell>
          <cell r="V5081">
            <v>410.49</v>
          </cell>
        </row>
        <row r="5082">
          <cell r="B5082" t="str">
            <v>ConnecticutPartida Elegante.750-2FOB</v>
          </cell>
          <cell r="C5082" t="str">
            <v>Northeast</v>
          </cell>
          <cell r="D5082" t="str">
            <v>Open</v>
          </cell>
          <cell r="E5082" t="str">
            <v>CT</v>
          </cell>
          <cell r="F5082" t="str">
            <v>Connecticut</v>
          </cell>
          <cell r="G5082" t="str">
            <v>4 - Partida Elegante 0.75L</v>
          </cell>
          <cell r="H5082" t="str">
            <v>4 - Partida Elegante 0.75L2</v>
          </cell>
          <cell r="I5082" t="str">
            <v>Partida Elegante</v>
          </cell>
          <cell r="J5082" t="str">
            <v>Partida Elegante.750-2</v>
          </cell>
          <cell r="K5082">
            <v>2</v>
          </cell>
          <cell r="L5082">
            <v>0.75</v>
          </cell>
          <cell r="M5082">
            <v>0.4</v>
          </cell>
          <cell r="N5082">
            <v>4.28</v>
          </cell>
          <cell r="O5082" t="str">
            <v>FOB</v>
          </cell>
          <cell r="P5082">
            <v>357.95</v>
          </cell>
          <cell r="Q5082">
            <v>357.95</v>
          </cell>
          <cell r="R5082">
            <v>357.95</v>
          </cell>
          <cell r="S5082">
            <v>357.95</v>
          </cell>
          <cell r="T5082">
            <v>357.95</v>
          </cell>
          <cell r="U5082">
            <v>357.95</v>
          </cell>
          <cell r="V5082">
            <v>357.95</v>
          </cell>
        </row>
        <row r="5083">
          <cell r="B5083" t="str">
            <v>DCPartida Elegante.750-2FOB</v>
          </cell>
          <cell r="C5083" t="str">
            <v>Northeast</v>
          </cell>
          <cell r="D5083" t="str">
            <v>Open</v>
          </cell>
          <cell r="E5083" t="str">
            <v>DC</v>
          </cell>
          <cell r="F5083" t="str">
            <v>DC</v>
          </cell>
          <cell r="G5083" t="str">
            <v>4 - Partida Elegante 0.75L</v>
          </cell>
          <cell r="H5083" t="str">
            <v>4 - Partida Elegante 0.75L2</v>
          </cell>
          <cell r="I5083" t="str">
            <v>Partida Elegante</v>
          </cell>
          <cell r="J5083" t="str">
            <v>Partida Elegante.750-2</v>
          </cell>
          <cell r="K5083">
            <v>2</v>
          </cell>
          <cell r="L5083">
            <v>0.75</v>
          </cell>
          <cell r="M5083">
            <v>0.4</v>
          </cell>
          <cell r="N5083">
            <v>4.28</v>
          </cell>
          <cell r="O5083" t="str">
            <v>FOB</v>
          </cell>
          <cell r="P5083">
            <v>446.44</v>
          </cell>
          <cell r="Q5083">
            <v>446.44</v>
          </cell>
          <cell r="R5083">
            <v>446.44</v>
          </cell>
          <cell r="S5083">
            <v>446.44</v>
          </cell>
          <cell r="T5083">
            <v>446.44</v>
          </cell>
          <cell r="U5083">
            <v>446.44</v>
          </cell>
          <cell r="V5083">
            <v>446.44</v>
          </cell>
        </row>
        <row r="5084">
          <cell r="B5084" t="str">
            <v>FloridaPartida Elegante.750-2FOB</v>
          </cell>
          <cell r="C5084" t="str">
            <v>South</v>
          </cell>
          <cell r="D5084" t="str">
            <v>Open</v>
          </cell>
          <cell r="E5084" t="str">
            <v>FL</v>
          </cell>
          <cell r="F5084" t="str">
            <v>Florida</v>
          </cell>
          <cell r="G5084" t="str">
            <v>4 - Partida Elegante 0.75L</v>
          </cell>
          <cell r="H5084" t="str">
            <v>4 - Partida Elegante 0.75L2</v>
          </cell>
          <cell r="I5084" t="str">
            <v>Partida Elegante</v>
          </cell>
          <cell r="J5084" t="str">
            <v>Partida Elegante.750-2</v>
          </cell>
          <cell r="K5084">
            <v>2</v>
          </cell>
          <cell r="L5084">
            <v>0.75</v>
          </cell>
          <cell r="M5084">
            <v>0.4</v>
          </cell>
          <cell r="N5084">
            <v>4.28</v>
          </cell>
          <cell r="O5084" t="str">
            <v>FOB</v>
          </cell>
          <cell r="P5084">
            <v>416.24</v>
          </cell>
          <cell r="Q5084">
            <v>416.24</v>
          </cell>
          <cell r="R5084">
            <v>416.24</v>
          </cell>
          <cell r="S5084">
            <v>416.24</v>
          </cell>
          <cell r="T5084">
            <v>416.24</v>
          </cell>
          <cell r="U5084">
            <v>416.24</v>
          </cell>
          <cell r="V5084">
            <v>416.24</v>
          </cell>
        </row>
        <row r="5085">
          <cell r="B5085" t="str">
            <v>GeorgiaPartida Elegante.750-2FOB</v>
          </cell>
          <cell r="C5085" t="str">
            <v>South</v>
          </cell>
          <cell r="D5085" t="str">
            <v>Open</v>
          </cell>
          <cell r="E5085" t="str">
            <v>GA</v>
          </cell>
          <cell r="F5085" t="str">
            <v>Georgia</v>
          </cell>
          <cell r="G5085" t="str">
            <v>4 - Partida Elegante 0.75L</v>
          </cell>
          <cell r="H5085" t="str">
            <v>4 - Partida Elegante 0.75L2</v>
          </cell>
          <cell r="I5085" t="str">
            <v>Partida Elegante</v>
          </cell>
          <cell r="J5085" t="str">
            <v>Partida Elegante.750-2</v>
          </cell>
          <cell r="K5085">
            <v>2</v>
          </cell>
          <cell r="L5085">
            <v>0.75</v>
          </cell>
          <cell r="M5085">
            <v>0.4</v>
          </cell>
          <cell r="N5085">
            <v>4.28</v>
          </cell>
          <cell r="O5085" t="str">
            <v>FOB</v>
          </cell>
          <cell r="P5085">
            <v>495.999999999995</v>
          </cell>
          <cell r="Q5085">
            <v>495.999999999995</v>
          </cell>
          <cell r="R5085">
            <v>495.999999999995</v>
          </cell>
          <cell r="S5085">
            <v>495.999999999995</v>
          </cell>
          <cell r="T5085">
            <v>495.999999999995</v>
          </cell>
          <cell r="U5085">
            <v>495.999999999995</v>
          </cell>
          <cell r="V5085">
            <v>495.999999999995</v>
          </cell>
        </row>
        <row r="5086">
          <cell r="B5086" t="str">
            <v>HawaiiPartida Elegante.750-2FOB</v>
          </cell>
          <cell r="C5086" t="str">
            <v>West</v>
          </cell>
          <cell r="D5086" t="str">
            <v>Open</v>
          </cell>
          <cell r="E5086" t="str">
            <v>HI</v>
          </cell>
          <cell r="F5086" t="str">
            <v>Hawaii</v>
          </cell>
          <cell r="G5086" t="str">
            <v>4 - Partida Elegante 0.75L</v>
          </cell>
          <cell r="H5086" t="str">
            <v>4 - Partida Elegante 0.75L2</v>
          </cell>
          <cell r="I5086" t="str">
            <v>Partida Elegante</v>
          </cell>
          <cell r="J5086" t="str">
            <v>Partida Elegante.750-2</v>
          </cell>
          <cell r="K5086">
            <v>2</v>
          </cell>
          <cell r="L5086">
            <v>0.75</v>
          </cell>
          <cell r="M5086">
            <v>0.4</v>
          </cell>
          <cell r="N5086">
            <v>4.28</v>
          </cell>
          <cell r="O5086" t="str">
            <v>FOB</v>
          </cell>
          <cell r="P5086">
            <v>434.53999999999002</v>
          </cell>
          <cell r="Q5086">
            <v>434.53999999999002</v>
          </cell>
          <cell r="R5086">
            <v>434.53999999999002</v>
          </cell>
          <cell r="S5086">
            <v>434.53999999999002</v>
          </cell>
          <cell r="T5086">
            <v>434.53999999999002</v>
          </cell>
          <cell r="U5086">
            <v>434.53999999999002</v>
          </cell>
          <cell r="V5086">
            <v>434.53999999999002</v>
          </cell>
        </row>
        <row r="5087">
          <cell r="B5087" t="str">
            <v>IDAHOPartida Elegante.750-2SPA</v>
          </cell>
          <cell r="C5087" t="str">
            <v>West</v>
          </cell>
          <cell r="D5087" t="str">
            <v>Control</v>
          </cell>
          <cell r="E5087" t="str">
            <v>ID</v>
          </cell>
          <cell r="F5087" t="str">
            <v>IDAHO</v>
          </cell>
          <cell r="G5087" t="str">
            <v>4 - Partida Elegante 0.75L</v>
          </cell>
          <cell r="H5087" t="str">
            <v>4 - Partida Elegante 0.75L2</v>
          </cell>
          <cell r="I5087" t="str">
            <v>Partida Elegante</v>
          </cell>
          <cell r="J5087" t="str">
            <v>Partida Elegante.750-2</v>
          </cell>
          <cell r="K5087">
            <v>2</v>
          </cell>
          <cell r="L5087">
            <v>0.75</v>
          </cell>
          <cell r="M5087">
            <v>0.4</v>
          </cell>
          <cell r="N5087">
            <v>4.28</v>
          </cell>
          <cell r="O5087" t="str">
            <v>SPA</v>
          </cell>
          <cell r="P5087">
            <v>0</v>
          </cell>
          <cell r="Q5087">
            <v>0</v>
          </cell>
          <cell r="R5087">
            <v>0</v>
          </cell>
          <cell r="S5087">
            <v>0</v>
          </cell>
          <cell r="T5087">
            <v>0</v>
          </cell>
          <cell r="U5087">
            <v>0</v>
          </cell>
          <cell r="V5087">
            <v>0</v>
          </cell>
        </row>
        <row r="5088">
          <cell r="B5088" t="str">
            <v>IDAHOPartida Elegante.750-2SHELF</v>
          </cell>
          <cell r="C5088" t="str">
            <v>West</v>
          </cell>
          <cell r="D5088" t="str">
            <v>Control</v>
          </cell>
          <cell r="E5088" t="str">
            <v>ID</v>
          </cell>
          <cell r="F5088" t="str">
            <v>IDAHO</v>
          </cell>
          <cell r="G5088" t="str">
            <v>4 - Partida Elegante 0.75L</v>
          </cell>
          <cell r="H5088" t="str">
            <v>4 - Partida Elegante 0.75L2</v>
          </cell>
          <cell r="I5088" t="str">
            <v>Partida Elegante</v>
          </cell>
          <cell r="J5088" t="str">
            <v>Partida Elegante.750-2</v>
          </cell>
          <cell r="K5088">
            <v>2</v>
          </cell>
          <cell r="L5088">
            <v>0.75</v>
          </cell>
          <cell r="M5088">
            <v>0.4</v>
          </cell>
          <cell r="N5088">
            <v>4.28</v>
          </cell>
          <cell r="O5088" t="str">
            <v>SHELF</v>
          </cell>
          <cell r="P5088">
            <v>369.95</v>
          </cell>
          <cell r="Q5088">
            <v>369.95</v>
          </cell>
          <cell r="R5088">
            <v>369.95</v>
          </cell>
          <cell r="S5088">
            <v>369.95</v>
          </cell>
          <cell r="T5088">
            <v>369.95</v>
          </cell>
          <cell r="U5088">
            <v>369.95</v>
          </cell>
          <cell r="V5088">
            <v>369.95</v>
          </cell>
        </row>
        <row r="5089">
          <cell r="B5089" t="str">
            <v>IDAHOPartida Elegante.750-2FOB</v>
          </cell>
          <cell r="C5089" t="str">
            <v>West</v>
          </cell>
          <cell r="D5089" t="str">
            <v>Control</v>
          </cell>
          <cell r="E5089" t="str">
            <v>ID</v>
          </cell>
          <cell r="F5089" t="str">
            <v>IDAHO</v>
          </cell>
          <cell r="G5089" t="str">
            <v>4 - Partida Elegante 0.75L</v>
          </cell>
          <cell r="H5089" t="str">
            <v>4 - Partida Elegante 0.75L2</v>
          </cell>
          <cell r="I5089" t="str">
            <v>Partida Elegante</v>
          </cell>
          <cell r="J5089" t="str">
            <v>Partida Elegante.750-2</v>
          </cell>
          <cell r="K5089">
            <v>2</v>
          </cell>
          <cell r="L5089">
            <v>0.75</v>
          </cell>
          <cell r="M5089">
            <v>0.4</v>
          </cell>
          <cell r="N5089">
            <v>4.28</v>
          </cell>
          <cell r="O5089" t="str">
            <v>FOB</v>
          </cell>
          <cell r="P5089">
            <v>417.4</v>
          </cell>
          <cell r="Q5089">
            <v>417.4</v>
          </cell>
          <cell r="R5089">
            <v>417.4</v>
          </cell>
          <cell r="S5089">
            <v>417.4</v>
          </cell>
          <cell r="T5089">
            <v>417.4</v>
          </cell>
          <cell r="U5089">
            <v>417.4</v>
          </cell>
          <cell r="V5089">
            <v>417.4</v>
          </cell>
        </row>
        <row r="5090">
          <cell r="B5090" t="str">
            <v>IllinoisPartida Elegante.750-2FOB</v>
          </cell>
          <cell r="C5090" t="str">
            <v>Central</v>
          </cell>
          <cell r="D5090" t="str">
            <v>Open</v>
          </cell>
          <cell r="E5090" t="str">
            <v>IL</v>
          </cell>
          <cell r="F5090" t="str">
            <v>Illinois</v>
          </cell>
          <cell r="G5090" t="str">
            <v>4 - Partida Elegante 0.75L</v>
          </cell>
          <cell r="H5090" t="str">
            <v>4 - Partida Elegante 0.75L2</v>
          </cell>
          <cell r="I5090" t="str">
            <v>Partida Elegante</v>
          </cell>
          <cell r="J5090" t="str">
            <v>Partida Elegante.750-2</v>
          </cell>
          <cell r="K5090">
            <v>2</v>
          </cell>
          <cell r="L5090">
            <v>0.75</v>
          </cell>
          <cell r="M5090">
            <v>0.4</v>
          </cell>
          <cell r="N5090">
            <v>4.28</v>
          </cell>
          <cell r="O5090" t="str">
            <v>FOB</v>
          </cell>
          <cell r="P5090">
            <v>438.59999999998598</v>
          </cell>
          <cell r="Q5090">
            <v>438.59999999998598</v>
          </cell>
          <cell r="R5090">
            <v>438.59999999998598</v>
          </cell>
          <cell r="S5090">
            <v>438.59999999998598</v>
          </cell>
          <cell r="T5090">
            <v>438.59999999998598</v>
          </cell>
          <cell r="U5090">
            <v>438.59999999998598</v>
          </cell>
          <cell r="V5090">
            <v>438.59999999998598</v>
          </cell>
        </row>
        <row r="5091">
          <cell r="B5091" t="str">
            <v>IndianaPartida Elegante.750-2FOB</v>
          </cell>
          <cell r="C5091" t="str">
            <v>Central</v>
          </cell>
          <cell r="D5091" t="str">
            <v>Open</v>
          </cell>
          <cell r="E5091" t="str">
            <v>IN</v>
          </cell>
          <cell r="F5091" t="str">
            <v>Indiana</v>
          </cell>
          <cell r="G5091" t="str">
            <v>4 - Partida Elegante 0.75L</v>
          </cell>
          <cell r="H5091" t="str">
            <v>4 - Partida Elegante 0.75L2</v>
          </cell>
          <cell r="I5091" t="str">
            <v>Partida Elegante</v>
          </cell>
          <cell r="J5091" t="str">
            <v>Partida Elegante.750-2</v>
          </cell>
          <cell r="K5091">
            <v>2</v>
          </cell>
          <cell r="L5091">
            <v>0.75</v>
          </cell>
          <cell r="M5091">
            <v>0.4</v>
          </cell>
          <cell r="N5091">
            <v>4.28</v>
          </cell>
          <cell r="O5091" t="str">
            <v>FOB</v>
          </cell>
          <cell r="P5091">
            <v>415.5</v>
          </cell>
          <cell r="Q5091">
            <v>415.5</v>
          </cell>
          <cell r="R5091">
            <v>415.5</v>
          </cell>
          <cell r="S5091">
            <v>415.5</v>
          </cell>
          <cell r="T5091">
            <v>415.5</v>
          </cell>
          <cell r="U5091">
            <v>415.5</v>
          </cell>
          <cell r="V5091">
            <v>415.5</v>
          </cell>
        </row>
        <row r="5092">
          <cell r="B5092" t="str">
            <v>IOWAPartida Elegante.750-2SHELF</v>
          </cell>
          <cell r="C5092" t="str">
            <v>Central</v>
          </cell>
          <cell r="D5092" t="str">
            <v>Control</v>
          </cell>
          <cell r="E5092" t="str">
            <v>IA</v>
          </cell>
          <cell r="F5092" t="str">
            <v>IOWA</v>
          </cell>
          <cell r="G5092" t="str">
            <v>4 - Partida Elegante 0.75L</v>
          </cell>
          <cell r="H5092" t="str">
            <v>4 - Partida Elegante 0.75L2</v>
          </cell>
          <cell r="I5092" t="str">
            <v>Partida Elegante</v>
          </cell>
          <cell r="J5092" t="str">
            <v>Partida Elegante.750-2</v>
          </cell>
          <cell r="K5092">
            <v>2</v>
          </cell>
          <cell r="L5092">
            <v>0.75</v>
          </cell>
          <cell r="M5092">
            <v>0.4</v>
          </cell>
          <cell r="N5092">
            <v>4.28</v>
          </cell>
          <cell r="O5092" t="str">
            <v>SHELF</v>
          </cell>
          <cell r="P5092">
            <v>369.99</v>
          </cell>
          <cell r="Q5092">
            <v>369.99</v>
          </cell>
          <cell r="R5092">
            <v>369.99</v>
          </cell>
          <cell r="S5092">
            <v>369.99</v>
          </cell>
          <cell r="T5092">
            <v>369.99</v>
          </cell>
          <cell r="U5092">
            <v>369.99</v>
          </cell>
          <cell r="V5092">
            <v>369.99</v>
          </cell>
        </row>
        <row r="5093">
          <cell r="B5093" t="str">
            <v>IOWAPartida Elegante.750-2FOB</v>
          </cell>
          <cell r="C5093" t="str">
            <v>Central</v>
          </cell>
          <cell r="D5093" t="str">
            <v>Control</v>
          </cell>
          <cell r="E5093" t="str">
            <v>IA</v>
          </cell>
          <cell r="F5093" t="str">
            <v>IOWA</v>
          </cell>
          <cell r="G5093" t="str">
            <v>4 - Partida Elegante 0.75L</v>
          </cell>
          <cell r="H5093" t="str">
            <v>4 - Partida Elegante 0.75L2</v>
          </cell>
          <cell r="I5093" t="str">
            <v>Partida Elegante</v>
          </cell>
          <cell r="J5093" t="str">
            <v>Partida Elegante.750-2</v>
          </cell>
          <cell r="K5093">
            <v>2</v>
          </cell>
          <cell r="L5093">
            <v>0.75</v>
          </cell>
          <cell r="M5093">
            <v>0.4</v>
          </cell>
          <cell r="N5093">
            <v>4.28</v>
          </cell>
          <cell r="O5093" t="str">
            <v>FOB</v>
          </cell>
          <cell r="P5093">
            <v>739.98</v>
          </cell>
          <cell r="Q5093">
            <v>739.98</v>
          </cell>
          <cell r="R5093">
            <v>739.98</v>
          </cell>
          <cell r="S5093">
            <v>739.98</v>
          </cell>
          <cell r="T5093">
            <v>739.98</v>
          </cell>
          <cell r="U5093">
            <v>739.98</v>
          </cell>
          <cell r="V5093">
            <v>739.98</v>
          </cell>
        </row>
        <row r="5094">
          <cell r="B5094" t="str">
            <v>KansasPartida Elegante.750-2FOB</v>
          </cell>
          <cell r="C5094" t="str">
            <v>Central</v>
          </cell>
          <cell r="D5094" t="str">
            <v>Open</v>
          </cell>
          <cell r="E5094" t="str">
            <v>KS</v>
          </cell>
          <cell r="F5094" t="str">
            <v>Kansas</v>
          </cell>
          <cell r="G5094" t="str">
            <v>4 - Partida Elegante 0.75L</v>
          </cell>
          <cell r="H5094" t="str">
            <v>4 - Partida Elegante 0.75L2</v>
          </cell>
          <cell r="I5094" t="str">
            <v>Partida Elegante</v>
          </cell>
          <cell r="J5094" t="str">
            <v>Partida Elegante.750-2</v>
          </cell>
          <cell r="K5094">
            <v>2</v>
          </cell>
          <cell r="L5094">
            <v>0.75</v>
          </cell>
          <cell r="M5094">
            <v>0.4</v>
          </cell>
          <cell r="N5094">
            <v>4.28</v>
          </cell>
          <cell r="O5094" t="str">
            <v>FOB</v>
          </cell>
          <cell r="P5094">
            <v>430.4</v>
          </cell>
          <cell r="Q5094">
            <v>430.4</v>
          </cell>
          <cell r="R5094">
            <v>430.4</v>
          </cell>
          <cell r="S5094">
            <v>430.4</v>
          </cell>
          <cell r="T5094">
            <v>430.4</v>
          </cell>
          <cell r="U5094">
            <v>430.4</v>
          </cell>
          <cell r="V5094">
            <v>430.4</v>
          </cell>
        </row>
        <row r="5095">
          <cell r="B5095" t="str">
            <v>KentuckyPartida Elegante.750-2FOB</v>
          </cell>
          <cell r="C5095" t="str">
            <v>Central</v>
          </cell>
          <cell r="D5095" t="str">
            <v>Open</v>
          </cell>
          <cell r="E5095" t="str">
            <v>KY</v>
          </cell>
          <cell r="F5095" t="str">
            <v>Kentucky</v>
          </cell>
          <cell r="G5095" t="str">
            <v>4 - Partida Elegante 0.75L</v>
          </cell>
          <cell r="H5095" t="str">
            <v>4 - Partida Elegante 0.75L2</v>
          </cell>
          <cell r="I5095" t="str">
            <v>Partida Elegante</v>
          </cell>
          <cell r="J5095" t="str">
            <v>Partida Elegante.750-2</v>
          </cell>
          <cell r="K5095">
            <v>2</v>
          </cell>
          <cell r="L5095">
            <v>0.75</v>
          </cell>
          <cell r="M5095">
            <v>0.4</v>
          </cell>
          <cell r="N5095">
            <v>4.28</v>
          </cell>
          <cell r="O5095" t="str">
            <v>FOB</v>
          </cell>
          <cell r="P5095">
            <v>387.5</v>
          </cell>
          <cell r="Q5095">
            <v>387.5</v>
          </cell>
          <cell r="R5095">
            <v>387.5</v>
          </cell>
          <cell r="S5095">
            <v>387.5</v>
          </cell>
          <cell r="T5095">
            <v>387.5</v>
          </cell>
          <cell r="U5095">
            <v>387.5</v>
          </cell>
          <cell r="V5095">
            <v>387.5</v>
          </cell>
        </row>
        <row r="5096">
          <cell r="B5096" t="str">
            <v>LouisianaPartida Elegante.750-2FOB</v>
          </cell>
          <cell r="C5096" t="str">
            <v>South</v>
          </cell>
          <cell r="D5096" t="str">
            <v>Open</v>
          </cell>
          <cell r="E5096" t="str">
            <v>LA</v>
          </cell>
          <cell r="F5096" t="str">
            <v>Louisiana</v>
          </cell>
          <cell r="G5096" t="str">
            <v>4 - Partida Elegante 0.75L</v>
          </cell>
          <cell r="H5096" t="str">
            <v>4 - Partida Elegante 0.75L2</v>
          </cell>
          <cell r="I5096" t="str">
            <v>Partida Elegante</v>
          </cell>
          <cell r="J5096" t="str">
            <v>Partida Elegante.750-2</v>
          </cell>
          <cell r="K5096">
            <v>2</v>
          </cell>
          <cell r="L5096">
            <v>0.75</v>
          </cell>
          <cell r="M5096">
            <v>0.4</v>
          </cell>
          <cell r="N5096">
            <v>4.28</v>
          </cell>
          <cell r="O5096" t="str">
            <v>FOB</v>
          </cell>
          <cell r="P5096">
            <v>359.99999999999301</v>
          </cell>
          <cell r="Q5096">
            <v>359.99999999999301</v>
          </cell>
          <cell r="R5096">
            <v>359.99999999999301</v>
          </cell>
          <cell r="S5096">
            <v>359.99999999999301</v>
          </cell>
          <cell r="T5096">
            <v>359.99999999999301</v>
          </cell>
          <cell r="U5096">
            <v>359.99999999999301</v>
          </cell>
          <cell r="V5096">
            <v>359.99999999999301</v>
          </cell>
        </row>
        <row r="5097">
          <cell r="B5097" t="str">
            <v>Maryland (Open)Partida Elegante.750-2FOB</v>
          </cell>
          <cell r="C5097" t="str">
            <v>Northeast</v>
          </cell>
          <cell r="D5097" t="str">
            <v>Open</v>
          </cell>
          <cell r="E5097" t="str">
            <v>MD</v>
          </cell>
          <cell r="F5097" t="str">
            <v>Maryland (Open)</v>
          </cell>
          <cell r="G5097" t="str">
            <v>4 - Partida Elegante 0.75L</v>
          </cell>
          <cell r="H5097" t="str">
            <v>4 - Partida Elegante 0.75L2</v>
          </cell>
          <cell r="I5097" t="str">
            <v>Partida Elegante</v>
          </cell>
          <cell r="J5097" t="str">
            <v>Partida Elegante.750-2</v>
          </cell>
          <cell r="K5097">
            <v>2</v>
          </cell>
          <cell r="L5097">
            <v>0.75</v>
          </cell>
          <cell r="M5097">
            <v>0.4</v>
          </cell>
          <cell r="N5097">
            <v>4.28</v>
          </cell>
          <cell r="O5097" t="str">
            <v>FOB</v>
          </cell>
          <cell r="P5097">
            <v>446.14</v>
          </cell>
          <cell r="Q5097">
            <v>446.14</v>
          </cell>
          <cell r="R5097">
            <v>446.14</v>
          </cell>
          <cell r="S5097">
            <v>446.14</v>
          </cell>
          <cell r="T5097">
            <v>446.14</v>
          </cell>
          <cell r="U5097">
            <v>446.14</v>
          </cell>
          <cell r="V5097">
            <v>446.14</v>
          </cell>
        </row>
        <row r="5098">
          <cell r="B5098" t="str">
            <v>MassachusettsPartida Elegante.750-2FOB</v>
          </cell>
          <cell r="C5098" t="str">
            <v>Northeast</v>
          </cell>
          <cell r="D5098" t="str">
            <v>Open</v>
          </cell>
          <cell r="E5098" t="str">
            <v>MA</v>
          </cell>
          <cell r="F5098" t="str">
            <v>Massachusetts</v>
          </cell>
          <cell r="G5098" t="str">
            <v>4 - Partida Elegante 0.75L</v>
          </cell>
          <cell r="H5098" t="str">
            <v>4 - Partida Elegante 0.75L2</v>
          </cell>
          <cell r="I5098" t="str">
            <v>Partida Elegante</v>
          </cell>
          <cell r="J5098" t="str">
            <v>Partida Elegante.750-2</v>
          </cell>
          <cell r="K5098">
            <v>2</v>
          </cell>
          <cell r="L5098">
            <v>0.75</v>
          </cell>
          <cell r="M5098">
            <v>0.4</v>
          </cell>
          <cell r="N5098">
            <v>4.28</v>
          </cell>
          <cell r="O5098" t="str">
            <v>FOB</v>
          </cell>
          <cell r="P5098">
            <v>371.37600824200001</v>
          </cell>
          <cell r="Q5098">
            <v>371.37600824200001</v>
          </cell>
          <cell r="R5098">
            <v>371.37600824200001</v>
          </cell>
          <cell r="S5098">
            <v>371.37600824200001</v>
          </cell>
          <cell r="T5098">
            <v>371.37600824200001</v>
          </cell>
          <cell r="U5098">
            <v>371.37600824200001</v>
          </cell>
          <cell r="V5098">
            <v>371.37600824200001</v>
          </cell>
        </row>
        <row r="5099">
          <cell r="B5099" t="str">
            <v>MICHIGANPartida Elegante.750-2SHELF</v>
          </cell>
          <cell r="C5099" t="str">
            <v>Central</v>
          </cell>
          <cell r="D5099" t="str">
            <v>Control</v>
          </cell>
          <cell r="E5099" t="str">
            <v>MI</v>
          </cell>
          <cell r="F5099" t="str">
            <v>MICHIGAN</v>
          </cell>
          <cell r="G5099" t="str">
            <v>4 - Partida Elegante 0.75L</v>
          </cell>
          <cell r="H5099" t="str">
            <v>4 - Partida Elegante 0.75L2</v>
          </cell>
          <cell r="I5099" t="str">
            <v>Partida Elegante</v>
          </cell>
          <cell r="J5099" t="str">
            <v>Partida Elegante.750-2</v>
          </cell>
          <cell r="K5099">
            <v>2</v>
          </cell>
          <cell r="L5099">
            <v>0.75</v>
          </cell>
          <cell r="M5099">
            <v>0.4</v>
          </cell>
          <cell r="N5099">
            <v>4.28</v>
          </cell>
          <cell r="O5099" t="str">
            <v>SHELF</v>
          </cell>
          <cell r="P5099">
            <v>369.99</v>
          </cell>
          <cell r="Q5099">
            <v>369.99</v>
          </cell>
          <cell r="R5099">
            <v>369.99</v>
          </cell>
          <cell r="S5099">
            <v>369.99</v>
          </cell>
          <cell r="T5099">
            <v>369.99</v>
          </cell>
          <cell r="U5099">
            <v>369.99</v>
          </cell>
          <cell r="V5099">
            <v>369.99</v>
          </cell>
        </row>
        <row r="5100">
          <cell r="B5100" t="str">
            <v>MICHIGANPartida Elegante.750-2FOB</v>
          </cell>
          <cell r="C5100" t="str">
            <v>Central</v>
          </cell>
          <cell r="D5100" t="str">
            <v>Control</v>
          </cell>
          <cell r="E5100" t="str">
            <v>MI</v>
          </cell>
          <cell r="F5100" t="str">
            <v>MICHIGAN</v>
          </cell>
          <cell r="G5100" t="str">
            <v>4 - Partida Elegante 0.75L</v>
          </cell>
          <cell r="H5100" t="str">
            <v>4 - Partida Elegante 0.75L2</v>
          </cell>
          <cell r="I5100" t="str">
            <v>Partida Elegante</v>
          </cell>
          <cell r="J5100" t="str">
            <v>Partida Elegante.750-2</v>
          </cell>
          <cell r="K5100">
            <v>2</v>
          </cell>
          <cell r="L5100">
            <v>0.75</v>
          </cell>
          <cell r="M5100">
            <v>0.4</v>
          </cell>
          <cell r="N5100">
            <v>4.28</v>
          </cell>
          <cell r="O5100" t="str">
            <v>FOB</v>
          </cell>
          <cell r="P5100">
            <v>400.43</v>
          </cell>
          <cell r="Q5100">
            <v>400.43</v>
          </cell>
          <cell r="R5100">
            <v>400.43</v>
          </cell>
          <cell r="S5100">
            <v>400.43</v>
          </cell>
          <cell r="T5100">
            <v>400.43</v>
          </cell>
          <cell r="U5100">
            <v>400.43</v>
          </cell>
          <cell r="V5100">
            <v>400.43</v>
          </cell>
        </row>
        <row r="5101">
          <cell r="B5101" t="str">
            <v>Military - SouthPartida Elegante.750-2FOB</v>
          </cell>
          <cell r="C5101" t="str">
            <v>South</v>
          </cell>
          <cell r="D5101" t="str">
            <v>Open</v>
          </cell>
          <cell r="E5101" t="str">
            <v>Military - South</v>
          </cell>
          <cell r="F5101" t="str">
            <v>Military - South</v>
          </cell>
          <cell r="G5101" t="str">
            <v>4 - Partida Elegante 0.75L</v>
          </cell>
          <cell r="H5101" t="str">
            <v>4 - Partida Elegante 0.75L2</v>
          </cell>
          <cell r="I5101" t="str">
            <v>Partida Elegante</v>
          </cell>
          <cell r="J5101" t="str">
            <v>Partida Elegante.750-2</v>
          </cell>
          <cell r="K5101">
            <v>2</v>
          </cell>
          <cell r="L5101">
            <v>0.75</v>
          </cell>
          <cell r="M5101">
            <v>0.4</v>
          </cell>
          <cell r="N5101">
            <v>4.28</v>
          </cell>
          <cell r="O5101" t="str">
            <v>FOB</v>
          </cell>
          <cell r="P5101">
            <v>562.5</v>
          </cell>
          <cell r="Q5101">
            <v>562.5</v>
          </cell>
          <cell r="R5101">
            <v>562.5</v>
          </cell>
          <cell r="S5101">
            <v>562.5</v>
          </cell>
          <cell r="T5101">
            <v>562.5</v>
          </cell>
          <cell r="U5101">
            <v>562.5</v>
          </cell>
          <cell r="V5101">
            <v>562.5</v>
          </cell>
        </row>
        <row r="5102">
          <cell r="B5102" t="str">
            <v>MinnesotaPartida Elegante.750-2FOB</v>
          </cell>
          <cell r="C5102" t="str">
            <v>Central</v>
          </cell>
          <cell r="D5102" t="str">
            <v>Open</v>
          </cell>
          <cell r="E5102" t="str">
            <v>MN</v>
          </cell>
          <cell r="F5102" t="str">
            <v>Minnesota</v>
          </cell>
          <cell r="G5102" t="str">
            <v>4 - Partida Elegante 0.75L</v>
          </cell>
          <cell r="H5102" t="str">
            <v>4 - Partida Elegante 0.75L2</v>
          </cell>
          <cell r="I5102" t="str">
            <v>Partida Elegante</v>
          </cell>
          <cell r="J5102" t="str">
            <v>Partida Elegante.750-2</v>
          </cell>
          <cell r="K5102">
            <v>2</v>
          </cell>
          <cell r="L5102">
            <v>0.75</v>
          </cell>
          <cell r="M5102">
            <v>0.4</v>
          </cell>
          <cell r="N5102">
            <v>4.28</v>
          </cell>
          <cell r="O5102" t="str">
            <v>FOB</v>
          </cell>
          <cell r="P5102">
            <v>438.46999999999503</v>
          </cell>
          <cell r="Q5102">
            <v>438.46999999999503</v>
          </cell>
          <cell r="R5102">
            <v>438.46999999999503</v>
          </cell>
          <cell r="S5102">
            <v>438.46999999999503</v>
          </cell>
          <cell r="T5102">
            <v>438.46999999999503</v>
          </cell>
          <cell r="U5102">
            <v>438.46999999999503</v>
          </cell>
          <cell r="V5102">
            <v>438.46999999999503</v>
          </cell>
        </row>
        <row r="5103">
          <cell r="B5103" t="str">
            <v>MissouriPartida Elegante.750-2FOB</v>
          </cell>
          <cell r="C5103" t="str">
            <v>Central</v>
          </cell>
          <cell r="D5103" t="str">
            <v>Open</v>
          </cell>
          <cell r="E5103" t="str">
            <v>MO</v>
          </cell>
          <cell r="F5103" t="str">
            <v>Missouri</v>
          </cell>
          <cell r="G5103" t="str">
            <v>4 - Partida Elegante 0.75L</v>
          </cell>
          <cell r="H5103" t="str">
            <v>4 - Partida Elegante 0.75L2</v>
          </cell>
          <cell r="I5103" t="str">
            <v>Partida Elegante</v>
          </cell>
          <cell r="J5103" t="str">
            <v>Partida Elegante.750-2</v>
          </cell>
          <cell r="K5103">
            <v>2</v>
          </cell>
          <cell r="L5103">
            <v>0.75</v>
          </cell>
          <cell r="M5103">
            <v>0.4</v>
          </cell>
          <cell r="N5103">
            <v>4.28</v>
          </cell>
          <cell r="O5103" t="str">
            <v>FOB</v>
          </cell>
          <cell r="P5103">
            <v>430</v>
          </cell>
          <cell r="Q5103">
            <v>430</v>
          </cell>
          <cell r="R5103">
            <v>430</v>
          </cell>
          <cell r="S5103">
            <v>430</v>
          </cell>
          <cell r="T5103">
            <v>430</v>
          </cell>
          <cell r="U5103">
            <v>430</v>
          </cell>
          <cell r="V5103">
            <v>430</v>
          </cell>
        </row>
        <row r="5104">
          <cell r="B5104" t="str">
            <v>MONTANAPartida Elegante.750-2SPA</v>
          </cell>
          <cell r="C5104" t="str">
            <v>West</v>
          </cell>
          <cell r="D5104" t="str">
            <v>Control</v>
          </cell>
          <cell r="E5104" t="str">
            <v>MT</v>
          </cell>
          <cell r="F5104" t="str">
            <v>MONTANA</v>
          </cell>
          <cell r="G5104" t="str">
            <v>4 - Partida Elegante 0.75L</v>
          </cell>
          <cell r="H5104" t="str">
            <v>4 - Partida Elegante 0.75L2</v>
          </cell>
          <cell r="I5104" t="str">
            <v>Partida Elegante</v>
          </cell>
          <cell r="J5104" t="str">
            <v>Partida Elegante.750-2</v>
          </cell>
          <cell r="K5104">
            <v>2</v>
          </cell>
          <cell r="L5104">
            <v>0.75</v>
          </cell>
          <cell r="M5104">
            <v>0.4</v>
          </cell>
          <cell r="N5104">
            <v>4.28</v>
          </cell>
          <cell r="O5104" t="str">
            <v>SPA</v>
          </cell>
          <cell r="P5104">
            <v>0</v>
          </cell>
          <cell r="Q5104">
            <v>0</v>
          </cell>
          <cell r="R5104">
            <v>0</v>
          </cell>
          <cell r="S5104">
            <v>0</v>
          </cell>
          <cell r="T5104">
            <v>0</v>
          </cell>
          <cell r="U5104">
            <v>0</v>
          </cell>
          <cell r="V5104">
            <v>0</v>
          </cell>
        </row>
        <row r="5105">
          <cell r="B5105" t="str">
            <v>MONTANAPartida Elegante.750-2SHELF</v>
          </cell>
          <cell r="C5105" t="str">
            <v>West</v>
          </cell>
          <cell r="D5105" t="str">
            <v>Control</v>
          </cell>
          <cell r="E5105" t="str">
            <v>MT</v>
          </cell>
          <cell r="F5105" t="str">
            <v>MONTANA</v>
          </cell>
          <cell r="G5105" t="str">
            <v>4 - Partida Elegante 0.75L</v>
          </cell>
          <cell r="H5105" t="str">
            <v>4 - Partida Elegante 0.75L2</v>
          </cell>
          <cell r="I5105" t="str">
            <v>Partida Elegante</v>
          </cell>
          <cell r="J5105" t="str">
            <v>Partida Elegante.750-2</v>
          </cell>
          <cell r="K5105">
            <v>2</v>
          </cell>
          <cell r="L5105">
            <v>0.75</v>
          </cell>
          <cell r="M5105">
            <v>0.4</v>
          </cell>
          <cell r="N5105">
            <v>4.28</v>
          </cell>
          <cell r="O5105" t="str">
            <v>SHELF</v>
          </cell>
          <cell r="P5105">
            <v>399.95</v>
          </cell>
          <cell r="Q5105">
            <v>399.95</v>
          </cell>
          <cell r="R5105">
            <v>399.95</v>
          </cell>
          <cell r="S5105">
            <v>399.95</v>
          </cell>
          <cell r="T5105">
            <v>399.95</v>
          </cell>
          <cell r="U5105">
            <v>399.95</v>
          </cell>
          <cell r="V5105">
            <v>399.95</v>
          </cell>
        </row>
        <row r="5106">
          <cell r="B5106" t="str">
            <v>MONTANAPartida Elegante.750-2FOB</v>
          </cell>
          <cell r="C5106" t="str">
            <v>West</v>
          </cell>
          <cell r="D5106" t="str">
            <v>Control</v>
          </cell>
          <cell r="E5106" t="str">
            <v>MT</v>
          </cell>
          <cell r="F5106" t="str">
            <v>MONTANA</v>
          </cell>
          <cell r="G5106" t="str">
            <v>4 - Partida Elegante 0.75L</v>
          </cell>
          <cell r="H5106" t="str">
            <v>4 - Partida Elegante 0.75L2</v>
          </cell>
          <cell r="I5106" t="str">
            <v>Partida Elegante</v>
          </cell>
          <cell r="J5106" t="str">
            <v>Partida Elegante.750-2</v>
          </cell>
          <cell r="K5106">
            <v>2</v>
          </cell>
          <cell r="L5106">
            <v>0.75</v>
          </cell>
          <cell r="M5106">
            <v>0.4</v>
          </cell>
          <cell r="N5106">
            <v>4.28</v>
          </cell>
          <cell r="O5106" t="str">
            <v>FOB</v>
          </cell>
          <cell r="P5106">
            <v>332.95</v>
          </cell>
          <cell r="Q5106">
            <v>332.95</v>
          </cell>
          <cell r="R5106">
            <v>332.95</v>
          </cell>
          <cell r="S5106">
            <v>332.95</v>
          </cell>
          <cell r="T5106">
            <v>332.95</v>
          </cell>
          <cell r="U5106">
            <v>332.95</v>
          </cell>
          <cell r="V5106">
            <v>332.95</v>
          </cell>
        </row>
        <row r="5107">
          <cell r="B5107" t="str">
            <v>NebraskaPartida Elegante.750-2FOB</v>
          </cell>
          <cell r="C5107" t="str">
            <v>Central</v>
          </cell>
          <cell r="D5107" t="str">
            <v>Open</v>
          </cell>
          <cell r="E5107" t="str">
            <v>NE</v>
          </cell>
          <cell r="F5107" t="str">
            <v>Nebraska</v>
          </cell>
          <cell r="G5107" t="str">
            <v>4 - Partida Elegante 0.75L</v>
          </cell>
          <cell r="H5107" t="str">
            <v>4 - Partida Elegante 0.75L2</v>
          </cell>
          <cell r="I5107" t="str">
            <v>Partida Elegante</v>
          </cell>
          <cell r="J5107" t="str">
            <v>Partida Elegante.750-2</v>
          </cell>
          <cell r="K5107">
            <v>2</v>
          </cell>
          <cell r="L5107">
            <v>0.75</v>
          </cell>
          <cell r="M5107">
            <v>0.4</v>
          </cell>
          <cell r="N5107">
            <v>4.28</v>
          </cell>
          <cell r="O5107" t="str">
            <v>FOB</v>
          </cell>
          <cell r="P5107">
            <v>440.5</v>
          </cell>
          <cell r="Q5107">
            <v>440.5</v>
          </cell>
          <cell r="R5107">
            <v>440.5</v>
          </cell>
          <cell r="S5107">
            <v>440.5</v>
          </cell>
          <cell r="T5107">
            <v>440.5</v>
          </cell>
          <cell r="U5107">
            <v>440.5</v>
          </cell>
          <cell r="V5107">
            <v>440.5</v>
          </cell>
        </row>
        <row r="5108">
          <cell r="B5108" t="str">
            <v>NevadaPartida Elegante.750-2FOB</v>
          </cell>
          <cell r="C5108" t="str">
            <v>West</v>
          </cell>
          <cell r="D5108" t="str">
            <v>Open</v>
          </cell>
          <cell r="E5108" t="str">
            <v>NV</v>
          </cell>
          <cell r="F5108" t="str">
            <v>Nevada</v>
          </cell>
          <cell r="G5108" t="str">
            <v>4 - Partida Elegante 0.75L</v>
          </cell>
          <cell r="H5108" t="str">
            <v>4 - Partida Elegante 0.75L2</v>
          </cell>
          <cell r="I5108" t="str">
            <v>Partida Elegante</v>
          </cell>
          <cell r="J5108" t="str">
            <v>Partida Elegante.750-2</v>
          </cell>
          <cell r="K5108">
            <v>2</v>
          </cell>
          <cell r="L5108">
            <v>0.75</v>
          </cell>
          <cell r="M5108">
            <v>0.4</v>
          </cell>
          <cell r="N5108">
            <v>4.28</v>
          </cell>
          <cell r="O5108" t="str">
            <v>FOB</v>
          </cell>
          <cell r="P5108">
            <v>500</v>
          </cell>
          <cell r="Q5108">
            <v>500</v>
          </cell>
          <cell r="R5108">
            <v>500</v>
          </cell>
          <cell r="S5108">
            <v>500</v>
          </cell>
          <cell r="T5108">
            <v>500</v>
          </cell>
          <cell r="U5108">
            <v>500</v>
          </cell>
          <cell r="V5108">
            <v>500</v>
          </cell>
        </row>
        <row r="5109">
          <cell r="B5109" t="str">
            <v>New JerseyPartida Elegante.750-2FOB</v>
          </cell>
          <cell r="C5109" t="str">
            <v>Northeast</v>
          </cell>
          <cell r="D5109" t="str">
            <v>Open</v>
          </cell>
          <cell r="E5109" t="str">
            <v>NJ</v>
          </cell>
          <cell r="F5109" t="str">
            <v>New Jersey</v>
          </cell>
          <cell r="G5109" t="str">
            <v>4 - Partida Elegante 0.75L</v>
          </cell>
          <cell r="H5109" t="str">
            <v>4 - Partida Elegante 0.75L2</v>
          </cell>
          <cell r="I5109" t="str">
            <v>Partida Elegante</v>
          </cell>
          <cell r="J5109" t="str">
            <v>Partida Elegante.750-2</v>
          </cell>
          <cell r="K5109">
            <v>2</v>
          </cell>
          <cell r="L5109">
            <v>0.75</v>
          </cell>
          <cell r="M5109">
            <v>0.4</v>
          </cell>
          <cell r="N5109">
            <v>4.28</v>
          </cell>
          <cell r="O5109" t="str">
            <v>FOB</v>
          </cell>
          <cell r="P5109">
            <v>440</v>
          </cell>
          <cell r="Q5109">
            <v>440</v>
          </cell>
          <cell r="R5109">
            <v>440</v>
          </cell>
          <cell r="S5109">
            <v>440</v>
          </cell>
          <cell r="T5109">
            <v>440</v>
          </cell>
          <cell r="U5109">
            <v>440</v>
          </cell>
          <cell r="V5109">
            <v>440</v>
          </cell>
        </row>
        <row r="5110">
          <cell r="B5110" t="str">
            <v>New York - UpstatePartida Elegante.750-2FOB</v>
          </cell>
          <cell r="C5110" t="str">
            <v>Northeast</v>
          </cell>
          <cell r="D5110" t="str">
            <v>Open</v>
          </cell>
          <cell r="E5110" t="str">
            <v>NY</v>
          </cell>
          <cell r="F5110" t="str">
            <v>New York - Upstate</v>
          </cell>
          <cell r="G5110" t="str">
            <v>4 - Partida Elegante 0.75L</v>
          </cell>
          <cell r="H5110" t="str">
            <v>4 - Partida Elegante 0.75L2</v>
          </cell>
          <cell r="I5110" t="str">
            <v>Partida Elegante</v>
          </cell>
          <cell r="J5110" t="str">
            <v>Partida Elegante.750-2</v>
          </cell>
          <cell r="K5110">
            <v>2</v>
          </cell>
          <cell r="L5110">
            <v>0.75</v>
          </cell>
          <cell r="M5110">
            <v>0.4</v>
          </cell>
          <cell r="N5110">
            <v>4.28</v>
          </cell>
          <cell r="O5110" t="str">
            <v>FOB</v>
          </cell>
          <cell r="P5110">
            <v>440.58</v>
          </cell>
          <cell r="Q5110">
            <v>440.58</v>
          </cell>
          <cell r="R5110">
            <v>440.58</v>
          </cell>
          <cell r="S5110">
            <v>440.58</v>
          </cell>
          <cell r="T5110">
            <v>440.58</v>
          </cell>
          <cell r="U5110">
            <v>440.58</v>
          </cell>
          <cell r="V5110">
            <v>440.58</v>
          </cell>
        </row>
        <row r="5111">
          <cell r="B5111" t="str">
            <v>NORTH CAROLINAPartida Elegante.750-2SPA</v>
          </cell>
          <cell r="C5111" t="str">
            <v>South</v>
          </cell>
          <cell r="D5111" t="str">
            <v>Control</v>
          </cell>
          <cell r="E5111" t="str">
            <v>NC</v>
          </cell>
          <cell r="F5111" t="str">
            <v>NORTH CAROLINA</v>
          </cell>
          <cell r="G5111" t="str">
            <v>4 - Partida Elegante 0.75L</v>
          </cell>
          <cell r="H5111" t="str">
            <v>4 - Partida Elegante 0.75L2</v>
          </cell>
          <cell r="I5111" t="str">
            <v>Partida Elegante</v>
          </cell>
          <cell r="J5111" t="str">
            <v>Partida Elegante.750-2</v>
          </cell>
          <cell r="K5111">
            <v>2</v>
          </cell>
          <cell r="L5111">
            <v>0.75</v>
          </cell>
          <cell r="M5111">
            <v>0.4</v>
          </cell>
          <cell r="N5111">
            <v>4.28</v>
          </cell>
          <cell r="O5111" t="str">
            <v>SPA</v>
          </cell>
          <cell r="P5111">
            <v>0</v>
          </cell>
          <cell r="Q5111">
            <v>0</v>
          </cell>
          <cell r="R5111">
            <v>0</v>
          </cell>
          <cell r="S5111">
            <v>0</v>
          </cell>
          <cell r="T5111">
            <v>0</v>
          </cell>
          <cell r="U5111">
            <v>0</v>
          </cell>
          <cell r="V5111">
            <v>0</v>
          </cell>
        </row>
        <row r="5112">
          <cell r="B5112" t="str">
            <v>NORTH CAROLINAPartida Elegante.750-2SHELF</v>
          </cell>
          <cell r="C5112" t="str">
            <v>South</v>
          </cell>
          <cell r="D5112" t="str">
            <v>Control</v>
          </cell>
          <cell r="E5112" t="str">
            <v>NC</v>
          </cell>
          <cell r="F5112" t="str">
            <v>NORTH CAROLINA</v>
          </cell>
          <cell r="G5112" t="str">
            <v>4 - Partida Elegante 0.75L</v>
          </cell>
          <cell r="H5112" t="str">
            <v>4 - Partida Elegante 0.75L2</v>
          </cell>
          <cell r="I5112" t="str">
            <v>Partida Elegante</v>
          </cell>
          <cell r="J5112" t="str">
            <v>Partida Elegante.750-2</v>
          </cell>
          <cell r="K5112">
            <v>2</v>
          </cell>
          <cell r="L5112">
            <v>0.75</v>
          </cell>
          <cell r="M5112">
            <v>0.4</v>
          </cell>
          <cell r="N5112">
            <v>4.28</v>
          </cell>
          <cell r="O5112" t="str">
            <v>SHELF</v>
          </cell>
          <cell r="P5112">
            <v>399.95</v>
          </cell>
          <cell r="Q5112">
            <v>399.95</v>
          </cell>
          <cell r="R5112">
            <v>399.95</v>
          </cell>
          <cell r="S5112">
            <v>399.95</v>
          </cell>
          <cell r="T5112">
            <v>399.95</v>
          </cell>
          <cell r="U5112">
            <v>399.95</v>
          </cell>
          <cell r="V5112">
            <v>399.95</v>
          </cell>
        </row>
        <row r="5113">
          <cell r="B5113" t="str">
            <v>NORTH CAROLINAPartida Elegante.750-2FOB</v>
          </cell>
          <cell r="C5113" t="str">
            <v>South</v>
          </cell>
          <cell r="D5113" t="str">
            <v>Control</v>
          </cell>
          <cell r="E5113" t="str">
            <v>NC</v>
          </cell>
          <cell r="F5113" t="str">
            <v>NORTH CAROLINA</v>
          </cell>
          <cell r="G5113" t="str">
            <v>4 - Partida Elegante 0.75L</v>
          </cell>
          <cell r="H5113" t="str">
            <v>4 - Partida Elegante 0.75L2</v>
          </cell>
          <cell r="I5113" t="str">
            <v>Partida Elegante</v>
          </cell>
          <cell r="J5113" t="str">
            <v>Partida Elegante.750-2</v>
          </cell>
          <cell r="K5113">
            <v>2</v>
          </cell>
          <cell r="L5113">
            <v>0.75</v>
          </cell>
          <cell r="M5113">
            <v>0.4</v>
          </cell>
          <cell r="N5113">
            <v>4.28</v>
          </cell>
          <cell r="O5113" t="str">
            <v>FOB</v>
          </cell>
          <cell r="P5113">
            <v>426.99</v>
          </cell>
          <cell r="Q5113">
            <v>426.99</v>
          </cell>
          <cell r="R5113">
            <v>426.99</v>
          </cell>
          <cell r="S5113">
            <v>426.99</v>
          </cell>
          <cell r="T5113">
            <v>426.99</v>
          </cell>
          <cell r="U5113">
            <v>426.99</v>
          </cell>
          <cell r="V5113">
            <v>426.99</v>
          </cell>
        </row>
        <row r="5114">
          <cell r="B5114" t="str">
            <v>OklahomaPartida Elegante.750-2FOB</v>
          </cell>
          <cell r="C5114" t="str">
            <v>South</v>
          </cell>
          <cell r="D5114" t="str">
            <v>Open</v>
          </cell>
          <cell r="E5114" t="str">
            <v>OK</v>
          </cell>
          <cell r="F5114" t="str">
            <v>Oklahoma</v>
          </cell>
          <cell r="G5114" t="str">
            <v>4 - Partida Elegante 0.75L</v>
          </cell>
          <cell r="H5114" t="str">
            <v>4 - Partida Elegante 0.75L2</v>
          </cell>
          <cell r="I5114" t="str">
            <v>Partida Elegante</v>
          </cell>
          <cell r="J5114" t="str">
            <v>Partida Elegante.750-2</v>
          </cell>
          <cell r="K5114">
            <v>2</v>
          </cell>
          <cell r="L5114">
            <v>0.75</v>
          </cell>
          <cell r="M5114">
            <v>0.4</v>
          </cell>
          <cell r="N5114">
            <v>4.28</v>
          </cell>
          <cell r="O5114" t="str">
            <v>FOB</v>
          </cell>
          <cell r="P5114">
            <v>448</v>
          </cell>
          <cell r="Q5114">
            <v>448</v>
          </cell>
          <cell r="R5114">
            <v>448</v>
          </cell>
          <cell r="S5114">
            <v>448</v>
          </cell>
          <cell r="T5114">
            <v>448</v>
          </cell>
          <cell r="U5114">
            <v>448</v>
          </cell>
          <cell r="V5114">
            <v>448</v>
          </cell>
        </row>
        <row r="5115">
          <cell r="B5115" t="str">
            <v>OREGONPartida Elegante.750-2SPA</v>
          </cell>
          <cell r="C5115" t="str">
            <v>West</v>
          </cell>
          <cell r="D5115" t="str">
            <v>Control</v>
          </cell>
          <cell r="E5115" t="str">
            <v>OR</v>
          </cell>
          <cell r="F5115" t="str">
            <v>OREGON</v>
          </cell>
          <cell r="G5115" t="str">
            <v>4 - Partida Elegante 0.75L</v>
          </cell>
          <cell r="H5115" t="str">
            <v>4 - Partida Elegante 0.75L2</v>
          </cell>
          <cell r="I5115" t="str">
            <v>Partida Elegante</v>
          </cell>
          <cell r="J5115" t="str">
            <v>Partida Elegante.750-2</v>
          </cell>
          <cell r="K5115">
            <v>2</v>
          </cell>
          <cell r="L5115">
            <v>0.75</v>
          </cell>
          <cell r="M5115">
            <v>0.4</v>
          </cell>
          <cell r="N5115">
            <v>4.28</v>
          </cell>
          <cell r="O5115" t="str">
            <v>SPA</v>
          </cell>
          <cell r="P5115">
            <v>0</v>
          </cell>
          <cell r="Q5115">
            <v>0</v>
          </cell>
          <cell r="R5115">
            <v>0</v>
          </cell>
          <cell r="S5115">
            <v>0</v>
          </cell>
          <cell r="T5115">
            <v>0</v>
          </cell>
          <cell r="U5115">
            <v>0</v>
          </cell>
          <cell r="V5115">
            <v>0</v>
          </cell>
        </row>
        <row r="5116">
          <cell r="B5116" t="str">
            <v>OREGONPartida Elegante.750-2SHELF</v>
          </cell>
          <cell r="C5116" t="str">
            <v>West</v>
          </cell>
          <cell r="D5116" t="str">
            <v>Control</v>
          </cell>
          <cell r="E5116" t="str">
            <v>OR</v>
          </cell>
          <cell r="F5116" t="str">
            <v>OREGON</v>
          </cell>
          <cell r="G5116" t="str">
            <v>4 - Partida Elegante 0.75L</v>
          </cell>
          <cell r="H5116" t="str">
            <v>4 - Partida Elegante 0.75L2</v>
          </cell>
          <cell r="I5116" t="str">
            <v>Partida Elegante</v>
          </cell>
          <cell r="J5116" t="str">
            <v>Partida Elegante.750-2</v>
          </cell>
          <cell r="K5116">
            <v>2</v>
          </cell>
          <cell r="L5116">
            <v>0.75</v>
          </cell>
          <cell r="M5116">
            <v>0.4</v>
          </cell>
          <cell r="N5116">
            <v>4.28</v>
          </cell>
          <cell r="O5116" t="str">
            <v>SHELF</v>
          </cell>
          <cell r="P5116">
            <v>369.95</v>
          </cell>
          <cell r="Q5116">
            <v>369.95</v>
          </cell>
          <cell r="R5116">
            <v>369.95</v>
          </cell>
          <cell r="S5116">
            <v>369.95</v>
          </cell>
          <cell r="T5116">
            <v>369.95</v>
          </cell>
          <cell r="U5116">
            <v>369.95</v>
          </cell>
          <cell r="V5116">
            <v>369.95</v>
          </cell>
        </row>
        <row r="5117">
          <cell r="B5117" t="str">
            <v>OREGONPartida Elegante.750-2FOB</v>
          </cell>
          <cell r="C5117" t="str">
            <v>West</v>
          </cell>
          <cell r="D5117" t="str">
            <v>Control</v>
          </cell>
          <cell r="E5117" t="str">
            <v>OR</v>
          </cell>
          <cell r="F5117" t="str">
            <v>OREGON</v>
          </cell>
          <cell r="G5117" t="str">
            <v>4 - Partida Elegante 0.75L</v>
          </cell>
          <cell r="H5117" t="str">
            <v>4 - Partida Elegante 0.75L2</v>
          </cell>
          <cell r="I5117" t="str">
            <v>Partida Elegante</v>
          </cell>
          <cell r="J5117" t="str">
            <v>Partida Elegante.750-2</v>
          </cell>
          <cell r="K5117">
            <v>2</v>
          </cell>
          <cell r="L5117">
            <v>0.75</v>
          </cell>
          <cell r="M5117">
            <v>0.4</v>
          </cell>
          <cell r="N5117">
            <v>4.28</v>
          </cell>
          <cell r="O5117" t="str">
            <v>FOB</v>
          </cell>
          <cell r="P5117">
            <v>388.97</v>
          </cell>
          <cell r="Q5117">
            <v>388.97</v>
          </cell>
          <cell r="R5117">
            <v>388.97</v>
          </cell>
          <cell r="S5117">
            <v>388.97</v>
          </cell>
          <cell r="T5117">
            <v>388.97</v>
          </cell>
          <cell r="U5117">
            <v>388.97</v>
          </cell>
          <cell r="V5117">
            <v>388.97</v>
          </cell>
        </row>
        <row r="5118">
          <cell r="B5118" t="str">
            <v>PENNSYLVANIA (PLCB)Partida Elegante.750-2SPA</v>
          </cell>
          <cell r="C5118" t="str">
            <v>Northeast</v>
          </cell>
          <cell r="D5118" t="str">
            <v>Control</v>
          </cell>
          <cell r="E5118" t="str">
            <v>PLCB</v>
          </cell>
          <cell r="F5118" t="str">
            <v>PENNSYLVANIA (PLCB)</v>
          </cell>
          <cell r="G5118" t="str">
            <v>4 - Partida Elegante 0.75L</v>
          </cell>
          <cell r="H5118" t="str">
            <v>4 - Partida Elegante 0.75L2</v>
          </cell>
          <cell r="I5118" t="str">
            <v>Partida Elegante</v>
          </cell>
          <cell r="J5118" t="str">
            <v>Partida Elegante.750-2</v>
          </cell>
          <cell r="K5118">
            <v>2</v>
          </cell>
          <cell r="L5118">
            <v>0.75</v>
          </cell>
          <cell r="M5118">
            <v>0.4</v>
          </cell>
          <cell r="N5118">
            <v>4.28</v>
          </cell>
          <cell r="O5118" t="str">
            <v>SPA</v>
          </cell>
          <cell r="P5118">
            <v>0</v>
          </cell>
          <cell r="Q5118">
            <v>50</v>
          </cell>
          <cell r="R5118">
            <v>0</v>
          </cell>
          <cell r="S5118">
            <v>0</v>
          </cell>
          <cell r="T5118">
            <v>50</v>
          </cell>
          <cell r="U5118">
            <v>0</v>
          </cell>
          <cell r="V5118">
            <v>0</v>
          </cell>
        </row>
        <row r="5119">
          <cell r="B5119" t="str">
            <v>PENNSYLVANIA (PLCB)Partida Elegante.750-2SHELF</v>
          </cell>
          <cell r="C5119" t="str">
            <v>Northeast</v>
          </cell>
          <cell r="D5119" t="str">
            <v>Control</v>
          </cell>
          <cell r="E5119" t="str">
            <v>PLCB</v>
          </cell>
          <cell r="F5119" t="str">
            <v>PENNSYLVANIA (PLCB)</v>
          </cell>
          <cell r="G5119" t="str">
            <v>4 - Partida Elegante 0.75L</v>
          </cell>
          <cell r="H5119" t="str">
            <v>4 - Partida Elegante 0.75L2</v>
          </cell>
          <cell r="I5119" t="str">
            <v>Partida Elegante</v>
          </cell>
          <cell r="J5119" t="str">
            <v>Partida Elegante.750-2</v>
          </cell>
          <cell r="K5119">
            <v>2</v>
          </cell>
          <cell r="L5119">
            <v>0.75</v>
          </cell>
          <cell r="M5119">
            <v>0.4</v>
          </cell>
          <cell r="N5119">
            <v>4.28</v>
          </cell>
          <cell r="O5119" t="str">
            <v>SHELF</v>
          </cell>
          <cell r="P5119">
            <v>369</v>
          </cell>
          <cell r="Q5119">
            <v>344</v>
          </cell>
          <cell r="R5119">
            <v>369</v>
          </cell>
          <cell r="S5119">
            <v>369</v>
          </cell>
          <cell r="T5119">
            <v>344</v>
          </cell>
          <cell r="U5119">
            <v>369</v>
          </cell>
          <cell r="V5119">
            <v>369</v>
          </cell>
        </row>
        <row r="5120">
          <cell r="B5120" t="str">
            <v>PENNSYLVANIA (PLCB)Partida Elegante.750-2FOB</v>
          </cell>
          <cell r="C5120" t="str">
            <v>Northeast</v>
          </cell>
          <cell r="D5120" t="str">
            <v>Control</v>
          </cell>
          <cell r="E5120" t="str">
            <v>PLCB</v>
          </cell>
          <cell r="F5120" t="str">
            <v>PENNSYLVANIA (PLCB)</v>
          </cell>
          <cell r="G5120" t="str">
            <v>4 - Partida Elegante 0.75L</v>
          </cell>
          <cell r="H5120" t="str">
            <v>4 - Partida Elegante 0.75L2</v>
          </cell>
          <cell r="I5120" t="str">
            <v>Partida Elegante</v>
          </cell>
          <cell r="J5120" t="str">
            <v>Partida Elegante.750-2</v>
          </cell>
          <cell r="K5120">
            <v>2</v>
          </cell>
          <cell r="L5120">
            <v>0.75</v>
          </cell>
          <cell r="M5120">
            <v>0.4</v>
          </cell>
          <cell r="N5120">
            <v>4.28</v>
          </cell>
          <cell r="O5120" t="str">
            <v>FOB</v>
          </cell>
          <cell r="P5120">
            <v>421.1</v>
          </cell>
          <cell r="Q5120">
            <v>421.1</v>
          </cell>
          <cell r="R5120">
            <v>421.1</v>
          </cell>
          <cell r="S5120">
            <v>421.1</v>
          </cell>
          <cell r="T5120">
            <v>421.1</v>
          </cell>
          <cell r="U5120">
            <v>421.1</v>
          </cell>
          <cell r="V5120">
            <v>421.1</v>
          </cell>
        </row>
        <row r="5121">
          <cell r="B5121" t="str">
            <v>Rhode IslandPartida Elegante.750-2FOB</v>
          </cell>
          <cell r="C5121" t="str">
            <v>Northeast</v>
          </cell>
          <cell r="D5121" t="str">
            <v>Open</v>
          </cell>
          <cell r="E5121" t="str">
            <v>RI</v>
          </cell>
          <cell r="F5121" t="str">
            <v>Rhode Island</v>
          </cell>
          <cell r="G5121" t="str">
            <v>4 - Partida Elegante 0.75L</v>
          </cell>
          <cell r="H5121" t="str">
            <v>4 - Partida Elegante 0.75L2</v>
          </cell>
          <cell r="I5121" t="str">
            <v>Partida Elegante</v>
          </cell>
          <cell r="J5121" t="str">
            <v>Partida Elegante.750-2</v>
          </cell>
          <cell r="K5121">
            <v>2</v>
          </cell>
          <cell r="L5121">
            <v>0.75</v>
          </cell>
          <cell r="M5121">
            <v>0.4</v>
          </cell>
          <cell r="N5121">
            <v>4.28</v>
          </cell>
          <cell r="O5121" t="str">
            <v>FOB</v>
          </cell>
          <cell r="P5121">
            <v>413.13232433000002</v>
          </cell>
          <cell r="Q5121">
            <v>413.13232433000002</v>
          </cell>
          <cell r="R5121">
            <v>413.13232433000002</v>
          </cell>
          <cell r="S5121">
            <v>413.13232433000002</v>
          </cell>
          <cell r="T5121">
            <v>413.13232433000002</v>
          </cell>
          <cell r="U5121">
            <v>413.13232433000002</v>
          </cell>
          <cell r="V5121">
            <v>413.13232433000002</v>
          </cell>
        </row>
        <row r="5122">
          <cell r="B5122" t="str">
            <v>South CarolinaPartida Elegante.750-2FOB</v>
          </cell>
          <cell r="C5122" t="str">
            <v>Northeast</v>
          </cell>
          <cell r="D5122" t="str">
            <v>Open</v>
          </cell>
          <cell r="E5122" t="str">
            <v>SC</v>
          </cell>
          <cell r="F5122" t="str">
            <v>South Carolina</v>
          </cell>
          <cell r="G5122" t="str">
            <v>4 - Partida Elegante 0.75L</v>
          </cell>
          <cell r="H5122" t="str">
            <v>4 - Partida Elegante 0.75L2</v>
          </cell>
          <cell r="I5122" t="str">
            <v>Partida Elegante</v>
          </cell>
          <cell r="J5122" t="str">
            <v>Partida Elegante.750-2</v>
          </cell>
          <cell r="K5122">
            <v>2</v>
          </cell>
          <cell r="L5122">
            <v>0.75</v>
          </cell>
          <cell r="M5122">
            <v>0.4</v>
          </cell>
          <cell r="N5122">
            <v>4.28</v>
          </cell>
          <cell r="O5122" t="str">
            <v>FOB</v>
          </cell>
          <cell r="P5122">
            <v>446.14</v>
          </cell>
          <cell r="Q5122">
            <v>446.14</v>
          </cell>
          <cell r="R5122">
            <v>446.14</v>
          </cell>
          <cell r="S5122">
            <v>446.14</v>
          </cell>
          <cell r="T5122">
            <v>446.14</v>
          </cell>
          <cell r="U5122">
            <v>446.14</v>
          </cell>
          <cell r="V5122">
            <v>446.14</v>
          </cell>
        </row>
        <row r="5123">
          <cell r="B5123" t="str">
            <v>TennesseePartida Elegante.750-2FOB</v>
          </cell>
          <cell r="C5123" t="str">
            <v>South</v>
          </cell>
          <cell r="D5123" t="str">
            <v>Open</v>
          </cell>
          <cell r="E5123" t="str">
            <v>TN</v>
          </cell>
          <cell r="F5123" t="str">
            <v>Tennessee</v>
          </cell>
          <cell r="G5123" t="str">
            <v>4 - Partida Elegante 0.75L</v>
          </cell>
          <cell r="H5123" t="str">
            <v>4 - Partida Elegante 0.75L2</v>
          </cell>
          <cell r="I5123" t="str">
            <v>Partida Elegante</v>
          </cell>
          <cell r="J5123" t="str">
            <v>Partida Elegante.750-2</v>
          </cell>
          <cell r="K5123">
            <v>2</v>
          </cell>
          <cell r="L5123">
            <v>0.75</v>
          </cell>
          <cell r="M5123">
            <v>0.4</v>
          </cell>
          <cell r="N5123">
            <v>4.28</v>
          </cell>
          <cell r="O5123" t="str">
            <v>FOB</v>
          </cell>
          <cell r="P5123">
            <v>409.99999999999602</v>
          </cell>
          <cell r="Q5123">
            <v>409.99999999999602</v>
          </cell>
          <cell r="R5123">
            <v>409.99999999999602</v>
          </cell>
          <cell r="S5123">
            <v>409.99999999999602</v>
          </cell>
          <cell r="T5123">
            <v>409.99999999999602</v>
          </cell>
          <cell r="U5123">
            <v>409.99999999999602</v>
          </cell>
          <cell r="V5123">
            <v>409.99999999999602</v>
          </cell>
        </row>
        <row r="5124">
          <cell r="B5124" t="str">
            <v>TexasPartida Elegante.750-2FOB</v>
          </cell>
          <cell r="C5124" t="str">
            <v>South</v>
          </cell>
          <cell r="D5124" t="str">
            <v>Open</v>
          </cell>
          <cell r="E5124" t="str">
            <v>TX</v>
          </cell>
          <cell r="F5124" t="str">
            <v>Texas</v>
          </cell>
          <cell r="G5124" t="str">
            <v>4 - Partida Elegante 0.75L</v>
          </cell>
          <cell r="H5124" t="str">
            <v>4 - Partida Elegante 0.75L2</v>
          </cell>
          <cell r="I5124" t="str">
            <v>Partida Elegante</v>
          </cell>
          <cell r="J5124" t="str">
            <v>Partida Elegante.750-2</v>
          </cell>
          <cell r="K5124">
            <v>2</v>
          </cell>
          <cell r="L5124">
            <v>0.75</v>
          </cell>
          <cell r="M5124">
            <v>0.4</v>
          </cell>
          <cell r="N5124">
            <v>4.28</v>
          </cell>
          <cell r="O5124" t="str">
            <v>FOB</v>
          </cell>
          <cell r="P5124">
            <v>500</v>
          </cell>
          <cell r="Q5124">
            <v>500</v>
          </cell>
          <cell r="R5124">
            <v>500</v>
          </cell>
          <cell r="S5124">
            <v>500</v>
          </cell>
          <cell r="T5124">
            <v>500</v>
          </cell>
          <cell r="U5124">
            <v>500</v>
          </cell>
          <cell r="V5124">
            <v>500</v>
          </cell>
        </row>
        <row r="5125">
          <cell r="B5125" t="str">
            <v>UTAHPartida Elegante.750-2SPA</v>
          </cell>
          <cell r="C5125" t="str">
            <v>West</v>
          </cell>
          <cell r="D5125" t="str">
            <v>Control</v>
          </cell>
          <cell r="E5125" t="str">
            <v>UT</v>
          </cell>
          <cell r="F5125" t="str">
            <v>UTAH</v>
          </cell>
          <cell r="G5125" t="str">
            <v>4 - Partida Elegante 0.75L</v>
          </cell>
          <cell r="H5125" t="str">
            <v>4 - Partida Elegante 0.75L2</v>
          </cell>
          <cell r="I5125" t="str">
            <v>Partida Elegante</v>
          </cell>
          <cell r="J5125" t="str">
            <v>Partida Elegante.750-2</v>
          </cell>
          <cell r="K5125">
            <v>2</v>
          </cell>
          <cell r="L5125">
            <v>0.75</v>
          </cell>
          <cell r="M5125">
            <v>0.4</v>
          </cell>
          <cell r="N5125">
            <v>4.28</v>
          </cell>
          <cell r="O5125" t="str">
            <v>SPA</v>
          </cell>
          <cell r="P5125">
            <v>0</v>
          </cell>
          <cell r="Q5125">
            <v>0</v>
          </cell>
          <cell r="R5125">
            <v>0</v>
          </cell>
          <cell r="S5125">
            <v>0</v>
          </cell>
          <cell r="T5125">
            <v>0</v>
          </cell>
          <cell r="U5125">
            <v>0</v>
          </cell>
          <cell r="V5125">
            <v>0</v>
          </cell>
        </row>
        <row r="5126">
          <cell r="B5126" t="str">
            <v>UTAHPartida Elegante.750-2SHELF</v>
          </cell>
          <cell r="C5126" t="str">
            <v>West</v>
          </cell>
          <cell r="D5126" t="str">
            <v>Control</v>
          </cell>
          <cell r="E5126" t="str">
            <v>UT</v>
          </cell>
          <cell r="F5126" t="str">
            <v>UTAH</v>
          </cell>
          <cell r="G5126" t="str">
            <v>4 - Partida Elegante 0.75L</v>
          </cell>
          <cell r="H5126" t="str">
            <v>4 - Partida Elegante 0.75L2</v>
          </cell>
          <cell r="I5126" t="str">
            <v>Partida Elegante</v>
          </cell>
          <cell r="J5126" t="str">
            <v>Partida Elegante.750-2</v>
          </cell>
          <cell r="K5126">
            <v>2</v>
          </cell>
          <cell r="L5126">
            <v>0.75</v>
          </cell>
          <cell r="M5126">
            <v>0.4</v>
          </cell>
          <cell r="N5126">
            <v>4.28</v>
          </cell>
          <cell r="O5126" t="str">
            <v>SHELF</v>
          </cell>
          <cell r="P5126">
            <v>369.99</v>
          </cell>
          <cell r="Q5126">
            <v>369.99</v>
          </cell>
          <cell r="R5126">
            <v>369.99</v>
          </cell>
          <cell r="S5126">
            <v>369.99</v>
          </cell>
          <cell r="T5126">
            <v>369.99</v>
          </cell>
          <cell r="U5126">
            <v>369.99</v>
          </cell>
          <cell r="V5126">
            <v>369.99</v>
          </cell>
        </row>
        <row r="5127">
          <cell r="B5127" t="str">
            <v>UTAHPartida Elegante.750-2FOB</v>
          </cell>
          <cell r="C5127" t="str">
            <v>West</v>
          </cell>
          <cell r="D5127" t="str">
            <v>Control</v>
          </cell>
          <cell r="E5127" t="str">
            <v>UT</v>
          </cell>
          <cell r="F5127" t="str">
            <v>UTAH</v>
          </cell>
          <cell r="G5127" t="str">
            <v>4 - Partida Elegante 0.75L</v>
          </cell>
          <cell r="H5127" t="str">
            <v>4 - Partida Elegante 0.75L2</v>
          </cell>
          <cell r="I5127" t="str">
            <v>Partida Elegante</v>
          </cell>
          <cell r="J5127" t="str">
            <v>Partida Elegante.750-2</v>
          </cell>
          <cell r="K5127">
            <v>2</v>
          </cell>
          <cell r="L5127">
            <v>0.75</v>
          </cell>
          <cell r="M5127">
            <v>0.4</v>
          </cell>
          <cell r="N5127">
            <v>4.28</v>
          </cell>
          <cell r="O5127" t="str">
            <v>FOB</v>
          </cell>
          <cell r="P5127">
            <v>392.7</v>
          </cell>
          <cell r="Q5127">
            <v>392.7</v>
          </cell>
          <cell r="R5127">
            <v>392.7</v>
          </cell>
          <cell r="S5127">
            <v>392.7</v>
          </cell>
          <cell r="T5127">
            <v>392.7</v>
          </cell>
          <cell r="U5127">
            <v>392.7</v>
          </cell>
          <cell r="V5127">
            <v>392.7</v>
          </cell>
        </row>
        <row r="5128">
          <cell r="B5128" t="str">
            <v>VIRGINIAPartida Elegante.750-2SHELF</v>
          </cell>
          <cell r="C5128" t="str">
            <v>South</v>
          </cell>
          <cell r="D5128" t="str">
            <v>Control</v>
          </cell>
          <cell r="E5128" t="str">
            <v>VA</v>
          </cell>
          <cell r="F5128" t="str">
            <v>VIRGINIA</v>
          </cell>
          <cell r="G5128" t="str">
            <v>4 - Partida Elegante 0.75L</v>
          </cell>
          <cell r="H5128" t="str">
            <v>4 - Partida Elegante 0.75L2</v>
          </cell>
          <cell r="I5128" t="str">
            <v>Partida Elegante</v>
          </cell>
          <cell r="J5128" t="str">
            <v>Partida Elegante.750-2</v>
          </cell>
          <cell r="K5128">
            <v>2</v>
          </cell>
          <cell r="L5128">
            <v>0.75</v>
          </cell>
          <cell r="M5128">
            <v>0.4</v>
          </cell>
          <cell r="N5128">
            <v>4.28</v>
          </cell>
          <cell r="O5128" t="str">
            <v>SHELF</v>
          </cell>
          <cell r="P5128">
            <v>399.99</v>
          </cell>
          <cell r="Q5128">
            <v>399.99</v>
          </cell>
          <cell r="R5128">
            <v>399.99</v>
          </cell>
          <cell r="S5128">
            <v>399.99</v>
          </cell>
          <cell r="T5128">
            <v>399.99</v>
          </cell>
          <cell r="U5128">
            <v>399.99</v>
          </cell>
          <cell r="V5128">
            <v>399.99</v>
          </cell>
        </row>
        <row r="5129">
          <cell r="B5129" t="str">
            <v>VIRGINIAPartida Elegante.750-2FOB</v>
          </cell>
          <cell r="C5129" t="str">
            <v>South</v>
          </cell>
          <cell r="D5129" t="str">
            <v>Control</v>
          </cell>
          <cell r="E5129" t="str">
            <v>VA</v>
          </cell>
          <cell r="F5129" t="str">
            <v>VIRGINIA</v>
          </cell>
          <cell r="G5129" t="str">
            <v>4 - Partida Elegante 0.75L</v>
          </cell>
          <cell r="H5129" t="str">
            <v>4 - Partida Elegante 0.75L2</v>
          </cell>
          <cell r="I5129" t="str">
            <v>Partida Elegante</v>
          </cell>
          <cell r="J5129" t="str">
            <v>Partida Elegante.750-2</v>
          </cell>
          <cell r="K5129">
            <v>2</v>
          </cell>
          <cell r="L5129">
            <v>0.75</v>
          </cell>
          <cell r="M5129">
            <v>0.4</v>
          </cell>
          <cell r="N5129">
            <v>4.28</v>
          </cell>
          <cell r="O5129" t="str">
            <v>FOB</v>
          </cell>
          <cell r="P5129">
            <v>381.1</v>
          </cell>
          <cell r="Q5129">
            <v>381.1</v>
          </cell>
          <cell r="R5129">
            <v>381.1</v>
          </cell>
          <cell r="S5129">
            <v>381.1</v>
          </cell>
          <cell r="T5129">
            <v>381.1</v>
          </cell>
          <cell r="U5129">
            <v>381.1</v>
          </cell>
          <cell r="V5129">
            <v>381.1</v>
          </cell>
        </row>
        <row r="5130">
          <cell r="B5130" t="str">
            <v>VIRGINIAPartida Elegante.750-2DA</v>
          </cell>
          <cell r="C5130" t="str">
            <v>South</v>
          </cell>
          <cell r="D5130" t="str">
            <v>Control</v>
          </cell>
          <cell r="E5130" t="str">
            <v>VA</v>
          </cell>
          <cell r="F5130" t="str">
            <v>VIRGINIA</v>
          </cell>
          <cell r="G5130" t="str">
            <v>4 - Partida Elegante 0.75L</v>
          </cell>
          <cell r="H5130" t="str">
            <v>4 - Partida Elegante 0.75L2</v>
          </cell>
          <cell r="I5130" t="str">
            <v>Partida Elegante</v>
          </cell>
          <cell r="J5130" t="str">
            <v>Partida Elegante.750-2</v>
          </cell>
          <cell r="K5130">
            <v>2</v>
          </cell>
          <cell r="L5130">
            <v>0.75</v>
          </cell>
          <cell r="M5130">
            <v>0.4</v>
          </cell>
          <cell r="N5130">
            <v>4.28</v>
          </cell>
          <cell r="O5130" t="str">
            <v>DA</v>
          </cell>
          <cell r="P5130">
            <v>0</v>
          </cell>
          <cell r="Q5130">
            <v>0</v>
          </cell>
          <cell r="R5130">
            <v>0</v>
          </cell>
          <cell r="S5130">
            <v>0</v>
          </cell>
          <cell r="T5130">
            <v>0</v>
          </cell>
          <cell r="U5130">
            <v>0</v>
          </cell>
          <cell r="V5130">
            <v>0</v>
          </cell>
        </row>
        <row r="5131">
          <cell r="B5131" t="str">
            <v>WisconsinPartida Elegante.750-2FOB</v>
          </cell>
          <cell r="C5131" t="str">
            <v>Central</v>
          </cell>
          <cell r="D5131" t="str">
            <v>Open</v>
          </cell>
          <cell r="E5131" t="str">
            <v>WI</v>
          </cell>
          <cell r="F5131" t="str">
            <v>Wisconsin</v>
          </cell>
          <cell r="G5131" t="str">
            <v>4 - Partida Elegante 0.75L</v>
          </cell>
          <cell r="H5131" t="str">
            <v>4 - Partida Elegante 0.75L2</v>
          </cell>
          <cell r="I5131" t="str">
            <v>Partida Elegante</v>
          </cell>
          <cell r="J5131" t="str">
            <v>Partida Elegante.750-2</v>
          </cell>
          <cell r="K5131">
            <v>2</v>
          </cell>
          <cell r="L5131">
            <v>0.75</v>
          </cell>
          <cell r="M5131">
            <v>0.4</v>
          </cell>
          <cell r="N5131">
            <v>4.28</v>
          </cell>
          <cell r="O5131" t="str">
            <v>FOB</v>
          </cell>
          <cell r="P5131">
            <v>439.69999999999499</v>
          </cell>
          <cell r="Q5131">
            <v>439.69999999999499</v>
          </cell>
          <cell r="R5131">
            <v>439.69999999999499</v>
          </cell>
          <cell r="S5131">
            <v>439.69999999999499</v>
          </cell>
          <cell r="T5131">
            <v>439.69999999999499</v>
          </cell>
          <cell r="U5131">
            <v>439.69999999999499</v>
          </cell>
          <cell r="V5131">
            <v>439.69999999999499</v>
          </cell>
        </row>
        <row r="5132">
          <cell r="B5132" t="str">
            <v>WYOMINGPartida Elegante.750-2SHELF</v>
          </cell>
          <cell r="C5132" t="str">
            <v>West</v>
          </cell>
          <cell r="D5132" t="str">
            <v>Control</v>
          </cell>
          <cell r="E5132" t="str">
            <v>WY</v>
          </cell>
          <cell r="F5132" t="str">
            <v>WYOMING</v>
          </cell>
          <cell r="G5132" t="str">
            <v>4 - Partida Elegante 0.75L</v>
          </cell>
          <cell r="H5132" t="str">
            <v>4 - Partida Elegante 0.75L2</v>
          </cell>
          <cell r="I5132" t="str">
            <v>Partida Elegante</v>
          </cell>
          <cell r="J5132" t="str">
            <v>Partida Elegante.750-2</v>
          </cell>
          <cell r="K5132">
            <v>2</v>
          </cell>
          <cell r="L5132">
            <v>0.75</v>
          </cell>
          <cell r="M5132">
            <v>0.4</v>
          </cell>
          <cell r="N5132">
            <v>4.28</v>
          </cell>
          <cell r="O5132" t="str">
            <v>SHELF</v>
          </cell>
          <cell r="P5132">
            <v>369.99</v>
          </cell>
          <cell r="Q5132">
            <v>369.99</v>
          </cell>
          <cell r="R5132">
            <v>369.99</v>
          </cell>
          <cell r="S5132">
            <v>369.99</v>
          </cell>
          <cell r="T5132">
            <v>369.99</v>
          </cell>
          <cell r="U5132">
            <v>369.99</v>
          </cell>
          <cell r="V5132">
            <v>369.99</v>
          </cell>
        </row>
        <row r="5133">
          <cell r="B5133" t="str">
            <v>WYOMINGPartida Elegante.750-2FOB</v>
          </cell>
          <cell r="C5133" t="str">
            <v>West</v>
          </cell>
          <cell r="D5133" t="str">
            <v>Control</v>
          </cell>
          <cell r="E5133" t="str">
            <v>WY</v>
          </cell>
          <cell r="F5133" t="str">
            <v>WYOMING</v>
          </cell>
          <cell r="G5133" t="str">
            <v>4 - Partida Elegante 0.75L</v>
          </cell>
          <cell r="H5133" t="str">
            <v>4 - Partida Elegante 0.75L2</v>
          </cell>
          <cell r="I5133" t="str">
            <v>Partida Elegante</v>
          </cell>
          <cell r="J5133" t="str">
            <v>Partida Elegante.750-2</v>
          </cell>
          <cell r="K5133">
            <v>2</v>
          </cell>
          <cell r="L5133">
            <v>0.75</v>
          </cell>
          <cell r="M5133">
            <v>0.4</v>
          </cell>
          <cell r="N5133">
            <v>4.28</v>
          </cell>
          <cell r="O5133" t="str">
            <v>FOB</v>
          </cell>
          <cell r="P5133">
            <v>425.33</v>
          </cell>
          <cell r="Q5133">
            <v>425.33</v>
          </cell>
          <cell r="R5133">
            <v>425.33</v>
          </cell>
          <cell r="S5133">
            <v>425.33</v>
          </cell>
          <cell r="T5133">
            <v>425.33</v>
          </cell>
          <cell r="U5133">
            <v>425.33</v>
          </cell>
          <cell r="V5133">
            <v>425.33</v>
          </cell>
        </row>
        <row r="5134">
          <cell r="B5134" t="str">
            <v>WYOMINGPartida Elegante.750-2DA</v>
          </cell>
          <cell r="C5134" t="str">
            <v>West</v>
          </cell>
          <cell r="D5134" t="str">
            <v>Control</v>
          </cell>
          <cell r="E5134" t="str">
            <v>WY</v>
          </cell>
          <cell r="F5134" t="str">
            <v>WYOMING</v>
          </cell>
          <cell r="G5134" t="str">
            <v>4 - Partida Elegante 0.75L</v>
          </cell>
          <cell r="H5134" t="str">
            <v>4 - Partida Elegante 0.75L2</v>
          </cell>
          <cell r="I5134" t="str">
            <v>Partida Elegante</v>
          </cell>
          <cell r="J5134" t="str">
            <v>Partida Elegante.750-2</v>
          </cell>
          <cell r="K5134">
            <v>2</v>
          </cell>
          <cell r="L5134">
            <v>0.75</v>
          </cell>
          <cell r="M5134">
            <v>0.4</v>
          </cell>
          <cell r="N5134">
            <v>4.28</v>
          </cell>
          <cell r="O5134" t="str">
            <v>DA</v>
          </cell>
          <cell r="P5134">
            <v>0</v>
          </cell>
          <cell r="Q5134">
            <v>0</v>
          </cell>
          <cell r="R5134">
            <v>0</v>
          </cell>
          <cell r="S5134">
            <v>0</v>
          </cell>
          <cell r="T5134">
            <v>0</v>
          </cell>
          <cell r="U5134">
            <v>0</v>
          </cell>
          <cell r="V5134">
            <v>0</v>
          </cell>
        </row>
        <row r="5135">
          <cell r="B5135" t="str">
            <v>ALABAMAPartida Reposado.750-6SHELF</v>
          </cell>
          <cell r="C5135" t="str">
            <v>South</v>
          </cell>
          <cell r="D5135" t="str">
            <v>Control</v>
          </cell>
          <cell r="E5135" t="str">
            <v>AL</v>
          </cell>
          <cell r="F5135" t="str">
            <v>ALABAMA</v>
          </cell>
          <cell r="G5135" t="str">
            <v>4 - Partida Reposado 0.75L</v>
          </cell>
          <cell r="H5135" t="str">
            <v>4 - Partida Reposado 0.75L6</v>
          </cell>
          <cell r="I5135" t="str">
            <v>Partida Reposado</v>
          </cell>
          <cell r="J5135" t="str">
            <v>Partida Reposado.750-6</v>
          </cell>
          <cell r="K5135">
            <v>6</v>
          </cell>
          <cell r="L5135">
            <v>0.75</v>
          </cell>
          <cell r="M5135">
            <v>0.4</v>
          </cell>
          <cell r="N5135">
            <v>12.84</v>
          </cell>
          <cell r="O5135" t="str">
            <v>SHELF</v>
          </cell>
          <cell r="P5135">
            <v>64.989999999999995</v>
          </cell>
          <cell r="Q5135">
            <v>54.99</v>
          </cell>
          <cell r="R5135">
            <v>54.99</v>
          </cell>
          <cell r="S5135">
            <v>54.99</v>
          </cell>
          <cell r="T5135">
            <v>54.99</v>
          </cell>
          <cell r="U5135">
            <v>54.99</v>
          </cell>
          <cell r="V5135">
            <v>54.99</v>
          </cell>
        </row>
        <row r="5136">
          <cell r="B5136" t="str">
            <v>ALABAMAPartida Reposado.750-6FOB</v>
          </cell>
          <cell r="C5136" t="str">
            <v>South</v>
          </cell>
          <cell r="D5136" t="str">
            <v>Control</v>
          </cell>
          <cell r="E5136" t="str">
            <v>AL</v>
          </cell>
          <cell r="F5136" t="str">
            <v>ALABAMA</v>
          </cell>
          <cell r="G5136" t="str">
            <v>4 - Partida Reposado 0.75L</v>
          </cell>
          <cell r="H5136" t="str">
            <v>4 - Partida Reposado 0.75L6</v>
          </cell>
          <cell r="I5136" t="str">
            <v>Partida Reposado</v>
          </cell>
          <cell r="J5136" t="str">
            <v>Partida Reposado.750-6</v>
          </cell>
          <cell r="K5136">
            <v>6</v>
          </cell>
          <cell r="L5136">
            <v>0.75</v>
          </cell>
          <cell r="M5136">
            <v>0.4</v>
          </cell>
          <cell r="N5136">
            <v>12.84</v>
          </cell>
          <cell r="O5136" t="str">
            <v>FOB</v>
          </cell>
          <cell r="P5136">
            <v>184.26</v>
          </cell>
          <cell r="Q5136">
            <v>155.77000000000001</v>
          </cell>
          <cell r="R5136">
            <v>155.77000000000001</v>
          </cell>
          <cell r="S5136">
            <v>155.77000000000001</v>
          </cell>
          <cell r="T5136">
            <v>155.77000000000001</v>
          </cell>
          <cell r="U5136">
            <v>155.77000000000001</v>
          </cell>
          <cell r="V5136">
            <v>155.77000000000001</v>
          </cell>
        </row>
        <row r="5137">
          <cell r="B5137" t="str">
            <v>ALABAMAPartida Reposado.750-6DA</v>
          </cell>
          <cell r="C5137" t="str">
            <v>South</v>
          </cell>
          <cell r="D5137" t="str">
            <v>Control</v>
          </cell>
          <cell r="E5137" t="str">
            <v>AL</v>
          </cell>
          <cell r="F5137" t="str">
            <v>ALABAMA</v>
          </cell>
          <cell r="G5137" t="str">
            <v>4 - Partida Reposado 0.75L</v>
          </cell>
          <cell r="H5137" t="str">
            <v>4 - Partida Reposado 0.75L6</v>
          </cell>
          <cell r="I5137" t="str">
            <v>Partida Reposado</v>
          </cell>
          <cell r="J5137" t="str">
            <v>Partida Reposado.750-6</v>
          </cell>
          <cell r="K5137">
            <v>6</v>
          </cell>
          <cell r="L5137">
            <v>0.75</v>
          </cell>
          <cell r="M5137">
            <v>0.4</v>
          </cell>
          <cell r="N5137">
            <v>12.84</v>
          </cell>
          <cell r="O5137" t="str">
            <v>DA</v>
          </cell>
          <cell r="P5137">
            <v>0</v>
          </cell>
          <cell r="Q5137">
            <v>0</v>
          </cell>
          <cell r="R5137">
            <v>0</v>
          </cell>
          <cell r="S5137">
            <v>0</v>
          </cell>
          <cell r="T5137">
            <v>0</v>
          </cell>
          <cell r="U5137">
            <v>0</v>
          </cell>
          <cell r="V5137">
            <v>0</v>
          </cell>
        </row>
        <row r="5138">
          <cell r="B5138" t="str">
            <v>AlaskaPartida Reposado.750-6FOB</v>
          </cell>
          <cell r="C5138" t="str">
            <v>West</v>
          </cell>
          <cell r="D5138" t="str">
            <v>Open</v>
          </cell>
          <cell r="E5138" t="str">
            <v>AK</v>
          </cell>
          <cell r="F5138" t="str">
            <v>Alaska</v>
          </cell>
          <cell r="G5138" t="str">
            <v>4 - Partida Reposado 0.75L</v>
          </cell>
          <cell r="H5138" t="str">
            <v>4 - Partida Reposado 0.75L6</v>
          </cell>
          <cell r="I5138" t="str">
            <v>Partida Reposado</v>
          </cell>
          <cell r="J5138" t="str">
            <v>Partida Reposado.750-6</v>
          </cell>
          <cell r="K5138">
            <v>6</v>
          </cell>
          <cell r="L5138">
            <v>0.75</v>
          </cell>
          <cell r="M5138">
            <v>0.4</v>
          </cell>
          <cell r="N5138">
            <v>12.84</v>
          </cell>
          <cell r="O5138" t="str">
            <v>FOB</v>
          </cell>
          <cell r="P5138">
            <v>118</v>
          </cell>
          <cell r="Q5138">
            <v>118</v>
          </cell>
          <cell r="R5138">
            <v>118</v>
          </cell>
          <cell r="S5138">
            <v>118</v>
          </cell>
          <cell r="T5138">
            <v>118</v>
          </cell>
          <cell r="U5138">
            <v>118</v>
          </cell>
          <cell r="V5138">
            <v>118</v>
          </cell>
        </row>
        <row r="5139">
          <cell r="B5139" t="str">
            <v>ArizonaPartida Reposado.750-6FOB</v>
          </cell>
          <cell r="C5139" t="str">
            <v>West</v>
          </cell>
          <cell r="D5139" t="str">
            <v>Open</v>
          </cell>
          <cell r="E5139" t="str">
            <v>AZ</v>
          </cell>
          <cell r="F5139" t="str">
            <v>Arizona</v>
          </cell>
          <cell r="G5139" t="str">
            <v>4 - Partida Reposado 0.75L</v>
          </cell>
          <cell r="H5139" t="str">
            <v>4 - Partida Reposado 0.75L6</v>
          </cell>
          <cell r="I5139" t="str">
            <v>Partida Reposado</v>
          </cell>
          <cell r="J5139" t="str">
            <v>Partida Reposado.750-6</v>
          </cell>
          <cell r="K5139">
            <v>6</v>
          </cell>
          <cell r="L5139">
            <v>0.75</v>
          </cell>
          <cell r="M5139">
            <v>0.4</v>
          </cell>
          <cell r="N5139">
            <v>12.84</v>
          </cell>
          <cell r="O5139" t="str">
            <v>FOB</v>
          </cell>
          <cell r="P5139">
            <v>163.89999999999901</v>
          </cell>
          <cell r="Q5139">
            <v>163.89999999999901</v>
          </cell>
          <cell r="R5139">
            <v>163.89999999999901</v>
          </cell>
          <cell r="S5139">
            <v>163.89999999999901</v>
          </cell>
          <cell r="T5139">
            <v>163.89999999999901</v>
          </cell>
          <cell r="U5139">
            <v>163.89999999999901</v>
          </cell>
          <cell r="V5139">
            <v>163.89999999999901</v>
          </cell>
        </row>
        <row r="5140">
          <cell r="B5140" t="str">
            <v>ArkansasPartida Reposado.750-6FOB</v>
          </cell>
          <cell r="C5140" t="str">
            <v>South</v>
          </cell>
          <cell r="D5140" t="str">
            <v>Open</v>
          </cell>
          <cell r="E5140" t="str">
            <v>AR</v>
          </cell>
          <cell r="F5140" t="str">
            <v>Arkansas</v>
          </cell>
          <cell r="G5140" t="str">
            <v>4 - Partida Reposado 0.75L</v>
          </cell>
          <cell r="H5140" t="str">
            <v>4 - Partida Reposado 0.75L6</v>
          </cell>
          <cell r="I5140" t="str">
            <v>Partida Reposado</v>
          </cell>
          <cell r="J5140" t="str">
            <v>Partida Reposado.750-6</v>
          </cell>
          <cell r="K5140">
            <v>6</v>
          </cell>
          <cell r="L5140">
            <v>0.75</v>
          </cell>
          <cell r="M5140">
            <v>0.4</v>
          </cell>
          <cell r="N5140">
            <v>12.84</v>
          </cell>
          <cell r="O5140" t="str">
            <v>FOB</v>
          </cell>
          <cell r="P5140">
            <v>153</v>
          </cell>
          <cell r="Q5140">
            <v>153</v>
          </cell>
          <cell r="R5140">
            <v>153</v>
          </cell>
          <cell r="S5140">
            <v>153</v>
          </cell>
          <cell r="T5140">
            <v>153</v>
          </cell>
          <cell r="U5140">
            <v>153</v>
          </cell>
          <cell r="V5140">
            <v>153</v>
          </cell>
        </row>
        <row r="5141">
          <cell r="B5141" t="str">
            <v>CaliforniaPartida Reposado.750-6FOB</v>
          </cell>
          <cell r="C5141" t="str">
            <v>West</v>
          </cell>
          <cell r="D5141" t="str">
            <v>Open</v>
          </cell>
          <cell r="E5141" t="str">
            <v>CA</v>
          </cell>
          <cell r="F5141" t="str">
            <v>California</v>
          </cell>
          <cell r="G5141" t="str">
            <v>4 - Partida Reposado 0.75L</v>
          </cell>
          <cell r="H5141" t="str">
            <v>4 - Partida Reposado 0.75L6</v>
          </cell>
          <cell r="I5141" t="str">
            <v>Partida Reposado</v>
          </cell>
          <cell r="J5141" t="str">
            <v>Partida Reposado.750-6</v>
          </cell>
          <cell r="K5141">
            <v>6</v>
          </cell>
          <cell r="L5141">
            <v>0.75</v>
          </cell>
          <cell r="M5141">
            <v>0.4</v>
          </cell>
          <cell r="N5141">
            <v>12.84</v>
          </cell>
          <cell r="O5141" t="str">
            <v>FOB</v>
          </cell>
          <cell r="P5141">
            <v>175.82</v>
          </cell>
          <cell r="Q5141">
            <v>175.82</v>
          </cell>
          <cell r="R5141">
            <v>175.82</v>
          </cell>
          <cell r="S5141">
            <v>175.82</v>
          </cell>
          <cell r="T5141">
            <v>175.82</v>
          </cell>
          <cell r="U5141">
            <v>175.82</v>
          </cell>
          <cell r="V5141">
            <v>175.82</v>
          </cell>
        </row>
        <row r="5142">
          <cell r="B5142" t="str">
            <v>ColoradoPartida Reposado.750-6FOB</v>
          </cell>
          <cell r="C5142" t="str">
            <v>West</v>
          </cell>
          <cell r="D5142" t="str">
            <v>Open</v>
          </cell>
          <cell r="E5142" t="str">
            <v>CO</v>
          </cell>
          <cell r="F5142" t="str">
            <v>Colorado</v>
          </cell>
          <cell r="G5142" t="str">
            <v>4 - Partida Reposado 0.75L</v>
          </cell>
          <cell r="H5142" t="str">
            <v>4 - Partida Reposado 0.75L6</v>
          </cell>
          <cell r="I5142" t="str">
            <v>Partida Reposado</v>
          </cell>
          <cell r="J5142" t="str">
            <v>Partida Reposado.750-6</v>
          </cell>
          <cell r="K5142">
            <v>6</v>
          </cell>
          <cell r="L5142">
            <v>0.75</v>
          </cell>
          <cell r="M5142">
            <v>0.4</v>
          </cell>
          <cell r="N5142">
            <v>12.84</v>
          </cell>
          <cell r="O5142" t="str">
            <v>FOB</v>
          </cell>
          <cell r="P5142">
            <v>171.06</v>
          </cell>
          <cell r="Q5142">
            <v>171.06</v>
          </cell>
          <cell r="R5142">
            <v>171.06</v>
          </cell>
          <cell r="S5142">
            <v>171.06</v>
          </cell>
          <cell r="T5142">
            <v>171.06</v>
          </cell>
          <cell r="U5142">
            <v>171.06</v>
          </cell>
          <cell r="V5142">
            <v>171.06</v>
          </cell>
        </row>
        <row r="5143">
          <cell r="B5143" t="str">
            <v>ConnecticutPartida Reposado.750-6FOB</v>
          </cell>
          <cell r="C5143" t="str">
            <v>Northeast</v>
          </cell>
          <cell r="D5143" t="str">
            <v>Open</v>
          </cell>
          <cell r="E5143" t="str">
            <v>CT</v>
          </cell>
          <cell r="F5143" t="str">
            <v>Connecticut</v>
          </cell>
          <cell r="G5143" t="str">
            <v>4 - Partida Reposado 0.75L</v>
          </cell>
          <cell r="H5143" t="str">
            <v>4 - Partida Reposado 0.75L6</v>
          </cell>
          <cell r="I5143" t="str">
            <v>Partida Reposado</v>
          </cell>
          <cell r="J5143" t="str">
            <v>Partida Reposado.750-6</v>
          </cell>
          <cell r="K5143">
            <v>6</v>
          </cell>
          <cell r="L5143">
            <v>0.75</v>
          </cell>
          <cell r="M5143">
            <v>0.4</v>
          </cell>
          <cell r="N5143">
            <v>12.84</v>
          </cell>
          <cell r="O5143" t="str">
            <v>FOB</v>
          </cell>
          <cell r="P5143">
            <v>160</v>
          </cell>
          <cell r="Q5143">
            <v>160</v>
          </cell>
          <cell r="R5143">
            <v>160</v>
          </cell>
          <cell r="S5143">
            <v>160</v>
          </cell>
          <cell r="T5143">
            <v>160</v>
          </cell>
          <cell r="U5143">
            <v>160</v>
          </cell>
          <cell r="V5143">
            <v>160</v>
          </cell>
        </row>
        <row r="5144">
          <cell r="B5144" t="str">
            <v>DCPartida Reposado.750-6FOB</v>
          </cell>
          <cell r="C5144" t="str">
            <v>Northeast</v>
          </cell>
          <cell r="D5144" t="str">
            <v>Open</v>
          </cell>
          <cell r="E5144" t="str">
            <v>DC</v>
          </cell>
          <cell r="F5144" t="str">
            <v>DC</v>
          </cell>
          <cell r="G5144" t="str">
            <v>4 - Partida Reposado 0.75L</v>
          </cell>
          <cell r="H5144" t="str">
            <v>4 - Partida Reposado 0.75L6</v>
          </cell>
          <cell r="I5144" t="str">
            <v>Partida Reposado</v>
          </cell>
          <cell r="J5144" t="str">
            <v>Partida Reposado.750-6</v>
          </cell>
          <cell r="K5144">
            <v>6</v>
          </cell>
          <cell r="L5144">
            <v>0.75</v>
          </cell>
          <cell r="M5144">
            <v>0.4</v>
          </cell>
          <cell r="N5144">
            <v>12.84</v>
          </cell>
          <cell r="O5144" t="str">
            <v>FOB</v>
          </cell>
          <cell r="P5144">
            <v>169.36</v>
          </cell>
          <cell r="Q5144">
            <v>169.36</v>
          </cell>
          <cell r="R5144">
            <v>169.36</v>
          </cell>
          <cell r="S5144">
            <v>169.36</v>
          </cell>
          <cell r="T5144">
            <v>169.36</v>
          </cell>
          <cell r="U5144">
            <v>169.36</v>
          </cell>
          <cell r="V5144">
            <v>169.36</v>
          </cell>
        </row>
        <row r="5145">
          <cell r="B5145" t="str">
            <v>DelawarePartida Reposado.750-6FOB</v>
          </cell>
          <cell r="C5145" t="str">
            <v>Northeast</v>
          </cell>
          <cell r="D5145" t="str">
            <v>Open</v>
          </cell>
          <cell r="E5145" t="str">
            <v>DE</v>
          </cell>
          <cell r="F5145" t="str">
            <v>Delaware</v>
          </cell>
          <cell r="G5145" t="str">
            <v>4 - Partida Reposado 0.75L</v>
          </cell>
          <cell r="H5145" t="str">
            <v>4 - Partida Reposado 0.75L6</v>
          </cell>
          <cell r="I5145" t="str">
            <v>Partida Reposado</v>
          </cell>
          <cell r="J5145" t="str">
            <v>Partida Reposado.750-6</v>
          </cell>
          <cell r="K5145">
            <v>6</v>
          </cell>
          <cell r="L5145">
            <v>0.75</v>
          </cell>
          <cell r="M5145">
            <v>0.4</v>
          </cell>
          <cell r="N5145">
            <v>12.84</v>
          </cell>
          <cell r="O5145" t="str">
            <v>FOB</v>
          </cell>
          <cell r="P5145">
            <v>167.99</v>
          </cell>
          <cell r="Q5145">
            <v>167.99</v>
          </cell>
          <cell r="R5145">
            <v>167.99</v>
          </cell>
          <cell r="S5145">
            <v>167.99</v>
          </cell>
          <cell r="T5145">
            <v>167.99</v>
          </cell>
          <cell r="U5145">
            <v>167.99</v>
          </cell>
          <cell r="V5145">
            <v>167.99</v>
          </cell>
        </row>
        <row r="5146">
          <cell r="B5146" t="str">
            <v>FloridaPartida Reposado.750-6FOB</v>
          </cell>
          <cell r="C5146" t="str">
            <v>South</v>
          </cell>
          <cell r="D5146" t="str">
            <v>Open</v>
          </cell>
          <cell r="E5146" t="str">
            <v>FL</v>
          </cell>
          <cell r="F5146" t="str">
            <v>Florida</v>
          </cell>
          <cell r="G5146" t="str">
            <v>4 - Partida Reposado 0.75L</v>
          </cell>
          <cell r="H5146" t="str">
            <v>4 - Partida Reposado 0.75L6</v>
          </cell>
          <cell r="I5146" t="str">
            <v>Partida Reposado</v>
          </cell>
          <cell r="J5146" t="str">
            <v>Partida Reposado.750-6</v>
          </cell>
          <cell r="K5146">
            <v>6</v>
          </cell>
          <cell r="L5146">
            <v>0.75</v>
          </cell>
          <cell r="M5146">
            <v>0.4</v>
          </cell>
          <cell r="N5146">
            <v>12.84</v>
          </cell>
          <cell r="O5146" t="str">
            <v>FOB</v>
          </cell>
          <cell r="P5146">
            <v>172.86</v>
          </cell>
          <cell r="Q5146">
            <v>172.86</v>
          </cell>
          <cell r="R5146">
            <v>172.86</v>
          </cell>
          <cell r="S5146">
            <v>172.86</v>
          </cell>
          <cell r="T5146">
            <v>172.86</v>
          </cell>
          <cell r="U5146">
            <v>172.86</v>
          </cell>
          <cell r="V5146">
            <v>172.86</v>
          </cell>
        </row>
        <row r="5147">
          <cell r="B5147" t="str">
            <v>GeorgiaPartida Reposado.750-6FOB</v>
          </cell>
          <cell r="C5147" t="str">
            <v>South</v>
          </cell>
          <cell r="D5147" t="str">
            <v>Open</v>
          </cell>
          <cell r="E5147" t="str">
            <v>GA</v>
          </cell>
          <cell r="F5147" t="str">
            <v>Georgia</v>
          </cell>
          <cell r="G5147" t="str">
            <v>4 - Partida Reposado 0.75L</v>
          </cell>
          <cell r="H5147" t="str">
            <v>4 - Partida Reposado 0.75L6</v>
          </cell>
          <cell r="I5147" t="str">
            <v>Partida Reposado</v>
          </cell>
          <cell r="J5147" t="str">
            <v>Partida Reposado.750-6</v>
          </cell>
          <cell r="K5147">
            <v>6</v>
          </cell>
          <cell r="L5147">
            <v>0.75</v>
          </cell>
          <cell r="M5147">
            <v>0.4</v>
          </cell>
          <cell r="N5147">
            <v>12.84</v>
          </cell>
          <cell r="O5147" t="str">
            <v>FOB</v>
          </cell>
          <cell r="P5147">
            <v>159.99999999999901</v>
          </cell>
          <cell r="Q5147">
            <v>159.99999999999901</v>
          </cell>
          <cell r="R5147">
            <v>159.99999999999901</v>
          </cell>
          <cell r="S5147">
            <v>159.99999999999901</v>
          </cell>
          <cell r="T5147">
            <v>159.99999999999901</v>
          </cell>
          <cell r="U5147">
            <v>159.99999999999901</v>
          </cell>
          <cell r="V5147">
            <v>159.99999999999901</v>
          </cell>
        </row>
        <row r="5148">
          <cell r="B5148" t="str">
            <v>HawaiiPartida Reposado.750-6FOB</v>
          </cell>
          <cell r="C5148" t="str">
            <v>West</v>
          </cell>
          <cell r="D5148" t="str">
            <v>Open</v>
          </cell>
          <cell r="E5148" t="str">
            <v>HI</v>
          </cell>
          <cell r="F5148" t="str">
            <v>Hawaii</v>
          </cell>
          <cell r="G5148" t="str">
            <v>4 - Partida Reposado 0.75L</v>
          </cell>
          <cell r="H5148" t="str">
            <v>4 - Partida Reposado 0.75L6</v>
          </cell>
          <cell r="I5148" t="str">
            <v>Partida Reposado</v>
          </cell>
          <cell r="J5148" t="str">
            <v>Partida Reposado.750-6</v>
          </cell>
          <cell r="K5148">
            <v>6</v>
          </cell>
          <cell r="L5148">
            <v>0.75</v>
          </cell>
          <cell r="M5148">
            <v>0.4</v>
          </cell>
          <cell r="N5148">
            <v>12.84</v>
          </cell>
          <cell r="O5148" t="str">
            <v>FOB</v>
          </cell>
          <cell r="P5148">
            <v>175.82</v>
          </cell>
          <cell r="Q5148">
            <v>175.82</v>
          </cell>
          <cell r="R5148">
            <v>175.82</v>
          </cell>
          <cell r="S5148">
            <v>175.82</v>
          </cell>
          <cell r="T5148">
            <v>175.82</v>
          </cell>
          <cell r="U5148">
            <v>175.82</v>
          </cell>
          <cell r="V5148">
            <v>175.82</v>
          </cell>
        </row>
        <row r="5149">
          <cell r="B5149" t="str">
            <v>IDAHOPartida Reposado.750-6SPA</v>
          </cell>
          <cell r="C5149" t="str">
            <v>West</v>
          </cell>
          <cell r="D5149" t="str">
            <v>Control</v>
          </cell>
          <cell r="E5149" t="str">
            <v>ID</v>
          </cell>
          <cell r="F5149" t="str">
            <v>IDAHO</v>
          </cell>
          <cell r="G5149" t="str">
            <v>4 - Partida Reposado 0.75L</v>
          </cell>
          <cell r="H5149" t="str">
            <v>4 - Partida Reposado 0.75L6</v>
          </cell>
          <cell r="I5149" t="str">
            <v>Partida Reposado</v>
          </cell>
          <cell r="J5149" t="str">
            <v>Partida Reposado.750-6</v>
          </cell>
          <cell r="K5149">
            <v>6</v>
          </cell>
          <cell r="L5149">
            <v>0.75</v>
          </cell>
          <cell r="M5149">
            <v>0.4</v>
          </cell>
          <cell r="N5149">
            <v>12.84</v>
          </cell>
          <cell r="O5149" t="str">
            <v>SPA</v>
          </cell>
          <cell r="P5149">
            <v>0</v>
          </cell>
          <cell r="Q5149">
            <v>0</v>
          </cell>
          <cell r="R5149">
            <v>0</v>
          </cell>
          <cell r="S5149">
            <v>0</v>
          </cell>
          <cell r="T5149">
            <v>0</v>
          </cell>
          <cell r="U5149">
            <v>0</v>
          </cell>
          <cell r="V5149">
            <v>0</v>
          </cell>
        </row>
        <row r="5150">
          <cell r="B5150" t="str">
            <v>IDAHOPartida Reposado.750-6SHELF</v>
          </cell>
          <cell r="C5150" t="str">
            <v>West</v>
          </cell>
          <cell r="D5150" t="str">
            <v>Control</v>
          </cell>
          <cell r="E5150" t="str">
            <v>ID</v>
          </cell>
          <cell r="F5150" t="str">
            <v>IDAHO</v>
          </cell>
          <cell r="G5150" t="str">
            <v>4 - Partida Reposado 0.75L</v>
          </cell>
          <cell r="H5150" t="str">
            <v>4 - Partida Reposado 0.75L6</v>
          </cell>
          <cell r="I5150" t="str">
            <v>Partida Reposado</v>
          </cell>
          <cell r="J5150" t="str">
            <v>Partida Reposado.750-6</v>
          </cell>
          <cell r="K5150">
            <v>6</v>
          </cell>
          <cell r="L5150">
            <v>0.75</v>
          </cell>
          <cell r="M5150">
            <v>0.4</v>
          </cell>
          <cell r="N5150">
            <v>12.84</v>
          </cell>
          <cell r="O5150" t="str">
            <v>SHELF</v>
          </cell>
          <cell r="P5150">
            <v>49.95</v>
          </cell>
          <cell r="Q5150">
            <v>49.95</v>
          </cell>
          <cell r="R5150">
            <v>49.95</v>
          </cell>
          <cell r="S5150">
            <v>49.95</v>
          </cell>
          <cell r="T5150">
            <v>49.95</v>
          </cell>
          <cell r="U5150">
            <v>49.95</v>
          </cell>
          <cell r="V5150">
            <v>49.95</v>
          </cell>
        </row>
        <row r="5151">
          <cell r="B5151" t="str">
            <v>IDAHOPartida Reposado.750-6FOB</v>
          </cell>
          <cell r="C5151" t="str">
            <v>West</v>
          </cell>
          <cell r="D5151" t="str">
            <v>Control</v>
          </cell>
          <cell r="E5151" t="str">
            <v>ID</v>
          </cell>
          <cell r="F5151" t="str">
            <v>IDAHO</v>
          </cell>
          <cell r="G5151" t="str">
            <v>4 - Partida Reposado 0.75L</v>
          </cell>
          <cell r="H5151" t="str">
            <v>4 - Partida Reposado 0.75L6</v>
          </cell>
          <cell r="I5151" t="str">
            <v>Partida Reposado</v>
          </cell>
          <cell r="J5151" t="str">
            <v>Partida Reposado.750-6</v>
          </cell>
          <cell r="K5151">
            <v>6</v>
          </cell>
          <cell r="L5151">
            <v>0.75</v>
          </cell>
          <cell r="M5151">
            <v>0.4</v>
          </cell>
          <cell r="N5151">
            <v>12.84</v>
          </cell>
          <cell r="O5151" t="str">
            <v>FOB</v>
          </cell>
          <cell r="P5151">
            <v>168.02</v>
          </cell>
          <cell r="Q5151">
            <v>168.02</v>
          </cell>
          <cell r="R5151">
            <v>168.02</v>
          </cell>
          <cell r="S5151">
            <v>168.02</v>
          </cell>
          <cell r="T5151">
            <v>168.02</v>
          </cell>
          <cell r="U5151">
            <v>168.02</v>
          </cell>
          <cell r="V5151">
            <v>168.02</v>
          </cell>
        </row>
        <row r="5152">
          <cell r="B5152" t="str">
            <v>IllinoisPartida Reposado.750-6FOB</v>
          </cell>
          <cell r="C5152" t="str">
            <v>Central</v>
          </cell>
          <cell r="D5152" t="str">
            <v>Open</v>
          </cell>
          <cell r="E5152" t="str">
            <v>IL</v>
          </cell>
          <cell r="F5152" t="str">
            <v>Illinois</v>
          </cell>
          <cell r="G5152" t="str">
            <v>4 - Partida Reposado 0.75L</v>
          </cell>
          <cell r="H5152" t="str">
            <v>4 - Partida Reposado 0.75L6</v>
          </cell>
          <cell r="I5152" t="str">
            <v>Partida Reposado</v>
          </cell>
          <cell r="J5152" t="str">
            <v>Partida Reposado.750-6</v>
          </cell>
          <cell r="K5152">
            <v>6</v>
          </cell>
          <cell r="L5152">
            <v>0.75</v>
          </cell>
          <cell r="M5152">
            <v>0.4</v>
          </cell>
          <cell r="N5152">
            <v>12.84</v>
          </cell>
          <cell r="O5152" t="str">
            <v>FOB</v>
          </cell>
          <cell r="P5152">
            <v>145.80000000000001</v>
          </cell>
          <cell r="Q5152">
            <v>145.80000000000001</v>
          </cell>
          <cell r="R5152">
            <v>145.80000000000001</v>
          </cell>
          <cell r="S5152">
            <v>145.80000000000001</v>
          </cell>
          <cell r="T5152">
            <v>145.80000000000001</v>
          </cell>
          <cell r="U5152">
            <v>145.80000000000001</v>
          </cell>
          <cell r="V5152">
            <v>145.80000000000001</v>
          </cell>
        </row>
        <row r="5153">
          <cell r="B5153" t="str">
            <v>IndianaPartida Reposado.750-6FOB</v>
          </cell>
          <cell r="C5153" t="str">
            <v>Central</v>
          </cell>
          <cell r="D5153" t="str">
            <v>Open</v>
          </cell>
          <cell r="E5153" t="str">
            <v>IN</v>
          </cell>
          <cell r="F5153" t="str">
            <v>Indiana</v>
          </cell>
          <cell r="G5153" t="str">
            <v>4 - Partida Reposado 0.75L</v>
          </cell>
          <cell r="H5153" t="str">
            <v>4 - Partida Reposado 0.75L6</v>
          </cell>
          <cell r="I5153" t="str">
            <v>Partida Reposado</v>
          </cell>
          <cell r="J5153" t="str">
            <v>Partida Reposado.750-6</v>
          </cell>
          <cell r="K5153">
            <v>6</v>
          </cell>
          <cell r="L5153">
            <v>0.75</v>
          </cell>
          <cell r="M5153">
            <v>0.4</v>
          </cell>
          <cell r="N5153">
            <v>12.84</v>
          </cell>
          <cell r="O5153" t="str">
            <v>FOB</v>
          </cell>
          <cell r="P5153">
            <v>151</v>
          </cell>
          <cell r="Q5153">
            <v>151</v>
          </cell>
          <cell r="R5153">
            <v>151</v>
          </cell>
          <cell r="S5153">
            <v>151</v>
          </cell>
          <cell r="T5153">
            <v>151</v>
          </cell>
          <cell r="U5153">
            <v>151</v>
          </cell>
          <cell r="V5153">
            <v>151</v>
          </cell>
        </row>
        <row r="5154">
          <cell r="B5154" t="str">
            <v>IOWAPartida Reposado.750-6SHELF</v>
          </cell>
          <cell r="C5154" t="str">
            <v>Central</v>
          </cell>
          <cell r="D5154" t="str">
            <v>Control</v>
          </cell>
          <cell r="E5154" t="str">
            <v>IA</v>
          </cell>
          <cell r="F5154" t="str">
            <v>IOWA</v>
          </cell>
          <cell r="G5154" t="str">
            <v>4 - Partida Reposado 0.75L</v>
          </cell>
          <cell r="H5154" t="str">
            <v>4 - Partida Reposado 0.75L6</v>
          </cell>
          <cell r="I5154" t="str">
            <v>Partida Reposado</v>
          </cell>
          <cell r="J5154" t="str">
            <v>Partida Reposado.750-6</v>
          </cell>
          <cell r="K5154">
            <v>6</v>
          </cell>
          <cell r="L5154">
            <v>0.75</v>
          </cell>
          <cell r="M5154">
            <v>0.4</v>
          </cell>
          <cell r="N5154">
            <v>12.84</v>
          </cell>
          <cell r="O5154" t="str">
            <v>SHELF</v>
          </cell>
          <cell r="P5154">
            <v>44.99</v>
          </cell>
          <cell r="Q5154">
            <v>44.99</v>
          </cell>
          <cell r="R5154">
            <v>44.99</v>
          </cell>
          <cell r="S5154">
            <v>44.99</v>
          </cell>
          <cell r="T5154">
            <v>44.99</v>
          </cell>
          <cell r="U5154">
            <v>44.99</v>
          </cell>
          <cell r="V5154">
            <v>44.99</v>
          </cell>
        </row>
        <row r="5155">
          <cell r="B5155" t="str">
            <v>IOWAPartida Reposado.750-6FOB</v>
          </cell>
          <cell r="C5155" t="str">
            <v>Central</v>
          </cell>
          <cell r="D5155" t="str">
            <v>Control</v>
          </cell>
          <cell r="E5155" t="str">
            <v>IA</v>
          </cell>
          <cell r="F5155" t="str">
            <v>IOWA</v>
          </cell>
          <cell r="G5155" t="str">
            <v>4 - Partida Reposado 0.75L</v>
          </cell>
          <cell r="H5155" t="str">
            <v>4 - Partida Reposado 0.75L6</v>
          </cell>
          <cell r="I5155" t="str">
            <v>Partida Reposado</v>
          </cell>
          <cell r="J5155" t="str">
            <v>Partida Reposado.750-6</v>
          </cell>
          <cell r="K5155">
            <v>6</v>
          </cell>
          <cell r="L5155">
            <v>0.75</v>
          </cell>
          <cell r="M5155">
            <v>0.4</v>
          </cell>
          <cell r="N5155">
            <v>12.84</v>
          </cell>
          <cell r="O5155" t="str">
            <v>FOB</v>
          </cell>
          <cell r="P5155">
            <v>134.28</v>
          </cell>
          <cell r="Q5155">
            <v>134.28</v>
          </cell>
          <cell r="R5155">
            <v>134.28</v>
          </cell>
          <cell r="S5155">
            <v>134.28</v>
          </cell>
          <cell r="T5155">
            <v>134.28</v>
          </cell>
          <cell r="U5155">
            <v>134.28</v>
          </cell>
          <cell r="V5155">
            <v>134.28</v>
          </cell>
        </row>
        <row r="5156">
          <cell r="B5156" t="str">
            <v>KansasPartida Reposado.750-6FOB</v>
          </cell>
          <cell r="C5156" t="str">
            <v>Central</v>
          </cell>
          <cell r="D5156" t="str">
            <v>Open</v>
          </cell>
          <cell r="E5156" t="str">
            <v>KS</v>
          </cell>
          <cell r="F5156" t="str">
            <v>Kansas</v>
          </cell>
          <cell r="G5156" t="str">
            <v>4 - Partida Reposado 0.75L</v>
          </cell>
          <cell r="H5156" t="str">
            <v>4 - Partida Reposado 0.75L6</v>
          </cell>
          <cell r="I5156" t="str">
            <v>Partida Reposado</v>
          </cell>
          <cell r="J5156" t="str">
            <v>Partida Reposado.750-6</v>
          </cell>
          <cell r="K5156">
            <v>6</v>
          </cell>
          <cell r="L5156">
            <v>0.75</v>
          </cell>
          <cell r="M5156">
            <v>0.4</v>
          </cell>
          <cell r="N5156">
            <v>12.84</v>
          </cell>
          <cell r="O5156" t="str">
            <v>FOB</v>
          </cell>
          <cell r="P5156">
            <v>156.86000000000001</v>
          </cell>
          <cell r="Q5156">
            <v>156.86000000000001</v>
          </cell>
          <cell r="R5156">
            <v>156.86000000000001</v>
          </cell>
          <cell r="S5156">
            <v>156.86000000000001</v>
          </cell>
          <cell r="T5156">
            <v>156.86000000000001</v>
          </cell>
          <cell r="U5156">
            <v>156.86000000000001</v>
          </cell>
          <cell r="V5156">
            <v>156.86000000000001</v>
          </cell>
        </row>
        <row r="5157">
          <cell r="B5157" t="str">
            <v>KentuckyPartida Reposado.750-6FOB</v>
          </cell>
          <cell r="C5157" t="str">
            <v>Central</v>
          </cell>
          <cell r="D5157" t="str">
            <v>Open</v>
          </cell>
          <cell r="E5157" t="str">
            <v>KY</v>
          </cell>
          <cell r="F5157" t="str">
            <v>Kentucky</v>
          </cell>
          <cell r="G5157" t="str">
            <v>4 - Partida Reposado 0.75L</v>
          </cell>
          <cell r="H5157" t="str">
            <v>4 - Partida Reposado 0.75L6</v>
          </cell>
          <cell r="I5157" t="str">
            <v>Partida Reposado</v>
          </cell>
          <cell r="J5157" t="str">
            <v>Partida Reposado.750-6</v>
          </cell>
          <cell r="K5157">
            <v>6</v>
          </cell>
          <cell r="L5157">
            <v>0.75</v>
          </cell>
          <cell r="M5157">
            <v>0.4</v>
          </cell>
          <cell r="N5157">
            <v>12.84</v>
          </cell>
          <cell r="O5157" t="str">
            <v>FOB</v>
          </cell>
          <cell r="P5157">
            <v>138</v>
          </cell>
          <cell r="Q5157">
            <v>138</v>
          </cell>
          <cell r="R5157">
            <v>138</v>
          </cell>
          <cell r="S5157">
            <v>138</v>
          </cell>
          <cell r="T5157">
            <v>138</v>
          </cell>
          <cell r="U5157">
            <v>138</v>
          </cell>
          <cell r="V5157">
            <v>138</v>
          </cell>
        </row>
        <row r="5158">
          <cell r="B5158" t="str">
            <v>LouisianaPartida Reposado.750-6FOB</v>
          </cell>
          <cell r="C5158" t="str">
            <v>South</v>
          </cell>
          <cell r="D5158" t="str">
            <v>Open</v>
          </cell>
          <cell r="E5158" t="str">
            <v>LA</v>
          </cell>
          <cell r="F5158" t="str">
            <v>Louisiana</v>
          </cell>
          <cell r="G5158" t="str">
            <v>4 - Partida Reposado 0.75L</v>
          </cell>
          <cell r="H5158" t="str">
            <v>4 - Partida Reposado 0.75L6</v>
          </cell>
          <cell r="I5158" t="str">
            <v>Partida Reposado</v>
          </cell>
          <cell r="J5158" t="str">
            <v>Partida Reposado.750-6</v>
          </cell>
          <cell r="K5158">
            <v>6</v>
          </cell>
          <cell r="L5158">
            <v>0.75</v>
          </cell>
          <cell r="M5158">
            <v>0.4</v>
          </cell>
          <cell r="N5158">
            <v>12.84</v>
          </cell>
          <cell r="O5158" t="str">
            <v>FOB</v>
          </cell>
          <cell r="P5158">
            <v>160</v>
          </cell>
          <cell r="Q5158">
            <v>160</v>
          </cell>
          <cell r="R5158">
            <v>160</v>
          </cell>
          <cell r="S5158">
            <v>160</v>
          </cell>
          <cell r="T5158">
            <v>160</v>
          </cell>
          <cell r="U5158">
            <v>160</v>
          </cell>
          <cell r="V5158">
            <v>160</v>
          </cell>
        </row>
        <row r="5159">
          <cell r="B5159" t="str">
            <v>MAINEPartida Reposado.750-6SPA</v>
          </cell>
          <cell r="C5159" t="str">
            <v>Northeast</v>
          </cell>
          <cell r="D5159" t="str">
            <v>Control</v>
          </cell>
          <cell r="E5159" t="str">
            <v>ME</v>
          </cell>
          <cell r="F5159" t="str">
            <v>MAINE</v>
          </cell>
          <cell r="G5159" t="str">
            <v>4 - Partida Reposado 0.75L</v>
          </cell>
          <cell r="H5159" t="str">
            <v>4 - Partida Reposado 0.75L6</v>
          </cell>
          <cell r="I5159" t="str">
            <v>Partida Reposado</v>
          </cell>
          <cell r="J5159" t="str">
            <v>Partida Reposado.750-6</v>
          </cell>
          <cell r="K5159">
            <v>6</v>
          </cell>
          <cell r="L5159">
            <v>0.75</v>
          </cell>
          <cell r="M5159">
            <v>0.4</v>
          </cell>
          <cell r="N5159">
            <v>12.84</v>
          </cell>
          <cell r="O5159" t="str">
            <v>SPA</v>
          </cell>
          <cell r="P5159">
            <v>0</v>
          </cell>
          <cell r="Q5159">
            <v>30</v>
          </cell>
          <cell r="R5159">
            <v>30</v>
          </cell>
          <cell r="S5159">
            <v>30</v>
          </cell>
          <cell r="T5159">
            <v>0</v>
          </cell>
          <cell r="U5159">
            <v>30</v>
          </cell>
          <cell r="V5159">
            <v>30</v>
          </cell>
        </row>
        <row r="5160">
          <cell r="B5160" t="str">
            <v>MAINEPartida Reposado.750-6SHELF</v>
          </cell>
          <cell r="C5160" t="str">
            <v>Northeast</v>
          </cell>
          <cell r="D5160" t="str">
            <v>Control</v>
          </cell>
          <cell r="E5160" t="str">
            <v>ME</v>
          </cell>
          <cell r="F5160" t="str">
            <v>MAINE</v>
          </cell>
          <cell r="G5160" t="str">
            <v>4 - Partida Reposado 0.75L</v>
          </cell>
          <cell r="H5160" t="str">
            <v>4 - Partida Reposado 0.75L6</v>
          </cell>
          <cell r="I5160" t="str">
            <v>Partida Reposado</v>
          </cell>
          <cell r="J5160" t="str">
            <v>Partida Reposado.750-6</v>
          </cell>
          <cell r="K5160">
            <v>6</v>
          </cell>
          <cell r="L5160">
            <v>0.75</v>
          </cell>
          <cell r="M5160">
            <v>0.4</v>
          </cell>
          <cell r="N5160">
            <v>12.84</v>
          </cell>
          <cell r="O5160" t="str">
            <v>SHELF</v>
          </cell>
          <cell r="P5160">
            <v>44.99</v>
          </cell>
          <cell r="Q5160">
            <v>39.99</v>
          </cell>
          <cell r="R5160">
            <v>39.99</v>
          </cell>
          <cell r="S5160">
            <v>39.99</v>
          </cell>
          <cell r="T5160">
            <v>44.99</v>
          </cell>
          <cell r="U5160">
            <v>39.99</v>
          </cell>
          <cell r="V5160">
            <v>39.99</v>
          </cell>
        </row>
        <row r="5161">
          <cell r="B5161" t="str">
            <v>MAINEPartida Reposado.750-6FOB</v>
          </cell>
          <cell r="C5161" t="str">
            <v>Northeast</v>
          </cell>
          <cell r="D5161" t="str">
            <v>Control</v>
          </cell>
          <cell r="E5161" t="str">
            <v>ME</v>
          </cell>
          <cell r="F5161" t="str">
            <v>MAINE</v>
          </cell>
          <cell r="G5161" t="str">
            <v>4 - Partida Reposado 0.75L</v>
          </cell>
          <cell r="H5161" t="str">
            <v>4 - Partida Reposado 0.75L6</v>
          </cell>
          <cell r="I5161" t="str">
            <v>Partida Reposado</v>
          </cell>
          <cell r="J5161" t="str">
            <v>Partida Reposado.750-6</v>
          </cell>
          <cell r="K5161">
            <v>6</v>
          </cell>
          <cell r="L5161">
            <v>0.75</v>
          </cell>
          <cell r="M5161">
            <v>0.4</v>
          </cell>
          <cell r="N5161">
            <v>12.84</v>
          </cell>
          <cell r="O5161" t="str">
            <v>FOB</v>
          </cell>
          <cell r="P5161">
            <v>149.33000000000001</v>
          </cell>
          <cell r="Q5161">
            <v>149.33000000000001</v>
          </cell>
          <cell r="R5161">
            <v>149.33000000000001</v>
          </cell>
          <cell r="S5161">
            <v>149.33000000000001</v>
          </cell>
          <cell r="T5161">
            <v>149.33000000000001</v>
          </cell>
          <cell r="U5161">
            <v>149.33000000000001</v>
          </cell>
          <cell r="V5161">
            <v>149.33000000000001</v>
          </cell>
        </row>
        <row r="5162">
          <cell r="B5162" t="str">
            <v>Maryland (Open)Partida Reposado.750-6FOB</v>
          </cell>
          <cell r="C5162" t="str">
            <v>Northeast</v>
          </cell>
          <cell r="D5162" t="str">
            <v>Open</v>
          </cell>
          <cell r="E5162" t="str">
            <v>MD</v>
          </cell>
          <cell r="F5162" t="str">
            <v>Maryland (Open)</v>
          </cell>
          <cell r="G5162" t="str">
            <v>4 - Partida Reposado 0.75L</v>
          </cell>
          <cell r="H5162" t="str">
            <v>4 - Partida Reposado 0.75L6</v>
          </cell>
          <cell r="I5162" t="str">
            <v>Partida Reposado</v>
          </cell>
          <cell r="J5162" t="str">
            <v>Partida Reposado.750-6</v>
          </cell>
          <cell r="K5162">
            <v>6</v>
          </cell>
          <cell r="L5162">
            <v>0.75</v>
          </cell>
          <cell r="M5162">
            <v>0.4</v>
          </cell>
          <cell r="N5162">
            <v>12.84</v>
          </cell>
          <cell r="O5162" t="str">
            <v>FOB</v>
          </cell>
          <cell r="P5162">
            <v>166.95</v>
          </cell>
          <cell r="Q5162">
            <v>166.95</v>
          </cell>
          <cell r="R5162">
            <v>166.95</v>
          </cell>
          <cell r="S5162">
            <v>166.95</v>
          </cell>
          <cell r="T5162">
            <v>166.95</v>
          </cell>
          <cell r="U5162">
            <v>166.95</v>
          </cell>
          <cell r="V5162">
            <v>166.95</v>
          </cell>
        </row>
        <row r="5163">
          <cell r="B5163" t="str">
            <v>MassachusettsPartida Reposado.750-6FOB</v>
          </cell>
          <cell r="C5163" t="str">
            <v>Northeast</v>
          </cell>
          <cell r="D5163" t="str">
            <v>Open</v>
          </cell>
          <cell r="E5163" t="str">
            <v>MA</v>
          </cell>
          <cell r="F5163" t="str">
            <v>Massachusetts</v>
          </cell>
          <cell r="G5163" t="str">
            <v>4 - Partida Reposado 0.75L</v>
          </cell>
          <cell r="H5163" t="str">
            <v>4 - Partida Reposado 0.75L6</v>
          </cell>
          <cell r="I5163" t="str">
            <v>Partida Reposado</v>
          </cell>
          <cell r="J5163" t="str">
            <v>Partida Reposado.750-6</v>
          </cell>
          <cell r="K5163">
            <v>6</v>
          </cell>
          <cell r="L5163">
            <v>0.75</v>
          </cell>
          <cell r="M5163">
            <v>0.4</v>
          </cell>
          <cell r="N5163">
            <v>12.84</v>
          </cell>
          <cell r="O5163" t="str">
            <v>FOB</v>
          </cell>
          <cell r="P5163">
            <v>160</v>
          </cell>
          <cell r="Q5163">
            <v>160</v>
          </cell>
          <cell r="R5163">
            <v>160</v>
          </cell>
          <cell r="S5163">
            <v>160</v>
          </cell>
          <cell r="T5163">
            <v>160</v>
          </cell>
          <cell r="U5163">
            <v>160</v>
          </cell>
          <cell r="V5163">
            <v>160</v>
          </cell>
        </row>
        <row r="5164">
          <cell r="B5164" t="str">
            <v>MICHIGANPartida Reposado.750-6SHELF</v>
          </cell>
          <cell r="C5164" t="str">
            <v>Central</v>
          </cell>
          <cell r="D5164" t="str">
            <v>Control</v>
          </cell>
          <cell r="E5164" t="str">
            <v>MI</v>
          </cell>
          <cell r="F5164" t="str">
            <v>MICHIGAN</v>
          </cell>
          <cell r="G5164" t="str">
            <v>4 - Partida Reposado 0.75L</v>
          </cell>
          <cell r="H5164" t="str">
            <v>4 - Partida Reposado 0.75L6</v>
          </cell>
          <cell r="I5164" t="str">
            <v>Partida Reposado</v>
          </cell>
          <cell r="J5164" t="str">
            <v>Partida Reposado.750-6</v>
          </cell>
          <cell r="K5164">
            <v>6</v>
          </cell>
          <cell r="L5164">
            <v>0.75</v>
          </cell>
          <cell r="M5164">
            <v>0.4</v>
          </cell>
          <cell r="N5164">
            <v>12.84</v>
          </cell>
          <cell r="O5164" t="str">
            <v>SHELF</v>
          </cell>
          <cell r="P5164">
            <v>44.99</v>
          </cell>
          <cell r="Q5164">
            <v>39.99</v>
          </cell>
          <cell r="R5164">
            <v>39.99</v>
          </cell>
          <cell r="S5164">
            <v>39.99</v>
          </cell>
          <cell r="T5164">
            <v>44.99</v>
          </cell>
          <cell r="U5164">
            <v>44.99</v>
          </cell>
          <cell r="V5164">
            <v>44.99</v>
          </cell>
        </row>
        <row r="5165">
          <cell r="B5165" t="str">
            <v>MICHIGANPartida Reposado.750-6FOB</v>
          </cell>
          <cell r="C5165" t="str">
            <v>Central</v>
          </cell>
          <cell r="D5165" t="str">
            <v>Control</v>
          </cell>
          <cell r="E5165" t="str">
            <v>MI</v>
          </cell>
          <cell r="F5165" t="str">
            <v>MICHIGAN</v>
          </cell>
          <cell r="G5165" t="str">
            <v>4 - Partida Reposado 0.75L</v>
          </cell>
          <cell r="H5165" t="str">
            <v>4 - Partida Reposado 0.75L6</v>
          </cell>
          <cell r="I5165" t="str">
            <v>Partida Reposado</v>
          </cell>
          <cell r="J5165" t="str">
            <v>Partida Reposado.750-6</v>
          </cell>
          <cell r="K5165">
            <v>6</v>
          </cell>
          <cell r="L5165">
            <v>0.75</v>
          </cell>
          <cell r="M5165">
            <v>0.4</v>
          </cell>
          <cell r="N5165">
            <v>12.84</v>
          </cell>
          <cell r="O5165" t="str">
            <v>FOB</v>
          </cell>
          <cell r="P5165">
            <v>146.05000000000001</v>
          </cell>
          <cell r="Q5165">
            <v>129.84</v>
          </cell>
          <cell r="R5165">
            <v>129.84</v>
          </cell>
          <cell r="S5165">
            <v>129.84</v>
          </cell>
          <cell r="T5165">
            <v>146.05000000000001</v>
          </cell>
          <cell r="U5165">
            <v>146.05000000000001</v>
          </cell>
          <cell r="V5165">
            <v>146.05000000000001</v>
          </cell>
        </row>
        <row r="5166">
          <cell r="B5166" t="str">
            <v>Military - SouthPartida Reposado.750-6FOB</v>
          </cell>
          <cell r="C5166" t="str">
            <v>South</v>
          </cell>
          <cell r="D5166" t="str">
            <v>Open</v>
          </cell>
          <cell r="E5166" t="str">
            <v>Military - South</v>
          </cell>
          <cell r="F5166" t="str">
            <v>Military - South</v>
          </cell>
          <cell r="G5166" t="str">
            <v>4 - Partida Reposado 0.75L</v>
          </cell>
          <cell r="H5166" t="str">
            <v>4 - Partida Reposado 0.75L6</v>
          </cell>
          <cell r="I5166" t="str">
            <v>Partida Reposado</v>
          </cell>
          <cell r="J5166" t="str">
            <v>Partida Reposado.750-6</v>
          </cell>
          <cell r="K5166">
            <v>6</v>
          </cell>
          <cell r="L5166">
            <v>0.75</v>
          </cell>
          <cell r="M5166">
            <v>0.4</v>
          </cell>
          <cell r="N5166">
            <v>12.84</v>
          </cell>
          <cell r="O5166" t="str">
            <v>FOB</v>
          </cell>
          <cell r="P5166">
            <v>168.12</v>
          </cell>
          <cell r="Q5166">
            <v>168.12</v>
          </cell>
          <cell r="R5166">
            <v>168.12</v>
          </cell>
          <cell r="S5166">
            <v>168.12</v>
          </cell>
          <cell r="T5166">
            <v>168.12</v>
          </cell>
          <cell r="U5166">
            <v>168.12</v>
          </cell>
          <cell r="V5166">
            <v>168.12</v>
          </cell>
        </row>
        <row r="5167">
          <cell r="B5167" t="str">
            <v>MinnesotaPartida Reposado.750-6FOB</v>
          </cell>
          <cell r="C5167" t="str">
            <v>Central</v>
          </cell>
          <cell r="D5167" t="str">
            <v>Open</v>
          </cell>
          <cell r="E5167" t="str">
            <v>MN</v>
          </cell>
          <cell r="F5167" t="str">
            <v>Minnesota</v>
          </cell>
          <cell r="G5167" t="str">
            <v>4 - Partida Reposado 0.75L</v>
          </cell>
          <cell r="H5167" t="str">
            <v>4 - Partida Reposado 0.75L6</v>
          </cell>
          <cell r="I5167" t="str">
            <v>Partida Reposado</v>
          </cell>
          <cell r="J5167" t="str">
            <v>Partida Reposado.750-6</v>
          </cell>
          <cell r="K5167">
            <v>6</v>
          </cell>
          <cell r="L5167">
            <v>0.75</v>
          </cell>
          <cell r="M5167">
            <v>0.4</v>
          </cell>
          <cell r="N5167">
            <v>12.84</v>
          </cell>
          <cell r="O5167" t="str">
            <v>FOB</v>
          </cell>
          <cell r="P5167">
            <v>167</v>
          </cell>
          <cell r="Q5167">
            <v>167</v>
          </cell>
          <cell r="R5167">
            <v>167</v>
          </cell>
          <cell r="S5167">
            <v>167</v>
          </cell>
          <cell r="T5167">
            <v>167</v>
          </cell>
          <cell r="U5167">
            <v>167</v>
          </cell>
          <cell r="V5167">
            <v>167</v>
          </cell>
        </row>
        <row r="5168">
          <cell r="B5168" t="str">
            <v>MISSISSIPPIPartida Reposado.750-6SPA</v>
          </cell>
          <cell r="C5168" t="str">
            <v>South</v>
          </cell>
          <cell r="D5168" t="str">
            <v>Control</v>
          </cell>
          <cell r="E5168" t="str">
            <v>MS</v>
          </cell>
          <cell r="F5168" t="str">
            <v>MISSISSIPPI</v>
          </cell>
          <cell r="G5168" t="str">
            <v>4 - Partida Reposado 0.75L</v>
          </cell>
          <cell r="H5168" t="str">
            <v>4 - Partida Reposado 0.75L6</v>
          </cell>
          <cell r="I5168" t="str">
            <v>Partida Reposado</v>
          </cell>
          <cell r="J5168" t="str">
            <v>Partida Reposado.750-6</v>
          </cell>
          <cell r="K5168">
            <v>6</v>
          </cell>
          <cell r="L5168">
            <v>0.75</v>
          </cell>
          <cell r="M5168">
            <v>0.4</v>
          </cell>
          <cell r="N5168">
            <v>12.84</v>
          </cell>
          <cell r="O5168" t="str">
            <v>SPA</v>
          </cell>
          <cell r="P5168">
            <v>0</v>
          </cell>
          <cell r="Q5168">
            <v>0</v>
          </cell>
          <cell r="R5168">
            <v>0</v>
          </cell>
          <cell r="S5168">
            <v>0</v>
          </cell>
          <cell r="T5168">
            <v>0</v>
          </cell>
          <cell r="U5168">
            <v>0</v>
          </cell>
          <cell r="V5168">
            <v>0</v>
          </cell>
        </row>
        <row r="5169">
          <cell r="B5169" t="str">
            <v>MISSISSIPPIPartida Reposado.750-6SHELF</v>
          </cell>
          <cell r="C5169" t="str">
            <v>South</v>
          </cell>
          <cell r="D5169" t="str">
            <v>Control</v>
          </cell>
          <cell r="E5169" t="str">
            <v>MS</v>
          </cell>
          <cell r="F5169" t="str">
            <v>MISSISSIPPI</v>
          </cell>
          <cell r="G5169" t="str">
            <v>4 - Partida Reposado 0.75L</v>
          </cell>
          <cell r="H5169" t="str">
            <v>4 - Partida Reposado 0.75L6</v>
          </cell>
          <cell r="I5169" t="str">
            <v>Partida Reposado</v>
          </cell>
          <cell r="J5169" t="str">
            <v>Partida Reposado.750-6</v>
          </cell>
          <cell r="K5169">
            <v>6</v>
          </cell>
          <cell r="L5169">
            <v>0.75</v>
          </cell>
          <cell r="M5169">
            <v>0.4</v>
          </cell>
          <cell r="N5169">
            <v>12.84</v>
          </cell>
          <cell r="O5169" t="str">
            <v>SHELF</v>
          </cell>
          <cell r="P5169">
            <v>49.99</v>
          </cell>
          <cell r="Q5169">
            <v>49.99</v>
          </cell>
          <cell r="R5169">
            <v>49.99</v>
          </cell>
          <cell r="S5169">
            <v>49.99</v>
          </cell>
          <cell r="T5169">
            <v>49.99</v>
          </cell>
          <cell r="U5169">
            <v>49.99</v>
          </cell>
          <cell r="V5169">
            <v>49.99</v>
          </cell>
        </row>
        <row r="5170">
          <cell r="B5170" t="str">
            <v>MISSISSIPPIPartida Reposado.750-6FOB</v>
          </cell>
          <cell r="C5170" t="str">
            <v>South</v>
          </cell>
          <cell r="D5170" t="str">
            <v>Control</v>
          </cell>
          <cell r="E5170" t="str">
            <v>MS</v>
          </cell>
          <cell r="F5170" t="str">
            <v>MISSISSIPPI</v>
          </cell>
          <cell r="G5170" t="str">
            <v>4 - Partida Reposado 0.75L</v>
          </cell>
          <cell r="H5170" t="str">
            <v>4 - Partida Reposado 0.75L6</v>
          </cell>
          <cell r="I5170" t="str">
            <v>Partida Reposado</v>
          </cell>
          <cell r="J5170" t="str">
            <v>Partida Reposado.750-6</v>
          </cell>
          <cell r="K5170">
            <v>6</v>
          </cell>
          <cell r="L5170">
            <v>0.75</v>
          </cell>
          <cell r="M5170">
            <v>0.4</v>
          </cell>
          <cell r="N5170">
            <v>12.84</v>
          </cell>
          <cell r="O5170" t="str">
            <v>FOB</v>
          </cell>
          <cell r="P5170">
            <v>181.95</v>
          </cell>
          <cell r="Q5170">
            <v>181.95</v>
          </cell>
          <cell r="R5170">
            <v>181.95</v>
          </cell>
          <cell r="S5170">
            <v>181.95</v>
          </cell>
          <cell r="T5170">
            <v>181.95</v>
          </cell>
          <cell r="U5170">
            <v>181.95</v>
          </cell>
          <cell r="V5170">
            <v>181.95</v>
          </cell>
        </row>
        <row r="5171">
          <cell r="B5171" t="str">
            <v>MissouriPartida Reposado.750-6FOB</v>
          </cell>
          <cell r="C5171" t="str">
            <v>Central</v>
          </cell>
          <cell r="D5171" t="str">
            <v>Open</v>
          </cell>
          <cell r="E5171" t="str">
            <v>MO</v>
          </cell>
          <cell r="F5171" t="str">
            <v>Missouri</v>
          </cell>
          <cell r="G5171" t="str">
            <v>4 - Partida Reposado 0.75L</v>
          </cell>
          <cell r="H5171" t="str">
            <v>4 - Partida Reposado 0.75L6</v>
          </cell>
          <cell r="I5171" t="str">
            <v>Partida Reposado</v>
          </cell>
          <cell r="J5171" t="str">
            <v>Partida Reposado.750-6</v>
          </cell>
          <cell r="K5171">
            <v>6</v>
          </cell>
          <cell r="L5171">
            <v>0.75</v>
          </cell>
          <cell r="M5171">
            <v>0.4</v>
          </cell>
          <cell r="N5171">
            <v>12.84</v>
          </cell>
          <cell r="O5171" t="str">
            <v>FOB</v>
          </cell>
          <cell r="P5171">
            <v>152</v>
          </cell>
          <cell r="Q5171">
            <v>152</v>
          </cell>
          <cell r="R5171">
            <v>152</v>
          </cell>
          <cell r="S5171">
            <v>152</v>
          </cell>
          <cell r="T5171">
            <v>152</v>
          </cell>
          <cell r="U5171">
            <v>152</v>
          </cell>
          <cell r="V5171">
            <v>152</v>
          </cell>
        </row>
        <row r="5172">
          <cell r="B5172" t="str">
            <v>MONTANAPartida Reposado.750-6SPA</v>
          </cell>
          <cell r="C5172" t="str">
            <v>West</v>
          </cell>
          <cell r="D5172" t="str">
            <v>Control</v>
          </cell>
          <cell r="E5172" t="str">
            <v>MT</v>
          </cell>
          <cell r="F5172" t="str">
            <v>MONTANA</v>
          </cell>
          <cell r="G5172" t="str">
            <v>4 - Partida Reposado 0.75L</v>
          </cell>
          <cell r="H5172" t="str">
            <v>4 - Partida Reposado 0.75L6</v>
          </cell>
          <cell r="I5172" t="str">
            <v>Partida Reposado</v>
          </cell>
          <cell r="J5172" t="str">
            <v>Partida Reposado.750-6</v>
          </cell>
          <cell r="K5172">
            <v>6</v>
          </cell>
          <cell r="L5172">
            <v>0.75</v>
          </cell>
          <cell r="M5172">
            <v>0.4</v>
          </cell>
          <cell r="N5172">
            <v>12.84</v>
          </cell>
          <cell r="O5172" t="str">
            <v>SPA</v>
          </cell>
          <cell r="P5172">
            <v>0</v>
          </cell>
          <cell r="Q5172">
            <v>0</v>
          </cell>
          <cell r="R5172">
            <v>0</v>
          </cell>
          <cell r="S5172">
            <v>0</v>
          </cell>
          <cell r="T5172">
            <v>0</v>
          </cell>
          <cell r="U5172">
            <v>0</v>
          </cell>
          <cell r="V5172">
            <v>0</v>
          </cell>
        </row>
        <row r="5173">
          <cell r="B5173" t="str">
            <v>MONTANAPartida Reposado.750-6SHELF</v>
          </cell>
          <cell r="C5173" t="str">
            <v>West</v>
          </cell>
          <cell r="D5173" t="str">
            <v>Control</v>
          </cell>
          <cell r="E5173" t="str">
            <v>MT</v>
          </cell>
          <cell r="F5173" t="str">
            <v>MONTANA</v>
          </cell>
          <cell r="G5173" t="str">
            <v>4 - Partida Reposado 0.75L</v>
          </cell>
          <cell r="H5173" t="str">
            <v>4 - Partida Reposado 0.75L6</v>
          </cell>
          <cell r="I5173" t="str">
            <v>Partida Reposado</v>
          </cell>
          <cell r="J5173" t="str">
            <v>Partida Reposado.750-6</v>
          </cell>
          <cell r="K5173">
            <v>6</v>
          </cell>
          <cell r="L5173">
            <v>0.75</v>
          </cell>
          <cell r="M5173">
            <v>0.4</v>
          </cell>
          <cell r="N5173">
            <v>12.84</v>
          </cell>
          <cell r="O5173" t="str">
            <v>SHELF</v>
          </cell>
          <cell r="P5173">
            <v>49.95</v>
          </cell>
          <cell r="Q5173">
            <v>44.95</v>
          </cell>
          <cell r="R5173">
            <v>44.95</v>
          </cell>
          <cell r="S5173">
            <v>44.95</v>
          </cell>
          <cell r="T5173">
            <v>44.95</v>
          </cell>
          <cell r="U5173">
            <v>44.95</v>
          </cell>
          <cell r="V5173">
            <v>44.95</v>
          </cell>
        </row>
        <row r="5174">
          <cell r="B5174" t="str">
            <v>MONTANAPartida Reposado.750-6FOB</v>
          </cell>
          <cell r="C5174" t="str">
            <v>West</v>
          </cell>
          <cell r="D5174" t="str">
            <v>Control</v>
          </cell>
          <cell r="E5174" t="str">
            <v>MT</v>
          </cell>
          <cell r="F5174" t="str">
            <v>MONTANA</v>
          </cell>
          <cell r="G5174" t="str">
            <v>4 - Partida Reposado 0.75L</v>
          </cell>
          <cell r="H5174" t="str">
            <v>4 - Partida Reposado 0.75L6</v>
          </cell>
          <cell r="I5174" t="str">
            <v>Partida Reposado</v>
          </cell>
          <cell r="J5174" t="str">
            <v>Partida Reposado.750-6</v>
          </cell>
          <cell r="K5174">
            <v>6</v>
          </cell>
          <cell r="L5174">
            <v>0.75</v>
          </cell>
          <cell r="M5174">
            <v>0.4</v>
          </cell>
          <cell r="N5174">
            <v>12.84</v>
          </cell>
          <cell r="O5174" t="str">
            <v>FOB</v>
          </cell>
          <cell r="P5174">
            <v>150.82</v>
          </cell>
          <cell r="Q5174">
            <v>120.44</v>
          </cell>
          <cell r="R5174">
            <v>120.44</v>
          </cell>
          <cell r="S5174">
            <v>120.44</v>
          </cell>
          <cell r="T5174">
            <v>120.44</v>
          </cell>
          <cell r="U5174">
            <v>120.44</v>
          </cell>
          <cell r="V5174">
            <v>120.44</v>
          </cell>
        </row>
        <row r="5175">
          <cell r="B5175" t="str">
            <v>NebraskaPartida Reposado.750-6FOB</v>
          </cell>
          <cell r="C5175" t="str">
            <v>Central</v>
          </cell>
          <cell r="D5175" t="str">
            <v>Open</v>
          </cell>
          <cell r="E5175" t="str">
            <v>NE</v>
          </cell>
          <cell r="F5175" t="str">
            <v>Nebraska</v>
          </cell>
          <cell r="G5175" t="str">
            <v>4 - Partida Reposado 0.75L</v>
          </cell>
          <cell r="H5175" t="str">
            <v>4 - Partida Reposado 0.75L6</v>
          </cell>
          <cell r="I5175" t="str">
            <v>Partida Reposado</v>
          </cell>
          <cell r="J5175" t="str">
            <v>Partida Reposado.750-6</v>
          </cell>
          <cell r="K5175">
            <v>6</v>
          </cell>
          <cell r="L5175">
            <v>0.75</v>
          </cell>
          <cell r="M5175">
            <v>0.4</v>
          </cell>
          <cell r="N5175">
            <v>12.84</v>
          </cell>
          <cell r="O5175" t="str">
            <v>FOB</v>
          </cell>
          <cell r="P5175">
            <v>169</v>
          </cell>
          <cell r="Q5175">
            <v>169</v>
          </cell>
          <cell r="R5175">
            <v>169</v>
          </cell>
          <cell r="S5175">
            <v>169</v>
          </cell>
          <cell r="T5175">
            <v>169</v>
          </cell>
          <cell r="U5175">
            <v>169</v>
          </cell>
          <cell r="V5175">
            <v>169</v>
          </cell>
        </row>
        <row r="5176">
          <cell r="B5176" t="str">
            <v>NevadaPartida Reposado.750-6FOB</v>
          </cell>
          <cell r="C5176" t="str">
            <v>West</v>
          </cell>
          <cell r="D5176" t="str">
            <v>Open</v>
          </cell>
          <cell r="E5176" t="str">
            <v>NV</v>
          </cell>
          <cell r="F5176" t="str">
            <v>Nevada</v>
          </cell>
          <cell r="G5176" t="str">
            <v>4 - Partida Reposado 0.75L</v>
          </cell>
          <cell r="H5176" t="str">
            <v>4 - Partida Reposado 0.75L6</v>
          </cell>
          <cell r="I5176" t="str">
            <v>Partida Reposado</v>
          </cell>
          <cell r="J5176" t="str">
            <v>Partida Reposado.750-6</v>
          </cell>
          <cell r="K5176">
            <v>6</v>
          </cell>
          <cell r="L5176">
            <v>0.75</v>
          </cell>
          <cell r="M5176">
            <v>0.4</v>
          </cell>
          <cell r="N5176">
            <v>12.84</v>
          </cell>
          <cell r="O5176" t="str">
            <v>FOB</v>
          </cell>
          <cell r="P5176">
            <v>160</v>
          </cell>
          <cell r="Q5176">
            <v>160</v>
          </cell>
          <cell r="R5176">
            <v>160</v>
          </cell>
          <cell r="S5176">
            <v>160</v>
          </cell>
          <cell r="T5176">
            <v>160</v>
          </cell>
          <cell r="U5176">
            <v>160</v>
          </cell>
          <cell r="V5176">
            <v>160</v>
          </cell>
        </row>
        <row r="5177">
          <cell r="B5177" t="str">
            <v>NEW HAMPSHIREPartida Reposado.750-6SPA</v>
          </cell>
          <cell r="C5177" t="str">
            <v>Northeast</v>
          </cell>
          <cell r="D5177" t="str">
            <v>Control</v>
          </cell>
          <cell r="E5177" t="str">
            <v>NH</v>
          </cell>
          <cell r="F5177" t="str">
            <v>NEW HAMPSHIRE</v>
          </cell>
          <cell r="G5177" t="str">
            <v>4 - Partida Reposado 0.75L</v>
          </cell>
          <cell r="H5177" t="str">
            <v>4 - Partida Reposado 0.75L6</v>
          </cell>
          <cell r="I5177" t="str">
            <v>Partida Reposado</v>
          </cell>
          <cell r="J5177" t="str">
            <v>Partida Reposado.750-6</v>
          </cell>
          <cell r="K5177">
            <v>6</v>
          </cell>
          <cell r="L5177">
            <v>0.75</v>
          </cell>
          <cell r="M5177">
            <v>0.4</v>
          </cell>
          <cell r="N5177">
            <v>12.84</v>
          </cell>
          <cell r="O5177" t="str">
            <v>SPA</v>
          </cell>
          <cell r="P5177">
            <v>0</v>
          </cell>
          <cell r="Q5177">
            <v>60</v>
          </cell>
          <cell r="R5177">
            <v>60</v>
          </cell>
          <cell r="S5177">
            <v>60</v>
          </cell>
          <cell r="T5177">
            <v>60</v>
          </cell>
          <cell r="U5177">
            <v>60</v>
          </cell>
          <cell r="V5177">
            <v>60</v>
          </cell>
        </row>
        <row r="5178">
          <cell r="B5178" t="str">
            <v>NEW HAMPSHIREPartida Reposado.750-6SHELF</v>
          </cell>
          <cell r="C5178" t="str">
            <v>Northeast</v>
          </cell>
          <cell r="D5178" t="str">
            <v>Control</v>
          </cell>
          <cell r="E5178" t="str">
            <v>NH</v>
          </cell>
          <cell r="F5178" t="str">
            <v>NEW HAMPSHIRE</v>
          </cell>
          <cell r="G5178" t="str">
            <v>4 - Partida Reposado 0.75L</v>
          </cell>
          <cell r="H5178" t="str">
            <v>4 - Partida Reposado 0.75L6</v>
          </cell>
          <cell r="I5178" t="str">
            <v>Partida Reposado</v>
          </cell>
          <cell r="J5178" t="str">
            <v>Partida Reposado.750-6</v>
          </cell>
          <cell r="K5178">
            <v>6</v>
          </cell>
          <cell r="L5178">
            <v>0.75</v>
          </cell>
          <cell r="M5178">
            <v>0.4</v>
          </cell>
          <cell r="N5178">
            <v>12.84</v>
          </cell>
          <cell r="O5178" t="str">
            <v>SHELF</v>
          </cell>
          <cell r="P5178">
            <v>44.99</v>
          </cell>
          <cell r="Q5178">
            <v>34.99</v>
          </cell>
          <cell r="R5178">
            <v>34.99</v>
          </cell>
          <cell r="S5178">
            <v>34.99</v>
          </cell>
          <cell r="T5178">
            <v>34.99</v>
          </cell>
          <cell r="U5178">
            <v>34.99</v>
          </cell>
          <cell r="V5178">
            <v>34.99</v>
          </cell>
        </row>
        <row r="5179">
          <cell r="B5179" t="str">
            <v>NEW HAMPSHIREPartida Reposado.750-6FOB</v>
          </cell>
          <cell r="C5179" t="str">
            <v>Northeast</v>
          </cell>
          <cell r="D5179" t="str">
            <v>Control</v>
          </cell>
          <cell r="E5179" t="str">
            <v>NH</v>
          </cell>
          <cell r="F5179" t="str">
            <v>NEW HAMPSHIRE</v>
          </cell>
          <cell r="G5179" t="str">
            <v>4 - Partida Reposado 0.75L</v>
          </cell>
          <cell r="H5179" t="str">
            <v>4 - Partida Reposado 0.75L6</v>
          </cell>
          <cell r="I5179" t="str">
            <v>Partida Reposado</v>
          </cell>
          <cell r="J5179" t="str">
            <v>Partida Reposado.750-6</v>
          </cell>
          <cell r="K5179">
            <v>6</v>
          </cell>
          <cell r="L5179">
            <v>0.75</v>
          </cell>
          <cell r="M5179">
            <v>0.4</v>
          </cell>
          <cell r="N5179">
            <v>12.84</v>
          </cell>
          <cell r="O5179" t="str">
            <v>FOB</v>
          </cell>
          <cell r="P5179">
            <v>179.96</v>
          </cell>
          <cell r="Q5179">
            <v>179.96</v>
          </cell>
          <cell r="R5179">
            <v>179.96</v>
          </cell>
          <cell r="S5179">
            <v>179.96</v>
          </cell>
          <cell r="T5179">
            <v>179.96</v>
          </cell>
          <cell r="U5179">
            <v>179.96</v>
          </cell>
          <cell r="V5179">
            <v>179.96</v>
          </cell>
        </row>
        <row r="5180">
          <cell r="B5180" t="str">
            <v>New JerseyPartida Reposado.750-6FOB</v>
          </cell>
          <cell r="C5180" t="str">
            <v>Northeast</v>
          </cell>
          <cell r="D5180" t="str">
            <v>Open</v>
          </cell>
          <cell r="E5180" t="str">
            <v>NJ</v>
          </cell>
          <cell r="F5180" t="str">
            <v>New Jersey</v>
          </cell>
          <cell r="G5180" t="str">
            <v>4 - Partida Reposado 0.75L</v>
          </cell>
          <cell r="H5180" t="str">
            <v>4 - Partida Reposado 0.75L6</v>
          </cell>
          <cell r="I5180" t="str">
            <v>Partida Reposado</v>
          </cell>
          <cell r="J5180" t="str">
            <v>Partida Reposado.750-6</v>
          </cell>
          <cell r="K5180">
            <v>6</v>
          </cell>
          <cell r="L5180">
            <v>0.75</v>
          </cell>
          <cell r="M5180">
            <v>0.4</v>
          </cell>
          <cell r="N5180">
            <v>12.84</v>
          </cell>
          <cell r="O5180" t="str">
            <v>FOB</v>
          </cell>
          <cell r="P5180">
            <v>148.74</v>
          </cell>
          <cell r="Q5180">
            <v>148.74</v>
          </cell>
          <cell r="R5180">
            <v>148.74</v>
          </cell>
          <cell r="S5180">
            <v>148.74</v>
          </cell>
          <cell r="T5180">
            <v>148.74</v>
          </cell>
          <cell r="U5180">
            <v>148.74</v>
          </cell>
          <cell r="V5180">
            <v>148.74</v>
          </cell>
        </row>
        <row r="5181">
          <cell r="B5181" t="str">
            <v>New MexicoPartida Reposado.750-6FOB</v>
          </cell>
          <cell r="C5181" t="str">
            <v>West</v>
          </cell>
          <cell r="D5181" t="str">
            <v>Open</v>
          </cell>
          <cell r="E5181" t="str">
            <v>NM</v>
          </cell>
          <cell r="F5181" t="str">
            <v>New Mexico</v>
          </cell>
          <cell r="G5181" t="str">
            <v>4 - Partida Reposado 0.75L</v>
          </cell>
          <cell r="H5181" t="str">
            <v>4 - Partida Reposado 0.75L6</v>
          </cell>
          <cell r="I5181" t="str">
            <v>Partida Reposado</v>
          </cell>
          <cell r="J5181" t="str">
            <v>Partida Reposado.750-6</v>
          </cell>
          <cell r="K5181">
            <v>6</v>
          </cell>
          <cell r="L5181">
            <v>0.75</v>
          </cell>
          <cell r="M5181">
            <v>0.4</v>
          </cell>
          <cell r="N5181">
            <v>12.84</v>
          </cell>
          <cell r="O5181" t="str">
            <v>FOB</v>
          </cell>
          <cell r="P5181">
            <v>160</v>
          </cell>
          <cell r="Q5181">
            <v>160</v>
          </cell>
          <cell r="R5181">
            <v>160</v>
          </cell>
          <cell r="S5181">
            <v>160</v>
          </cell>
          <cell r="T5181">
            <v>160</v>
          </cell>
          <cell r="U5181">
            <v>160</v>
          </cell>
          <cell r="V5181">
            <v>160</v>
          </cell>
        </row>
        <row r="5182">
          <cell r="B5182" t="str">
            <v>New York - UpstatePartida Reposado.750-6FOB</v>
          </cell>
          <cell r="C5182" t="str">
            <v>Northeast</v>
          </cell>
          <cell r="D5182" t="str">
            <v>Open</v>
          </cell>
          <cell r="E5182" t="str">
            <v>NY</v>
          </cell>
          <cell r="F5182" t="str">
            <v>New York - Upstate</v>
          </cell>
          <cell r="G5182" t="str">
            <v>4 - Partida Reposado 0.75L</v>
          </cell>
          <cell r="H5182" t="str">
            <v>4 - Partida Reposado 0.75L6</v>
          </cell>
          <cell r="I5182" t="str">
            <v>Partida Reposado</v>
          </cell>
          <cell r="J5182" t="str">
            <v>Partida Reposado.750-6</v>
          </cell>
          <cell r="K5182">
            <v>6</v>
          </cell>
          <cell r="L5182">
            <v>0.75</v>
          </cell>
          <cell r="M5182">
            <v>0.4</v>
          </cell>
          <cell r="N5182">
            <v>12.84</v>
          </cell>
          <cell r="O5182" t="str">
            <v>FOB</v>
          </cell>
          <cell r="P5182">
            <v>162.97</v>
          </cell>
          <cell r="Q5182">
            <v>162.97</v>
          </cell>
          <cell r="R5182">
            <v>162.97</v>
          </cell>
          <cell r="S5182">
            <v>162.97</v>
          </cell>
          <cell r="T5182">
            <v>162.97</v>
          </cell>
          <cell r="U5182">
            <v>162.97</v>
          </cell>
          <cell r="V5182">
            <v>162.97</v>
          </cell>
        </row>
        <row r="5183">
          <cell r="B5183" t="str">
            <v>NORTH CAROLINAPartida Reposado.750-6SPA</v>
          </cell>
          <cell r="C5183" t="str">
            <v>South</v>
          </cell>
          <cell r="D5183" t="str">
            <v>Control</v>
          </cell>
          <cell r="E5183" t="str">
            <v>NC</v>
          </cell>
          <cell r="F5183" t="str">
            <v>NORTH CAROLINA</v>
          </cell>
          <cell r="G5183" t="str">
            <v>4 - Partida Reposado 0.75L</v>
          </cell>
          <cell r="H5183" t="str">
            <v>4 - Partida Reposado 0.75L6</v>
          </cell>
          <cell r="I5183" t="str">
            <v>Partida Reposado</v>
          </cell>
          <cell r="J5183" t="str">
            <v>Partida Reposado.750-6</v>
          </cell>
          <cell r="K5183">
            <v>6</v>
          </cell>
          <cell r="L5183">
            <v>0.75</v>
          </cell>
          <cell r="M5183">
            <v>0.4</v>
          </cell>
          <cell r="N5183">
            <v>12.84</v>
          </cell>
          <cell r="O5183" t="str">
            <v>SPA</v>
          </cell>
          <cell r="P5183">
            <v>0</v>
          </cell>
          <cell r="Q5183">
            <v>0</v>
          </cell>
          <cell r="R5183">
            <v>0</v>
          </cell>
          <cell r="S5183">
            <v>0</v>
          </cell>
          <cell r="T5183">
            <v>0</v>
          </cell>
          <cell r="U5183">
            <v>0</v>
          </cell>
          <cell r="V5183">
            <v>0</v>
          </cell>
        </row>
        <row r="5184">
          <cell r="B5184" t="str">
            <v>NORTH CAROLINAPartida Reposado.750-6SHELF</v>
          </cell>
          <cell r="C5184" t="str">
            <v>South</v>
          </cell>
          <cell r="D5184" t="str">
            <v>Control</v>
          </cell>
          <cell r="E5184" t="str">
            <v>NC</v>
          </cell>
          <cell r="F5184" t="str">
            <v>NORTH CAROLINA</v>
          </cell>
          <cell r="G5184" t="str">
            <v>4 - Partida Reposado 0.75L</v>
          </cell>
          <cell r="H5184" t="str">
            <v>4 - Partida Reposado 0.75L6</v>
          </cell>
          <cell r="I5184" t="str">
            <v>Partida Reposado</v>
          </cell>
          <cell r="J5184" t="str">
            <v>Partida Reposado.750-6</v>
          </cell>
          <cell r="K5184">
            <v>6</v>
          </cell>
          <cell r="L5184">
            <v>0.75</v>
          </cell>
          <cell r="M5184">
            <v>0.4</v>
          </cell>
          <cell r="N5184">
            <v>12.84</v>
          </cell>
          <cell r="O5184" t="str">
            <v>SHELF</v>
          </cell>
          <cell r="P5184">
            <v>50.95</v>
          </cell>
          <cell r="Q5184">
            <v>50.95</v>
          </cell>
          <cell r="R5184">
            <v>50.95</v>
          </cell>
          <cell r="S5184">
            <v>50.95</v>
          </cell>
          <cell r="T5184">
            <v>50.95</v>
          </cell>
          <cell r="U5184">
            <v>50.95</v>
          </cell>
          <cell r="V5184">
            <v>50.95</v>
          </cell>
        </row>
        <row r="5185">
          <cell r="B5185" t="str">
            <v>NORTH CAROLINAPartida Reposado.750-6FOB</v>
          </cell>
          <cell r="C5185" t="str">
            <v>South</v>
          </cell>
          <cell r="D5185" t="str">
            <v>Control</v>
          </cell>
          <cell r="E5185" t="str">
            <v>NC</v>
          </cell>
          <cell r="F5185" t="str">
            <v>NORTH CAROLINA</v>
          </cell>
          <cell r="G5185" t="str">
            <v>4 - Partida Reposado 0.75L</v>
          </cell>
          <cell r="H5185" t="str">
            <v>4 - Partida Reposado 0.75L6</v>
          </cell>
          <cell r="I5185" t="str">
            <v>Partida Reposado</v>
          </cell>
          <cell r="J5185" t="str">
            <v>Partida Reposado.750-6</v>
          </cell>
          <cell r="K5185">
            <v>6</v>
          </cell>
          <cell r="L5185">
            <v>0.75</v>
          </cell>
          <cell r="M5185">
            <v>0.4</v>
          </cell>
          <cell r="N5185">
            <v>12.84</v>
          </cell>
          <cell r="O5185" t="str">
            <v>FOB</v>
          </cell>
          <cell r="P5185">
            <v>161.62</v>
          </cell>
          <cell r="Q5185">
            <v>161.62</v>
          </cell>
          <cell r="R5185">
            <v>161.62</v>
          </cell>
          <cell r="S5185">
            <v>161.62</v>
          </cell>
          <cell r="T5185">
            <v>161.62</v>
          </cell>
          <cell r="U5185">
            <v>161.62</v>
          </cell>
          <cell r="V5185">
            <v>161.62</v>
          </cell>
        </row>
        <row r="5186">
          <cell r="B5186" t="str">
            <v>North DakotaPartida Reposado.750-6FOB</v>
          </cell>
          <cell r="C5186" t="str">
            <v>Central</v>
          </cell>
          <cell r="D5186" t="str">
            <v>Open</v>
          </cell>
          <cell r="E5186" t="str">
            <v>ND</v>
          </cell>
          <cell r="F5186" t="str">
            <v>North Dakota</v>
          </cell>
          <cell r="G5186" t="str">
            <v>4 - Partida Reposado 0.75L</v>
          </cell>
          <cell r="H5186" t="str">
            <v>4 - Partida Reposado 0.75L6</v>
          </cell>
          <cell r="I5186" t="str">
            <v>Partida Reposado</v>
          </cell>
          <cell r="J5186" t="str">
            <v>Partida Reposado.750-6</v>
          </cell>
          <cell r="K5186">
            <v>6</v>
          </cell>
          <cell r="L5186">
            <v>0.75</v>
          </cell>
          <cell r="M5186">
            <v>0.4</v>
          </cell>
          <cell r="N5186">
            <v>12.84</v>
          </cell>
          <cell r="O5186" t="str">
            <v>FOB</v>
          </cell>
          <cell r="P5186">
            <v>174.2</v>
          </cell>
          <cell r="Q5186">
            <v>174.2</v>
          </cell>
          <cell r="R5186">
            <v>174.2</v>
          </cell>
          <cell r="S5186">
            <v>174.2</v>
          </cell>
          <cell r="T5186">
            <v>174.2</v>
          </cell>
          <cell r="U5186">
            <v>174.2</v>
          </cell>
          <cell r="V5186">
            <v>174.2</v>
          </cell>
        </row>
        <row r="5187">
          <cell r="B5187" t="str">
            <v>OHIOPartida Reposado.750-6SHELF</v>
          </cell>
          <cell r="C5187" t="str">
            <v>Central</v>
          </cell>
          <cell r="D5187" t="str">
            <v>Control</v>
          </cell>
          <cell r="E5187" t="str">
            <v>OH</v>
          </cell>
          <cell r="F5187" t="str">
            <v>OHIO</v>
          </cell>
          <cell r="G5187" t="str">
            <v>4 - Partida Reposado 0.75L</v>
          </cell>
          <cell r="H5187" t="str">
            <v>4 - Partida Reposado 0.75L6</v>
          </cell>
          <cell r="I5187" t="str">
            <v>Partida Reposado</v>
          </cell>
          <cell r="J5187" t="str">
            <v>Partida Reposado.750-6</v>
          </cell>
          <cell r="K5187">
            <v>6</v>
          </cell>
          <cell r="L5187">
            <v>0.75</v>
          </cell>
          <cell r="M5187">
            <v>0.4</v>
          </cell>
          <cell r="N5187">
            <v>12.84</v>
          </cell>
          <cell r="O5187" t="str">
            <v>SHELF</v>
          </cell>
          <cell r="P5187">
            <v>44.99</v>
          </cell>
          <cell r="Q5187">
            <v>44.99</v>
          </cell>
          <cell r="R5187">
            <v>44.99</v>
          </cell>
          <cell r="S5187">
            <v>44.99</v>
          </cell>
          <cell r="T5187">
            <v>44.99</v>
          </cell>
          <cell r="U5187">
            <v>44.99</v>
          </cell>
          <cell r="V5187">
            <v>44.99</v>
          </cell>
        </row>
        <row r="5188">
          <cell r="B5188" t="str">
            <v>OHIOPartida Reposado.750-6FOB</v>
          </cell>
          <cell r="C5188" t="str">
            <v>Central</v>
          </cell>
          <cell r="D5188" t="str">
            <v>Control</v>
          </cell>
          <cell r="E5188" t="str">
            <v>OH</v>
          </cell>
          <cell r="F5188" t="str">
            <v>OHIO</v>
          </cell>
          <cell r="G5188" t="str">
            <v>4 - Partida Reposado 0.75L</v>
          </cell>
          <cell r="H5188" t="str">
            <v>4 - Partida Reposado 0.75L6</v>
          </cell>
          <cell r="I5188" t="str">
            <v>Partida Reposado</v>
          </cell>
          <cell r="J5188" t="str">
            <v>Partida Reposado.750-6</v>
          </cell>
          <cell r="K5188">
            <v>6</v>
          </cell>
          <cell r="L5188">
            <v>0.75</v>
          </cell>
          <cell r="M5188">
            <v>0.4</v>
          </cell>
          <cell r="N5188">
            <v>12.84</v>
          </cell>
          <cell r="O5188" t="str">
            <v>FOB</v>
          </cell>
          <cell r="P5188">
            <v>156.69</v>
          </cell>
          <cell r="Q5188">
            <v>156.69</v>
          </cell>
          <cell r="R5188">
            <v>156.69</v>
          </cell>
          <cell r="S5188">
            <v>156.69</v>
          </cell>
          <cell r="T5188">
            <v>156.69</v>
          </cell>
          <cell r="U5188">
            <v>156.69</v>
          </cell>
          <cell r="V5188">
            <v>156.69</v>
          </cell>
        </row>
        <row r="5189">
          <cell r="B5189" t="str">
            <v>OklahomaPartida Reposado.750-6FOB</v>
          </cell>
          <cell r="C5189" t="str">
            <v>South</v>
          </cell>
          <cell r="D5189" t="str">
            <v>Open</v>
          </cell>
          <cell r="E5189" t="str">
            <v>OK</v>
          </cell>
          <cell r="F5189" t="str">
            <v>Oklahoma</v>
          </cell>
          <cell r="G5189" t="str">
            <v>4 - Partida Reposado 0.75L</v>
          </cell>
          <cell r="H5189" t="str">
            <v>4 - Partida Reposado 0.75L6</v>
          </cell>
          <cell r="I5189" t="str">
            <v>Partida Reposado</v>
          </cell>
          <cell r="J5189" t="str">
            <v>Partida Reposado.750-6</v>
          </cell>
          <cell r="K5189">
            <v>6</v>
          </cell>
          <cell r="L5189">
            <v>0.75</v>
          </cell>
          <cell r="M5189">
            <v>0.4</v>
          </cell>
          <cell r="N5189">
            <v>12.84</v>
          </cell>
          <cell r="O5189" t="str">
            <v>FOB</v>
          </cell>
          <cell r="P5189">
            <v>172.34</v>
          </cell>
          <cell r="Q5189">
            <v>172.34</v>
          </cell>
          <cell r="R5189">
            <v>172.34</v>
          </cell>
          <cell r="S5189">
            <v>172.34</v>
          </cell>
          <cell r="T5189">
            <v>172.34</v>
          </cell>
          <cell r="U5189">
            <v>172.34</v>
          </cell>
          <cell r="V5189">
            <v>172.34</v>
          </cell>
        </row>
        <row r="5190">
          <cell r="B5190" t="str">
            <v>OREGONPartida Reposado.750-6SPA</v>
          </cell>
          <cell r="C5190" t="str">
            <v>West</v>
          </cell>
          <cell r="D5190" t="str">
            <v>Control</v>
          </cell>
          <cell r="E5190" t="str">
            <v>OR</v>
          </cell>
          <cell r="F5190" t="str">
            <v>OREGON</v>
          </cell>
          <cell r="G5190" t="str">
            <v>4 - Partida Reposado 0.75L</v>
          </cell>
          <cell r="H5190" t="str">
            <v>4 - Partida Reposado 0.75L6</v>
          </cell>
          <cell r="I5190" t="str">
            <v>Partida Reposado</v>
          </cell>
          <cell r="J5190" t="str">
            <v>Partida Reposado.750-6</v>
          </cell>
          <cell r="K5190">
            <v>6</v>
          </cell>
          <cell r="L5190">
            <v>0.75</v>
          </cell>
          <cell r="M5190">
            <v>0.4</v>
          </cell>
          <cell r="N5190">
            <v>12.84</v>
          </cell>
          <cell r="O5190" t="str">
            <v>SPA</v>
          </cell>
          <cell r="P5190">
            <v>0</v>
          </cell>
          <cell r="Q5190">
            <v>0</v>
          </cell>
          <cell r="R5190">
            <v>0</v>
          </cell>
          <cell r="S5190">
            <v>0</v>
          </cell>
          <cell r="T5190">
            <v>0</v>
          </cell>
          <cell r="U5190">
            <v>0</v>
          </cell>
          <cell r="V5190">
            <v>0</v>
          </cell>
        </row>
        <row r="5191">
          <cell r="B5191" t="str">
            <v>OREGONPartida Reposado.750-6SHELF</v>
          </cell>
          <cell r="C5191" t="str">
            <v>West</v>
          </cell>
          <cell r="D5191" t="str">
            <v>Control</v>
          </cell>
          <cell r="E5191" t="str">
            <v>OR</v>
          </cell>
          <cell r="F5191" t="str">
            <v>OREGON</v>
          </cell>
          <cell r="G5191" t="str">
            <v>4 - Partida Reposado 0.75L</v>
          </cell>
          <cell r="H5191" t="str">
            <v>4 - Partida Reposado 0.75L6</v>
          </cell>
          <cell r="I5191" t="str">
            <v>Partida Reposado</v>
          </cell>
          <cell r="J5191" t="str">
            <v>Partida Reposado.750-6</v>
          </cell>
          <cell r="K5191">
            <v>6</v>
          </cell>
          <cell r="L5191">
            <v>0.75</v>
          </cell>
          <cell r="M5191">
            <v>0.4</v>
          </cell>
          <cell r="N5191">
            <v>12.84</v>
          </cell>
          <cell r="O5191" t="str">
            <v>SHELF</v>
          </cell>
          <cell r="P5191">
            <v>44.95</v>
          </cell>
          <cell r="Q5191">
            <v>44.95</v>
          </cell>
          <cell r="R5191">
            <v>44.95</v>
          </cell>
          <cell r="S5191">
            <v>44.95</v>
          </cell>
          <cell r="T5191">
            <v>39.950000000000003</v>
          </cell>
          <cell r="U5191">
            <v>39.950000000000003</v>
          </cell>
          <cell r="V5191">
            <v>39.950000000000003</v>
          </cell>
        </row>
        <row r="5192">
          <cell r="B5192" t="str">
            <v>OREGONPartida Reposado.750-6FOB</v>
          </cell>
          <cell r="C5192" t="str">
            <v>West</v>
          </cell>
          <cell r="D5192" t="str">
            <v>Control</v>
          </cell>
          <cell r="E5192" t="str">
            <v>OR</v>
          </cell>
          <cell r="F5192" t="str">
            <v>OREGON</v>
          </cell>
          <cell r="G5192" t="str">
            <v>4 - Partida Reposado 0.75L</v>
          </cell>
          <cell r="H5192" t="str">
            <v>4 - Partida Reposado 0.75L6</v>
          </cell>
          <cell r="I5192" t="str">
            <v>Partida Reposado</v>
          </cell>
          <cell r="J5192" t="str">
            <v>Partida Reposado.750-6</v>
          </cell>
          <cell r="K5192">
            <v>6</v>
          </cell>
          <cell r="L5192">
            <v>0.75</v>
          </cell>
          <cell r="M5192">
            <v>0.4</v>
          </cell>
          <cell r="N5192">
            <v>12.84</v>
          </cell>
          <cell r="O5192" t="str">
            <v>FOB</v>
          </cell>
          <cell r="P5192">
            <v>133.1</v>
          </cell>
          <cell r="Q5192">
            <v>133.1</v>
          </cell>
          <cell r="R5192">
            <v>133.1</v>
          </cell>
          <cell r="S5192">
            <v>133.1</v>
          </cell>
          <cell r="T5192">
            <v>116.42</v>
          </cell>
          <cell r="U5192">
            <v>116.42</v>
          </cell>
          <cell r="V5192">
            <v>116.42</v>
          </cell>
        </row>
        <row r="5193">
          <cell r="B5193" t="str">
            <v>PENNSYLVANIA (Breakthru)Partida Reposado.750-6FOB</v>
          </cell>
          <cell r="C5193" t="str">
            <v>Northeast</v>
          </cell>
          <cell r="D5193" t="str">
            <v>Control</v>
          </cell>
          <cell r="E5193" t="str">
            <v>BB PA</v>
          </cell>
          <cell r="F5193" t="str">
            <v>PENNSYLVANIA (Breakthru)</v>
          </cell>
          <cell r="G5193" t="str">
            <v>4 - Partida Reposado 0.75L</v>
          </cell>
          <cell r="H5193" t="str">
            <v>4 - Partida Reposado 0.75L6</v>
          </cell>
          <cell r="I5193" t="str">
            <v>Partida Reposado</v>
          </cell>
          <cell r="J5193" t="str">
            <v>Partida Reposado.750-6</v>
          </cell>
          <cell r="K5193">
            <v>6</v>
          </cell>
          <cell r="L5193">
            <v>0.75</v>
          </cell>
          <cell r="M5193">
            <v>0.4</v>
          </cell>
          <cell r="N5193">
            <v>12.84</v>
          </cell>
          <cell r="O5193" t="str">
            <v>FOB</v>
          </cell>
          <cell r="P5193">
            <v>136.35</v>
          </cell>
          <cell r="Q5193">
            <v>136.35</v>
          </cell>
          <cell r="R5193">
            <v>136.35</v>
          </cell>
          <cell r="S5193">
            <v>136.35</v>
          </cell>
          <cell r="T5193">
            <v>136.35</v>
          </cell>
          <cell r="U5193">
            <v>136.35</v>
          </cell>
          <cell r="V5193">
            <v>136.35</v>
          </cell>
        </row>
        <row r="5194">
          <cell r="B5194" t="str">
            <v>PENNSYLVANIA (PLCB)Partida Reposado.750-6SPA</v>
          </cell>
          <cell r="C5194" t="str">
            <v>Northeast</v>
          </cell>
          <cell r="D5194" t="str">
            <v>Control</v>
          </cell>
          <cell r="E5194" t="str">
            <v>PLCB</v>
          </cell>
          <cell r="F5194" t="str">
            <v>PENNSYLVANIA (PLCB)</v>
          </cell>
          <cell r="G5194" t="str">
            <v>4 - Partida Reposado 0.75L</v>
          </cell>
          <cell r="H5194" t="str">
            <v>4 - Partida Reposado 0.75L6</v>
          </cell>
          <cell r="I5194" t="str">
            <v>Partida Reposado</v>
          </cell>
          <cell r="J5194" t="str">
            <v>Partida Reposado.750-6</v>
          </cell>
          <cell r="K5194">
            <v>6</v>
          </cell>
          <cell r="L5194">
            <v>0.75</v>
          </cell>
          <cell r="M5194">
            <v>0.4</v>
          </cell>
          <cell r="N5194">
            <v>12.84</v>
          </cell>
          <cell r="O5194" t="str">
            <v>SPA</v>
          </cell>
          <cell r="P5194">
            <v>0</v>
          </cell>
          <cell r="Q5194">
            <v>30</v>
          </cell>
          <cell r="R5194">
            <v>30</v>
          </cell>
          <cell r="S5194">
            <v>30</v>
          </cell>
          <cell r="T5194">
            <v>30</v>
          </cell>
          <cell r="U5194">
            <v>0</v>
          </cell>
          <cell r="V5194">
            <v>30</v>
          </cell>
        </row>
        <row r="5195">
          <cell r="B5195" t="str">
            <v>PENNSYLVANIA (PLCB)Partida Reposado.750-6SHELF</v>
          </cell>
          <cell r="C5195" t="str">
            <v>Northeast</v>
          </cell>
          <cell r="D5195" t="str">
            <v>Control</v>
          </cell>
          <cell r="E5195" t="str">
            <v>PLCB</v>
          </cell>
          <cell r="F5195" t="str">
            <v>PENNSYLVANIA (PLCB)</v>
          </cell>
          <cell r="G5195" t="str">
            <v>4 - Partida Reposado 0.75L</v>
          </cell>
          <cell r="H5195" t="str">
            <v>4 - Partida Reposado 0.75L6</v>
          </cell>
          <cell r="I5195" t="str">
            <v>Partida Reposado</v>
          </cell>
          <cell r="J5195" t="str">
            <v>Partida Reposado.750-6</v>
          </cell>
          <cell r="K5195">
            <v>6</v>
          </cell>
          <cell r="L5195">
            <v>0.75</v>
          </cell>
          <cell r="M5195">
            <v>0.4</v>
          </cell>
          <cell r="N5195">
            <v>12.84</v>
          </cell>
          <cell r="O5195" t="str">
            <v>SHELF</v>
          </cell>
          <cell r="P5195">
            <v>44.99</v>
          </cell>
          <cell r="Q5195">
            <v>39.99</v>
          </cell>
          <cell r="R5195">
            <v>39.99</v>
          </cell>
          <cell r="S5195">
            <v>39.99</v>
          </cell>
          <cell r="T5195">
            <v>39.99</v>
          </cell>
          <cell r="U5195">
            <v>44.99</v>
          </cell>
          <cell r="V5195">
            <v>39.99</v>
          </cell>
        </row>
        <row r="5196">
          <cell r="B5196" t="str">
            <v>PENNSYLVANIA (PLCB)Partida Reposado.750-6FOB</v>
          </cell>
          <cell r="C5196" t="str">
            <v>Northeast</v>
          </cell>
          <cell r="D5196" t="str">
            <v>Control</v>
          </cell>
          <cell r="E5196" t="str">
            <v>PLCB</v>
          </cell>
          <cell r="F5196" t="str">
            <v>PENNSYLVANIA (PLCB)</v>
          </cell>
          <cell r="G5196" t="str">
            <v>4 - Partida Reposado 0.75L</v>
          </cell>
          <cell r="H5196" t="str">
            <v>4 - Partida Reposado 0.75L6</v>
          </cell>
          <cell r="I5196" t="str">
            <v>Partida Reposado</v>
          </cell>
          <cell r="J5196" t="str">
            <v>Partida Reposado.750-6</v>
          </cell>
          <cell r="K5196">
            <v>6</v>
          </cell>
          <cell r="L5196">
            <v>0.75</v>
          </cell>
          <cell r="M5196">
            <v>0.4</v>
          </cell>
          <cell r="N5196">
            <v>12.84</v>
          </cell>
          <cell r="O5196" t="str">
            <v>FOB</v>
          </cell>
          <cell r="P5196">
            <v>151.5</v>
          </cell>
          <cell r="Q5196">
            <v>151.5</v>
          </cell>
          <cell r="R5196">
            <v>151.5</v>
          </cell>
          <cell r="S5196">
            <v>151.5</v>
          </cell>
          <cell r="T5196">
            <v>151.5</v>
          </cell>
          <cell r="U5196">
            <v>151.5</v>
          </cell>
          <cell r="V5196">
            <v>151.5</v>
          </cell>
        </row>
        <row r="5197">
          <cell r="B5197" t="str">
            <v>Rhode IslandPartida Reposado.750-6FOB</v>
          </cell>
          <cell r="C5197" t="str">
            <v>Northeast</v>
          </cell>
          <cell r="D5197" t="str">
            <v>Open</v>
          </cell>
          <cell r="E5197" t="str">
            <v>RI</v>
          </cell>
          <cell r="F5197" t="str">
            <v>Rhode Island</v>
          </cell>
          <cell r="G5197" t="str">
            <v>4 - Partida Reposado 0.75L</v>
          </cell>
          <cell r="H5197" t="str">
            <v>4 - Partida Reposado 0.75L6</v>
          </cell>
          <cell r="I5197" t="str">
            <v>Partida Reposado</v>
          </cell>
          <cell r="J5197" t="str">
            <v>Partida Reposado.750-6</v>
          </cell>
          <cell r="K5197">
            <v>6</v>
          </cell>
          <cell r="L5197">
            <v>0.75</v>
          </cell>
          <cell r="M5197">
            <v>0.4</v>
          </cell>
          <cell r="N5197">
            <v>12.84</v>
          </cell>
          <cell r="O5197" t="str">
            <v>FOB</v>
          </cell>
          <cell r="P5197">
            <v>154.57453747</v>
          </cell>
          <cell r="Q5197">
            <v>154.57453747</v>
          </cell>
          <cell r="R5197">
            <v>154.57453747</v>
          </cell>
          <cell r="S5197">
            <v>154.57453747</v>
          </cell>
          <cell r="T5197">
            <v>154.57453747</v>
          </cell>
          <cell r="U5197">
            <v>154.57453747</v>
          </cell>
          <cell r="V5197">
            <v>154.57453747</v>
          </cell>
        </row>
        <row r="5198">
          <cell r="B5198" t="str">
            <v>South CarolinaPartida Reposado.750-6FOB</v>
          </cell>
          <cell r="C5198" t="str">
            <v>Northeast</v>
          </cell>
          <cell r="D5198" t="str">
            <v>Open</v>
          </cell>
          <cell r="E5198" t="str">
            <v>SC</v>
          </cell>
          <cell r="F5198" t="str">
            <v>South Carolina</v>
          </cell>
          <cell r="G5198" t="str">
            <v>4 - Partida Reposado 0.75L</v>
          </cell>
          <cell r="H5198" t="str">
            <v>4 - Partida Reposado 0.75L6</v>
          </cell>
          <cell r="I5198" t="str">
            <v>Partida Reposado</v>
          </cell>
          <cell r="J5198" t="str">
            <v>Partida Reposado.750-6</v>
          </cell>
          <cell r="K5198">
            <v>6</v>
          </cell>
          <cell r="L5198">
            <v>0.75</v>
          </cell>
          <cell r="M5198">
            <v>0.4</v>
          </cell>
          <cell r="N5198">
            <v>12.84</v>
          </cell>
          <cell r="O5198" t="str">
            <v>FOB</v>
          </cell>
          <cell r="P5198">
            <v>168.14</v>
          </cell>
          <cell r="Q5198">
            <v>168.14</v>
          </cell>
          <cell r="R5198">
            <v>168.14</v>
          </cell>
          <cell r="S5198">
            <v>168.14</v>
          </cell>
          <cell r="T5198">
            <v>168.14</v>
          </cell>
          <cell r="U5198">
            <v>168.14</v>
          </cell>
          <cell r="V5198">
            <v>168.14</v>
          </cell>
        </row>
        <row r="5199">
          <cell r="B5199" t="str">
            <v>South DakotaPartida Reposado.750-6FOB</v>
          </cell>
          <cell r="C5199" t="str">
            <v>Central</v>
          </cell>
          <cell r="D5199" t="str">
            <v>Open</v>
          </cell>
          <cell r="E5199" t="str">
            <v>SD</v>
          </cell>
          <cell r="F5199" t="str">
            <v>South Dakota</v>
          </cell>
          <cell r="G5199" t="str">
            <v>4 - Partida Reposado 0.75L</v>
          </cell>
          <cell r="H5199" t="str">
            <v>4 - Partida Reposado 0.75L6</v>
          </cell>
          <cell r="I5199" t="str">
            <v>Partida Reposado</v>
          </cell>
          <cell r="J5199" t="str">
            <v>Partida Reposado.750-6</v>
          </cell>
          <cell r="K5199">
            <v>6</v>
          </cell>
          <cell r="L5199">
            <v>0.75</v>
          </cell>
          <cell r="M5199">
            <v>0.4</v>
          </cell>
          <cell r="N5199">
            <v>12.84</v>
          </cell>
          <cell r="O5199" t="str">
            <v>FOB</v>
          </cell>
          <cell r="P5199">
            <v>165.4</v>
          </cell>
          <cell r="Q5199">
            <v>165.4</v>
          </cell>
          <cell r="R5199">
            <v>165.4</v>
          </cell>
          <cell r="S5199">
            <v>165.4</v>
          </cell>
          <cell r="T5199">
            <v>165.4</v>
          </cell>
          <cell r="U5199">
            <v>165.4</v>
          </cell>
          <cell r="V5199">
            <v>165.4</v>
          </cell>
        </row>
        <row r="5200">
          <cell r="B5200" t="str">
            <v>TennesseePartida Reposado.750-6FOB</v>
          </cell>
          <cell r="C5200" t="str">
            <v>South</v>
          </cell>
          <cell r="D5200" t="str">
            <v>Open</v>
          </cell>
          <cell r="E5200" t="str">
            <v>TN</v>
          </cell>
          <cell r="F5200" t="str">
            <v>Tennessee</v>
          </cell>
          <cell r="G5200" t="str">
            <v>4 - Partida Reposado 0.75L</v>
          </cell>
          <cell r="H5200" t="str">
            <v>4 - Partida Reposado 0.75L6</v>
          </cell>
          <cell r="I5200" t="str">
            <v>Partida Reposado</v>
          </cell>
          <cell r="J5200" t="str">
            <v>Partida Reposado.750-6</v>
          </cell>
          <cell r="K5200">
            <v>6</v>
          </cell>
          <cell r="L5200">
            <v>0.75</v>
          </cell>
          <cell r="M5200">
            <v>0.4</v>
          </cell>
          <cell r="N5200">
            <v>12.84</v>
          </cell>
          <cell r="O5200" t="str">
            <v>FOB</v>
          </cell>
          <cell r="P5200">
            <v>156.99999999999901</v>
          </cell>
          <cell r="Q5200">
            <v>156.99999999999901</v>
          </cell>
          <cell r="R5200">
            <v>156.99999999999901</v>
          </cell>
          <cell r="S5200">
            <v>156.99999999999901</v>
          </cell>
          <cell r="T5200">
            <v>156.99999999999901</v>
          </cell>
          <cell r="U5200">
            <v>156.99999999999901</v>
          </cell>
          <cell r="V5200">
            <v>156.99999999999901</v>
          </cell>
        </row>
        <row r="5201">
          <cell r="B5201" t="str">
            <v>TexasPartida Reposado.750-6FOB</v>
          </cell>
          <cell r="C5201" t="str">
            <v>South</v>
          </cell>
          <cell r="D5201" t="str">
            <v>Open</v>
          </cell>
          <cell r="E5201" t="str">
            <v>TX</v>
          </cell>
          <cell r="F5201" t="str">
            <v>Texas</v>
          </cell>
          <cell r="G5201" t="str">
            <v>4 - Partida Reposado 0.75L</v>
          </cell>
          <cell r="H5201" t="str">
            <v>4 - Partida Reposado 0.75L6</v>
          </cell>
          <cell r="I5201" t="str">
            <v>Partida Reposado</v>
          </cell>
          <cell r="J5201" t="str">
            <v>Partida Reposado.750-6</v>
          </cell>
          <cell r="K5201">
            <v>6</v>
          </cell>
          <cell r="L5201">
            <v>0.75</v>
          </cell>
          <cell r="M5201">
            <v>0.4</v>
          </cell>
          <cell r="N5201">
            <v>12.84</v>
          </cell>
          <cell r="O5201" t="str">
            <v>FOB</v>
          </cell>
          <cell r="P5201">
            <v>159.84</v>
          </cell>
          <cell r="Q5201">
            <v>159.84</v>
          </cell>
          <cell r="R5201">
            <v>159.84</v>
          </cell>
          <cell r="S5201">
            <v>159.84</v>
          </cell>
          <cell r="T5201">
            <v>159.84</v>
          </cell>
          <cell r="U5201">
            <v>159.84</v>
          </cell>
          <cell r="V5201">
            <v>159.84</v>
          </cell>
        </row>
        <row r="5202">
          <cell r="B5202" t="str">
            <v>UTAHPartida Reposado.750-6SPA</v>
          </cell>
          <cell r="C5202" t="str">
            <v>West</v>
          </cell>
          <cell r="D5202" t="str">
            <v>Control</v>
          </cell>
          <cell r="E5202" t="str">
            <v>UT</v>
          </cell>
          <cell r="F5202" t="str">
            <v>UTAH</v>
          </cell>
          <cell r="G5202" t="str">
            <v>4 - Partida Reposado 0.75L</v>
          </cell>
          <cell r="H5202" t="str">
            <v>4 - Partida Reposado 0.75L6</v>
          </cell>
          <cell r="I5202" t="str">
            <v>Partida Reposado</v>
          </cell>
          <cell r="J5202" t="str">
            <v>Partida Reposado.750-6</v>
          </cell>
          <cell r="K5202">
            <v>6</v>
          </cell>
          <cell r="L5202">
            <v>0.75</v>
          </cell>
          <cell r="M5202">
            <v>0.4</v>
          </cell>
          <cell r="N5202">
            <v>12.84</v>
          </cell>
          <cell r="O5202" t="str">
            <v>SPA</v>
          </cell>
          <cell r="P5202">
            <v>0</v>
          </cell>
          <cell r="Q5202">
            <v>0</v>
          </cell>
          <cell r="R5202">
            <v>0</v>
          </cell>
          <cell r="S5202">
            <v>0</v>
          </cell>
          <cell r="T5202">
            <v>0</v>
          </cell>
          <cell r="U5202">
            <v>0</v>
          </cell>
          <cell r="V5202">
            <v>0</v>
          </cell>
        </row>
        <row r="5203">
          <cell r="B5203" t="str">
            <v>UTAHPartida Reposado.750-6SHELF</v>
          </cell>
          <cell r="C5203" t="str">
            <v>West</v>
          </cell>
          <cell r="D5203" t="str">
            <v>Control</v>
          </cell>
          <cell r="E5203" t="str">
            <v>UT</v>
          </cell>
          <cell r="F5203" t="str">
            <v>UTAH</v>
          </cell>
          <cell r="G5203" t="str">
            <v>4 - Partida Reposado 0.75L</v>
          </cell>
          <cell r="H5203" t="str">
            <v>4 - Partida Reposado 0.75L6</v>
          </cell>
          <cell r="I5203" t="str">
            <v>Partida Reposado</v>
          </cell>
          <cell r="J5203" t="str">
            <v>Partida Reposado.750-6</v>
          </cell>
          <cell r="K5203">
            <v>6</v>
          </cell>
          <cell r="L5203">
            <v>0.75</v>
          </cell>
          <cell r="M5203">
            <v>0.4</v>
          </cell>
          <cell r="N5203">
            <v>12.84</v>
          </cell>
          <cell r="O5203" t="str">
            <v>SHELF</v>
          </cell>
          <cell r="P5203">
            <v>49.99</v>
          </cell>
          <cell r="Q5203">
            <v>49.99</v>
          </cell>
          <cell r="R5203">
            <v>49.99</v>
          </cell>
          <cell r="S5203">
            <v>49.99</v>
          </cell>
          <cell r="T5203">
            <v>49.99</v>
          </cell>
          <cell r="U5203">
            <v>49.99</v>
          </cell>
          <cell r="V5203">
            <v>49.99</v>
          </cell>
        </row>
        <row r="5204">
          <cell r="B5204" t="str">
            <v>UTAHPartida Reposado.750-6FOB</v>
          </cell>
          <cell r="C5204" t="str">
            <v>West</v>
          </cell>
          <cell r="D5204" t="str">
            <v>Control</v>
          </cell>
          <cell r="E5204" t="str">
            <v>UT</v>
          </cell>
          <cell r="F5204" t="str">
            <v>UTAH</v>
          </cell>
          <cell r="G5204" t="str">
            <v>4 - Partida Reposado 0.75L</v>
          </cell>
          <cell r="H5204" t="str">
            <v>4 - Partida Reposado 0.75L6</v>
          </cell>
          <cell r="I5204" t="str">
            <v>Partida Reposado</v>
          </cell>
          <cell r="J5204" t="str">
            <v>Partida Reposado.750-6</v>
          </cell>
          <cell r="K5204">
            <v>6</v>
          </cell>
          <cell r="L5204">
            <v>0.75</v>
          </cell>
          <cell r="M5204">
            <v>0.4</v>
          </cell>
          <cell r="N5204">
            <v>12.84</v>
          </cell>
          <cell r="O5204" t="str">
            <v>FOB</v>
          </cell>
          <cell r="P5204">
            <v>158.63999999999999</v>
          </cell>
          <cell r="Q5204">
            <v>158.63999999999999</v>
          </cell>
          <cell r="R5204">
            <v>158.63999999999999</v>
          </cell>
          <cell r="S5204">
            <v>158.63999999999999</v>
          </cell>
          <cell r="T5204">
            <v>158.63999999999999</v>
          </cell>
          <cell r="U5204">
            <v>158.63999999999999</v>
          </cell>
          <cell r="V5204">
            <v>158.63999999999999</v>
          </cell>
        </row>
        <row r="5205">
          <cell r="B5205" t="str">
            <v>VIRGINIAPartida Reposado.750-6SHELF</v>
          </cell>
          <cell r="C5205" t="str">
            <v>South</v>
          </cell>
          <cell r="D5205" t="str">
            <v>Control</v>
          </cell>
          <cell r="E5205" t="str">
            <v>VA</v>
          </cell>
          <cell r="F5205" t="str">
            <v>VIRGINIA</v>
          </cell>
          <cell r="G5205" t="str">
            <v>4 - Partida Reposado 0.75L</v>
          </cell>
          <cell r="H5205" t="str">
            <v>4 - Partida Reposado 0.75L6</v>
          </cell>
          <cell r="I5205" t="str">
            <v>Partida Reposado</v>
          </cell>
          <cell r="J5205" t="str">
            <v>Partida Reposado.750-6</v>
          </cell>
          <cell r="K5205">
            <v>6</v>
          </cell>
          <cell r="L5205">
            <v>0.75</v>
          </cell>
          <cell r="M5205">
            <v>0.4</v>
          </cell>
          <cell r="N5205">
            <v>12.84</v>
          </cell>
          <cell r="O5205" t="str">
            <v>SHELF</v>
          </cell>
          <cell r="P5205">
            <v>54.99</v>
          </cell>
          <cell r="Q5205">
            <v>54.99</v>
          </cell>
          <cell r="R5205">
            <v>54.99</v>
          </cell>
          <cell r="S5205">
            <v>54.99</v>
          </cell>
          <cell r="T5205">
            <v>54.99</v>
          </cell>
          <cell r="U5205">
            <v>54.99</v>
          </cell>
          <cell r="V5205">
            <v>54.99</v>
          </cell>
        </row>
        <row r="5206">
          <cell r="B5206" t="str">
            <v>VIRGINIAPartida Reposado.750-6FOB</v>
          </cell>
          <cell r="C5206" t="str">
            <v>South</v>
          </cell>
          <cell r="D5206" t="str">
            <v>Control</v>
          </cell>
          <cell r="E5206" t="str">
            <v>VA</v>
          </cell>
          <cell r="F5206" t="str">
            <v>VIRGINIA</v>
          </cell>
          <cell r="G5206" t="str">
            <v>4 - Partida Reposado 0.75L</v>
          </cell>
          <cell r="H5206" t="str">
            <v>4 - Partida Reposado 0.75L6</v>
          </cell>
          <cell r="I5206" t="str">
            <v>Partida Reposado</v>
          </cell>
          <cell r="J5206" t="str">
            <v>Partida Reposado.750-6</v>
          </cell>
          <cell r="K5206">
            <v>6</v>
          </cell>
          <cell r="L5206">
            <v>0.75</v>
          </cell>
          <cell r="M5206">
            <v>0.4</v>
          </cell>
          <cell r="N5206">
            <v>12.84</v>
          </cell>
          <cell r="O5206" t="str">
            <v>FOB</v>
          </cell>
          <cell r="P5206">
            <v>155.93</v>
          </cell>
          <cell r="Q5206">
            <v>155.93</v>
          </cell>
          <cell r="R5206">
            <v>155.93</v>
          </cell>
          <cell r="S5206">
            <v>155.93</v>
          </cell>
          <cell r="T5206">
            <v>155.93</v>
          </cell>
          <cell r="U5206">
            <v>155.93</v>
          </cell>
          <cell r="V5206">
            <v>155.93</v>
          </cell>
        </row>
        <row r="5207">
          <cell r="B5207" t="str">
            <v>VIRGINIAPartida Reposado.750-6DA</v>
          </cell>
          <cell r="C5207" t="str">
            <v>South</v>
          </cell>
          <cell r="D5207" t="str">
            <v>Control</v>
          </cell>
          <cell r="E5207" t="str">
            <v>VA</v>
          </cell>
          <cell r="F5207" t="str">
            <v>VIRGINIA</v>
          </cell>
          <cell r="G5207" t="str">
            <v>4 - Partida Reposado 0.75L</v>
          </cell>
          <cell r="H5207" t="str">
            <v>4 - Partida Reposado 0.75L6</v>
          </cell>
          <cell r="I5207" t="str">
            <v>Partida Reposado</v>
          </cell>
          <cell r="J5207" t="str">
            <v>Partida Reposado.750-6</v>
          </cell>
          <cell r="K5207">
            <v>6</v>
          </cell>
          <cell r="L5207">
            <v>0.75</v>
          </cell>
          <cell r="M5207">
            <v>0.4</v>
          </cell>
          <cell r="N5207">
            <v>12.84</v>
          </cell>
          <cell r="O5207" t="str">
            <v>DA</v>
          </cell>
          <cell r="P5207">
            <v>0</v>
          </cell>
          <cell r="Q5207">
            <v>0</v>
          </cell>
          <cell r="R5207">
            <v>0</v>
          </cell>
          <cell r="S5207">
            <v>0</v>
          </cell>
          <cell r="T5207">
            <v>0</v>
          </cell>
          <cell r="U5207">
            <v>0</v>
          </cell>
          <cell r="V5207">
            <v>0</v>
          </cell>
        </row>
        <row r="5208">
          <cell r="B5208" t="str">
            <v>WEST VIRGINIAPartida Reposado.750-6SHELF</v>
          </cell>
          <cell r="C5208" t="str">
            <v>Central</v>
          </cell>
          <cell r="D5208" t="str">
            <v>Control</v>
          </cell>
          <cell r="E5208" t="str">
            <v>WV</v>
          </cell>
          <cell r="F5208" t="str">
            <v>WEST VIRGINIA</v>
          </cell>
          <cell r="G5208" t="str">
            <v>4 - Partida Reposado 0.75L</v>
          </cell>
          <cell r="H5208" t="str">
            <v>4 - Partida Reposado 0.75L6</v>
          </cell>
          <cell r="I5208" t="str">
            <v>Partida Reposado</v>
          </cell>
          <cell r="J5208" t="str">
            <v>Partida Reposado.750-6</v>
          </cell>
          <cell r="K5208">
            <v>6</v>
          </cell>
          <cell r="L5208">
            <v>0.75</v>
          </cell>
          <cell r="M5208">
            <v>0.4</v>
          </cell>
          <cell r="N5208">
            <v>12.84</v>
          </cell>
          <cell r="O5208" t="str">
            <v>SHELF</v>
          </cell>
          <cell r="P5208">
            <v>44.99</v>
          </cell>
          <cell r="Q5208">
            <v>44.99</v>
          </cell>
          <cell r="R5208">
            <v>44.99</v>
          </cell>
          <cell r="S5208">
            <v>44.99</v>
          </cell>
          <cell r="T5208">
            <v>44.99</v>
          </cell>
          <cell r="U5208">
            <v>44.99</v>
          </cell>
          <cell r="V5208">
            <v>44.99</v>
          </cell>
        </row>
        <row r="5209">
          <cell r="B5209" t="str">
            <v>WEST VIRGINIAPartida Reposado.750-6FOB</v>
          </cell>
          <cell r="C5209" t="str">
            <v>Central</v>
          </cell>
          <cell r="D5209" t="str">
            <v>Control</v>
          </cell>
          <cell r="E5209" t="str">
            <v>WV</v>
          </cell>
          <cell r="F5209" t="str">
            <v>WEST VIRGINIA</v>
          </cell>
          <cell r="G5209" t="str">
            <v>4 - Partida Reposado 0.75L</v>
          </cell>
          <cell r="H5209" t="str">
            <v>4 - Partida Reposado 0.75L6</v>
          </cell>
          <cell r="I5209" t="str">
            <v>Partida Reposado</v>
          </cell>
          <cell r="J5209" t="str">
            <v>Partida Reposado.750-6</v>
          </cell>
          <cell r="K5209">
            <v>6</v>
          </cell>
          <cell r="L5209">
            <v>0.75</v>
          </cell>
          <cell r="M5209">
            <v>0.4</v>
          </cell>
          <cell r="N5209">
            <v>12.84</v>
          </cell>
          <cell r="O5209" t="str">
            <v>FOB</v>
          </cell>
          <cell r="P5209">
            <v>153.18</v>
          </cell>
          <cell r="Q5209">
            <v>153.18</v>
          </cell>
          <cell r="R5209">
            <v>153.18</v>
          </cell>
          <cell r="S5209">
            <v>153.18</v>
          </cell>
          <cell r="T5209">
            <v>153.18</v>
          </cell>
          <cell r="U5209">
            <v>153.18</v>
          </cell>
          <cell r="V5209">
            <v>153.18</v>
          </cell>
        </row>
        <row r="5210">
          <cell r="B5210" t="str">
            <v>WisconsinPartida Reposado.750-6FOB</v>
          </cell>
          <cell r="C5210" t="str">
            <v>Central</v>
          </cell>
          <cell r="D5210" t="str">
            <v>Open</v>
          </cell>
          <cell r="E5210" t="str">
            <v>WI</v>
          </cell>
          <cell r="F5210" t="str">
            <v>Wisconsin</v>
          </cell>
          <cell r="G5210" t="str">
            <v>4 - Partida Reposado 0.75L</v>
          </cell>
          <cell r="H5210" t="str">
            <v>4 - Partida Reposado 0.75L6</v>
          </cell>
          <cell r="I5210" t="str">
            <v>Partida Reposado</v>
          </cell>
          <cell r="J5210" t="str">
            <v>Partida Reposado.750-6</v>
          </cell>
          <cell r="K5210">
            <v>6</v>
          </cell>
          <cell r="L5210">
            <v>0.75</v>
          </cell>
          <cell r="M5210">
            <v>0.4</v>
          </cell>
          <cell r="N5210">
            <v>12.84</v>
          </cell>
          <cell r="O5210" t="str">
            <v>FOB</v>
          </cell>
          <cell r="P5210">
            <v>151</v>
          </cell>
          <cell r="Q5210">
            <v>151</v>
          </cell>
          <cell r="R5210">
            <v>151</v>
          </cell>
          <cell r="S5210">
            <v>151</v>
          </cell>
          <cell r="T5210">
            <v>151</v>
          </cell>
          <cell r="U5210">
            <v>151</v>
          </cell>
          <cell r="V5210">
            <v>151</v>
          </cell>
        </row>
        <row r="5211">
          <cell r="B5211" t="str">
            <v>WYOMINGPartida Reposado.750-6SHELF</v>
          </cell>
          <cell r="C5211" t="str">
            <v>West</v>
          </cell>
          <cell r="D5211" t="str">
            <v>Control</v>
          </cell>
          <cell r="E5211" t="str">
            <v>WY</v>
          </cell>
          <cell r="F5211" t="str">
            <v>WYOMING</v>
          </cell>
          <cell r="G5211" t="str">
            <v>4 - Partida Reposado 0.75L</v>
          </cell>
          <cell r="H5211" t="str">
            <v>4 - Partida Reposado 0.75L6</v>
          </cell>
          <cell r="I5211" t="str">
            <v>Partida Reposado</v>
          </cell>
          <cell r="J5211" t="str">
            <v>Partida Reposado.750-6</v>
          </cell>
          <cell r="K5211">
            <v>6</v>
          </cell>
          <cell r="L5211">
            <v>0.75</v>
          </cell>
          <cell r="M5211">
            <v>0.4</v>
          </cell>
          <cell r="N5211">
            <v>12.84</v>
          </cell>
          <cell r="O5211" t="str">
            <v>SHELF</v>
          </cell>
          <cell r="P5211">
            <v>49.99</v>
          </cell>
          <cell r="Q5211">
            <v>49.99</v>
          </cell>
          <cell r="R5211">
            <v>49.99</v>
          </cell>
          <cell r="S5211">
            <v>49.99</v>
          </cell>
          <cell r="T5211">
            <v>49.99</v>
          </cell>
          <cell r="U5211">
            <v>49.99</v>
          </cell>
          <cell r="V5211">
            <v>49.99</v>
          </cell>
        </row>
        <row r="5212">
          <cell r="B5212" t="str">
            <v>WYOMINGPartida Reposado.750-6FOB</v>
          </cell>
          <cell r="C5212" t="str">
            <v>West</v>
          </cell>
          <cell r="D5212" t="str">
            <v>Control</v>
          </cell>
          <cell r="E5212" t="str">
            <v>WY</v>
          </cell>
          <cell r="F5212" t="str">
            <v>WYOMING</v>
          </cell>
          <cell r="G5212" t="str">
            <v>4 - Partida Reposado 0.75L</v>
          </cell>
          <cell r="H5212" t="str">
            <v>4 - Partida Reposado 0.75L6</v>
          </cell>
          <cell r="I5212" t="str">
            <v>Partida Reposado</v>
          </cell>
          <cell r="J5212" t="str">
            <v>Partida Reposado.750-6</v>
          </cell>
          <cell r="K5212">
            <v>6</v>
          </cell>
          <cell r="L5212">
            <v>0.75</v>
          </cell>
          <cell r="M5212">
            <v>0.4</v>
          </cell>
          <cell r="N5212">
            <v>12.84</v>
          </cell>
          <cell r="O5212" t="str">
            <v>FOB</v>
          </cell>
          <cell r="P5212">
            <v>162.78</v>
          </cell>
          <cell r="Q5212">
            <v>162.78</v>
          </cell>
          <cell r="R5212">
            <v>162.78</v>
          </cell>
          <cell r="S5212">
            <v>162.78</v>
          </cell>
          <cell r="T5212">
            <v>162.78</v>
          </cell>
          <cell r="U5212">
            <v>162.78</v>
          </cell>
          <cell r="V5212">
            <v>162.78</v>
          </cell>
        </row>
        <row r="5213">
          <cell r="B5213" t="str">
            <v>WYOMINGPartida Reposado.750-6DA</v>
          </cell>
          <cell r="C5213" t="str">
            <v>West</v>
          </cell>
          <cell r="D5213" t="str">
            <v>Control</v>
          </cell>
          <cell r="E5213" t="str">
            <v>WY</v>
          </cell>
          <cell r="F5213" t="str">
            <v>WYOMING</v>
          </cell>
          <cell r="G5213" t="str">
            <v>4 - Partida Reposado 0.75L</v>
          </cell>
          <cell r="H5213" t="str">
            <v>4 - Partida Reposado 0.75L6</v>
          </cell>
          <cell r="I5213" t="str">
            <v>Partida Reposado</v>
          </cell>
          <cell r="J5213" t="str">
            <v>Partida Reposado.750-6</v>
          </cell>
          <cell r="K5213">
            <v>6</v>
          </cell>
          <cell r="L5213">
            <v>0.75</v>
          </cell>
          <cell r="M5213">
            <v>0.4</v>
          </cell>
          <cell r="N5213">
            <v>12.84</v>
          </cell>
          <cell r="O5213" t="str">
            <v>DA</v>
          </cell>
          <cell r="P5213">
            <v>0</v>
          </cell>
          <cell r="Q5213">
            <v>0</v>
          </cell>
          <cell r="R5213">
            <v>0</v>
          </cell>
          <cell r="S5213">
            <v>0</v>
          </cell>
          <cell r="T5213">
            <v>0</v>
          </cell>
          <cell r="U5213">
            <v>0</v>
          </cell>
          <cell r="V5213">
            <v>0</v>
          </cell>
        </row>
        <row r="5214">
          <cell r="B5214" t="str">
            <v>ConnecticutPartida SC.750-6FOB</v>
          </cell>
          <cell r="C5214" t="str">
            <v>Northeast</v>
          </cell>
          <cell r="D5214" t="str">
            <v>Open</v>
          </cell>
          <cell r="E5214" t="str">
            <v>CT</v>
          </cell>
          <cell r="F5214" t="str">
            <v>Connecticut</v>
          </cell>
          <cell r="G5214" t="str">
            <v>4 - Partida Reposado Single Cask 0.375L</v>
          </cell>
          <cell r="H5214" t="str">
            <v>4 - Partida Reposado Single Cask 0.375L6</v>
          </cell>
          <cell r="I5214" t="str">
            <v>Partida SC</v>
          </cell>
          <cell r="J5214" t="str">
            <v>Partida SC.750-6</v>
          </cell>
          <cell r="K5214">
            <v>6</v>
          </cell>
          <cell r="L5214">
            <v>0.75</v>
          </cell>
          <cell r="M5214">
            <v>0.4</v>
          </cell>
          <cell r="N5214">
            <v>12.84</v>
          </cell>
          <cell r="O5214" t="str">
            <v>FOB</v>
          </cell>
          <cell r="P5214">
            <v>177.17</v>
          </cell>
          <cell r="Q5214">
            <v>177.17</v>
          </cell>
          <cell r="R5214">
            <v>177.17</v>
          </cell>
          <cell r="S5214">
            <v>177.17</v>
          </cell>
          <cell r="T5214">
            <v>177.17</v>
          </cell>
          <cell r="U5214">
            <v>177.17</v>
          </cell>
          <cell r="V5214">
            <v>177.17</v>
          </cell>
        </row>
        <row r="5215">
          <cell r="B5215" t="str">
            <v>Rhode IslandPartida SC.750-6FOB</v>
          </cell>
          <cell r="C5215" t="str">
            <v>Northeast</v>
          </cell>
          <cell r="D5215" t="str">
            <v>Open</v>
          </cell>
          <cell r="E5215" t="str">
            <v>RI</v>
          </cell>
          <cell r="F5215" t="str">
            <v>Rhode Island</v>
          </cell>
          <cell r="G5215" t="str">
            <v>4 - Partida Reposado Single Cask 0.375L</v>
          </cell>
          <cell r="H5215" t="str">
            <v>4 - Partida Reposado Single Cask 0.375L6</v>
          </cell>
          <cell r="I5215" t="str">
            <v>Partida SC</v>
          </cell>
          <cell r="J5215" t="str">
            <v>Partida SC.750-6</v>
          </cell>
          <cell r="K5215">
            <v>6</v>
          </cell>
          <cell r="L5215">
            <v>0.75</v>
          </cell>
          <cell r="M5215">
            <v>0.4</v>
          </cell>
          <cell r="N5215">
            <v>12.84</v>
          </cell>
          <cell r="O5215" t="str">
            <v>FOB</v>
          </cell>
          <cell r="P5215">
            <v>177.17</v>
          </cell>
          <cell r="Q5215">
            <v>177.17</v>
          </cell>
          <cell r="R5215">
            <v>177.17</v>
          </cell>
          <cell r="S5215">
            <v>177.17</v>
          </cell>
          <cell r="T5215">
            <v>177.17</v>
          </cell>
          <cell r="U5215">
            <v>177.17</v>
          </cell>
          <cell r="V5215">
            <v>177.17</v>
          </cell>
        </row>
        <row r="5216">
          <cell r="B5216" t="str">
            <v>GeorgiaPartida Variety.750-6FOB</v>
          </cell>
          <cell r="C5216" t="str">
            <v>South</v>
          </cell>
          <cell r="D5216" t="str">
            <v>Open</v>
          </cell>
          <cell r="E5216" t="str">
            <v>GA</v>
          </cell>
          <cell r="F5216" t="str">
            <v>Georgia</v>
          </cell>
          <cell r="G5216" t="str">
            <v>4 - Partida Variety 1 0.75L</v>
          </cell>
          <cell r="H5216" t="str">
            <v>4 - Partida Variety 1 0.75L6</v>
          </cell>
          <cell r="I5216" t="str">
            <v>Partida Variety</v>
          </cell>
          <cell r="J5216" t="str">
            <v>Partida Variety.750-6</v>
          </cell>
          <cell r="K5216">
            <v>6</v>
          </cell>
          <cell r="L5216">
            <v>0.75</v>
          </cell>
          <cell r="M5216">
            <v>0.4</v>
          </cell>
          <cell r="N5216">
            <v>12.84</v>
          </cell>
          <cell r="O5216" t="str">
            <v>FOB</v>
          </cell>
          <cell r="P5216">
            <v>152.25</v>
          </cell>
          <cell r="Q5216">
            <v>152.25</v>
          </cell>
          <cell r="R5216">
            <v>152.25</v>
          </cell>
          <cell r="S5216">
            <v>152.25</v>
          </cell>
          <cell r="T5216">
            <v>152.25</v>
          </cell>
          <cell r="U5216">
            <v>152.25</v>
          </cell>
          <cell r="V5216">
            <v>152.25</v>
          </cell>
        </row>
        <row r="5217">
          <cell r="B5217" t="str">
            <v>TexasPartida Variety.750-6FOB</v>
          </cell>
          <cell r="C5217" t="str">
            <v>South</v>
          </cell>
          <cell r="D5217" t="str">
            <v>Open</v>
          </cell>
          <cell r="E5217" t="str">
            <v>TX</v>
          </cell>
          <cell r="F5217" t="str">
            <v>Texas</v>
          </cell>
          <cell r="G5217" t="str">
            <v>4 - Partida Variety 1 0.75L</v>
          </cell>
          <cell r="H5217" t="str">
            <v>4 - Partida Variety 1 0.75L6</v>
          </cell>
          <cell r="I5217" t="str">
            <v>Partida Variety</v>
          </cell>
          <cell r="J5217" t="str">
            <v>Partida Variety.750-6</v>
          </cell>
          <cell r="K5217">
            <v>6</v>
          </cell>
          <cell r="L5217">
            <v>0.75</v>
          </cell>
          <cell r="M5217">
            <v>0.4</v>
          </cell>
          <cell r="N5217">
            <v>12.84</v>
          </cell>
          <cell r="O5217" t="str">
            <v>FOB</v>
          </cell>
          <cell r="P5217">
            <v>144.83999999999901</v>
          </cell>
          <cell r="Q5217">
            <v>144.83999999999901</v>
          </cell>
          <cell r="R5217">
            <v>144.83999999999901</v>
          </cell>
          <cell r="S5217">
            <v>144.83999999999901</v>
          </cell>
          <cell r="T5217">
            <v>144.83999999999901</v>
          </cell>
          <cell r="U5217">
            <v>144.83999999999901</v>
          </cell>
          <cell r="V5217">
            <v>144.83999999999901</v>
          </cell>
        </row>
        <row r="5218">
          <cell r="B5218" t="str">
            <v>IDAHORelativity.750-6SPA</v>
          </cell>
          <cell r="C5218" t="str">
            <v>West</v>
          </cell>
          <cell r="D5218" t="str">
            <v>Control</v>
          </cell>
          <cell r="E5218" t="str">
            <v>ID</v>
          </cell>
          <cell r="F5218" t="str">
            <v>IDAHO</v>
          </cell>
          <cell r="G5218" t="str">
            <v>4 - Relativity 0.75L</v>
          </cell>
          <cell r="H5218" t="str">
            <v>4 - Relativity 0.75L6</v>
          </cell>
          <cell r="I5218" t="str">
            <v>Relativity</v>
          </cell>
          <cell r="J5218" t="str">
            <v>Relativity.750-6</v>
          </cell>
          <cell r="K5218">
            <v>6</v>
          </cell>
          <cell r="L5218">
            <v>0.75</v>
          </cell>
          <cell r="M5218">
            <v>0.4</v>
          </cell>
          <cell r="N5218">
            <v>12.84</v>
          </cell>
          <cell r="O5218" t="str">
            <v>SPA</v>
          </cell>
          <cell r="P5218">
            <v>0</v>
          </cell>
          <cell r="Q5218">
            <v>0</v>
          </cell>
          <cell r="R5218">
            <v>0</v>
          </cell>
          <cell r="S5218">
            <v>0</v>
          </cell>
          <cell r="T5218">
            <v>0</v>
          </cell>
          <cell r="U5218">
            <v>0</v>
          </cell>
          <cell r="V5218">
            <v>0</v>
          </cell>
        </row>
        <row r="5219">
          <cell r="B5219" t="str">
            <v>MassachusettsRelativity.750-6FOB</v>
          </cell>
          <cell r="C5219" t="str">
            <v>Northeast</v>
          </cell>
          <cell r="D5219" t="str">
            <v>Open</v>
          </cell>
          <cell r="E5219" t="str">
            <v>MA</v>
          </cell>
          <cell r="F5219" t="str">
            <v>Massachusetts</v>
          </cell>
          <cell r="G5219" t="str">
            <v>4 - Relativity 0.75L</v>
          </cell>
          <cell r="H5219" t="str">
            <v>4 - Relativity 0.75L6</v>
          </cell>
          <cell r="I5219" t="str">
            <v>Relativity</v>
          </cell>
          <cell r="J5219" t="str">
            <v>Relativity.750-6</v>
          </cell>
          <cell r="K5219">
            <v>6</v>
          </cell>
          <cell r="L5219">
            <v>0.75</v>
          </cell>
          <cell r="M5219">
            <v>0.4</v>
          </cell>
          <cell r="N5219">
            <v>12.84</v>
          </cell>
          <cell r="O5219" t="str">
            <v>FOB</v>
          </cell>
          <cell r="P5219">
            <v>105.51</v>
          </cell>
          <cell r="Q5219">
            <v>105.51</v>
          </cell>
          <cell r="R5219">
            <v>105.51</v>
          </cell>
          <cell r="S5219">
            <v>105.51</v>
          </cell>
          <cell r="T5219">
            <v>105.51</v>
          </cell>
          <cell r="U5219">
            <v>105.51</v>
          </cell>
          <cell r="V5219">
            <v>105.51</v>
          </cell>
        </row>
        <row r="5220">
          <cell r="B5220" t="str">
            <v>MONTANARelativity.750-6SPA</v>
          </cell>
          <cell r="C5220" t="str">
            <v>West</v>
          </cell>
          <cell r="D5220" t="str">
            <v>Control</v>
          </cell>
          <cell r="E5220" t="str">
            <v>MT</v>
          </cell>
          <cell r="F5220" t="str">
            <v>MONTANA</v>
          </cell>
          <cell r="G5220" t="str">
            <v>4 - Relativity 0.75L</v>
          </cell>
          <cell r="H5220" t="str">
            <v>4 - Relativity 0.75L6</v>
          </cell>
          <cell r="I5220" t="str">
            <v>Relativity</v>
          </cell>
          <cell r="J5220" t="str">
            <v>Relativity.750-6</v>
          </cell>
          <cell r="K5220">
            <v>6</v>
          </cell>
          <cell r="L5220">
            <v>0.75</v>
          </cell>
          <cell r="M5220">
            <v>0.4</v>
          </cell>
          <cell r="N5220">
            <v>12.84</v>
          </cell>
          <cell r="O5220" t="str">
            <v>SPA</v>
          </cell>
          <cell r="P5220">
            <v>0</v>
          </cell>
          <cell r="Q5220">
            <v>0</v>
          </cell>
          <cell r="R5220">
            <v>0</v>
          </cell>
          <cell r="S5220">
            <v>0</v>
          </cell>
          <cell r="T5220">
            <v>0</v>
          </cell>
          <cell r="U5220">
            <v>0</v>
          </cell>
          <cell r="V5220">
            <v>0</v>
          </cell>
        </row>
        <row r="5221">
          <cell r="B5221" t="str">
            <v>OREGONRelativity.750-6SPA</v>
          </cell>
          <cell r="C5221" t="str">
            <v>West</v>
          </cell>
          <cell r="D5221" t="str">
            <v>Control</v>
          </cell>
          <cell r="E5221" t="str">
            <v>OR</v>
          </cell>
          <cell r="F5221" t="str">
            <v>OREGON</v>
          </cell>
          <cell r="G5221" t="str">
            <v>4 - Relativity 0.75L</v>
          </cell>
          <cell r="H5221" t="str">
            <v>4 - Relativity 0.75L6</v>
          </cell>
          <cell r="I5221" t="str">
            <v>Relativity</v>
          </cell>
          <cell r="J5221" t="str">
            <v>Relativity.750-6</v>
          </cell>
          <cell r="K5221">
            <v>6</v>
          </cell>
          <cell r="L5221">
            <v>0.75</v>
          </cell>
          <cell r="M5221">
            <v>0.4</v>
          </cell>
          <cell r="N5221">
            <v>12.84</v>
          </cell>
          <cell r="O5221" t="str">
            <v>SPA</v>
          </cell>
          <cell r="P5221">
            <v>0</v>
          </cell>
          <cell r="Q5221">
            <v>0</v>
          </cell>
          <cell r="R5221">
            <v>0</v>
          </cell>
          <cell r="S5221">
            <v>0</v>
          </cell>
          <cell r="T5221">
            <v>0</v>
          </cell>
          <cell r="U5221">
            <v>0</v>
          </cell>
          <cell r="V5221">
            <v>0</v>
          </cell>
        </row>
        <row r="5222">
          <cell r="B5222" t="str">
            <v>UTAHRelativity.750-6SPA</v>
          </cell>
          <cell r="C5222" t="str">
            <v>West</v>
          </cell>
          <cell r="D5222" t="str">
            <v>Control</v>
          </cell>
          <cell r="E5222" t="str">
            <v>UT</v>
          </cell>
          <cell r="F5222" t="str">
            <v>UTAH</v>
          </cell>
          <cell r="G5222" t="str">
            <v>4 - Relativity 0.75L</v>
          </cell>
          <cell r="H5222" t="str">
            <v>4 - Relativity 0.75L6</v>
          </cell>
          <cell r="I5222" t="str">
            <v>Relativity</v>
          </cell>
          <cell r="J5222" t="str">
            <v>Relativity.750-6</v>
          </cell>
          <cell r="K5222">
            <v>6</v>
          </cell>
          <cell r="L5222">
            <v>0.75</v>
          </cell>
          <cell r="M5222">
            <v>0.4</v>
          </cell>
          <cell r="N5222">
            <v>12.84</v>
          </cell>
          <cell r="O5222" t="str">
            <v>SPA</v>
          </cell>
          <cell r="P5222">
            <v>0</v>
          </cell>
          <cell r="Q5222">
            <v>0</v>
          </cell>
          <cell r="R5222">
            <v>0</v>
          </cell>
          <cell r="S5222">
            <v>0</v>
          </cell>
          <cell r="T5222">
            <v>0</v>
          </cell>
          <cell r="U5222">
            <v>0</v>
          </cell>
          <cell r="V5222">
            <v>0</v>
          </cell>
        </row>
        <row r="5223">
          <cell r="B5223" t="str">
            <v>WYOMINGRelativity.750-6DA</v>
          </cell>
          <cell r="C5223" t="str">
            <v>West</v>
          </cell>
          <cell r="D5223" t="str">
            <v>Control</v>
          </cell>
          <cell r="E5223" t="str">
            <v>WY</v>
          </cell>
          <cell r="F5223" t="str">
            <v>WYOMING</v>
          </cell>
          <cell r="G5223" t="str">
            <v>4 - Relativity 0.75L</v>
          </cell>
          <cell r="H5223" t="str">
            <v>4 - Relativity 0.75L6</v>
          </cell>
          <cell r="I5223" t="str">
            <v>Relativity</v>
          </cell>
          <cell r="J5223" t="str">
            <v>Relativity.750-6</v>
          </cell>
          <cell r="K5223">
            <v>6</v>
          </cell>
          <cell r="L5223">
            <v>0.75</v>
          </cell>
          <cell r="M5223">
            <v>0.4</v>
          </cell>
          <cell r="N5223">
            <v>12.84</v>
          </cell>
          <cell r="O5223" t="str">
            <v>DA</v>
          </cell>
          <cell r="P5223">
            <v>0</v>
          </cell>
          <cell r="Q5223">
            <v>0</v>
          </cell>
          <cell r="R5223">
            <v>0</v>
          </cell>
          <cell r="S5223">
            <v>0</v>
          </cell>
          <cell r="T5223">
            <v>0</v>
          </cell>
          <cell r="U5223">
            <v>0</v>
          </cell>
          <cell r="V5223">
            <v>0</v>
          </cell>
        </row>
        <row r="5224">
          <cell r="B5224" t="str">
            <v>GeorgiaSmoky Black.50-120FOB</v>
          </cell>
          <cell r="C5224" t="str">
            <v>South</v>
          </cell>
          <cell r="D5224" t="str">
            <v>Open</v>
          </cell>
          <cell r="E5224" t="str">
            <v>GA</v>
          </cell>
          <cell r="F5224" t="str">
            <v>Georgia</v>
          </cell>
          <cell r="G5224" t="str">
            <v>4 - Smoky Black 0.05L</v>
          </cell>
          <cell r="H5224" t="str">
            <v>4 - Smoky Black 0.05L120</v>
          </cell>
          <cell r="I5224" t="str">
            <v>Smoky Black</v>
          </cell>
          <cell r="J5224" t="str">
            <v>Smoky Black.50-120</v>
          </cell>
          <cell r="K5224">
            <v>120</v>
          </cell>
          <cell r="L5224">
            <v>0.05</v>
          </cell>
          <cell r="M5224">
            <v>0.4</v>
          </cell>
          <cell r="N5224">
            <v>17.12</v>
          </cell>
          <cell r="O5224" t="str">
            <v>FOB</v>
          </cell>
          <cell r="P5224">
            <v>184.47</v>
          </cell>
          <cell r="Q5224">
            <v>184.47</v>
          </cell>
          <cell r="R5224">
            <v>184.47</v>
          </cell>
          <cell r="S5224">
            <v>184.47</v>
          </cell>
          <cell r="T5224">
            <v>184.47</v>
          </cell>
          <cell r="U5224">
            <v>184.47</v>
          </cell>
          <cell r="V5224">
            <v>184.47</v>
          </cell>
        </row>
        <row r="5225">
          <cell r="B5225" t="str">
            <v>ALABAMASmoky Black.750-12SHELF</v>
          </cell>
          <cell r="C5225" t="str">
            <v>South</v>
          </cell>
          <cell r="D5225" t="str">
            <v>Control</v>
          </cell>
          <cell r="E5225" t="str">
            <v>AL</v>
          </cell>
          <cell r="F5225" t="str">
            <v>ALABAMA</v>
          </cell>
          <cell r="G5225" t="str">
            <v>4 - Smoky Black 0.75L</v>
          </cell>
          <cell r="H5225" t="str">
            <v>4 - Smoky Black 0.75L12</v>
          </cell>
          <cell r="I5225" t="str">
            <v>Smoky Black</v>
          </cell>
          <cell r="J5225" t="str">
            <v>Smoky Black.750-12</v>
          </cell>
          <cell r="K5225">
            <v>12</v>
          </cell>
          <cell r="L5225">
            <v>0.75</v>
          </cell>
          <cell r="M5225">
            <v>0.4</v>
          </cell>
          <cell r="N5225">
            <v>25.68</v>
          </cell>
          <cell r="O5225" t="str">
            <v>SHELF</v>
          </cell>
          <cell r="P5225">
            <v>32.99</v>
          </cell>
          <cell r="Q5225">
            <v>32.99</v>
          </cell>
          <cell r="R5225">
            <v>32.99</v>
          </cell>
          <cell r="S5225">
            <v>32.99</v>
          </cell>
          <cell r="T5225">
            <v>32.99</v>
          </cell>
          <cell r="U5225">
            <v>32.99</v>
          </cell>
          <cell r="V5225">
            <v>32.99</v>
          </cell>
        </row>
        <row r="5226">
          <cell r="B5226" t="str">
            <v>ALABAMASmoky Black.750-12FOB</v>
          </cell>
          <cell r="C5226" t="str">
            <v>South</v>
          </cell>
          <cell r="D5226" t="str">
            <v>Control</v>
          </cell>
          <cell r="E5226" t="str">
            <v>AL</v>
          </cell>
          <cell r="F5226" t="str">
            <v>ALABAMA</v>
          </cell>
          <cell r="G5226" t="str">
            <v>4 - Smoky Black 0.75L</v>
          </cell>
          <cell r="H5226" t="str">
            <v>4 - Smoky Black 0.75L12</v>
          </cell>
          <cell r="I5226" t="str">
            <v>Smoky Black</v>
          </cell>
          <cell r="J5226" t="str">
            <v>Smoky Black.750-12</v>
          </cell>
          <cell r="K5226">
            <v>12</v>
          </cell>
          <cell r="L5226">
            <v>0.75</v>
          </cell>
          <cell r="M5226">
            <v>0.4</v>
          </cell>
          <cell r="N5226">
            <v>25.68</v>
          </cell>
          <cell r="O5226" t="str">
            <v>FOB</v>
          </cell>
          <cell r="P5226">
            <v>187.08</v>
          </cell>
          <cell r="Q5226">
            <v>187.08</v>
          </cell>
          <cell r="R5226">
            <v>187.08</v>
          </cell>
          <cell r="S5226">
            <v>187.08</v>
          </cell>
          <cell r="T5226">
            <v>187.08</v>
          </cell>
          <cell r="U5226">
            <v>187.08</v>
          </cell>
          <cell r="V5226">
            <v>187.08</v>
          </cell>
        </row>
        <row r="5227">
          <cell r="B5227" t="str">
            <v>ALABAMASmoky Black.750-12DA</v>
          </cell>
          <cell r="C5227" t="str">
            <v>South</v>
          </cell>
          <cell r="D5227" t="str">
            <v>Control</v>
          </cell>
          <cell r="E5227" t="str">
            <v>AL</v>
          </cell>
          <cell r="F5227" t="str">
            <v>ALABAMA</v>
          </cell>
          <cell r="G5227" t="str">
            <v>4 - Smoky Black 0.75L</v>
          </cell>
          <cell r="H5227" t="str">
            <v>4 - Smoky Black 0.75L12</v>
          </cell>
          <cell r="I5227" t="str">
            <v>Smoky Black</v>
          </cell>
          <cell r="J5227" t="str">
            <v>Smoky Black.750-12</v>
          </cell>
          <cell r="K5227">
            <v>12</v>
          </cell>
          <cell r="L5227">
            <v>0.75</v>
          </cell>
          <cell r="M5227">
            <v>0.4</v>
          </cell>
          <cell r="N5227">
            <v>25.68</v>
          </cell>
          <cell r="O5227" t="str">
            <v>DA</v>
          </cell>
          <cell r="P5227">
            <v>0</v>
          </cell>
          <cell r="Q5227">
            <v>0</v>
          </cell>
          <cell r="R5227">
            <v>0</v>
          </cell>
          <cell r="S5227">
            <v>0</v>
          </cell>
          <cell r="T5227">
            <v>0</v>
          </cell>
          <cell r="U5227">
            <v>0</v>
          </cell>
          <cell r="V5227">
            <v>0</v>
          </cell>
        </row>
        <row r="5228">
          <cell r="B5228" t="str">
            <v>AlaskaSmoky Black.750-12FOB</v>
          </cell>
          <cell r="C5228" t="str">
            <v>West</v>
          </cell>
          <cell r="D5228" t="str">
            <v>Open</v>
          </cell>
          <cell r="E5228" t="str">
            <v>AK</v>
          </cell>
          <cell r="F5228" t="str">
            <v>Alaska</v>
          </cell>
          <cell r="G5228" t="str">
            <v>4 - Smoky Black 0.75L</v>
          </cell>
          <cell r="H5228" t="str">
            <v>4 - Smoky Black 0.75L12</v>
          </cell>
          <cell r="I5228" t="str">
            <v>Smoky Black</v>
          </cell>
          <cell r="J5228" t="str">
            <v>Smoky Black.750-12</v>
          </cell>
          <cell r="K5228">
            <v>12</v>
          </cell>
          <cell r="L5228">
            <v>0.75</v>
          </cell>
          <cell r="M5228">
            <v>0.4</v>
          </cell>
          <cell r="N5228">
            <v>25.68</v>
          </cell>
          <cell r="O5228" t="str">
            <v>FOB</v>
          </cell>
          <cell r="P5228">
            <v>174</v>
          </cell>
          <cell r="Q5228">
            <v>174</v>
          </cell>
          <cell r="R5228">
            <v>174</v>
          </cell>
          <cell r="S5228">
            <v>174</v>
          </cell>
          <cell r="T5228">
            <v>174</v>
          </cell>
          <cell r="U5228">
            <v>174</v>
          </cell>
          <cell r="V5228">
            <v>174</v>
          </cell>
        </row>
        <row r="5229">
          <cell r="B5229" t="str">
            <v>ArizonaSmoky Black.750-12FOB</v>
          </cell>
          <cell r="C5229" t="str">
            <v>West</v>
          </cell>
          <cell r="D5229" t="str">
            <v>Open</v>
          </cell>
          <cell r="E5229" t="str">
            <v>AZ</v>
          </cell>
          <cell r="F5229" t="str">
            <v>Arizona</v>
          </cell>
          <cell r="G5229" t="str">
            <v>4 - Smoky Black 0.75L</v>
          </cell>
          <cell r="H5229" t="str">
            <v>4 - Smoky Black 0.75L12</v>
          </cell>
          <cell r="I5229" t="str">
            <v>Smoky Black</v>
          </cell>
          <cell r="J5229" t="str">
            <v>Smoky Black.750-12</v>
          </cell>
          <cell r="K5229">
            <v>12</v>
          </cell>
          <cell r="L5229">
            <v>0.75</v>
          </cell>
          <cell r="M5229">
            <v>0.4</v>
          </cell>
          <cell r="N5229">
            <v>25.68</v>
          </cell>
          <cell r="O5229" t="str">
            <v>FOB</v>
          </cell>
          <cell r="P5229">
            <v>166</v>
          </cell>
          <cell r="Q5229">
            <v>166</v>
          </cell>
          <cell r="R5229">
            <v>166</v>
          </cell>
          <cell r="S5229">
            <v>166</v>
          </cell>
          <cell r="T5229">
            <v>166</v>
          </cell>
          <cell r="U5229">
            <v>166</v>
          </cell>
          <cell r="V5229">
            <v>166</v>
          </cell>
        </row>
        <row r="5230">
          <cell r="B5230" t="str">
            <v>ArkansasSmoky Black.750-12FOB</v>
          </cell>
          <cell r="C5230" t="str">
            <v>South</v>
          </cell>
          <cell r="D5230" t="str">
            <v>Open</v>
          </cell>
          <cell r="E5230" t="str">
            <v>AR</v>
          </cell>
          <cell r="F5230" t="str">
            <v>Arkansas</v>
          </cell>
          <cell r="G5230" t="str">
            <v>4 - Smoky Black 0.75L</v>
          </cell>
          <cell r="H5230" t="str">
            <v>4 - Smoky Black 0.75L12</v>
          </cell>
          <cell r="I5230" t="str">
            <v>Smoky Black</v>
          </cell>
          <cell r="J5230" t="str">
            <v>Smoky Black.750-12</v>
          </cell>
          <cell r="K5230">
            <v>12</v>
          </cell>
          <cell r="L5230">
            <v>0.75</v>
          </cell>
          <cell r="M5230">
            <v>0.4</v>
          </cell>
          <cell r="N5230">
            <v>25.68</v>
          </cell>
          <cell r="O5230" t="str">
            <v>FOB</v>
          </cell>
          <cell r="P5230">
            <v>208</v>
          </cell>
          <cell r="Q5230">
            <v>208</v>
          </cell>
          <cell r="R5230">
            <v>208</v>
          </cell>
          <cell r="S5230">
            <v>208</v>
          </cell>
          <cell r="T5230">
            <v>208</v>
          </cell>
          <cell r="U5230">
            <v>208</v>
          </cell>
          <cell r="V5230">
            <v>208</v>
          </cell>
        </row>
        <row r="5231">
          <cell r="B5231" t="str">
            <v>CaliforniaSmoky Black.750-12FOB</v>
          </cell>
          <cell r="C5231" t="str">
            <v>West</v>
          </cell>
          <cell r="D5231" t="str">
            <v>Open</v>
          </cell>
          <cell r="E5231" t="str">
            <v>CA</v>
          </cell>
          <cell r="F5231" t="str">
            <v>California</v>
          </cell>
          <cell r="G5231" t="str">
            <v>4 - Smoky Black 0.75L</v>
          </cell>
          <cell r="H5231" t="str">
            <v>4 - Smoky Black 0.75L12</v>
          </cell>
          <cell r="I5231" t="str">
            <v>Smoky Black</v>
          </cell>
          <cell r="J5231" t="str">
            <v>Smoky Black.750-12</v>
          </cell>
          <cell r="K5231">
            <v>12</v>
          </cell>
          <cell r="L5231">
            <v>0.75</v>
          </cell>
          <cell r="M5231">
            <v>0.4</v>
          </cell>
          <cell r="N5231">
            <v>25.68</v>
          </cell>
          <cell r="O5231" t="str">
            <v>FOB</v>
          </cell>
          <cell r="P5231">
            <v>172.89000000000001</v>
          </cell>
          <cell r="Q5231">
            <v>172.89000000000001</v>
          </cell>
          <cell r="R5231">
            <v>172.89000000000001</v>
          </cell>
          <cell r="S5231">
            <v>172.89000000000001</v>
          </cell>
          <cell r="T5231">
            <v>172.89000000000001</v>
          </cell>
          <cell r="U5231">
            <v>172.89000000000001</v>
          </cell>
          <cell r="V5231">
            <v>172.89000000000001</v>
          </cell>
        </row>
        <row r="5232">
          <cell r="B5232" t="str">
            <v>ColoradoSmoky Black.750-12FOB</v>
          </cell>
          <cell r="C5232" t="str">
            <v>West</v>
          </cell>
          <cell r="D5232" t="str">
            <v>Open</v>
          </cell>
          <cell r="E5232" t="str">
            <v>CO</v>
          </cell>
          <cell r="F5232" t="str">
            <v>Colorado</v>
          </cell>
          <cell r="G5232" t="str">
            <v>4 - Smoky Black 0.75L</v>
          </cell>
          <cell r="H5232" t="str">
            <v>4 - Smoky Black 0.75L12</v>
          </cell>
          <cell r="I5232" t="str">
            <v>Smoky Black</v>
          </cell>
          <cell r="J5232" t="str">
            <v>Smoky Black.750-12</v>
          </cell>
          <cell r="K5232">
            <v>12</v>
          </cell>
          <cell r="L5232">
            <v>0.75</v>
          </cell>
          <cell r="M5232">
            <v>0.4</v>
          </cell>
          <cell r="N5232">
            <v>25.68</v>
          </cell>
          <cell r="O5232" t="str">
            <v>FOB</v>
          </cell>
          <cell r="P5232">
            <v>196.43</v>
          </cell>
          <cell r="Q5232">
            <v>196.43</v>
          </cell>
          <cell r="R5232">
            <v>196.43</v>
          </cell>
          <cell r="S5232">
            <v>196.43</v>
          </cell>
          <cell r="T5232">
            <v>196.43</v>
          </cell>
          <cell r="U5232">
            <v>196.43</v>
          </cell>
          <cell r="V5232">
            <v>196.43</v>
          </cell>
        </row>
        <row r="5233">
          <cell r="B5233" t="str">
            <v>ConnecticutSmoky Black.750-12FOB</v>
          </cell>
          <cell r="C5233" t="str">
            <v>Northeast</v>
          </cell>
          <cell r="D5233" t="str">
            <v>Open</v>
          </cell>
          <cell r="E5233" t="str">
            <v>CT</v>
          </cell>
          <cell r="F5233" t="str">
            <v>Connecticut</v>
          </cell>
          <cell r="G5233" t="str">
            <v>4 - Smoky Black 0.75L</v>
          </cell>
          <cell r="H5233" t="str">
            <v>4 - Smoky Black 0.75L12</v>
          </cell>
          <cell r="I5233" t="str">
            <v>Smoky Black</v>
          </cell>
          <cell r="J5233" t="str">
            <v>Smoky Black.750-12</v>
          </cell>
          <cell r="K5233">
            <v>12</v>
          </cell>
          <cell r="L5233">
            <v>0.75</v>
          </cell>
          <cell r="M5233">
            <v>0.4</v>
          </cell>
          <cell r="N5233">
            <v>25.68</v>
          </cell>
          <cell r="O5233" t="str">
            <v>FOB</v>
          </cell>
          <cell r="P5233">
            <v>187.68</v>
          </cell>
          <cell r="Q5233">
            <v>187.68</v>
          </cell>
          <cell r="R5233">
            <v>187.68</v>
          </cell>
          <cell r="S5233">
            <v>187.68</v>
          </cell>
          <cell r="T5233">
            <v>187.68</v>
          </cell>
          <cell r="U5233">
            <v>187.68</v>
          </cell>
          <cell r="V5233">
            <v>187.68</v>
          </cell>
        </row>
        <row r="5234">
          <cell r="B5234" t="str">
            <v>DCSmoky Black.750-12FOB</v>
          </cell>
          <cell r="C5234" t="str">
            <v>Northeast</v>
          </cell>
          <cell r="D5234" t="str">
            <v>Open</v>
          </cell>
          <cell r="E5234" t="str">
            <v>DC</v>
          </cell>
          <cell r="F5234" t="str">
            <v>DC</v>
          </cell>
          <cell r="G5234" t="str">
            <v>4 - Smoky Black 0.75L</v>
          </cell>
          <cell r="H5234" t="str">
            <v>4 - Smoky Black 0.75L12</v>
          </cell>
          <cell r="I5234" t="str">
            <v>Smoky Black</v>
          </cell>
          <cell r="J5234" t="str">
            <v>Smoky Black.750-12</v>
          </cell>
          <cell r="K5234">
            <v>12</v>
          </cell>
          <cell r="L5234">
            <v>0.75</v>
          </cell>
          <cell r="M5234">
            <v>0.4</v>
          </cell>
          <cell r="N5234">
            <v>25.68</v>
          </cell>
          <cell r="O5234" t="str">
            <v>FOB</v>
          </cell>
          <cell r="P5234">
            <v>201.68</v>
          </cell>
          <cell r="Q5234">
            <v>201.68</v>
          </cell>
          <cell r="R5234">
            <v>201.68</v>
          </cell>
          <cell r="S5234">
            <v>201.68</v>
          </cell>
          <cell r="T5234">
            <v>201.68</v>
          </cell>
          <cell r="U5234">
            <v>201.68</v>
          </cell>
          <cell r="V5234">
            <v>201.68</v>
          </cell>
        </row>
        <row r="5235">
          <cell r="B5235" t="str">
            <v>DelawareSmoky Black.750-12FOB</v>
          </cell>
          <cell r="C5235" t="str">
            <v>Northeast</v>
          </cell>
          <cell r="D5235" t="str">
            <v>Open</v>
          </cell>
          <cell r="E5235" t="str">
            <v>DE</v>
          </cell>
          <cell r="F5235" t="str">
            <v>Delaware</v>
          </cell>
          <cell r="G5235" t="str">
            <v>4 - Smoky Black 0.75L</v>
          </cell>
          <cell r="H5235" t="str">
            <v>4 - Smoky Black 0.75L12</v>
          </cell>
          <cell r="I5235" t="str">
            <v>Smoky Black</v>
          </cell>
          <cell r="J5235" t="str">
            <v>Smoky Black.750-12</v>
          </cell>
          <cell r="K5235">
            <v>12</v>
          </cell>
          <cell r="L5235">
            <v>0.75</v>
          </cell>
          <cell r="M5235">
            <v>0.4</v>
          </cell>
          <cell r="N5235">
            <v>25.68</v>
          </cell>
          <cell r="O5235" t="str">
            <v>FOB</v>
          </cell>
          <cell r="P5235">
            <v>190.98000000000002</v>
          </cell>
          <cell r="Q5235">
            <v>190.98000000000002</v>
          </cell>
          <cell r="R5235">
            <v>190.98000000000002</v>
          </cell>
          <cell r="S5235">
            <v>190.98000000000002</v>
          </cell>
          <cell r="T5235">
            <v>190.98000000000002</v>
          </cell>
          <cell r="U5235">
            <v>190.98000000000002</v>
          </cell>
          <cell r="V5235">
            <v>190.98000000000002</v>
          </cell>
        </row>
        <row r="5236">
          <cell r="B5236" t="str">
            <v>FloridaSmoky Black.750-12FOB</v>
          </cell>
          <cell r="C5236" t="str">
            <v>South</v>
          </cell>
          <cell r="D5236" t="str">
            <v>Open</v>
          </cell>
          <cell r="E5236" t="str">
            <v>FL</v>
          </cell>
          <cell r="F5236" t="str">
            <v>Florida</v>
          </cell>
          <cell r="G5236" t="str">
            <v>4 - Smoky Black 0.75L</v>
          </cell>
          <cell r="H5236" t="str">
            <v>4 - Smoky Black 0.75L12</v>
          </cell>
          <cell r="I5236" t="str">
            <v>Smoky Black</v>
          </cell>
          <cell r="J5236" t="str">
            <v>Smoky Black.750-12</v>
          </cell>
          <cell r="K5236">
            <v>12</v>
          </cell>
          <cell r="L5236">
            <v>0.75</v>
          </cell>
          <cell r="M5236">
            <v>0.4</v>
          </cell>
          <cell r="N5236">
            <v>25.68</v>
          </cell>
          <cell r="O5236" t="str">
            <v>FOB</v>
          </cell>
          <cell r="P5236">
            <v>172.24</v>
          </cell>
          <cell r="Q5236">
            <v>172.24</v>
          </cell>
          <cell r="R5236">
            <v>172.24</v>
          </cell>
          <cell r="S5236">
            <v>172.24</v>
          </cell>
          <cell r="T5236">
            <v>172.24</v>
          </cell>
          <cell r="U5236">
            <v>172.24</v>
          </cell>
          <cell r="V5236">
            <v>172.24</v>
          </cell>
        </row>
        <row r="5237">
          <cell r="B5237" t="str">
            <v>GeorgiaSmoky Black.750-12FOB</v>
          </cell>
          <cell r="C5237" t="str">
            <v>South</v>
          </cell>
          <cell r="D5237" t="str">
            <v>Open</v>
          </cell>
          <cell r="E5237" t="str">
            <v>GA</v>
          </cell>
          <cell r="F5237" t="str">
            <v>Georgia</v>
          </cell>
          <cell r="G5237" t="str">
            <v>4 - Smoky Black 0.75L</v>
          </cell>
          <cell r="H5237" t="str">
            <v>4 - Smoky Black 0.75L12</v>
          </cell>
          <cell r="I5237" t="str">
            <v>Smoky Black</v>
          </cell>
          <cell r="J5237" t="str">
            <v>Smoky Black.750-12</v>
          </cell>
          <cell r="K5237">
            <v>12</v>
          </cell>
          <cell r="L5237">
            <v>0.75</v>
          </cell>
          <cell r="M5237">
            <v>0.4</v>
          </cell>
          <cell r="N5237">
            <v>25.68</v>
          </cell>
          <cell r="O5237" t="str">
            <v>FOB</v>
          </cell>
          <cell r="P5237">
            <v>188.84</v>
          </cell>
          <cell r="Q5237">
            <v>188.84</v>
          </cell>
          <cell r="R5237">
            <v>188.84</v>
          </cell>
          <cell r="S5237">
            <v>188.84</v>
          </cell>
          <cell r="T5237">
            <v>188.84</v>
          </cell>
          <cell r="U5237">
            <v>188.84</v>
          </cell>
          <cell r="V5237">
            <v>188.84</v>
          </cell>
        </row>
        <row r="5238">
          <cell r="B5238" t="str">
            <v>HawaiiSmoky Black.750-12FOB</v>
          </cell>
          <cell r="C5238" t="str">
            <v>West</v>
          </cell>
          <cell r="D5238" t="str">
            <v>Open</v>
          </cell>
          <cell r="E5238" t="str">
            <v>HI</v>
          </cell>
          <cell r="F5238" t="str">
            <v>Hawaii</v>
          </cell>
          <cell r="G5238" t="str">
            <v>4 - Smoky Black 0.75L</v>
          </cell>
          <cell r="H5238" t="str">
            <v>4 - Smoky Black 0.75L12</v>
          </cell>
          <cell r="I5238" t="str">
            <v>Smoky Black</v>
          </cell>
          <cell r="J5238" t="str">
            <v>Smoky Black.750-12</v>
          </cell>
          <cell r="K5238">
            <v>12</v>
          </cell>
          <cell r="L5238">
            <v>0.75</v>
          </cell>
          <cell r="M5238">
            <v>0.4</v>
          </cell>
          <cell r="N5238">
            <v>25.68</v>
          </cell>
          <cell r="O5238" t="str">
            <v>FOB</v>
          </cell>
          <cell r="P5238">
            <v>173</v>
          </cell>
          <cell r="Q5238">
            <v>173</v>
          </cell>
          <cell r="R5238">
            <v>173</v>
          </cell>
          <cell r="S5238">
            <v>173</v>
          </cell>
          <cell r="T5238">
            <v>173</v>
          </cell>
          <cell r="U5238">
            <v>173</v>
          </cell>
          <cell r="V5238">
            <v>173</v>
          </cell>
        </row>
        <row r="5239">
          <cell r="B5239" t="str">
            <v>IDAHOSmoky Black.750-12SPA</v>
          </cell>
          <cell r="C5239" t="str">
            <v>West</v>
          </cell>
          <cell r="D5239" t="str">
            <v>Control</v>
          </cell>
          <cell r="E5239" t="str">
            <v>ID</v>
          </cell>
          <cell r="F5239" t="str">
            <v>IDAHO</v>
          </cell>
          <cell r="G5239" t="str">
            <v>4 - Smoky Black 0.75L</v>
          </cell>
          <cell r="H5239" t="str">
            <v>4 - Smoky Black 0.75L12</v>
          </cell>
          <cell r="I5239" t="str">
            <v>Smoky Black</v>
          </cell>
          <cell r="J5239" t="str">
            <v>Smoky Black.750-12</v>
          </cell>
          <cell r="K5239">
            <v>12</v>
          </cell>
          <cell r="L5239">
            <v>0.75</v>
          </cell>
          <cell r="M5239">
            <v>0.4</v>
          </cell>
          <cell r="N5239">
            <v>25.68</v>
          </cell>
          <cell r="O5239" t="str">
            <v>SPA</v>
          </cell>
          <cell r="P5239">
            <v>0</v>
          </cell>
          <cell r="Q5239">
            <v>0</v>
          </cell>
          <cell r="R5239">
            <v>60</v>
          </cell>
          <cell r="S5239">
            <v>0</v>
          </cell>
          <cell r="T5239">
            <v>0</v>
          </cell>
          <cell r="U5239">
            <v>60</v>
          </cell>
          <cell r="V5239">
            <v>0</v>
          </cell>
        </row>
        <row r="5240">
          <cell r="B5240" t="str">
            <v>IDAHOSmoky Black.750-12SHELF</v>
          </cell>
          <cell r="C5240" t="str">
            <v>West</v>
          </cell>
          <cell r="D5240" t="str">
            <v>Control</v>
          </cell>
          <cell r="E5240" t="str">
            <v>ID</v>
          </cell>
          <cell r="F5240" t="str">
            <v>IDAHO</v>
          </cell>
          <cell r="G5240" t="str">
            <v>4 - Smoky Black 0.75L</v>
          </cell>
          <cell r="H5240" t="str">
            <v>4 - Smoky Black 0.75L12</v>
          </cell>
          <cell r="I5240" t="str">
            <v>Smoky Black</v>
          </cell>
          <cell r="J5240" t="str">
            <v>Smoky Black.750-12</v>
          </cell>
          <cell r="K5240">
            <v>12</v>
          </cell>
          <cell r="L5240">
            <v>0.75</v>
          </cell>
          <cell r="M5240">
            <v>0.4</v>
          </cell>
          <cell r="N5240">
            <v>25.68</v>
          </cell>
          <cell r="O5240" t="str">
            <v>SHELF</v>
          </cell>
          <cell r="P5240">
            <v>29.95</v>
          </cell>
          <cell r="Q5240">
            <v>29.95</v>
          </cell>
          <cell r="R5240">
            <v>24.95</v>
          </cell>
          <cell r="S5240">
            <v>29.95</v>
          </cell>
          <cell r="T5240">
            <v>29.95</v>
          </cell>
          <cell r="U5240">
            <v>24.95</v>
          </cell>
          <cell r="V5240">
            <v>29.95</v>
          </cell>
        </row>
        <row r="5241">
          <cell r="B5241" t="str">
            <v>IDAHOSmoky Black.750-12FOB</v>
          </cell>
          <cell r="C5241" t="str">
            <v>West</v>
          </cell>
          <cell r="D5241" t="str">
            <v>Control</v>
          </cell>
          <cell r="E5241" t="str">
            <v>ID</v>
          </cell>
          <cell r="F5241" t="str">
            <v>IDAHO</v>
          </cell>
          <cell r="G5241" t="str">
            <v>4 - Smoky Black 0.75L</v>
          </cell>
          <cell r="H5241" t="str">
            <v>4 - Smoky Black 0.75L12</v>
          </cell>
          <cell r="I5241" t="str">
            <v>Smoky Black</v>
          </cell>
          <cell r="J5241" t="str">
            <v>Smoky Black.750-12</v>
          </cell>
          <cell r="K5241">
            <v>12</v>
          </cell>
          <cell r="L5241">
            <v>0.75</v>
          </cell>
          <cell r="M5241">
            <v>0.4</v>
          </cell>
          <cell r="N5241">
            <v>25.68</v>
          </cell>
          <cell r="O5241" t="str">
            <v>FOB</v>
          </cell>
          <cell r="P5241">
            <v>201.41</v>
          </cell>
          <cell r="Q5241">
            <v>201.41</v>
          </cell>
          <cell r="R5241">
            <v>201.41</v>
          </cell>
          <cell r="S5241">
            <v>201.41</v>
          </cell>
          <cell r="T5241">
            <v>201.41</v>
          </cell>
          <cell r="U5241">
            <v>201.41</v>
          </cell>
          <cell r="V5241">
            <v>201.41</v>
          </cell>
        </row>
        <row r="5242">
          <cell r="B5242" t="str">
            <v>IllinoisSmoky Black.750-12FOB</v>
          </cell>
          <cell r="C5242" t="str">
            <v>Central</v>
          </cell>
          <cell r="D5242" t="str">
            <v>Open</v>
          </cell>
          <cell r="E5242" t="str">
            <v>IL</v>
          </cell>
          <cell r="F5242" t="str">
            <v>Illinois</v>
          </cell>
          <cell r="G5242" t="str">
            <v>4 - Smoky Black 0.75L</v>
          </cell>
          <cell r="H5242" t="str">
            <v>4 - Smoky Black 0.75L12</v>
          </cell>
          <cell r="I5242" t="str">
            <v>Smoky Black</v>
          </cell>
          <cell r="J5242" t="str">
            <v>Smoky Black.750-12</v>
          </cell>
          <cell r="K5242">
            <v>12</v>
          </cell>
          <cell r="L5242">
            <v>0.75</v>
          </cell>
          <cell r="M5242">
            <v>0.4</v>
          </cell>
          <cell r="N5242">
            <v>25.68</v>
          </cell>
          <cell r="O5242" t="str">
            <v>FOB</v>
          </cell>
          <cell r="P5242">
            <v>168.68</v>
          </cell>
          <cell r="Q5242">
            <v>168.68</v>
          </cell>
          <cell r="R5242">
            <v>168.68</v>
          </cell>
          <cell r="S5242">
            <v>168.68</v>
          </cell>
          <cell r="T5242">
            <v>168.68</v>
          </cell>
          <cell r="U5242">
            <v>168.68</v>
          </cell>
          <cell r="V5242">
            <v>168.68</v>
          </cell>
        </row>
        <row r="5243">
          <cell r="B5243" t="str">
            <v>IndianaSmoky Black.750-12FOB</v>
          </cell>
          <cell r="C5243" t="str">
            <v>Central</v>
          </cell>
          <cell r="D5243" t="str">
            <v>Open</v>
          </cell>
          <cell r="E5243" t="str">
            <v>IN</v>
          </cell>
          <cell r="F5243" t="str">
            <v>Indiana</v>
          </cell>
          <cell r="G5243" t="str">
            <v>4 - Smoky Black 0.75L</v>
          </cell>
          <cell r="H5243" t="str">
            <v>4 - Smoky Black 0.75L12</v>
          </cell>
          <cell r="I5243" t="str">
            <v>Smoky Black</v>
          </cell>
          <cell r="J5243" t="str">
            <v>Smoky Black.750-12</v>
          </cell>
          <cell r="K5243">
            <v>12</v>
          </cell>
          <cell r="L5243">
            <v>0.75</v>
          </cell>
          <cell r="M5243">
            <v>0.4</v>
          </cell>
          <cell r="N5243">
            <v>25.68</v>
          </cell>
          <cell r="O5243" t="str">
            <v>FOB</v>
          </cell>
          <cell r="P5243">
            <v>167.68</v>
          </cell>
          <cell r="Q5243">
            <v>167.68</v>
          </cell>
          <cell r="R5243">
            <v>167.68</v>
          </cell>
          <cell r="S5243">
            <v>167.68</v>
          </cell>
          <cell r="T5243">
            <v>167.68</v>
          </cell>
          <cell r="U5243">
            <v>167.68</v>
          </cell>
          <cell r="V5243">
            <v>167.68</v>
          </cell>
        </row>
        <row r="5244">
          <cell r="B5244" t="str">
            <v>IOWASmoky Black.750-12SHELF</v>
          </cell>
          <cell r="C5244" t="str">
            <v>Central</v>
          </cell>
          <cell r="D5244" t="str">
            <v>Control</v>
          </cell>
          <cell r="E5244" t="str">
            <v>IA</v>
          </cell>
          <cell r="F5244" t="str">
            <v>IOWA</v>
          </cell>
          <cell r="G5244" t="str">
            <v>4 - Smoky Black 0.75L</v>
          </cell>
          <cell r="H5244" t="str">
            <v>4 - Smoky Black 0.75L12</v>
          </cell>
          <cell r="I5244" t="str">
            <v>Smoky Black</v>
          </cell>
          <cell r="J5244" t="str">
            <v>Smoky Black.750-12</v>
          </cell>
          <cell r="K5244">
            <v>12</v>
          </cell>
          <cell r="L5244">
            <v>0.75</v>
          </cell>
          <cell r="M5244">
            <v>0.4</v>
          </cell>
          <cell r="N5244">
            <v>25.68</v>
          </cell>
          <cell r="O5244" t="str">
            <v>SHELF</v>
          </cell>
          <cell r="P5244">
            <v>24.99</v>
          </cell>
          <cell r="Q5244">
            <v>24.99</v>
          </cell>
          <cell r="R5244">
            <v>24.99</v>
          </cell>
          <cell r="S5244">
            <v>24.99</v>
          </cell>
          <cell r="T5244">
            <v>24.99</v>
          </cell>
          <cell r="U5244">
            <v>24.99</v>
          </cell>
          <cell r="V5244">
            <v>24.99</v>
          </cell>
        </row>
        <row r="5245">
          <cell r="B5245" t="str">
            <v>IOWASmoky Black.750-12FOB</v>
          </cell>
          <cell r="C5245" t="str">
            <v>Central</v>
          </cell>
          <cell r="D5245" t="str">
            <v>Control</v>
          </cell>
          <cell r="E5245" t="str">
            <v>IA</v>
          </cell>
          <cell r="F5245" t="str">
            <v>IOWA</v>
          </cell>
          <cell r="G5245" t="str">
            <v>4 - Smoky Black 0.75L</v>
          </cell>
          <cell r="H5245" t="str">
            <v>4 - Smoky Black 0.75L12</v>
          </cell>
          <cell r="I5245" t="str">
            <v>Smoky Black</v>
          </cell>
          <cell r="J5245" t="str">
            <v>Smoky Black.750-12</v>
          </cell>
          <cell r="K5245">
            <v>12</v>
          </cell>
          <cell r="L5245">
            <v>0.75</v>
          </cell>
          <cell r="M5245">
            <v>0.4</v>
          </cell>
          <cell r="N5245">
            <v>25.68</v>
          </cell>
          <cell r="O5245" t="str">
            <v>FOB</v>
          </cell>
          <cell r="P5245">
            <v>149.16</v>
          </cell>
          <cell r="Q5245">
            <v>149.16</v>
          </cell>
          <cell r="R5245">
            <v>149.16</v>
          </cell>
          <cell r="S5245">
            <v>149.16</v>
          </cell>
          <cell r="T5245">
            <v>149.16</v>
          </cell>
          <cell r="U5245">
            <v>149.16</v>
          </cell>
          <cell r="V5245">
            <v>149.16</v>
          </cell>
        </row>
        <row r="5246">
          <cell r="B5246" t="str">
            <v>KansasSmoky Black.750-12FOB</v>
          </cell>
          <cell r="C5246" t="str">
            <v>Central</v>
          </cell>
          <cell r="D5246" t="str">
            <v>Open</v>
          </cell>
          <cell r="E5246" t="str">
            <v>KS</v>
          </cell>
          <cell r="F5246" t="str">
            <v>Kansas</v>
          </cell>
          <cell r="G5246" t="str">
            <v>4 - Smoky Black 0.75L</v>
          </cell>
          <cell r="H5246" t="str">
            <v>4 - Smoky Black 0.75L12</v>
          </cell>
          <cell r="I5246" t="str">
            <v>Smoky Black</v>
          </cell>
          <cell r="J5246" t="str">
            <v>Smoky Black.750-12</v>
          </cell>
          <cell r="K5246">
            <v>12</v>
          </cell>
          <cell r="L5246">
            <v>0.75</v>
          </cell>
          <cell r="M5246">
            <v>0.4</v>
          </cell>
          <cell r="N5246">
            <v>25.68</v>
          </cell>
          <cell r="O5246" t="str">
            <v>FOB</v>
          </cell>
          <cell r="P5246">
            <v>166.24</v>
          </cell>
          <cell r="Q5246">
            <v>166.24</v>
          </cell>
          <cell r="R5246">
            <v>166.24</v>
          </cell>
          <cell r="S5246">
            <v>166.24</v>
          </cell>
          <cell r="T5246">
            <v>166.24</v>
          </cell>
          <cell r="U5246">
            <v>166.24</v>
          </cell>
          <cell r="V5246">
            <v>166.24</v>
          </cell>
        </row>
        <row r="5247">
          <cell r="B5247" t="str">
            <v>KentuckySmoky Black.750-12FOB</v>
          </cell>
          <cell r="C5247" t="str">
            <v>Central</v>
          </cell>
          <cell r="D5247" t="str">
            <v>Open</v>
          </cell>
          <cell r="E5247" t="str">
            <v>KY</v>
          </cell>
          <cell r="F5247" t="str">
            <v>Kentucky</v>
          </cell>
          <cell r="G5247" t="str">
            <v>4 - Smoky Black 0.75L</v>
          </cell>
          <cell r="H5247" t="str">
            <v>4 - Smoky Black 0.75L12</v>
          </cell>
          <cell r="I5247" t="str">
            <v>Smoky Black</v>
          </cell>
          <cell r="J5247" t="str">
            <v>Smoky Black.750-12</v>
          </cell>
          <cell r="K5247">
            <v>12</v>
          </cell>
          <cell r="L5247">
            <v>0.75</v>
          </cell>
          <cell r="M5247">
            <v>0.4</v>
          </cell>
          <cell r="N5247">
            <v>25.68</v>
          </cell>
          <cell r="O5247" t="str">
            <v>FOB</v>
          </cell>
          <cell r="P5247">
            <v>168</v>
          </cell>
          <cell r="Q5247">
            <v>168</v>
          </cell>
          <cell r="R5247">
            <v>168</v>
          </cell>
          <cell r="S5247">
            <v>168</v>
          </cell>
          <cell r="T5247">
            <v>168</v>
          </cell>
          <cell r="U5247">
            <v>168</v>
          </cell>
          <cell r="V5247">
            <v>168</v>
          </cell>
        </row>
        <row r="5248">
          <cell r="B5248" t="str">
            <v>LouisianaSmoky Black.750-12FOB</v>
          </cell>
          <cell r="C5248" t="str">
            <v>South</v>
          </cell>
          <cell r="D5248" t="str">
            <v>Open</v>
          </cell>
          <cell r="E5248" t="str">
            <v>LA</v>
          </cell>
          <cell r="F5248" t="str">
            <v>Louisiana</v>
          </cell>
          <cell r="G5248" t="str">
            <v>4 - Smoky Black 0.75L</v>
          </cell>
          <cell r="H5248" t="str">
            <v>4 - Smoky Black 0.75L12</v>
          </cell>
          <cell r="I5248" t="str">
            <v>Smoky Black</v>
          </cell>
          <cell r="J5248" t="str">
            <v>Smoky Black.750-12</v>
          </cell>
          <cell r="K5248">
            <v>12</v>
          </cell>
          <cell r="L5248">
            <v>0.75</v>
          </cell>
          <cell r="M5248">
            <v>0.4</v>
          </cell>
          <cell r="N5248">
            <v>25.68</v>
          </cell>
          <cell r="O5248" t="str">
            <v>FOB</v>
          </cell>
          <cell r="P5248">
            <v>180.68</v>
          </cell>
          <cell r="Q5248">
            <v>180.68</v>
          </cell>
          <cell r="R5248">
            <v>180.68</v>
          </cell>
          <cell r="S5248">
            <v>180.68</v>
          </cell>
          <cell r="T5248">
            <v>180.68</v>
          </cell>
          <cell r="U5248">
            <v>180.68</v>
          </cell>
          <cell r="V5248">
            <v>180.68</v>
          </cell>
        </row>
        <row r="5249">
          <cell r="B5249" t="str">
            <v>MAINESmoky Black.750-12SPA</v>
          </cell>
          <cell r="C5249" t="str">
            <v>Northeast</v>
          </cell>
          <cell r="D5249" t="str">
            <v>Control</v>
          </cell>
          <cell r="E5249" t="str">
            <v>ME</v>
          </cell>
          <cell r="F5249" t="str">
            <v>MAINE</v>
          </cell>
          <cell r="G5249" t="str">
            <v>4 - Smoky Black 0.75L</v>
          </cell>
          <cell r="H5249" t="str">
            <v>4 - Smoky Black 0.75L12</v>
          </cell>
          <cell r="I5249" t="str">
            <v>Smoky Black</v>
          </cell>
          <cell r="J5249" t="str">
            <v>Smoky Black.750-12</v>
          </cell>
          <cell r="K5249">
            <v>12</v>
          </cell>
          <cell r="L5249">
            <v>0.75</v>
          </cell>
          <cell r="M5249">
            <v>0.4</v>
          </cell>
          <cell r="N5249">
            <v>25.68</v>
          </cell>
          <cell r="O5249" t="str">
            <v>SPA</v>
          </cell>
          <cell r="P5249">
            <v>0</v>
          </cell>
          <cell r="Q5249">
            <v>48</v>
          </cell>
          <cell r="R5249">
            <v>0</v>
          </cell>
          <cell r="S5249">
            <v>48</v>
          </cell>
          <cell r="T5249">
            <v>0</v>
          </cell>
          <cell r="U5249">
            <v>48</v>
          </cell>
          <cell r="V5249">
            <v>0</v>
          </cell>
        </row>
        <row r="5250">
          <cell r="B5250" t="str">
            <v>MAINESmoky Black.750-12SHELF</v>
          </cell>
          <cell r="C5250" t="str">
            <v>Northeast</v>
          </cell>
          <cell r="D5250" t="str">
            <v>Control</v>
          </cell>
          <cell r="E5250" t="str">
            <v>ME</v>
          </cell>
          <cell r="F5250" t="str">
            <v>MAINE</v>
          </cell>
          <cell r="G5250" t="str">
            <v>4 - Smoky Black 0.75L</v>
          </cell>
          <cell r="H5250" t="str">
            <v>4 - Smoky Black 0.75L12</v>
          </cell>
          <cell r="I5250" t="str">
            <v>Smoky Black</v>
          </cell>
          <cell r="J5250" t="str">
            <v>Smoky Black.750-12</v>
          </cell>
          <cell r="K5250">
            <v>12</v>
          </cell>
          <cell r="L5250">
            <v>0.75</v>
          </cell>
          <cell r="M5250">
            <v>0.4</v>
          </cell>
          <cell r="N5250">
            <v>25.68</v>
          </cell>
          <cell r="O5250" t="str">
            <v>SHELF</v>
          </cell>
          <cell r="P5250">
            <v>28.99</v>
          </cell>
          <cell r="Q5250">
            <v>24.99</v>
          </cell>
          <cell r="R5250">
            <v>28.99</v>
          </cell>
          <cell r="S5250">
            <v>24.99</v>
          </cell>
          <cell r="T5250">
            <v>28.99</v>
          </cell>
          <cell r="U5250">
            <v>24.99</v>
          </cell>
          <cell r="V5250">
            <v>28.99</v>
          </cell>
        </row>
        <row r="5251">
          <cell r="B5251" t="str">
            <v>MAINESmoky Black.750-12FOB</v>
          </cell>
          <cell r="C5251" t="str">
            <v>Northeast</v>
          </cell>
          <cell r="D5251" t="str">
            <v>Control</v>
          </cell>
          <cell r="E5251" t="str">
            <v>ME</v>
          </cell>
          <cell r="F5251" t="str">
            <v>MAINE</v>
          </cell>
          <cell r="G5251" t="str">
            <v>4 - Smoky Black 0.75L</v>
          </cell>
          <cell r="H5251" t="str">
            <v>4 - Smoky Black 0.75L12</v>
          </cell>
          <cell r="I5251" t="str">
            <v>Smoky Black</v>
          </cell>
          <cell r="J5251" t="str">
            <v>Smoky Black.750-12</v>
          </cell>
          <cell r="K5251">
            <v>12</v>
          </cell>
          <cell r="L5251">
            <v>0.75</v>
          </cell>
          <cell r="M5251">
            <v>0.4</v>
          </cell>
          <cell r="N5251">
            <v>25.68</v>
          </cell>
          <cell r="O5251" t="str">
            <v>FOB</v>
          </cell>
          <cell r="P5251">
            <v>196.3</v>
          </cell>
          <cell r="Q5251">
            <v>196.3</v>
          </cell>
          <cell r="R5251">
            <v>196.3</v>
          </cell>
          <cell r="S5251">
            <v>196.3</v>
          </cell>
          <cell r="T5251">
            <v>196.3</v>
          </cell>
          <cell r="U5251">
            <v>196.3</v>
          </cell>
          <cell r="V5251">
            <v>196.3</v>
          </cell>
        </row>
        <row r="5252">
          <cell r="B5252" t="str">
            <v>Maryland (Open)Smoky Black.750-12FOB</v>
          </cell>
          <cell r="C5252" t="str">
            <v>Northeast</v>
          </cell>
          <cell r="D5252" t="str">
            <v>Open</v>
          </cell>
          <cell r="E5252" t="str">
            <v>MD</v>
          </cell>
          <cell r="F5252" t="str">
            <v>Maryland (Open)</v>
          </cell>
          <cell r="G5252" t="str">
            <v>4 - Smoky Black 0.75L</v>
          </cell>
          <cell r="H5252" t="str">
            <v>4 - Smoky Black 0.75L12</v>
          </cell>
          <cell r="I5252" t="str">
            <v>Smoky Black</v>
          </cell>
          <cell r="J5252" t="str">
            <v>Smoky Black.750-12</v>
          </cell>
          <cell r="K5252">
            <v>12</v>
          </cell>
          <cell r="L5252">
            <v>0.75</v>
          </cell>
          <cell r="M5252">
            <v>0.4</v>
          </cell>
          <cell r="N5252">
            <v>25.68</v>
          </cell>
          <cell r="O5252" t="str">
            <v>FOB</v>
          </cell>
          <cell r="P5252">
            <v>209.03</v>
          </cell>
          <cell r="Q5252">
            <v>209.03</v>
          </cell>
          <cell r="R5252">
            <v>209.03</v>
          </cell>
          <cell r="S5252">
            <v>209.03</v>
          </cell>
          <cell r="T5252">
            <v>209.03</v>
          </cell>
          <cell r="U5252">
            <v>209.03</v>
          </cell>
          <cell r="V5252">
            <v>209.03</v>
          </cell>
        </row>
        <row r="5253">
          <cell r="B5253" t="str">
            <v>MassachusettsSmoky Black.750-12FOB</v>
          </cell>
          <cell r="C5253" t="str">
            <v>Northeast</v>
          </cell>
          <cell r="D5253" t="str">
            <v>Open</v>
          </cell>
          <cell r="E5253" t="str">
            <v>MA</v>
          </cell>
          <cell r="F5253" t="str">
            <v>Massachusetts</v>
          </cell>
          <cell r="G5253" t="str">
            <v>4 - Smoky Black 0.75L</v>
          </cell>
          <cell r="H5253" t="str">
            <v>4 - Smoky Black 0.75L12</v>
          </cell>
          <cell r="I5253" t="str">
            <v>Smoky Black</v>
          </cell>
          <cell r="J5253" t="str">
            <v>Smoky Black.750-12</v>
          </cell>
          <cell r="K5253">
            <v>12</v>
          </cell>
          <cell r="L5253">
            <v>0.75</v>
          </cell>
          <cell r="M5253">
            <v>0.4</v>
          </cell>
          <cell r="N5253">
            <v>25.68</v>
          </cell>
          <cell r="O5253" t="str">
            <v>FOB</v>
          </cell>
          <cell r="P5253">
            <v>187.68</v>
          </cell>
          <cell r="Q5253">
            <v>187.68</v>
          </cell>
          <cell r="R5253">
            <v>187.68</v>
          </cell>
          <cell r="S5253">
            <v>187.68</v>
          </cell>
          <cell r="T5253">
            <v>187.68</v>
          </cell>
          <cell r="U5253">
            <v>187.68</v>
          </cell>
          <cell r="V5253">
            <v>187.68</v>
          </cell>
        </row>
        <row r="5254">
          <cell r="B5254" t="str">
            <v>MICHIGANSmoky Black.750-12SHELF</v>
          </cell>
          <cell r="C5254" t="str">
            <v>Central</v>
          </cell>
          <cell r="D5254" t="str">
            <v>Control</v>
          </cell>
          <cell r="E5254" t="str">
            <v>MI</v>
          </cell>
          <cell r="F5254" t="str">
            <v>MICHIGAN</v>
          </cell>
          <cell r="G5254" t="str">
            <v>4 - Smoky Black 0.75L</v>
          </cell>
          <cell r="H5254" t="str">
            <v>4 - Smoky Black 0.75L12</v>
          </cell>
          <cell r="I5254" t="str">
            <v>Smoky Black</v>
          </cell>
          <cell r="J5254" t="str">
            <v>Smoky Black.750-12</v>
          </cell>
          <cell r="K5254">
            <v>12</v>
          </cell>
          <cell r="L5254">
            <v>0.75</v>
          </cell>
          <cell r="M5254">
            <v>0.4</v>
          </cell>
          <cell r="N5254">
            <v>25.68</v>
          </cell>
          <cell r="O5254" t="str">
            <v>SHELF</v>
          </cell>
          <cell r="P5254">
            <v>28.96</v>
          </cell>
          <cell r="Q5254">
            <v>24.99</v>
          </cell>
          <cell r="R5254">
            <v>24.99</v>
          </cell>
          <cell r="S5254">
            <v>24.99</v>
          </cell>
          <cell r="T5254">
            <v>28.96</v>
          </cell>
          <cell r="U5254">
            <v>28.96</v>
          </cell>
          <cell r="V5254">
            <v>28.96</v>
          </cell>
        </row>
        <row r="5255">
          <cell r="B5255" t="str">
            <v>MICHIGANSmoky Black.750-12FOB</v>
          </cell>
          <cell r="C5255" t="str">
            <v>Central</v>
          </cell>
          <cell r="D5255" t="str">
            <v>Control</v>
          </cell>
          <cell r="E5255" t="str">
            <v>MI</v>
          </cell>
          <cell r="F5255" t="str">
            <v>MICHIGAN</v>
          </cell>
          <cell r="G5255" t="str">
            <v>4 - Smoky Black 0.75L</v>
          </cell>
          <cell r="H5255" t="str">
            <v>4 - Smoky Black 0.75L12</v>
          </cell>
          <cell r="I5255" t="str">
            <v>Smoky Black</v>
          </cell>
          <cell r="J5255" t="str">
            <v>Smoky Black.750-12</v>
          </cell>
          <cell r="K5255">
            <v>12</v>
          </cell>
          <cell r="L5255">
            <v>0.75</v>
          </cell>
          <cell r="M5255">
            <v>0.4</v>
          </cell>
          <cell r="N5255">
            <v>25.68</v>
          </cell>
          <cell r="O5255" t="str">
            <v>FOB</v>
          </cell>
          <cell r="P5255">
            <v>188.17</v>
          </cell>
          <cell r="Q5255">
            <v>162.36000000000001</v>
          </cell>
          <cell r="R5255">
            <v>162.36000000000001</v>
          </cell>
          <cell r="S5255">
            <v>162.36000000000001</v>
          </cell>
          <cell r="T5255">
            <v>188.17</v>
          </cell>
          <cell r="U5255">
            <v>188.17</v>
          </cell>
          <cell r="V5255">
            <v>188.17</v>
          </cell>
        </row>
        <row r="5256">
          <cell r="B5256" t="str">
            <v>MinnesotaSmoky Black.750-12FOB</v>
          </cell>
          <cell r="C5256" t="str">
            <v>Central</v>
          </cell>
          <cell r="D5256" t="str">
            <v>Open</v>
          </cell>
          <cell r="E5256" t="str">
            <v>MN</v>
          </cell>
          <cell r="F5256" t="str">
            <v>Minnesota</v>
          </cell>
          <cell r="G5256" t="str">
            <v>4 - Smoky Black 0.75L</v>
          </cell>
          <cell r="H5256" t="str">
            <v>4 - Smoky Black 0.75L12</v>
          </cell>
          <cell r="I5256" t="str">
            <v>Smoky Black</v>
          </cell>
          <cell r="J5256" t="str">
            <v>Smoky Black.750-12</v>
          </cell>
          <cell r="K5256">
            <v>12</v>
          </cell>
          <cell r="L5256">
            <v>0.75</v>
          </cell>
          <cell r="M5256">
            <v>0.4</v>
          </cell>
          <cell r="N5256">
            <v>25.68</v>
          </cell>
          <cell r="O5256" t="str">
            <v>FOB</v>
          </cell>
          <cell r="P5256">
            <v>157.15</v>
          </cell>
          <cell r="Q5256">
            <v>157.15</v>
          </cell>
          <cell r="R5256">
            <v>157.15</v>
          </cell>
          <cell r="S5256">
            <v>157.15</v>
          </cell>
          <cell r="T5256">
            <v>157.15</v>
          </cell>
          <cell r="U5256">
            <v>157.15</v>
          </cell>
          <cell r="V5256">
            <v>157.15</v>
          </cell>
        </row>
        <row r="5257">
          <cell r="B5257" t="str">
            <v>MISSISSIPPISmoky Black.750-12SPA</v>
          </cell>
          <cell r="C5257" t="str">
            <v>South</v>
          </cell>
          <cell r="D5257" t="str">
            <v>Control</v>
          </cell>
          <cell r="E5257" t="str">
            <v>MS</v>
          </cell>
          <cell r="F5257" t="str">
            <v>MISSISSIPPI</v>
          </cell>
          <cell r="G5257" t="str">
            <v>4 - Smoky Black 0.75L</v>
          </cell>
          <cell r="H5257" t="str">
            <v>4 - Smoky Black 0.75L12</v>
          </cell>
          <cell r="I5257" t="str">
            <v>Smoky Black</v>
          </cell>
          <cell r="J5257" t="str">
            <v>Smoky Black.750-12</v>
          </cell>
          <cell r="K5257">
            <v>12</v>
          </cell>
          <cell r="L5257">
            <v>0.75</v>
          </cell>
          <cell r="M5257">
            <v>0.4</v>
          </cell>
          <cell r="N5257">
            <v>25.68</v>
          </cell>
          <cell r="O5257" t="str">
            <v>SPA</v>
          </cell>
          <cell r="P5257">
            <v>0</v>
          </cell>
          <cell r="Q5257">
            <v>0</v>
          </cell>
          <cell r="R5257">
            <v>0</v>
          </cell>
          <cell r="S5257">
            <v>0</v>
          </cell>
          <cell r="T5257">
            <v>0</v>
          </cell>
          <cell r="U5257">
            <v>0</v>
          </cell>
          <cell r="V5257">
            <v>0</v>
          </cell>
        </row>
        <row r="5258">
          <cell r="B5258" t="str">
            <v>MISSISSIPPISmoky Black.750-12SHELF</v>
          </cell>
          <cell r="C5258" t="str">
            <v>South</v>
          </cell>
          <cell r="D5258" t="str">
            <v>Control</v>
          </cell>
          <cell r="E5258" t="str">
            <v>MS</v>
          </cell>
          <cell r="F5258" t="str">
            <v>MISSISSIPPI</v>
          </cell>
          <cell r="G5258" t="str">
            <v>4 - Smoky Black 0.75L</v>
          </cell>
          <cell r="H5258" t="str">
            <v>4 - Smoky Black 0.75L12</v>
          </cell>
          <cell r="I5258" t="str">
            <v>Smoky Black</v>
          </cell>
          <cell r="J5258" t="str">
            <v>Smoky Black.750-12</v>
          </cell>
          <cell r="K5258">
            <v>12</v>
          </cell>
          <cell r="L5258">
            <v>0.75</v>
          </cell>
          <cell r="M5258">
            <v>0.4</v>
          </cell>
          <cell r="N5258">
            <v>25.68</v>
          </cell>
          <cell r="O5258" t="str">
            <v>SHELF</v>
          </cell>
          <cell r="P5258">
            <v>29.99</v>
          </cell>
          <cell r="Q5258">
            <v>29.99</v>
          </cell>
          <cell r="R5258">
            <v>29.99</v>
          </cell>
          <cell r="S5258">
            <v>29.99</v>
          </cell>
          <cell r="T5258">
            <v>29.99</v>
          </cell>
          <cell r="U5258">
            <v>29.99</v>
          </cell>
          <cell r="V5258">
            <v>29.99</v>
          </cell>
        </row>
        <row r="5259">
          <cell r="B5259" t="str">
            <v>MISSISSIPPISmoky Black.750-12FOB</v>
          </cell>
          <cell r="C5259" t="str">
            <v>South</v>
          </cell>
          <cell r="D5259" t="str">
            <v>Control</v>
          </cell>
          <cell r="E5259" t="str">
            <v>MS</v>
          </cell>
          <cell r="F5259" t="str">
            <v>MISSISSIPPI</v>
          </cell>
          <cell r="G5259" t="str">
            <v>4 - Smoky Black 0.75L</v>
          </cell>
          <cell r="H5259" t="str">
            <v>4 - Smoky Black 0.75L12</v>
          </cell>
          <cell r="I5259" t="str">
            <v>Smoky Black</v>
          </cell>
          <cell r="J5259" t="str">
            <v>Smoky Black.750-12</v>
          </cell>
          <cell r="K5259">
            <v>12</v>
          </cell>
          <cell r="L5259">
            <v>0.75</v>
          </cell>
          <cell r="M5259">
            <v>0.4</v>
          </cell>
          <cell r="N5259">
            <v>25.68</v>
          </cell>
          <cell r="O5259" t="str">
            <v>FOB</v>
          </cell>
          <cell r="P5259">
            <v>217.23</v>
          </cell>
          <cell r="Q5259">
            <v>217.23</v>
          </cell>
          <cell r="R5259">
            <v>217.23</v>
          </cell>
          <cell r="S5259">
            <v>217.23</v>
          </cell>
          <cell r="T5259">
            <v>217.23</v>
          </cell>
          <cell r="U5259">
            <v>217.23</v>
          </cell>
          <cell r="V5259">
            <v>217.23</v>
          </cell>
        </row>
        <row r="5260">
          <cell r="B5260" t="str">
            <v>MissouriSmoky Black.750-12FOB</v>
          </cell>
          <cell r="C5260" t="str">
            <v>Central</v>
          </cell>
          <cell r="D5260" t="str">
            <v>Open</v>
          </cell>
          <cell r="E5260" t="str">
            <v>MO</v>
          </cell>
          <cell r="F5260" t="str">
            <v>Missouri</v>
          </cell>
          <cell r="G5260" t="str">
            <v>4 - Smoky Black 0.75L</v>
          </cell>
          <cell r="H5260" t="str">
            <v>4 - Smoky Black 0.75L12</v>
          </cell>
          <cell r="I5260" t="str">
            <v>Smoky Black</v>
          </cell>
          <cell r="J5260" t="str">
            <v>Smoky Black.750-12</v>
          </cell>
          <cell r="K5260">
            <v>12</v>
          </cell>
          <cell r="L5260">
            <v>0.75</v>
          </cell>
          <cell r="M5260">
            <v>0.4</v>
          </cell>
          <cell r="N5260">
            <v>25.68</v>
          </cell>
          <cell r="O5260" t="str">
            <v>FOB</v>
          </cell>
          <cell r="P5260">
            <v>167.68</v>
          </cell>
          <cell r="Q5260">
            <v>167.68</v>
          </cell>
          <cell r="R5260">
            <v>167.68</v>
          </cell>
          <cell r="S5260">
            <v>167.68</v>
          </cell>
          <cell r="T5260">
            <v>167.68</v>
          </cell>
          <cell r="U5260">
            <v>167.68</v>
          </cell>
          <cell r="V5260">
            <v>167.68</v>
          </cell>
        </row>
        <row r="5261">
          <cell r="B5261" t="str">
            <v>MONTANASmoky Black.750-12SPA</v>
          </cell>
          <cell r="C5261" t="str">
            <v>West</v>
          </cell>
          <cell r="D5261" t="str">
            <v>Control</v>
          </cell>
          <cell r="E5261" t="str">
            <v>MT</v>
          </cell>
          <cell r="F5261" t="str">
            <v>MONTANA</v>
          </cell>
          <cell r="G5261" t="str">
            <v>4 - Smoky Black 0.75L</v>
          </cell>
          <cell r="H5261" t="str">
            <v>4 - Smoky Black 0.75L12</v>
          </cell>
          <cell r="I5261" t="str">
            <v>Smoky Black</v>
          </cell>
          <cell r="J5261" t="str">
            <v>Smoky Black.750-12</v>
          </cell>
          <cell r="K5261">
            <v>12</v>
          </cell>
          <cell r="L5261">
            <v>0.75</v>
          </cell>
          <cell r="M5261">
            <v>0.4</v>
          </cell>
          <cell r="N5261">
            <v>25.68</v>
          </cell>
          <cell r="O5261" t="str">
            <v>SPA</v>
          </cell>
          <cell r="P5261">
            <v>0</v>
          </cell>
          <cell r="Q5261">
            <v>0</v>
          </cell>
          <cell r="R5261">
            <v>0</v>
          </cell>
          <cell r="S5261">
            <v>0</v>
          </cell>
          <cell r="T5261">
            <v>0</v>
          </cell>
          <cell r="U5261">
            <v>0</v>
          </cell>
          <cell r="V5261">
            <v>0</v>
          </cell>
        </row>
        <row r="5262">
          <cell r="B5262" t="str">
            <v>MONTANASmoky Black.750-12SHELF</v>
          </cell>
          <cell r="C5262" t="str">
            <v>West</v>
          </cell>
          <cell r="D5262" t="str">
            <v>Control</v>
          </cell>
          <cell r="E5262" t="str">
            <v>MT</v>
          </cell>
          <cell r="F5262" t="str">
            <v>MONTANA</v>
          </cell>
          <cell r="G5262" t="str">
            <v>4 - Smoky Black 0.75L</v>
          </cell>
          <cell r="H5262" t="str">
            <v>4 - Smoky Black 0.75L12</v>
          </cell>
          <cell r="I5262" t="str">
            <v>Smoky Black</v>
          </cell>
          <cell r="J5262" t="str">
            <v>Smoky Black.750-12</v>
          </cell>
          <cell r="K5262">
            <v>12</v>
          </cell>
          <cell r="L5262">
            <v>0.75</v>
          </cell>
          <cell r="M5262">
            <v>0.4</v>
          </cell>
          <cell r="N5262">
            <v>25.68</v>
          </cell>
          <cell r="O5262" t="str">
            <v>SHELF</v>
          </cell>
          <cell r="P5262">
            <v>34.950000000000003</v>
          </cell>
          <cell r="Q5262">
            <v>34.950000000000003</v>
          </cell>
          <cell r="R5262">
            <v>34.950000000000003</v>
          </cell>
          <cell r="S5262">
            <v>34.950000000000003</v>
          </cell>
          <cell r="T5262">
            <v>34.950000000000003</v>
          </cell>
          <cell r="U5262">
            <v>34.950000000000003</v>
          </cell>
          <cell r="V5262">
            <v>34.950000000000003</v>
          </cell>
        </row>
        <row r="5263">
          <cell r="B5263" t="str">
            <v>MONTANASmoky Black.750-12FOB</v>
          </cell>
          <cell r="C5263" t="str">
            <v>West</v>
          </cell>
          <cell r="D5263" t="str">
            <v>Control</v>
          </cell>
          <cell r="E5263" t="str">
            <v>MT</v>
          </cell>
          <cell r="F5263" t="str">
            <v>MONTANA</v>
          </cell>
          <cell r="G5263" t="str">
            <v>4 - Smoky Black 0.75L</v>
          </cell>
          <cell r="H5263" t="str">
            <v>4 - Smoky Black 0.75L12</v>
          </cell>
          <cell r="I5263" t="str">
            <v>Smoky Black</v>
          </cell>
          <cell r="J5263" t="str">
            <v>Smoky Black.750-12</v>
          </cell>
          <cell r="K5263">
            <v>12</v>
          </cell>
          <cell r="L5263">
            <v>0.75</v>
          </cell>
          <cell r="M5263">
            <v>0.4</v>
          </cell>
          <cell r="N5263">
            <v>25.68</v>
          </cell>
          <cell r="O5263" t="str">
            <v>FOB</v>
          </cell>
          <cell r="P5263">
            <v>205.6</v>
          </cell>
          <cell r="Q5263">
            <v>205.6</v>
          </cell>
          <cell r="R5263">
            <v>205.6</v>
          </cell>
          <cell r="S5263">
            <v>205.6</v>
          </cell>
          <cell r="T5263">
            <v>205.6</v>
          </cell>
          <cell r="U5263">
            <v>205.6</v>
          </cell>
          <cell r="V5263">
            <v>205.6</v>
          </cell>
        </row>
        <row r="5264">
          <cell r="B5264" t="str">
            <v>NebraskaSmoky Black.750-12FOB</v>
          </cell>
          <cell r="C5264" t="str">
            <v>Central</v>
          </cell>
          <cell r="D5264" t="str">
            <v>Open</v>
          </cell>
          <cell r="E5264" t="str">
            <v>NE</v>
          </cell>
          <cell r="F5264" t="str">
            <v>Nebraska</v>
          </cell>
          <cell r="G5264" t="str">
            <v>4 - Smoky Black 0.75L</v>
          </cell>
          <cell r="H5264" t="str">
            <v>4 - Smoky Black 0.75L12</v>
          </cell>
          <cell r="I5264" t="str">
            <v>Smoky Black</v>
          </cell>
          <cell r="J5264" t="str">
            <v>Smoky Black.750-12</v>
          </cell>
          <cell r="K5264">
            <v>12</v>
          </cell>
          <cell r="L5264">
            <v>0.75</v>
          </cell>
          <cell r="M5264">
            <v>0.4</v>
          </cell>
          <cell r="N5264">
            <v>25.68</v>
          </cell>
          <cell r="O5264" t="str">
            <v>FOB</v>
          </cell>
          <cell r="P5264">
            <v>168.38</v>
          </cell>
          <cell r="Q5264">
            <v>168.38</v>
          </cell>
          <cell r="R5264">
            <v>168.38</v>
          </cell>
          <cell r="S5264">
            <v>168.38</v>
          </cell>
          <cell r="T5264">
            <v>168.38</v>
          </cell>
          <cell r="U5264">
            <v>168.38</v>
          </cell>
          <cell r="V5264">
            <v>168.38</v>
          </cell>
        </row>
        <row r="5265">
          <cell r="B5265" t="str">
            <v>NevadaSmoky Black.750-12FOB</v>
          </cell>
          <cell r="C5265" t="str">
            <v>West</v>
          </cell>
          <cell r="D5265" t="str">
            <v>Open</v>
          </cell>
          <cell r="E5265" t="str">
            <v>NV</v>
          </cell>
          <cell r="F5265" t="str">
            <v>Nevada</v>
          </cell>
          <cell r="G5265" t="str">
            <v>4 - Smoky Black 0.75L</v>
          </cell>
          <cell r="H5265" t="str">
            <v>4 - Smoky Black 0.75L12</v>
          </cell>
          <cell r="I5265" t="str">
            <v>Smoky Black</v>
          </cell>
          <cell r="J5265" t="str">
            <v>Smoky Black.750-12</v>
          </cell>
          <cell r="K5265">
            <v>12</v>
          </cell>
          <cell r="L5265">
            <v>0.75</v>
          </cell>
          <cell r="M5265">
            <v>0.4</v>
          </cell>
          <cell r="N5265">
            <v>25.68</v>
          </cell>
          <cell r="O5265" t="str">
            <v>FOB</v>
          </cell>
          <cell r="P5265">
            <v>166</v>
          </cell>
          <cell r="Q5265">
            <v>166</v>
          </cell>
          <cell r="R5265">
            <v>166</v>
          </cell>
          <cell r="S5265">
            <v>166</v>
          </cell>
          <cell r="T5265">
            <v>166</v>
          </cell>
          <cell r="U5265">
            <v>166</v>
          </cell>
          <cell r="V5265">
            <v>166</v>
          </cell>
        </row>
        <row r="5266">
          <cell r="B5266" t="str">
            <v>NEW HAMPSHIRESmoky Black.750-12SPA</v>
          </cell>
          <cell r="C5266" t="str">
            <v>Northeast</v>
          </cell>
          <cell r="D5266" t="str">
            <v>Control</v>
          </cell>
          <cell r="E5266" t="str">
            <v>NH</v>
          </cell>
          <cell r="F5266" t="str">
            <v>NEW HAMPSHIRE</v>
          </cell>
          <cell r="G5266" t="str">
            <v>4 - Smoky Black 0.75L</v>
          </cell>
          <cell r="H5266" t="str">
            <v>4 - Smoky Black 0.75L12</v>
          </cell>
          <cell r="I5266" t="str">
            <v>Smoky Black</v>
          </cell>
          <cell r="J5266" t="str">
            <v>Smoky Black.750-12</v>
          </cell>
          <cell r="K5266">
            <v>12</v>
          </cell>
          <cell r="L5266">
            <v>0.75</v>
          </cell>
          <cell r="M5266">
            <v>0.4</v>
          </cell>
          <cell r="N5266">
            <v>25.68</v>
          </cell>
          <cell r="O5266" t="str">
            <v>SPA</v>
          </cell>
          <cell r="P5266">
            <v>36</v>
          </cell>
          <cell r="Q5266">
            <v>0</v>
          </cell>
          <cell r="R5266">
            <v>36</v>
          </cell>
          <cell r="S5266">
            <v>0</v>
          </cell>
          <cell r="T5266">
            <v>36</v>
          </cell>
          <cell r="U5266">
            <v>0</v>
          </cell>
          <cell r="V5266">
            <v>36</v>
          </cell>
        </row>
        <row r="5267">
          <cell r="B5267" t="str">
            <v>NEW HAMPSHIRESmoky Black.750-12SHELF</v>
          </cell>
          <cell r="C5267" t="str">
            <v>Northeast</v>
          </cell>
          <cell r="D5267" t="str">
            <v>Control</v>
          </cell>
          <cell r="E5267" t="str">
            <v>NH</v>
          </cell>
          <cell r="F5267" t="str">
            <v>NEW HAMPSHIRE</v>
          </cell>
          <cell r="G5267" t="str">
            <v>4 - Smoky Black 0.75L</v>
          </cell>
          <cell r="H5267" t="str">
            <v>4 - Smoky Black 0.75L12</v>
          </cell>
          <cell r="I5267" t="str">
            <v>Smoky Black</v>
          </cell>
          <cell r="J5267" t="str">
            <v>Smoky Black.750-12</v>
          </cell>
          <cell r="K5267">
            <v>12</v>
          </cell>
          <cell r="L5267">
            <v>0.75</v>
          </cell>
          <cell r="M5267">
            <v>0.4</v>
          </cell>
          <cell r="N5267">
            <v>25.68</v>
          </cell>
          <cell r="O5267" t="str">
            <v>SHELF</v>
          </cell>
          <cell r="P5267">
            <v>64.989999999999995</v>
          </cell>
          <cell r="Q5267">
            <v>64.989999999999995</v>
          </cell>
          <cell r="R5267">
            <v>59.99</v>
          </cell>
          <cell r="S5267">
            <v>59.99</v>
          </cell>
          <cell r="T5267">
            <v>64.989999999999995</v>
          </cell>
          <cell r="U5267">
            <v>59.99</v>
          </cell>
          <cell r="V5267">
            <v>64.989999999999995</v>
          </cell>
        </row>
        <row r="5268">
          <cell r="B5268" t="str">
            <v>NEW HAMPSHIRESmoky Black.750-12FOB</v>
          </cell>
          <cell r="C5268" t="str">
            <v>Northeast</v>
          </cell>
          <cell r="D5268" t="str">
            <v>Control</v>
          </cell>
          <cell r="E5268" t="str">
            <v>NH</v>
          </cell>
          <cell r="F5268" t="str">
            <v>NEW HAMPSHIRE</v>
          </cell>
          <cell r="G5268" t="str">
            <v>4 - Smoky Black 0.75L</v>
          </cell>
          <cell r="H5268" t="str">
            <v>4 - Smoky Black 0.75L12</v>
          </cell>
          <cell r="I5268" t="str">
            <v>Smoky Black</v>
          </cell>
          <cell r="J5268" t="str">
            <v>Smoky Black.750-12</v>
          </cell>
          <cell r="K5268">
            <v>12</v>
          </cell>
          <cell r="L5268">
            <v>0.75</v>
          </cell>
          <cell r="M5268">
            <v>0.4</v>
          </cell>
          <cell r="N5268">
            <v>25.68</v>
          </cell>
          <cell r="O5268" t="str">
            <v>FOB</v>
          </cell>
          <cell r="P5268">
            <v>223.92</v>
          </cell>
          <cell r="Q5268">
            <v>223.92</v>
          </cell>
          <cell r="R5268">
            <v>223.92</v>
          </cell>
          <cell r="S5268">
            <v>223.92</v>
          </cell>
          <cell r="T5268">
            <v>223.92</v>
          </cell>
          <cell r="U5268">
            <v>223.92</v>
          </cell>
          <cell r="V5268">
            <v>223.92</v>
          </cell>
        </row>
        <row r="5269">
          <cell r="B5269" t="str">
            <v>New JerseySmoky Black.750-12FOB</v>
          </cell>
          <cell r="C5269" t="str">
            <v>Northeast</v>
          </cell>
          <cell r="D5269" t="str">
            <v>Open</v>
          </cell>
          <cell r="E5269" t="str">
            <v>NJ</v>
          </cell>
          <cell r="F5269" t="str">
            <v>New Jersey</v>
          </cell>
          <cell r="G5269" t="str">
            <v>4 - Smoky Black 0.75L</v>
          </cell>
          <cell r="H5269" t="str">
            <v>4 - Smoky Black 0.75L12</v>
          </cell>
          <cell r="I5269" t="str">
            <v>Smoky Black</v>
          </cell>
          <cell r="J5269" t="str">
            <v>Smoky Black.750-12</v>
          </cell>
          <cell r="K5269">
            <v>12</v>
          </cell>
          <cell r="L5269">
            <v>0.75</v>
          </cell>
          <cell r="M5269">
            <v>0.4</v>
          </cell>
          <cell r="N5269">
            <v>25.68</v>
          </cell>
          <cell r="O5269" t="str">
            <v>FOB</v>
          </cell>
          <cell r="P5269">
            <v>188.67000000000002</v>
          </cell>
          <cell r="Q5269">
            <v>188.67000000000002</v>
          </cell>
          <cell r="R5269">
            <v>188.67000000000002</v>
          </cell>
          <cell r="S5269">
            <v>188.67000000000002</v>
          </cell>
          <cell r="T5269">
            <v>188.67000000000002</v>
          </cell>
          <cell r="U5269">
            <v>188.67000000000002</v>
          </cell>
          <cell r="V5269">
            <v>188.67000000000002</v>
          </cell>
        </row>
        <row r="5270">
          <cell r="B5270" t="str">
            <v>New MexicoSmoky Black.750-12FOB</v>
          </cell>
          <cell r="C5270" t="str">
            <v>West</v>
          </cell>
          <cell r="D5270" t="str">
            <v>Open</v>
          </cell>
          <cell r="E5270" t="str">
            <v>NM</v>
          </cell>
          <cell r="F5270" t="str">
            <v>New Mexico</v>
          </cell>
          <cell r="G5270" t="str">
            <v>4 - Smoky Black 0.75L</v>
          </cell>
          <cell r="H5270" t="str">
            <v>4 - Smoky Black 0.75L12</v>
          </cell>
          <cell r="I5270" t="str">
            <v>Smoky Black</v>
          </cell>
          <cell r="J5270" t="str">
            <v>Smoky Black.750-12</v>
          </cell>
          <cell r="K5270">
            <v>12</v>
          </cell>
          <cell r="L5270">
            <v>0.75</v>
          </cell>
          <cell r="M5270">
            <v>0.4</v>
          </cell>
          <cell r="N5270">
            <v>25.68</v>
          </cell>
          <cell r="O5270" t="str">
            <v>FOB</v>
          </cell>
          <cell r="P5270">
            <v>166</v>
          </cell>
          <cell r="Q5270">
            <v>166</v>
          </cell>
          <cell r="R5270">
            <v>166</v>
          </cell>
          <cell r="S5270">
            <v>166</v>
          </cell>
          <cell r="T5270">
            <v>166</v>
          </cell>
          <cell r="U5270">
            <v>166</v>
          </cell>
          <cell r="V5270">
            <v>166</v>
          </cell>
        </row>
        <row r="5271">
          <cell r="B5271" t="str">
            <v>New York - UpstateSmoky Black.750-12FOB</v>
          </cell>
          <cell r="C5271" t="str">
            <v>Northeast</v>
          </cell>
          <cell r="D5271" t="str">
            <v>Open</v>
          </cell>
          <cell r="E5271" t="str">
            <v>NY</v>
          </cell>
          <cell r="F5271" t="str">
            <v>New York - Upstate</v>
          </cell>
          <cell r="G5271" t="str">
            <v>4 - Smoky Black 0.75L</v>
          </cell>
          <cell r="H5271" t="str">
            <v>4 - Smoky Black 0.75L12</v>
          </cell>
          <cell r="I5271" t="str">
            <v>Smoky Black</v>
          </cell>
          <cell r="J5271" t="str">
            <v>Smoky Black.750-12</v>
          </cell>
          <cell r="K5271">
            <v>12</v>
          </cell>
          <cell r="L5271">
            <v>0.75</v>
          </cell>
          <cell r="M5271">
            <v>0.4</v>
          </cell>
          <cell r="N5271">
            <v>25.68</v>
          </cell>
          <cell r="O5271" t="str">
            <v>FOB</v>
          </cell>
          <cell r="P5271">
            <v>199.78</v>
          </cell>
          <cell r="Q5271">
            <v>199.78</v>
          </cell>
          <cell r="R5271">
            <v>199.78</v>
          </cell>
          <cell r="S5271">
            <v>199.78</v>
          </cell>
          <cell r="T5271">
            <v>199.78</v>
          </cell>
          <cell r="U5271">
            <v>199.78</v>
          </cell>
          <cell r="V5271">
            <v>199.78</v>
          </cell>
        </row>
        <row r="5272">
          <cell r="B5272" t="str">
            <v>NORTH CAROLINASmoky Black.750-12SPA</v>
          </cell>
          <cell r="C5272" t="str">
            <v>South</v>
          </cell>
          <cell r="D5272" t="str">
            <v>Control</v>
          </cell>
          <cell r="E5272" t="str">
            <v>NC</v>
          </cell>
          <cell r="F5272" t="str">
            <v>NORTH CAROLINA</v>
          </cell>
          <cell r="G5272" t="str">
            <v>4 - Smoky Black 0.75L</v>
          </cell>
          <cell r="H5272" t="str">
            <v>4 - Smoky Black 0.75L12</v>
          </cell>
          <cell r="I5272" t="str">
            <v>Smoky Black</v>
          </cell>
          <cell r="J5272" t="str">
            <v>Smoky Black.750-12</v>
          </cell>
          <cell r="K5272">
            <v>12</v>
          </cell>
          <cell r="L5272">
            <v>0.75</v>
          </cell>
          <cell r="M5272">
            <v>0.4</v>
          </cell>
          <cell r="N5272">
            <v>25.68</v>
          </cell>
          <cell r="O5272" t="str">
            <v>SPA</v>
          </cell>
          <cell r="P5272">
            <v>0</v>
          </cell>
          <cell r="Q5272">
            <v>25.75</v>
          </cell>
          <cell r="R5272">
            <v>25.75</v>
          </cell>
          <cell r="S5272">
            <v>0</v>
          </cell>
          <cell r="T5272">
            <v>25.75</v>
          </cell>
          <cell r="U5272">
            <v>25.75</v>
          </cell>
          <cell r="V5272">
            <v>0</v>
          </cell>
        </row>
        <row r="5273">
          <cell r="B5273" t="str">
            <v>NORTH CAROLINASmoky Black.750-12SHELF</v>
          </cell>
          <cell r="C5273" t="str">
            <v>South</v>
          </cell>
          <cell r="D5273" t="str">
            <v>Control</v>
          </cell>
          <cell r="E5273" t="str">
            <v>NC</v>
          </cell>
          <cell r="F5273" t="str">
            <v>NORTH CAROLINA</v>
          </cell>
          <cell r="G5273" t="str">
            <v>4 - Smoky Black 0.75L</v>
          </cell>
          <cell r="H5273" t="str">
            <v>4 - Smoky Black 0.75L12</v>
          </cell>
          <cell r="I5273" t="str">
            <v>Smoky Black</v>
          </cell>
          <cell r="J5273" t="str">
            <v>Smoky Black.750-12</v>
          </cell>
          <cell r="K5273">
            <v>12</v>
          </cell>
          <cell r="L5273">
            <v>0.75</v>
          </cell>
          <cell r="M5273">
            <v>0.4</v>
          </cell>
          <cell r="N5273">
            <v>25.68</v>
          </cell>
          <cell r="O5273" t="str">
            <v>SHELF</v>
          </cell>
          <cell r="P5273">
            <v>26.95</v>
          </cell>
          <cell r="Q5273">
            <v>22.95</v>
          </cell>
          <cell r="R5273">
            <v>22.95</v>
          </cell>
          <cell r="S5273">
            <v>26.95</v>
          </cell>
          <cell r="T5273">
            <v>22.95</v>
          </cell>
          <cell r="U5273">
            <v>22.95</v>
          </cell>
          <cell r="V5273">
            <v>26.95</v>
          </cell>
        </row>
        <row r="5274">
          <cell r="B5274" t="str">
            <v>NORTH CAROLINASmoky Black.750-12FOB</v>
          </cell>
          <cell r="C5274" t="str">
            <v>South</v>
          </cell>
          <cell r="D5274" t="str">
            <v>Control</v>
          </cell>
          <cell r="E5274" t="str">
            <v>NC</v>
          </cell>
          <cell r="F5274" t="str">
            <v>NORTH CAROLINA</v>
          </cell>
          <cell r="G5274" t="str">
            <v>4 - Smoky Black 0.75L</v>
          </cell>
          <cell r="H5274" t="str">
            <v>4 - Smoky Black 0.75L12</v>
          </cell>
          <cell r="I5274" t="str">
            <v>Smoky Black</v>
          </cell>
          <cell r="J5274" t="str">
            <v>Smoky Black.750-12</v>
          </cell>
          <cell r="K5274">
            <v>12</v>
          </cell>
          <cell r="L5274">
            <v>0.75</v>
          </cell>
          <cell r="M5274">
            <v>0.4</v>
          </cell>
          <cell r="N5274">
            <v>25.68</v>
          </cell>
          <cell r="O5274" t="str">
            <v>FOB</v>
          </cell>
          <cell r="P5274">
            <v>170.83</v>
          </cell>
          <cell r="Q5274">
            <v>170.83</v>
          </cell>
          <cell r="R5274">
            <v>170.83</v>
          </cell>
          <cell r="S5274">
            <v>170.83</v>
          </cell>
          <cell r="T5274">
            <v>170.83</v>
          </cell>
          <cell r="U5274">
            <v>170.83</v>
          </cell>
          <cell r="V5274">
            <v>170.83</v>
          </cell>
        </row>
        <row r="5275">
          <cell r="B5275" t="str">
            <v>North DakotaSmoky Black.750-12FOB</v>
          </cell>
          <cell r="C5275" t="str">
            <v>Central</v>
          </cell>
          <cell r="D5275" t="str">
            <v>Open</v>
          </cell>
          <cell r="E5275" t="str">
            <v>ND</v>
          </cell>
          <cell r="F5275" t="str">
            <v>North Dakota</v>
          </cell>
          <cell r="G5275" t="str">
            <v>4 - Smoky Black 0.75L</v>
          </cell>
          <cell r="H5275" t="str">
            <v>4 - Smoky Black 0.75L12</v>
          </cell>
          <cell r="I5275" t="str">
            <v>Smoky Black</v>
          </cell>
          <cell r="J5275" t="str">
            <v>Smoky Black.750-12</v>
          </cell>
          <cell r="K5275">
            <v>12</v>
          </cell>
          <cell r="L5275">
            <v>0.75</v>
          </cell>
          <cell r="M5275">
            <v>0.4</v>
          </cell>
          <cell r="N5275">
            <v>25.68</v>
          </cell>
          <cell r="O5275" t="str">
            <v>FOB</v>
          </cell>
          <cell r="P5275">
            <v>204.78</v>
          </cell>
          <cell r="Q5275">
            <v>204.78</v>
          </cell>
          <cell r="R5275">
            <v>204.78</v>
          </cell>
          <cell r="S5275">
            <v>204.78</v>
          </cell>
          <cell r="T5275">
            <v>204.78</v>
          </cell>
          <cell r="U5275">
            <v>204.78</v>
          </cell>
          <cell r="V5275">
            <v>204.78</v>
          </cell>
        </row>
        <row r="5276">
          <cell r="B5276" t="str">
            <v>OHIOSmoky Black.750-6SHELF</v>
          </cell>
          <cell r="C5276" t="str">
            <v>Central</v>
          </cell>
          <cell r="D5276" t="str">
            <v>Control</v>
          </cell>
          <cell r="E5276" t="str">
            <v>OH</v>
          </cell>
          <cell r="F5276" t="str">
            <v>OHIO</v>
          </cell>
          <cell r="G5276" t="str">
            <v>4 - Smoky Black 0.75L</v>
          </cell>
          <cell r="H5276" t="str">
            <v>4 - Smoky Black 0.75L6</v>
          </cell>
          <cell r="I5276" t="str">
            <v>Smoky Black</v>
          </cell>
          <cell r="J5276" t="str">
            <v>Smoky Black.750-6</v>
          </cell>
          <cell r="K5276">
            <v>6</v>
          </cell>
          <cell r="L5276">
            <v>0.75</v>
          </cell>
          <cell r="M5276">
            <v>0.4</v>
          </cell>
          <cell r="N5276">
            <v>12.84</v>
          </cell>
          <cell r="O5276" t="str">
            <v>SHELF</v>
          </cell>
          <cell r="P5276">
            <v>26.99</v>
          </cell>
          <cell r="Q5276">
            <v>24.99</v>
          </cell>
          <cell r="R5276">
            <v>24.99</v>
          </cell>
          <cell r="S5276">
            <v>24.99</v>
          </cell>
          <cell r="T5276">
            <v>26.99</v>
          </cell>
          <cell r="U5276">
            <v>26.99</v>
          </cell>
          <cell r="V5276">
            <v>26.99</v>
          </cell>
        </row>
        <row r="5277">
          <cell r="B5277" t="str">
            <v>OHIOSmoky Black.750-6FOB</v>
          </cell>
          <cell r="C5277" t="str">
            <v>Central</v>
          </cell>
          <cell r="D5277" t="str">
            <v>Control</v>
          </cell>
          <cell r="E5277" t="str">
            <v>OH</v>
          </cell>
          <cell r="F5277" t="str">
            <v>OHIO</v>
          </cell>
          <cell r="G5277" t="str">
            <v>4 - Smoky Black 0.75L</v>
          </cell>
          <cell r="H5277" t="str">
            <v>4 - Smoky Black 0.75L6</v>
          </cell>
          <cell r="I5277" t="str">
            <v>Smoky Black</v>
          </cell>
          <cell r="J5277" t="str">
            <v>Smoky Black.750-6</v>
          </cell>
          <cell r="K5277">
            <v>6</v>
          </cell>
          <cell r="L5277">
            <v>0.75</v>
          </cell>
          <cell r="M5277">
            <v>0.4</v>
          </cell>
          <cell r="N5277">
            <v>12.84</v>
          </cell>
          <cell r="O5277" t="str">
            <v>FOB</v>
          </cell>
          <cell r="P5277">
            <v>92.6</v>
          </cell>
          <cell r="Q5277">
            <v>85.47</v>
          </cell>
          <cell r="R5277">
            <v>85.47</v>
          </cell>
          <cell r="S5277">
            <v>85.47</v>
          </cell>
          <cell r="T5277">
            <v>92.6</v>
          </cell>
          <cell r="U5277">
            <v>92.6</v>
          </cell>
          <cell r="V5277">
            <v>92.6</v>
          </cell>
        </row>
        <row r="5278">
          <cell r="B5278" t="str">
            <v>OklahomaSmoky Black.750-12FOB</v>
          </cell>
          <cell r="C5278" t="str">
            <v>South</v>
          </cell>
          <cell r="D5278" t="str">
            <v>Open</v>
          </cell>
          <cell r="E5278" t="str">
            <v>OK</v>
          </cell>
          <cell r="F5278" t="str">
            <v>Oklahoma</v>
          </cell>
          <cell r="G5278" t="str">
            <v>4 - Smoky Black 0.75L</v>
          </cell>
          <cell r="H5278" t="str">
            <v>4 - Smoky Black 0.75L12</v>
          </cell>
          <cell r="I5278" t="str">
            <v>Smoky Black</v>
          </cell>
          <cell r="J5278" t="str">
            <v>Smoky Black.750-12</v>
          </cell>
          <cell r="K5278">
            <v>12</v>
          </cell>
          <cell r="L5278">
            <v>0.75</v>
          </cell>
          <cell r="M5278">
            <v>0.4</v>
          </cell>
          <cell r="N5278">
            <v>25.68</v>
          </cell>
          <cell r="O5278" t="str">
            <v>FOB</v>
          </cell>
          <cell r="P5278">
            <v>198.83</v>
          </cell>
          <cell r="Q5278">
            <v>198.83</v>
          </cell>
          <cell r="R5278">
            <v>198.83</v>
          </cell>
          <cell r="S5278">
            <v>198.83</v>
          </cell>
          <cell r="T5278">
            <v>198.83</v>
          </cell>
          <cell r="U5278">
            <v>198.83</v>
          </cell>
          <cell r="V5278">
            <v>198.83</v>
          </cell>
        </row>
        <row r="5279">
          <cell r="B5279" t="str">
            <v>OREGONSmoky Black.750-12SPA</v>
          </cell>
          <cell r="C5279" t="str">
            <v>West</v>
          </cell>
          <cell r="D5279" t="str">
            <v>Control</v>
          </cell>
          <cell r="E5279" t="str">
            <v>OR</v>
          </cell>
          <cell r="F5279" t="str">
            <v>OREGON</v>
          </cell>
          <cell r="G5279" t="str">
            <v>4 - Smoky Black 0.75L</v>
          </cell>
          <cell r="H5279" t="str">
            <v>4 - Smoky Black 0.75L12</v>
          </cell>
          <cell r="I5279" t="str">
            <v>Smoky Black</v>
          </cell>
          <cell r="J5279" t="str">
            <v>Smoky Black.750-12</v>
          </cell>
          <cell r="K5279">
            <v>12</v>
          </cell>
          <cell r="L5279">
            <v>0.75</v>
          </cell>
          <cell r="M5279">
            <v>0.4</v>
          </cell>
          <cell r="N5279">
            <v>25.68</v>
          </cell>
          <cell r="O5279" t="str">
            <v>SPA</v>
          </cell>
          <cell r="P5279">
            <v>0</v>
          </cell>
          <cell r="Q5279">
            <v>0</v>
          </cell>
          <cell r="R5279">
            <v>0</v>
          </cell>
          <cell r="S5279">
            <v>0</v>
          </cell>
          <cell r="T5279">
            <v>0</v>
          </cell>
          <cell r="U5279">
            <v>0</v>
          </cell>
          <cell r="V5279">
            <v>0</v>
          </cell>
        </row>
        <row r="5280">
          <cell r="B5280" t="str">
            <v>OREGONSmoky Black.750-12SHELF</v>
          </cell>
          <cell r="C5280" t="str">
            <v>West</v>
          </cell>
          <cell r="D5280" t="str">
            <v>Control</v>
          </cell>
          <cell r="E5280" t="str">
            <v>OR</v>
          </cell>
          <cell r="F5280" t="str">
            <v>OREGON</v>
          </cell>
          <cell r="G5280" t="str">
            <v>4 - Smoky Black 0.75L</v>
          </cell>
          <cell r="H5280" t="str">
            <v>4 - Smoky Black 0.75L12</v>
          </cell>
          <cell r="I5280" t="str">
            <v>Smoky Black</v>
          </cell>
          <cell r="J5280" t="str">
            <v>Smoky Black.750-12</v>
          </cell>
          <cell r="K5280">
            <v>12</v>
          </cell>
          <cell r="L5280">
            <v>0.75</v>
          </cell>
          <cell r="M5280">
            <v>0.4</v>
          </cell>
          <cell r="N5280">
            <v>25.68</v>
          </cell>
          <cell r="O5280" t="str">
            <v>SHELF</v>
          </cell>
          <cell r="P5280">
            <v>32.950000000000003</v>
          </cell>
          <cell r="Q5280">
            <v>26.95</v>
          </cell>
          <cell r="R5280">
            <v>26.95</v>
          </cell>
          <cell r="S5280">
            <v>26.95</v>
          </cell>
          <cell r="T5280">
            <v>32.950000000000003</v>
          </cell>
          <cell r="U5280">
            <v>32.950000000000003</v>
          </cell>
          <cell r="V5280">
            <v>32.950000000000003</v>
          </cell>
        </row>
        <row r="5281">
          <cell r="B5281" t="str">
            <v>OREGONSmoky Black.750-12FOB</v>
          </cell>
          <cell r="C5281" t="str">
            <v>West</v>
          </cell>
          <cell r="D5281" t="str">
            <v>Control</v>
          </cell>
          <cell r="E5281" t="str">
            <v>OR</v>
          </cell>
          <cell r="F5281" t="str">
            <v>OREGON</v>
          </cell>
          <cell r="G5281" t="str">
            <v>4 - Smoky Black 0.75L</v>
          </cell>
          <cell r="H5281" t="str">
            <v>4 - Smoky Black 0.75L12</v>
          </cell>
          <cell r="I5281" t="str">
            <v>Smoky Black</v>
          </cell>
          <cell r="J5281" t="str">
            <v>Smoky Black.750-12</v>
          </cell>
          <cell r="K5281">
            <v>12</v>
          </cell>
          <cell r="L5281">
            <v>0.75</v>
          </cell>
          <cell r="M5281">
            <v>0.4</v>
          </cell>
          <cell r="N5281">
            <v>25.68</v>
          </cell>
          <cell r="O5281" t="str">
            <v>FOB</v>
          </cell>
          <cell r="P5281">
            <v>201.35</v>
          </cell>
          <cell r="Q5281">
            <v>161.30000000000001</v>
          </cell>
          <cell r="R5281">
            <v>161.30000000000001</v>
          </cell>
          <cell r="S5281">
            <v>161.30000000000001</v>
          </cell>
          <cell r="T5281">
            <v>201.35</v>
          </cell>
          <cell r="U5281">
            <v>201.35</v>
          </cell>
          <cell r="V5281">
            <v>201.35</v>
          </cell>
        </row>
        <row r="5282">
          <cell r="B5282" t="str">
            <v>Rhode IslandSmoky Black.750-12FOB</v>
          </cell>
          <cell r="C5282" t="str">
            <v>Northeast</v>
          </cell>
          <cell r="D5282" t="str">
            <v>Open</v>
          </cell>
          <cell r="E5282" t="str">
            <v>RI</v>
          </cell>
          <cell r="F5282" t="str">
            <v>Rhode Island</v>
          </cell>
          <cell r="G5282" t="str">
            <v>4 - Smoky Black 0.75L</v>
          </cell>
          <cell r="H5282" t="str">
            <v>4 - Smoky Black 0.75L12</v>
          </cell>
          <cell r="I5282" t="str">
            <v>Smoky Black</v>
          </cell>
          <cell r="J5282" t="str">
            <v>Smoky Black.750-12</v>
          </cell>
          <cell r="K5282">
            <v>12</v>
          </cell>
          <cell r="L5282">
            <v>0.75</v>
          </cell>
          <cell r="M5282">
            <v>0.4</v>
          </cell>
          <cell r="N5282">
            <v>25.68</v>
          </cell>
          <cell r="O5282" t="str">
            <v>FOB</v>
          </cell>
          <cell r="P5282">
            <v>187.68</v>
          </cell>
          <cell r="Q5282">
            <v>187.68</v>
          </cell>
          <cell r="R5282">
            <v>187.68</v>
          </cell>
          <cell r="S5282">
            <v>187.68</v>
          </cell>
          <cell r="T5282">
            <v>187.68</v>
          </cell>
          <cell r="U5282">
            <v>187.68</v>
          </cell>
          <cell r="V5282">
            <v>187.68</v>
          </cell>
        </row>
        <row r="5283">
          <cell r="B5283" t="str">
            <v>South CarolinaSmoky Black.750-12FOB</v>
          </cell>
          <cell r="C5283" t="str">
            <v>Northeast</v>
          </cell>
          <cell r="D5283" t="str">
            <v>Open</v>
          </cell>
          <cell r="E5283" t="str">
            <v>SC</v>
          </cell>
          <cell r="F5283" t="str">
            <v>South Carolina</v>
          </cell>
          <cell r="G5283" t="str">
            <v>4 - Smoky Black 0.75L</v>
          </cell>
          <cell r="H5283" t="str">
            <v>4 - Smoky Black 0.75L12</v>
          </cell>
          <cell r="I5283" t="str">
            <v>Smoky Black</v>
          </cell>
          <cell r="J5283" t="str">
            <v>Smoky Black.750-12</v>
          </cell>
          <cell r="K5283">
            <v>12</v>
          </cell>
          <cell r="L5283">
            <v>0.75</v>
          </cell>
          <cell r="M5283">
            <v>0.4</v>
          </cell>
          <cell r="N5283">
            <v>25.68</v>
          </cell>
          <cell r="O5283" t="str">
            <v>FOB</v>
          </cell>
          <cell r="P5283">
            <v>183.99</v>
          </cell>
          <cell r="Q5283">
            <v>183.99</v>
          </cell>
          <cell r="R5283">
            <v>183.99</v>
          </cell>
          <cell r="S5283">
            <v>183.99</v>
          </cell>
          <cell r="T5283">
            <v>183.99</v>
          </cell>
          <cell r="U5283">
            <v>183.99</v>
          </cell>
          <cell r="V5283">
            <v>183.99</v>
          </cell>
        </row>
        <row r="5284">
          <cell r="B5284" t="str">
            <v>South DakotaSmoky Black.750-12FOB</v>
          </cell>
          <cell r="C5284" t="str">
            <v>Central</v>
          </cell>
          <cell r="D5284" t="str">
            <v>Open</v>
          </cell>
          <cell r="E5284" t="str">
            <v>SD</v>
          </cell>
          <cell r="F5284" t="str">
            <v>South Dakota</v>
          </cell>
          <cell r="G5284" t="str">
            <v>4 - Smoky Black 0.75L</v>
          </cell>
          <cell r="H5284" t="str">
            <v>4 - Smoky Black 0.75L12</v>
          </cell>
          <cell r="I5284" t="str">
            <v>Smoky Black</v>
          </cell>
          <cell r="J5284" t="str">
            <v>Smoky Black.750-12</v>
          </cell>
          <cell r="K5284">
            <v>12</v>
          </cell>
          <cell r="L5284">
            <v>0.75</v>
          </cell>
          <cell r="M5284">
            <v>0.4</v>
          </cell>
          <cell r="N5284">
            <v>25.68</v>
          </cell>
          <cell r="O5284" t="str">
            <v>FOB</v>
          </cell>
          <cell r="P5284">
            <v>182</v>
          </cell>
          <cell r="Q5284">
            <v>182</v>
          </cell>
          <cell r="R5284">
            <v>182</v>
          </cell>
          <cell r="S5284">
            <v>182</v>
          </cell>
          <cell r="T5284">
            <v>182</v>
          </cell>
          <cell r="U5284">
            <v>182</v>
          </cell>
          <cell r="V5284">
            <v>182</v>
          </cell>
        </row>
        <row r="5285">
          <cell r="B5285" t="str">
            <v>TennesseeSmoky Black.750-12FOB</v>
          </cell>
          <cell r="C5285" t="str">
            <v>South</v>
          </cell>
          <cell r="D5285" t="str">
            <v>Open</v>
          </cell>
          <cell r="E5285" t="str">
            <v>TN</v>
          </cell>
          <cell r="F5285" t="str">
            <v>Tennessee</v>
          </cell>
          <cell r="G5285" t="str">
            <v>4 - Smoky Black 0.75L</v>
          </cell>
          <cell r="H5285" t="str">
            <v>4 - Smoky Black 0.75L12</v>
          </cell>
          <cell r="I5285" t="str">
            <v>Smoky Black</v>
          </cell>
          <cell r="J5285" t="str">
            <v>Smoky Black.750-12</v>
          </cell>
          <cell r="K5285">
            <v>12</v>
          </cell>
          <cell r="L5285">
            <v>0.75</v>
          </cell>
          <cell r="M5285">
            <v>0.4</v>
          </cell>
          <cell r="N5285">
            <v>25.68</v>
          </cell>
          <cell r="O5285" t="str">
            <v>FOB</v>
          </cell>
          <cell r="P5285">
            <v>188</v>
          </cell>
          <cell r="Q5285">
            <v>188</v>
          </cell>
          <cell r="R5285">
            <v>188</v>
          </cell>
          <cell r="S5285">
            <v>188</v>
          </cell>
          <cell r="T5285">
            <v>188</v>
          </cell>
          <cell r="U5285">
            <v>188</v>
          </cell>
          <cell r="V5285">
            <v>188</v>
          </cell>
        </row>
        <row r="5286">
          <cell r="B5286" t="str">
            <v>TexasSmoky Black.750-12FOB</v>
          </cell>
          <cell r="C5286" t="str">
            <v>South</v>
          </cell>
          <cell r="D5286" t="str">
            <v>Open</v>
          </cell>
          <cell r="E5286" t="str">
            <v>TX</v>
          </cell>
          <cell r="F5286" t="str">
            <v>Texas</v>
          </cell>
          <cell r="G5286" t="str">
            <v>4 - Smoky Black 0.75L</v>
          </cell>
          <cell r="H5286" t="str">
            <v>4 - Smoky Black 0.75L12</v>
          </cell>
          <cell r="I5286" t="str">
            <v>Smoky Black</v>
          </cell>
          <cell r="J5286" t="str">
            <v>Smoky Black.750-12</v>
          </cell>
          <cell r="K5286">
            <v>12</v>
          </cell>
          <cell r="L5286">
            <v>0.75</v>
          </cell>
          <cell r="M5286">
            <v>0.4</v>
          </cell>
          <cell r="N5286">
            <v>25.68</v>
          </cell>
          <cell r="O5286" t="str">
            <v>FOB</v>
          </cell>
          <cell r="P5286">
            <v>201.68</v>
          </cell>
          <cell r="Q5286">
            <v>201.68</v>
          </cell>
          <cell r="R5286">
            <v>201.68</v>
          </cell>
          <cell r="S5286">
            <v>201.68</v>
          </cell>
          <cell r="T5286">
            <v>201.68</v>
          </cell>
          <cell r="U5286">
            <v>201.68</v>
          </cell>
          <cell r="V5286">
            <v>201.68</v>
          </cell>
        </row>
        <row r="5287">
          <cell r="B5287" t="str">
            <v>UTAHSmoky Black.750-12SPA</v>
          </cell>
          <cell r="C5287" t="str">
            <v>West</v>
          </cell>
          <cell r="D5287" t="str">
            <v>Control</v>
          </cell>
          <cell r="E5287" t="str">
            <v>UT</v>
          </cell>
          <cell r="F5287" t="str">
            <v>UTAH</v>
          </cell>
          <cell r="G5287" t="str">
            <v>4 - Smoky Black 0.75L</v>
          </cell>
          <cell r="H5287" t="str">
            <v>4 - Smoky Black 0.75L12</v>
          </cell>
          <cell r="I5287" t="str">
            <v>Smoky Black</v>
          </cell>
          <cell r="J5287" t="str">
            <v>Smoky Black.750-12</v>
          </cell>
          <cell r="K5287">
            <v>12</v>
          </cell>
          <cell r="L5287">
            <v>0.75</v>
          </cell>
          <cell r="M5287">
            <v>0.4</v>
          </cell>
          <cell r="N5287">
            <v>25.68</v>
          </cell>
          <cell r="O5287" t="str">
            <v>SPA</v>
          </cell>
          <cell r="P5287">
            <v>0</v>
          </cell>
          <cell r="Q5287">
            <v>0</v>
          </cell>
          <cell r="R5287">
            <v>0</v>
          </cell>
          <cell r="S5287">
            <v>0</v>
          </cell>
          <cell r="T5287">
            <v>0</v>
          </cell>
          <cell r="U5287">
            <v>0</v>
          </cell>
          <cell r="V5287">
            <v>0</v>
          </cell>
        </row>
        <row r="5288">
          <cell r="B5288" t="str">
            <v>VERMONTSmoky Black.750-12SHELF</v>
          </cell>
          <cell r="C5288" t="str">
            <v>Northeast</v>
          </cell>
          <cell r="D5288" t="str">
            <v>Control</v>
          </cell>
          <cell r="E5288" t="str">
            <v>VT</v>
          </cell>
          <cell r="F5288" t="str">
            <v>VERMONT</v>
          </cell>
          <cell r="G5288" t="str">
            <v>4 - Smoky Black 0.75L</v>
          </cell>
          <cell r="H5288" t="str">
            <v>4 - Smoky Black 0.75L12</v>
          </cell>
          <cell r="I5288" t="str">
            <v>Smoky Black</v>
          </cell>
          <cell r="J5288" t="str">
            <v>Smoky Black.750-12</v>
          </cell>
          <cell r="K5288">
            <v>12</v>
          </cell>
          <cell r="L5288">
            <v>0.75</v>
          </cell>
          <cell r="M5288">
            <v>0.4</v>
          </cell>
          <cell r="N5288">
            <v>25.68</v>
          </cell>
          <cell r="O5288" t="str">
            <v>SHELF</v>
          </cell>
          <cell r="P5288">
            <v>22.99</v>
          </cell>
          <cell r="Q5288">
            <v>25.99</v>
          </cell>
          <cell r="R5288">
            <v>22.99</v>
          </cell>
          <cell r="S5288">
            <v>25.99</v>
          </cell>
          <cell r="T5288">
            <v>22.99</v>
          </cell>
          <cell r="U5288">
            <v>25.99</v>
          </cell>
          <cell r="V5288">
            <v>22.99</v>
          </cell>
        </row>
        <row r="5289">
          <cell r="B5289" t="str">
            <v>VERMONTSmoky Black.750-12FOB</v>
          </cell>
          <cell r="C5289" t="str">
            <v>Northeast</v>
          </cell>
          <cell r="D5289" t="str">
            <v>Control</v>
          </cell>
          <cell r="E5289" t="str">
            <v>VT</v>
          </cell>
          <cell r="F5289" t="str">
            <v>VERMONT</v>
          </cell>
          <cell r="G5289" t="str">
            <v>4 - Smoky Black 0.75L</v>
          </cell>
          <cell r="H5289" t="str">
            <v>4 - Smoky Black 0.75L12</v>
          </cell>
          <cell r="I5289" t="str">
            <v>Smoky Black</v>
          </cell>
          <cell r="J5289" t="str">
            <v>Smoky Black.750-12</v>
          </cell>
          <cell r="K5289">
            <v>12</v>
          </cell>
          <cell r="L5289">
            <v>0.75</v>
          </cell>
          <cell r="M5289">
            <v>0.4</v>
          </cell>
          <cell r="N5289">
            <v>25.68</v>
          </cell>
          <cell r="O5289" t="str">
            <v>FOB</v>
          </cell>
          <cell r="P5289">
            <v>188.4</v>
          </cell>
          <cell r="Q5289">
            <v>188.4</v>
          </cell>
          <cell r="R5289">
            <v>188.4</v>
          </cell>
          <cell r="S5289">
            <v>188.4</v>
          </cell>
          <cell r="T5289">
            <v>188.4</v>
          </cell>
          <cell r="U5289">
            <v>188.4</v>
          </cell>
          <cell r="V5289">
            <v>188.4</v>
          </cell>
        </row>
        <row r="5290">
          <cell r="B5290" t="str">
            <v>VERMONTSmoky Black.750-12DA</v>
          </cell>
          <cell r="C5290" t="str">
            <v>Northeast</v>
          </cell>
          <cell r="D5290" t="str">
            <v>Control</v>
          </cell>
          <cell r="E5290" t="str">
            <v>VT</v>
          </cell>
          <cell r="F5290" t="str">
            <v>VERMONT</v>
          </cell>
          <cell r="G5290" t="str">
            <v>4 - Smoky Black 0.75L</v>
          </cell>
          <cell r="H5290" t="str">
            <v>4 - Smoky Black 0.75L12</v>
          </cell>
          <cell r="I5290" t="str">
            <v>Smoky Black</v>
          </cell>
          <cell r="J5290" t="str">
            <v>Smoky Black.750-12</v>
          </cell>
          <cell r="K5290">
            <v>12</v>
          </cell>
          <cell r="L5290">
            <v>0.75</v>
          </cell>
          <cell r="M5290">
            <v>0.4</v>
          </cell>
          <cell r="N5290">
            <v>25.68</v>
          </cell>
          <cell r="O5290" t="str">
            <v>DA</v>
          </cell>
          <cell r="P5290">
            <v>36</v>
          </cell>
          <cell r="Q5290">
            <v>0</v>
          </cell>
          <cell r="R5290">
            <v>36</v>
          </cell>
          <cell r="S5290">
            <v>0</v>
          </cell>
          <cell r="T5290">
            <v>36</v>
          </cell>
          <cell r="U5290">
            <v>0</v>
          </cell>
          <cell r="V5290">
            <v>36</v>
          </cell>
        </row>
        <row r="5291">
          <cell r="B5291" t="str">
            <v>VIRGINIASmoky Black.750-12SHELF</v>
          </cell>
          <cell r="C5291" t="str">
            <v>South</v>
          </cell>
          <cell r="D5291" t="str">
            <v>Control</v>
          </cell>
          <cell r="E5291" t="str">
            <v>VA</v>
          </cell>
          <cell r="F5291" t="str">
            <v>VIRGINIA</v>
          </cell>
          <cell r="G5291" t="str">
            <v>4 - Smoky Black 0.75L</v>
          </cell>
          <cell r="H5291" t="str">
            <v>4 - Smoky Black 0.75L12</v>
          </cell>
          <cell r="I5291" t="str">
            <v>Smoky Black</v>
          </cell>
          <cell r="J5291" t="str">
            <v>Smoky Black.750-12</v>
          </cell>
          <cell r="K5291">
            <v>12</v>
          </cell>
          <cell r="L5291">
            <v>0.75</v>
          </cell>
          <cell r="M5291">
            <v>0.4</v>
          </cell>
          <cell r="N5291">
            <v>25.68</v>
          </cell>
          <cell r="O5291" t="str">
            <v>SHELF</v>
          </cell>
          <cell r="P5291">
            <v>29.99</v>
          </cell>
          <cell r="Q5291">
            <v>29.99</v>
          </cell>
          <cell r="R5291">
            <v>29.99</v>
          </cell>
          <cell r="S5291">
            <v>29.99</v>
          </cell>
          <cell r="T5291">
            <v>29.99</v>
          </cell>
          <cell r="U5291">
            <v>29.99</v>
          </cell>
          <cell r="V5291">
            <v>29.99</v>
          </cell>
        </row>
        <row r="5292">
          <cell r="B5292" t="str">
            <v>VIRGINIASmoky Black.750-12FOB</v>
          </cell>
          <cell r="C5292" t="str">
            <v>South</v>
          </cell>
          <cell r="D5292" t="str">
            <v>Control</v>
          </cell>
          <cell r="E5292" t="str">
            <v>VA</v>
          </cell>
          <cell r="F5292" t="str">
            <v>VIRGINIA</v>
          </cell>
          <cell r="G5292" t="str">
            <v>4 - Smoky Black 0.75L</v>
          </cell>
          <cell r="H5292" t="str">
            <v>4 - Smoky Black 0.75L12</v>
          </cell>
          <cell r="I5292" t="str">
            <v>Smoky Black</v>
          </cell>
          <cell r="J5292" t="str">
            <v>Smoky Black.750-12</v>
          </cell>
          <cell r="K5292">
            <v>12</v>
          </cell>
          <cell r="L5292">
            <v>0.75</v>
          </cell>
          <cell r="M5292">
            <v>0.4</v>
          </cell>
          <cell r="N5292">
            <v>25.68</v>
          </cell>
          <cell r="O5292" t="str">
            <v>FOB</v>
          </cell>
          <cell r="P5292">
            <v>170.06</v>
          </cell>
          <cell r="Q5292">
            <v>170.06</v>
          </cell>
          <cell r="R5292">
            <v>170.06</v>
          </cell>
          <cell r="S5292">
            <v>170.06</v>
          </cell>
          <cell r="T5292">
            <v>170.06</v>
          </cell>
          <cell r="U5292">
            <v>170.06</v>
          </cell>
          <cell r="V5292">
            <v>170.06</v>
          </cell>
        </row>
        <row r="5293">
          <cell r="B5293" t="str">
            <v>VIRGINIASmoky Black.750-12DA</v>
          </cell>
          <cell r="C5293" t="str">
            <v>South</v>
          </cell>
          <cell r="D5293" t="str">
            <v>Control</v>
          </cell>
          <cell r="E5293" t="str">
            <v>VA</v>
          </cell>
          <cell r="F5293" t="str">
            <v>VIRGINIA</v>
          </cell>
          <cell r="G5293" t="str">
            <v>4 - Smoky Black 0.75L</v>
          </cell>
          <cell r="H5293" t="str">
            <v>4 - Smoky Black 0.75L12</v>
          </cell>
          <cell r="I5293" t="str">
            <v>Smoky Black</v>
          </cell>
          <cell r="J5293" t="str">
            <v>Smoky Black.750-12</v>
          </cell>
          <cell r="K5293">
            <v>12</v>
          </cell>
          <cell r="L5293">
            <v>0.75</v>
          </cell>
          <cell r="M5293">
            <v>0.4</v>
          </cell>
          <cell r="N5293">
            <v>25.68</v>
          </cell>
          <cell r="O5293" t="str">
            <v>DA</v>
          </cell>
          <cell r="P5293">
            <v>0</v>
          </cell>
          <cell r="Q5293">
            <v>0</v>
          </cell>
          <cell r="R5293">
            <v>0</v>
          </cell>
          <cell r="S5293">
            <v>0</v>
          </cell>
          <cell r="T5293">
            <v>0</v>
          </cell>
          <cell r="U5293">
            <v>0</v>
          </cell>
          <cell r="V5293">
            <v>0</v>
          </cell>
        </row>
        <row r="5294">
          <cell r="B5294" t="str">
            <v>WashingtonSmoky Black.750-12FOB</v>
          </cell>
          <cell r="C5294" t="str">
            <v>West</v>
          </cell>
          <cell r="D5294" t="str">
            <v>Open</v>
          </cell>
          <cell r="E5294" t="str">
            <v>WA</v>
          </cell>
          <cell r="F5294" t="str">
            <v>Washington</v>
          </cell>
          <cell r="G5294" t="str">
            <v>4 - Smoky Black 0.75L</v>
          </cell>
          <cell r="H5294" t="str">
            <v>4 - Smoky Black 0.75L12</v>
          </cell>
          <cell r="I5294" t="str">
            <v>Smoky Black</v>
          </cell>
          <cell r="J5294" t="str">
            <v>Smoky Black.750-12</v>
          </cell>
          <cell r="K5294">
            <v>12</v>
          </cell>
          <cell r="L5294">
            <v>0.75</v>
          </cell>
          <cell r="M5294">
            <v>0.4</v>
          </cell>
          <cell r="N5294">
            <v>25.68</v>
          </cell>
          <cell r="O5294" t="str">
            <v>FOB</v>
          </cell>
          <cell r="P5294">
            <v>179</v>
          </cell>
          <cell r="Q5294">
            <v>179</v>
          </cell>
          <cell r="R5294">
            <v>179</v>
          </cell>
          <cell r="S5294">
            <v>179</v>
          </cell>
          <cell r="T5294">
            <v>179</v>
          </cell>
          <cell r="U5294">
            <v>179</v>
          </cell>
          <cell r="V5294">
            <v>179</v>
          </cell>
        </row>
        <row r="5295">
          <cell r="B5295" t="str">
            <v>WEST VIRGINIASmoky Black.750-12SHELF</v>
          </cell>
          <cell r="C5295" t="str">
            <v>Central</v>
          </cell>
          <cell r="D5295" t="str">
            <v>Control</v>
          </cell>
          <cell r="E5295" t="str">
            <v>WV</v>
          </cell>
          <cell r="F5295" t="str">
            <v>WEST VIRGINIA</v>
          </cell>
          <cell r="G5295" t="str">
            <v>4 - Smoky Black 0.75L</v>
          </cell>
          <cell r="H5295" t="str">
            <v>4 - Smoky Black 0.75L12</v>
          </cell>
          <cell r="I5295" t="str">
            <v>Smoky Black</v>
          </cell>
          <cell r="J5295" t="str">
            <v>Smoky Black.750-12</v>
          </cell>
          <cell r="K5295">
            <v>12</v>
          </cell>
          <cell r="L5295">
            <v>0.75</v>
          </cell>
          <cell r="M5295">
            <v>0.4</v>
          </cell>
          <cell r="N5295">
            <v>25.68</v>
          </cell>
          <cell r="O5295" t="str">
            <v>SHELF</v>
          </cell>
          <cell r="P5295">
            <v>26.99</v>
          </cell>
          <cell r="Q5295">
            <v>26.99</v>
          </cell>
          <cell r="R5295">
            <v>26.99</v>
          </cell>
          <cell r="S5295">
            <v>26.99</v>
          </cell>
          <cell r="T5295">
            <v>26.99</v>
          </cell>
          <cell r="U5295">
            <v>26.99</v>
          </cell>
          <cell r="V5295">
            <v>26.99</v>
          </cell>
        </row>
        <row r="5296">
          <cell r="B5296" t="str">
            <v>WEST VIRGINIASmoky Black.750-12FOB</v>
          </cell>
          <cell r="C5296" t="str">
            <v>Central</v>
          </cell>
          <cell r="D5296" t="str">
            <v>Control</v>
          </cell>
          <cell r="E5296" t="str">
            <v>WV</v>
          </cell>
          <cell r="F5296" t="str">
            <v>WEST VIRGINIA</v>
          </cell>
          <cell r="G5296" t="str">
            <v>4 - Smoky Black 0.75L</v>
          </cell>
          <cell r="H5296" t="str">
            <v>4 - Smoky Black 0.75L12</v>
          </cell>
          <cell r="I5296" t="str">
            <v>Smoky Black</v>
          </cell>
          <cell r="J5296" t="str">
            <v>Smoky Black.750-12</v>
          </cell>
          <cell r="K5296">
            <v>12</v>
          </cell>
          <cell r="L5296">
            <v>0.75</v>
          </cell>
          <cell r="M5296">
            <v>0.4</v>
          </cell>
          <cell r="N5296">
            <v>25.68</v>
          </cell>
          <cell r="O5296" t="str">
            <v>FOB</v>
          </cell>
          <cell r="P5296">
            <v>184.14</v>
          </cell>
          <cell r="Q5296">
            <v>184.14</v>
          </cell>
          <cell r="R5296">
            <v>184.14</v>
          </cell>
          <cell r="S5296">
            <v>184.14</v>
          </cell>
          <cell r="T5296">
            <v>184.14</v>
          </cell>
          <cell r="U5296">
            <v>184.14</v>
          </cell>
          <cell r="V5296">
            <v>184.14</v>
          </cell>
        </row>
        <row r="5297">
          <cell r="B5297" t="str">
            <v>WisconsinSmoky Black.750-12FOB</v>
          </cell>
          <cell r="C5297" t="str">
            <v>Central</v>
          </cell>
          <cell r="D5297" t="str">
            <v>Open</v>
          </cell>
          <cell r="E5297" t="str">
            <v>WI</v>
          </cell>
          <cell r="F5297" t="str">
            <v>Wisconsin</v>
          </cell>
          <cell r="G5297" t="str">
            <v>4 - Smoky Black 0.75L</v>
          </cell>
          <cell r="H5297" t="str">
            <v>4 - Smoky Black 0.75L12</v>
          </cell>
          <cell r="I5297" t="str">
            <v>Smoky Black</v>
          </cell>
          <cell r="J5297" t="str">
            <v>Smoky Black.750-12</v>
          </cell>
          <cell r="K5297">
            <v>12</v>
          </cell>
          <cell r="L5297">
            <v>0.75</v>
          </cell>
          <cell r="M5297">
            <v>0.4</v>
          </cell>
          <cell r="N5297">
            <v>25.68</v>
          </cell>
          <cell r="O5297" t="str">
            <v>FOB</v>
          </cell>
          <cell r="P5297">
            <v>188.68</v>
          </cell>
          <cell r="Q5297">
            <v>188.68</v>
          </cell>
          <cell r="R5297">
            <v>188.68</v>
          </cell>
          <cell r="S5297">
            <v>188.68</v>
          </cell>
          <cell r="T5297">
            <v>188.68</v>
          </cell>
          <cell r="U5297">
            <v>188.68</v>
          </cell>
          <cell r="V5297">
            <v>188.68</v>
          </cell>
        </row>
        <row r="5298">
          <cell r="B5298" t="str">
            <v>WYOMINGSmoky Black.750-12SHELF</v>
          </cell>
          <cell r="C5298" t="str">
            <v>West</v>
          </cell>
          <cell r="D5298" t="str">
            <v>Control</v>
          </cell>
          <cell r="E5298" t="str">
            <v>WY</v>
          </cell>
          <cell r="F5298" t="str">
            <v>WYOMING</v>
          </cell>
          <cell r="G5298" t="str">
            <v>4 - Smoky Black 0.75L</v>
          </cell>
          <cell r="H5298" t="str">
            <v>4 - Smoky Black 0.75L12</v>
          </cell>
          <cell r="I5298" t="str">
            <v>Smoky Black</v>
          </cell>
          <cell r="J5298" t="str">
            <v>Smoky Black.750-12</v>
          </cell>
          <cell r="K5298">
            <v>12</v>
          </cell>
          <cell r="L5298">
            <v>0.75</v>
          </cell>
          <cell r="M5298">
            <v>0.4</v>
          </cell>
          <cell r="N5298">
            <v>25.68</v>
          </cell>
          <cell r="O5298" t="str">
            <v>SHELF</v>
          </cell>
          <cell r="P5298">
            <v>29.99</v>
          </cell>
          <cell r="Q5298">
            <v>29.99</v>
          </cell>
          <cell r="R5298">
            <v>29.99</v>
          </cell>
          <cell r="S5298">
            <v>29.99</v>
          </cell>
          <cell r="T5298">
            <v>29.99</v>
          </cell>
          <cell r="U5298">
            <v>29.99</v>
          </cell>
          <cell r="V5298">
            <v>29.99</v>
          </cell>
        </row>
        <row r="5299">
          <cell r="B5299" t="str">
            <v>WYOMINGSmoky Black.750-12FOB</v>
          </cell>
          <cell r="C5299" t="str">
            <v>West</v>
          </cell>
          <cell r="D5299" t="str">
            <v>Control</v>
          </cell>
          <cell r="E5299" t="str">
            <v>WY</v>
          </cell>
          <cell r="F5299" t="str">
            <v>WYOMING</v>
          </cell>
          <cell r="G5299" t="str">
            <v>4 - Smoky Black 0.75L</v>
          </cell>
          <cell r="H5299" t="str">
            <v>4 - Smoky Black 0.75L12</v>
          </cell>
          <cell r="I5299" t="str">
            <v>Smoky Black</v>
          </cell>
          <cell r="J5299" t="str">
            <v>Smoky Black.750-12</v>
          </cell>
          <cell r="K5299">
            <v>12</v>
          </cell>
          <cell r="L5299">
            <v>0.75</v>
          </cell>
          <cell r="M5299">
            <v>0.4</v>
          </cell>
          <cell r="N5299">
            <v>25.68</v>
          </cell>
          <cell r="O5299" t="str">
            <v>FOB</v>
          </cell>
          <cell r="P5299">
            <v>197.5</v>
          </cell>
          <cell r="Q5299">
            <v>197.5</v>
          </cell>
          <cell r="R5299">
            <v>197.5</v>
          </cell>
          <cell r="S5299">
            <v>197.5</v>
          </cell>
          <cell r="T5299">
            <v>197.5</v>
          </cell>
          <cell r="U5299">
            <v>197.5</v>
          </cell>
          <cell r="V5299">
            <v>197.5</v>
          </cell>
        </row>
        <row r="5300">
          <cell r="B5300" t="str">
            <v>WYOMINGSmoky Black.750-12DA</v>
          </cell>
          <cell r="C5300" t="str">
            <v>West</v>
          </cell>
          <cell r="D5300" t="str">
            <v>Control</v>
          </cell>
          <cell r="E5300" t="str">
            <v>WY</v>
          </cell>
          <cell r="F5300" t="str">
            <v>WYOMING</v>
          </cell>
          <cell r="G5300" t="str">
            <v>4 - Smoky Black 0.75L</v>
          </cell>
          <cell r="H5300" t="str">
            <v>4 - Smoky Black 0.75L12</v>
          </cell>
          <cell r="I5300" t="str">
            <v>Smoky Black</v>
          </cell>
          <cell r="J5300" t="str">
            <v>Smoky Black.750-12</v>
          </cell>
          <cell r="K5300">
            <v>12</v>
          </cell>
          <cell r="L5300">
            <v>0.75</v>
          </cell>
          <cell r="M5300">
            <v>0.4</v>
          </cell>
          <cell r="N5300">
            <v>25.68</v>
          </cell>
          <cell r="O5300" t="str">
            <v>DA</v>
          </cell>
          <cell r="P5300">
            <v>0</v>
          </cell>
          <cell r="Q5300">
            <v>0</v>
          </cell>
          <cell r="R5300">
            <v>0</v>
          </cell>
          <cell r="S5300">
            <v>0</v>
          </cell>
          <cell r="T5300">
            <v>0</v>
          </cell>
          <cell r="U5300">
            <v>0</v>
          </cell>
          <cell r="V5300">
            <v>0</v>
          </cell>
        </row>
        <row r="5301">
          <cell r="B5301" t="str">
            <v>ArizonaSmoky Black.1750-6FOB</v>
          </cell>
          <cell r="C5301" t="str">
            <v>West</v>
          </cell>
          <cell r="D5301" t="str">
            <v>Open</v>
          </cell>
          <cell r="E5301" t="str">
            <v>AZ</v>
          </cell>
          <cell r="F5301" t="str">
            <v>Arizona</v>
          </cell>
          <cell r="G5301" t="str">
            <v>4 - Smoky Black 1.75L</v>
          </cell>
          <cell r="H5301" t="str">
            <v>4 - Smoky Black 1.75L6</v>
          </cell>
          <cell r="I5301" t="str">
            <v>Smoky Black</v>
          </cell>
          <cell r="J5301" t="str">
            <v>Smoky Black.1750-6</v>
          </cell>
          <cell r="K5301">
            <v>6</v>
          </cell>
          <cell r="L5301">
            <v>1.75</v>
          </cell>
          <cell r="M5301">
            <v>0.4</v>
          </cell>
          <cell r="N5301">
            <v>29.96</v>
          </cell>
          <cell r="O5301" t="str">
            <v>FOB</v>
          </cell>
          <cell r="P5301">
            <v>173.25</v>
          </cell>
          <cell r="Q5301">
            <v>173.25</v>
          </cell>
          <cell r="R5301">
            <v>173.25</v>
          </cell>
          <cell r="S5301">
            <v>173.25</v>
          </cell>
          <cell r="T5301">
            <v>173.25</v>
          </cell>
          <cell r="U5301">
            <v>173.25</v>
          </cell>
          <cell r="V5301">
            <v>173.25</v>
          </cell>
        </row>
        <row r="5302">
          <cell r="B5302" t="str">
            <v>ArkansasSmoky Black.1750-6FOB</v>
          </cell>
          <cell r="C5302" t="str">
            <v>South</v>
          </cell>
          <cell r="D5302" t="str">
            <v>Open</v>
          </cell>
          <cell r="E5302" t="str">
            <v>AR</v>
          </cell>
          <cell r="F5302" t="str">
            <v>Arkansas</v>
          </cell>
          <cell r="G5302" t="str">
            <v>4 - Smoky Black 1.75L</v>
          </cell>
          <cell r="H5302" t="str">
            <v>4 - Smoky Black 1.75L6</v>
          </cell>
          <cell r="I5302" t="str">
            <v>Smoky Black</v>
          </cell>
          <cell r="J5302" t="str">
            <v>Smoky Black.1750-6</v>
          </cell>
          <cell r="K5302">
            <v>6</v>
          </cell>
          <cell r="L5302">
            <v>1.75</v>
          </cell>
          <cell r="M5302">
            <v>0.4</v>
          </cell>
          <cell r="N5302">
            <v>29.96</v>
          </cell>
          <cell r="O5302" t="str">
            <v>FOB</v>
          </cell>
          <cell r="P5302">
            <v>189</v>
          </cell>
          <cell r="Q5302">
            <v>189</v>
          </cell>
          <cell r="R5302">
            <v>189</v>
          </cell>
          <cell r="S5302">
            <v>189</v>
          </cell>
          <cell r="T5302">
            <v>189</v>
          </cell>
          <cell r="U5302">
            <v>189</v>
          </cell>
          <cell r="V5302">
            <v>189</v>
          </cell>
        </row>
        <row r="5303">
          <cell r="B5303" t="str">
            <v>CaliforniaSmoky Black.1750-6FOB</v>
          </cell>
          <cell r="C5303" t="str">
            <v>West</v>
          </cell>
          <cell r="D5303" t="str">
            <v>Open</v>
          </cell>
          <cell r="E5303" t="str">
            <v>CA</v>
          </cell>
          <cell r="F5303" t="str">
            <v>California</v>
          </cell>
          <cell r="G5303" t="str">
            <v>4 - Smoky Black 1.75L</v>
          </cell>
          <cell r="H5303" t="str">
            <v>4 - Smoky Black 1.75L6</v>
          </cell>
          <cell r="I5303" t="str">
            <v>Smoky Black</v>
          </cell>
          <cell r="J5303" t="str">
            <v>Smoky Black.1750-6</v>
          </cell>
          <cell r="K5303">
            <v>6</v>
          </cell>
          <cell r="L5303">
            <v>1.75</v>
          </cell>
          <cell r="M5303">
            <v>0.4</v>
          </cell>
          <cell r="N5303">
            <v>29.96</v>
          </cell>
          <cell r="O5303" t="str">
            <v>FOB</v>
          </cell>
          <cell r="P5303">
            <v>177.96</v>
          </cell>
          <cell r="Q5303">
            <v>177.96</v>
          </cell>
          <cell r="R5303">
            <v>177.96</v>
          </cell>
          <cell r="S5303">
            <v>177.96</v>
          </cell>
          <cell r="T5303">
            <v>177.96</v>
          </cell>
          <cell r="U5303">
            <v>177.96</v>
          </cell>
          <cell r="V5303">
            <v>177.96</v>
          </cell>
        </row>
        <row r="5304">
          <cell r="B5304" t="str">
            <v>ColoradoSmoky Black.1750-6FOB</v>
          </cell>
          <cell r="C5304" t="str">
            <v>West</v>
          </cell>
          <cell r="D5304" t="str">
            <v>Open</v>
          </cell>
          <cell r="E5304" t="str">
            <v>CO</v>
          </cell>
          <cell r="F5304" t="str">
            <v>Colorado</v>
          </cell>
          <cell r="G5304" t="str">
            <v>4 - Smoky Black 1.75L</v>
          </cell>
          <cell r="H5304" t="str">
            <v>4 - Smoky Black 1.75L6</v>
          </cell>
          <cell r="I5304" t="str">
            <v>Smoky Black</v>
          </cell>
          <cell r="J5304" t="str">
            <v>Smoky Black.1750-6</v>
          </cell>
          <cell r="K5304">
            <v>6</v>
          </cell>
          <cell r="L5304">
            <v>1.75</v>
          </cell>
          <cell r="M5304">
            <v>0.4</v>
          </cell>
          <cell r="N5304">
            <v>29.96</v>
          </cell>
          <cell r="O5304" t="str">
            <v>FOB</v>
          </cell>
          <cell r="P5304">
            <v>169.21</v>
          </cell>
          <cell r="Q5304">
            <v>169.21</v>
          </cell>
          <cell r="R5304">
            <v>169.21</v>
          </cell>
          <cell r="S5304">
            <v>169.21</v>
          </cell>
          <cell r="T5304">
            <v>169.21</v>
          </cell>
          <cell r="U5304">
            <v>169.21</v>
          </cell>
          <cell r="V5304">
            <v>169.21</v>
          </cell>
        </row>
        <row r="5305">
          <cell r="B5305" t="str">
            <v>ConnecticutSmoky Black.1750-6FOB</v>
          </cell>
          <cell r="C5305" t="str">
            <v>Northeast</v>
          </cell>
          <cell r="D5305" t="str">
            <v>Open</v>
          </cell>
          <cell r="E5305" t="str">
            <v>CT</v>
          </cell>
          <cell r="F5305" t="str">
            <v>Connecticut</v>
          </cell>
          <cell r="G5305" t="str">
            <v>4 - Smoky Black 1.75L</v>
          </cell>
          <cell r="H5305" t="str">
            <v>4 - Smoky Black 1.75L6</v>
          </cell>
          <cell r="I5305" t="str">
            <v>Smoky Black</v>
          </cell>
          <cell r="J5305" t="str">
            <v>Smoky Black.1750-6</v>
          </cell>
          <cell r="K5305">
            <v>6</v>
          </cell>
          <cell r="L5305">
            <v>1.75</v>
          </cell>
          <cell r="M5305">
            <v>0.4</v>
          </cell>
          <cell r="N5305">
            <v>29.96</v>
          </cell>
          <cell r="O5305" t="str">
            <v>FOB</v>
          </cell>
          <cell r="P5305">
            <v>156.96</v>
          </cell>
          <cell r="Q5305">
            <v>156.96</v>
          </cell>
          <cell r="R5305">
            <v>156.96</v>
          </cell>
          <cell r="S5305">
            <v>156.96</v>
          </cell>
          <cell r="T5305">
            <v>156.96</v>
          </cell>
          <cell r="U5305">
            <v>156.96</v>
          </cell>
          <cell r="V5305">
            <v>156.96</v>
          </cell>
        </row>
        <row r="5306">
          <cell r="B5306" t="str">
            <v>DCSmoky Black.1750-6FOB</v>
          </cell>
          <cell r="C5306" t="str">
            <v>Northeast</v>
          </cell>
          <cell r="D5306" t="str">
            <v>Open</v>
          </cell>
          <cell r="E5306" t="str">
            <v>DC</v>
          </cell>
          <cell r="F5306" t="str">
            <v>DC</v>
          </cell>
          <cell r="G5306" t="str">
            <v>4 - Smoky Black 1.75L</v>
          </cell>
          <cell r="H5306" t="str">
            <v>4 - Smoky Black 1.75L6</v>
          </cell>
          <cell r="I5306" t="str">
            <v>Smoky Black</v>
          </cell>
          <cell r="J5306" t="str">
            <v>Smoky Black.1750-6</v>
          </cell>
          <cell r="K5306">
            <v>6</v>
          </cell>
          <cell r="L5306">
            <v>1.75</v>
          </cell>
          <cell r="M5306">
            <v>0.4</v>
          </cell>
          <cell r="N5306">
            <v>29.96</v>
          </cell>
          <cell r="O5306" t="str">
            <v>FOB</v>
          </cell>
          <cell r="P5306">
            <v>168.66</v>
          </cell>
          <cell r="Q5306">
            <v>168.66</v>
          </cell>
          <cell r="R5306">
            <v>168.66</v>
          </cell>
          <cell r="S5306">
            <v>168.66</v>
          </cell>
          <cell r="T5306">
            <v>168.66</v>
          </cell>
          <cell r="U5306">
            <v>168.66</v>
          </cell>
          <cell r="V5306">
            <v>168.66</v>
          </cell>
        </row>
        <row r="5307">
          <cell r="B5307" t="str">
            <v>DelawareSmoky Black.1750-6FOB</v>
          </cell>
          <cell r="C5307" t="str">
            <v>Northeast</v>
          </cell>
          <cell r="D5307" t="str">
            <v>Open</v>
          </cell>
          <cell r="E5307" t="str">
            <v>DE</v>
          </cell>
          <cell r="F5307" t="str">
            <v>Delaware</v>
          </cell>
          <cell r="G5307" t="str">
            <v>4 - Smoky Black 1.75L</v>
          </cell>
          <cell r="H5307" t="str">
            <v>4 - Smoky Black 1.75L6</v>
          </cell>
          <cell r="I5307" t="str">
            <v>Smoky Black</v>
          </cell>
          <cell r="J5307" t="str">
            <v>Smoky Black.1750-6</v>
          </cell>
          <cell r="K5307">
            <v>6</v>
          </cell>
          <cell r="L5307">
            <v>1.75</v>
          </cell>
          <cell r="M5307">
            <v>0.4</v>
          </cell>
          <cell r="N5307">
            <v>29.96</v>
          </cell>
          <cell r="O5307" t="str">
            <v>FOB</v>
          </cell>
          <cell r="P5307">
            <v>165</v>
          </cell>
          <cell r="Q5307">
            <v>165</v>
          </cell>
          <cell r="R5307">
            <v>165</v>
          </cell>
          <cell r="S5307">
            <v>165</v>
          </cell>
          <cell r="T5307">
            <v>165</v>
          </cell>
          <cell r="U5307">
            <v>165</v>
          </cell>
          <cell r="V5307">
            <v>165</v>
          </cell>
        </row>
        <row r="5308">
          <cell r="B5308" t="str">
            <v>FloridaSmoky Black.1750-6FOB</v>
          </cell>
          <cell r="C5308" t="str">
            <v>South</v>
          </cell>
          <cell r="D5308" t="str">
            <v>Open</v>
          </cell>
          <cell r="E5308" t="str">
            <v>FL</v>
          </cell>
          <cell r="F5308" t="str">
            <v>Florida</v>
          </cell>
          <cell r="G5308" t="str">
            <v>4 - Smoky Black 1.75L</v>
          </cell>
          <cell r="H5308" t="str">
            <v>4 - Smoky Black 1.75L6</v>
          </cell>
          <cell r="I5308" t="str">
            <v>Smoky Black</v>
          </cell>
          <cell r="J5308" t="str">
            <v>Smoky Black.1750-6</v>
          </cell>
          <cell r="K5308">
            <v>6</v>
          </cell>
          <cell r="L5308">
            <v>1.75</v>
          </cell>
          <cell r="M5308">
            <v>0.4</v>
          </cell>
          <cell r="N5308">
            <v>29.96</v>
          </cell>
          <cell r="O5308" t="str">
            <v>FOB</v>
          </cell>
          <cell r="P5308">
            <v>131.46</v>
          </cell>
          <cell r="Q5308">
            <v>131.46</v>
          </cell>
          <cell r="R5308">
            <v>131.46</v>
          </cell>
          <cell r="S5308">
            <v>131.46</v>
          </cell>
          <cell r="T5308">
            <v>131.46</v>
          </cell>
          <cell r="U5308">
            <v>131.46</v>
          </cell>
          <cell r="V5308">
            <v>131.46</v>
          </cell>
        </row>
        <row r="5309">
          <cell r="B5309" t="str">
            <v>GeorgiaSmoky Black.1750-6FOB</v>
          </cell>
          <cell r="C5309" t="str">
            <v>South</v>
          </cell>
          <cell r="D5309" t="str">
            <v>Open</v>
          </cell>
          <cell r="E5309" t="str">
            <v>GA</v>
          </cell>
          <cell r="F5309" t="str">
            <v>Georgia</v>
          </cell>
          <cell r="G5309" t="str">
            <v>4 - Smoky Black 1.75L</v>
          </cell>
          <cell r="H5309" t="str">
            <v>4 - Smoky Black 1.75L6</v>
          </cell>
          <cell r="I5309" t="str">
            <v>Smoky Black</v>
          </cell>
          <cell r="J5309" t="str">
            <v>Smoky Black.1750-6</v>
          </cell>
          <cell r="K5309">
            <v>6</v>
          </cell>
          <cell r="L5309">
            <v>1.75</v>
          </cell>
          <cell r="M5309">
            <v>0.4</v>
          </cell>
          <cell r="N5309">
            <v>29.96</v>
          </cell>
          <cell r="O5309" t="str">
            <v>FOB</v>
          </cell>
          <cell r="P5309">
            <v>156.16999999999999</v>
          </cell>
          <cell r="Q5309">
            <v>156.16999999999999</v>
          </cell>
          <cell r="R5309">
            <v>156.16999999999999</v>
          </cell>
          <cell r="S5309">
            <v>156.16999999999999</v>
          </cell>
          <cell r="T5309">
            <v>156.16999999999999</v>
          </cell>
          <cell r="U5309">
            <v>156.16999999999999</v>
          </cell>
          <cell r="V5309">
            <v>156.16999999999999</v>
          </cell>
        </row>
        <row r="5310">
          <cell r="B5310" t="str">
            <v>HawaiiSmoky Black.1750-6FOB</v>
          </cell>
          <cell r="C5310" t="str">
            <v>West</v>
          </cell>
          <cell r="D5310" t="str">
            <v>Open</v>
          </cell>
          <cell r="E5310" t="str">
            <v>HI</v>
          </cell>
          <cell r="F5310" t="str">
            <v>Hawaii</v>
          </cell>
          <cell r="G5310" t="str">
            <v>4 - Smoky Black 1.75L</v>
          </cell>
          <cell r="H5310" t="str">
            <v>4 - Smoky Black 1.75L6</v>
          </cell>
          <cell r="I5310" t="str">
            <v>Smoky Black</v>
          </cell>
          <cell r="J5310" t="str">
            <v>Smoky Black.1750-6</v>
          </cell>
          <cell r="K5310">
            <v>6</v>
          </cell>
          <cell r="L5310">
            <v>1.75</v>
          </cell>
          <cell r="M5310">
            <v>0.4</v>
          </cell>
          <cell r="N5310">
            <v>29.96</v>
          </cell>
          <cell r="O5310" t="str">
            <v>FOB</v>
          </cell>
          <cell r="P5310">
            <v>145</v>
          </cell>
          <cell r="Q5310">
            <v>145</v>
          </cell>
          <cell r="R5310">
            <v>145</v>
          </cell>
          <cell r="S5310">
            <v>145</v>
          </cell>
          <cell r="T5310">
            <v>145</v>
          </cell>
          <cell r="U5310">
            <v>145</v>
          </cell>
          <cell r="V5310">
            <v>145</v>
          </cell>
        </row>
        <row r="5311">
          <cell r="B5311" t="str">
            <v>IDAHOSmoky Black.1750-6SPA</v>
          </cell>
          <cell r="C5311" t="str">
            <v>West</v>
          </cell>
          <cell r="D5311" t="str">
            <v>Control</v>
          </cell>
          <cell r="E5311" t="str">
            <v>ID</v>
          </cell>
          <cell r="F5311" t="str">
            <v>IDAHO</v>
          </cell>
          <cell r="G5311" t="str">
            <v>4 - Smoky Black 1.75L</v>
          </cell>
          <cell r="H5311" t="str">
            <v>4 - Smoky Black 1.75L6</v>
          </cell>
          <cell r="I5311" t="str">
            <v>Smoky Black</v>
          </cell>
          <cell r="J5311" t="str">
            <v>Smoky Black.1750-6</v>
          </cell>
          <cell r="K5311">
            <v>6</v>
          </cell>
          <cell r="L5311">
            <v>1.75</v>
          </cell>
          <cell r="M5311">
            <v>0.4</v>
          </cell>
          <cell r="N5311">
            <v>29.96</v>
          </cell>
          <cell r="O5311" t="str">
            <v>SPA</v>
          </cell>
          <cell r="P5311">
            <v>0</v>
          </cell>
          <cell r="Q5311">
            <v>0</v>
          </cell>
          <cell r="R5311">
            <v>0</v>
          </cell>
          <cell r="S5311">
            <v>0</v>
          </cell>
          <cell r="T5311">
            <v>0</v>
          </cell>
          <cell r="U5311">
            <v>0</v>
          </cell>
          <cell r="V5311">
            <v>0</v>
          </cell>
        </row>
        <row r="5312">
          <cell r="B5312" t="str">
            <v>IllinoisSmoky Black.1750-6FOB</v>
          </cell>
          <cell r="C5312" t="str">
            <v>Central</v>
          </cell>
          <cell r="D5312" t="str">
            <v>Open</v>
          </cell>
          <cell r="E5312" t="str">
            <v>IL</v>
          </cell>
          <cell r="F5312" t="str">
            <v>Illinois</v>
          </cell>
          <cell r="G5312" t="str">
            <v>4 - Smoky Black 1.75L</v>
          </cell>
          <cell r="H5312" t="str">
            <v>4 - Smoky Black 1.75L6</v>
          </cell>
          <cell r="I5312" t="str">
            <v>Smoky Black</v>
          </cell>
          <cell r="J5312" t="str">
            <v>Smoky Black.1750-6</v>
          </cell>
          <cell r="K5312">
            <v>6</v>
          </cell>
          <cell r="L5312">
            <v>1.75</v>
          </cell>
          <cell r="M5312">
            <v>0.4</v>
          </cell>
          <cell r="N5312">
            <v>29.96</v>
          </cell>
          <cell r="O5312" t="str">
            <v>FOB</v>
          </cell>
          <cell r="P5312">
            <v>125.2700000000001</v>
          </cell>
          <cell r="Q5312">
            <v>125.2700000000001</v>
          </cell>
          <cell r="R5312">
            <v>125.2700000000001</v>
          </cell>
          <cell r="S5312">
            <v>125.2700000000001</v>
          </cell>
          <cell r="T5312">
            <v>125.2700000000001</v>
          </cell>
          <cell r="U5312">
            <v>125.2700000000001</v>
          </cell>
          <cell r="V5312">
            <v>125.2700000000001</v>
          </cell>
        </row>
        <row r="5313">
          <cell r="B5313" t="str">
            <v>IndianaSmoky Black.1750-6FOB</v>
          </cell>
          <cell r="C5313" t="str">
            <v>Central</v>
          </cell>
          <cell r="D5313" t="str">
            <v>Open</v>
          </cell>
          <cell r="E5313" t="str">
            <v>IN</v>
          </cell>
          <cell r="F5313" t="str">
            <v>Indiana</v>
          </cell>
          <cell r="G5313" t="str">
            <v>4 - Smoky Black 1.75L</v>
          </cell>
          <cell r="H5313" t="str">
            <v>4 - Smoky Black 1.75L6</v>
          </cell>
          <cell r="I5313" t="str">
            <v>Smoky Black</v>
          </cell>
          <cell r="J5313" t="str">
            <v>Smoky Black.1750-6</v>
          </cell>
          <cell r="K5313">
            <v>6</v>
          </cell>
          <cell r="L5313">
            <v>1.75</v>
          </cell>
          <cell r="M5313">
            <v>0.4</v>
          </cell>
          <cell r="N5313">
            <v>29.96</v>
          </cell>
          <cell r="O5313" t="str">
            <v>FOB</v>
          </cell>
          <cell r="P5313">
            <v>134.96</v>
          </cell>
          <cell r="Q5313">
            <v>134.96</v>
          </cell>
          <cell r="R5313">
            <v>134.96</v>
          </cell>
          <cell r="S5313">
            <v>134.96</v>
          </cell>
          <cell r="T5313">
            <v>134.96</v>
          </cell>
          <cell r="U5313">
            <v>134.96</v>
          </cell>
          <cell r="V5313">
            <v>134.96</v>
          </cell>
        </row>
        <row r="5314">
          <cell r="B5314" t="str">
            <v>IOWASmoky Black.1750-6SHELF</v>
          </cell>
          <cell r="C5314" t="str">
            <v>Central</v>
          </cell>
          <cell r="D5314" t="str">
            <v>Control</v>
          </cell>
          <cell r="E5314" t="str">
            <v>IA</v>
          </cell>
          <cell r="F5314" t="str">
            <v>IOWA</v>
          </cell>
          <cell r="G5314" t="str">
            <v>4 - Smoky Black 1.75L</v>
          </cell>
          <cell r="H5314" t="str">
            <v>4 - Smoky Black 1.75L6</v>
          </cell>
          <cell r="I5314" t="str">
            <v>Smoky Black</v>
          </cell>
          <cell r="J5314" t="str">
            <v>Smoky Black.1750-6</v>
          </cell>
          <cell r="K5314">
            <v>6</v>
          </cell>
          <cell r="L5314">
            <v>1.75</v>
          </cell>
          <cell r="M5314">
            <v>0.4</v>
          </cell>
          <cell r="N5314">
            <v>29.96</v>
          </cell>
          <cell r="O5314" t="str">
            <v>SHELF</v>
          </cell>
          <cell r="P5314">
            <v>34.99</v>
          </cell>
          <cell r="Q5314">
            <v>34.99</v>
          </cell>
          <cell r="R5314">
            <v>34.99</v>
          </cell>
          <cell r="S5314">
            <v>34.99</v>
          </cell>
          <cell r="T5314">
            <v>34.99</v>
          </cell>
          <cell r="U5314">
            <v>34.99</v>
          </cell>
          <cell r="V5314">
            <v>34.99</v>
          </cell>
        </row>
        <row r="5315">
          <cell r="B5315" t="str">
            <v>IOWASmoky Black.1750-6FOB</v>
          </cell>
          <cell r="C5315" t="str">
            <v>Central</v>
          </cell>
          <cell r="D5315" t="str">
            <v>Control</v>
          </cell>
          <cell r="E5315" t="str">
            <v>IA</v>
          </cell>
          <cell r="F5315" t="str">
            <v>IOWA</v>
          </cell>
          <cell r="G5315" t="str">
            <v>4 - Smoky Black 1.75L</v>
          </cell>
          <cell r="H5315" t="str">
            <v>4 - Smoky Black 1.75L6</v>
          </cell>
          <cell r="I5315" t="str">
            <v>Smoky Black</v>
          </cell>
          <cell r="J5315" t="str">
            <v>Smoky Black.1750-6</v>
          </cell>
          <cell r="K5315">
            <v>6</v>
          </cell>
          <cell r="L5315">
            <v>1.75</v>
          </cell>
          <cell r="M5315">
            <v>0.4</v>
          </cell>
          <cell r="N5315">
            <v>29.96</v>
          </cell>
          <cell r="O5315" t="str">
            <v>FOB</v>
          </cell>
          <cell r="P5315">
            <v>118.75</v>
          </cell>
          <cell r="Q5315">
            <v>118.75</v>
          </cell>
          <cell r="R5315">
            <v>118.75</v>
          </cell>
          <cell r="S5315">
            <v>118.75</v>
          </cell>
          <cell r="T5315">
            <v>118.75</v>
          </cell>
          <cell r="U5315">
            <v>118.75</v>
          </cell>
          <cell r="V5315">
            <v>118.75</v>
          </cell>
        </row>
        <row r="5316">
          <cell r="B5316" t="str">
            <v>KansasSmoky Black.1750-6FOB</v>
          </cell>
          <cell r="C5316" t="str">
            <v>Central</v>
          </cell>
          <cell r="D5316" t="str">
            <v>Open</v>
          </cell>
          <cell r="E5316" t="str">
            <v>KS</v>
          </cell>
          <cell r="F5316" t="str">
            <v>Kansas</v>
          </cell>
          <cell r="G5316" t="str">
            <v>4 - Smoky Black 1.75L</v>
          </cell>
          <cell r="H5316" t="str">
            <v>4 - Smoky Black 1.75L6</v>
          </cell>
          <cell r="I5316" t="str">
            <v>Smoky Black</v>
          </cell>
          <cell r="J5316" t="str">
            <v>Smoky Black.1750-6</v>
          </cell>
          <cell r="K5316">
            <v>6</v>
          </cell>
          <cell r="L5316">
            <v>1.75</v>
          </cell>
          <cell r="M5316">
            <v>0.4</v>
          </cell>
          <cell r="N5316">
            <v>29.96</v>
          </cell>
          <cell r="O5316" t="str">
            <v>FOB</v>
          </cell>
          <cell r="P5316">
            <v>131</v>
          </cell>
          <cell r="Q5316">
            <v>131</v>
          </cell>
          <cell r="R5316">
            <v>131</v>
          </cell>
          <cell r="S5316">
            <v>131</v>
          </cell>
          <cell r="T5316">
            <v>131</v>
          </cell>
          <cell r="U5316">
            <v>131</v>
          </cell>
          <cell r="V5316">
            <v>131</v>
          </cell>
        </row>
        <row r="5317">
          <cell r="B5317" t="str">
            <v>KentuckySmoky Black.1750-6FOB</v>
          </cell>
          <cell r="C5317" t="str">
            <v>Central</v>
          </cell>
          <cell r="D5317" t="str">
            <v>Open</v>
          </cell>
          <cell r="E5317" t="str">
            <v>KY</v>
          </cell>
          <cell r="F5317" t="str">
            <v>Kentucky</v>
          </cell>
          <cell r="G5317" t="str">
            <v>4 - Smoky Black 1.75L</v>
          </cell>
          <cell r="H5317" t="str">
            <v>4 - Smoky Black 1.75L6</v>
          </cell>
          <cell r="I5317" t="str">
            <v>Smoky Black</v>
          </cell>
          <cell r="J5317" t="str">
            <v>Smoky Black.1750-6</v>
          </cell>
          <cell r="K5317">
            <v>6</v>
          </cell>
          <cell r="L5317">
            <v>1.75</v>
          </cell>
          <cell r="M5317">
            <v>0.4</v>
          </cell>
          <cell r="N5317">
            <v>29.96</v>
          </cell>
          <cell r="O5317" t="str">
            <v>FOB</v>
          </cell>
          <cell r="P5317">
            <v>119.75999999999999</v>
          </cell>
          <cell r="Q5317">
            <v>119.75999999999999</v>
          </cell>
          <cell r="R5317">
            <v>119.75999999999999</v>
          </cell>
          <cell r="S5317">
            <v>119.75999999999999</v>
          </cell>
          <cell r="T5317">
            <v>119.75999999999999</v>
          </cell>
          <cell r="U5317">
            <v>119.75999999999999</v>
          </cell>
          <cell r="V5317">
            <v>119.75999999999999</v>
          </cell>
        </row>
        <row r="5318">
          <cell r="B5318" t="str">
            <v>LouisianaSmoky Black.1750-6FOB</v>
          </cell>
          <cell r="C5318" t="str">
            <v>South</v>
          </cell>
          <cell r="D5318" t="str">
            <v>Open</v>
          </cell>
          <cell r="E5318" t="str">
            <v>LA</v>
          </cell>
          <cell r="F5318" t="str">
            <v>Louisiana</v>
          </cell>
          <cell r="G5318" t="str">
            <v>4 - Smoky Black 1.75L</v>
          </cell>
          <cell r="H5318" t="str">
            <v>4 - Smoky Black 1.75L6</v>
          </cell>
          <cell r="I5318" t="str">
            <v>Smoky Black</v>
          </cell>
          <cell r="J5318" t="str">
            <v>Smoky Black.1750-6</v>
          </cell>
          <cell r="K5318">
            <v>6</v>
          </cell>
          <cell r="L5318">
            <v>1.75</v>
          </cell>
          <cell r="M5318">
            <v>0.4</v>
          </cell>
          <cell r="N5318">
            <v>29.96</v>
          </cell>
          <cell r="O5318" t="str">
            <v>FOB</v>
          </cell>
          <cell r="P5318">
            <v>176.96</v>
          </cell>
          <cell r="Q5318">
            <v>176.96</v>
          </cell>
          <cell r="R5318">
            <v>176.96</v>
          </cell>
          <cell r="S5318">
            <v>176.96</v>
          </cell>
          <cell r="T5318">
            <v>176.96</v>
          </cell>
          <cell r="U5318">
            <v>176.96</v>
          </cell>
          <cell r="V5318">
            <v>176.96</v>
          </cell>
        </row>
        <row r="5319">
          <cell r="B5319" t="str">
            <v>Maryland (Open)Smoky Black.1750-6FOB</v>
          </cell>
          <cell r="C5319" t="str">
            <v>Northeast</v>
          </cell>
          <cell r="D5319" t="str">
            <v>Open</v>
          </cell>
          <cell r="E5319" t="str">
            <v>MD</v>
          </cell>
          <cell r="F5319" t="str">
            <v>Maryland (Open)</v>
          </cell>
          <cell r="G5319" t="str">
            <v>4 - Smoky Black 1.75L</v>
          </cell>
          <cell r="H5319" t="str">
            <v>4 - Smoky Black 1.75L6</v>
          </cell>
          <cell r="I5319" t="str">
            <v>Smoky Black</v>
          </cell>
          <cell r="J5319" t="str">
            <v>Smoky Black.1750-6</v>
          </cell>
          <cell r="K5319">
            <v>6</v>
          </cell>
          <cell r="L5319">
            <v>1.75</v>
          </cell>
          <cell r="M5319">
            <v>0.4</v>
          </cell>
          <cell r="N5319">
            <v>29.96</v>
          </cell>
          <cell r="O5319" t="str">
            <v>FOB</v>
          </cell>
          <cell r="P5319">
            <v>168.66</v>
          </cell>
          <cell r="Q5319">
            <v>168.66</v>
          </cell>
          <cell r="R5319">
            <v>168.66</v>
          </cell>
          <cell r="S5319">
            <v>168.66</v>
          </cell>
          <cell r="T5319">
            <v>168.66</v>
          </cell>
          <cell r="U5319">
            <v>168.66</v>
          </cell>
          <cell r="V5319">
            <v>168.66</v>
          </cell>
        </row>
        <row r="5320">
          <cell r="B5320" t="str">
            <v>MassachusettsSmoky Black.1750-6FOB</v>
          </cell>
          <cell r="C5320" t="str">
            <v>Northeast</v>
          </cell>
          <cell r="D5320" t="str">
            <v>Open</v>
          </cell>
          <cell r="E5320" t="str">
            <v>MA</v>
          </cell>
          <cell r="F5320" t="str">
            <v>Massachusetts</v>
          </cell>
          <cell r="G5320" t="str">
            <v>4 - Smoky Black 1.75L</v>
          </cell>
          <cell r="H5320" t="str">
            <v>4 - Smoky Black 1.75L6</v>
          </cell>
          <cell r="I5320" t="str">
            <v>Smoky Black</v>
          </cell>
          <cell r="J5320" t="str">
            <v>Smoky Black.1750-6</v>
          </cell>
          <cell r="K5320">
            <v>6</v>
          </cell>
          <cell r="L5320">
            <v>1.75</v>
          </cell>
          <cell r="M5320">
            <v>0.4</v>
          </cell>
          <cell r="N5320">
            <v>29.96</v>
          </cell>
          <cell r="O5320" t="str">
            <v>FOB</v>
          </cell>
          <cell r="P5320">
            <v>156.96</v>
          </cell>
          <cell r="Q5320">
            <v>156.96</v>
          </cell>
          <cell r="R5320">
            <v>156.96</v>
          </cell>
          <cell r="S5320">
            <v>156.96</v>
          </cell>
          <cell r="T5320">
            <v>156.96</v>
          </cell>
          <cell r="U5320">
            <v>156.96</v>
          </cell>
          <cell r="V5320">
            <v>156.96</v>
          </cell>
        </row>
        <row r="5321">
          <cell r="B5321" t="str">
            <v>MICHIGANSmoky Black.1750-6SHELF</v>
          </cell>
          <cell r="C5321" t="str">
            <v>Central</v>
          </cell>
          <cell r="D5321" t="str">
            <v>Control</v>
          </cell>
          <cell r="E5321" t="str">
            <v>MI</v>
          </cell>
          <cell r="F5321" t="str">
            <v>MICHIGAN</v>
          </cell>
          <cell r="G5321" t="str">
            <v>4 - Smoky Black 1.75L</v>
          </cell>
          <cell r="H5321" t="str">
            <v>4 - Smoky Black 1.75L6</v>
          </cell>
          <cell r="I5321" t="str">
            <v>Smoky Black</v>
          </cell>
          <cell r="J5321" t="str">
            <v>Smoky Black.1750-6</v>
          </cell>
          <cell r="K5321">
            <v>6</v>
          </cell>
          <cell r="L5321">
            <v>1.75</v>
          </cell>
          <cell r="M5321">
            <v>0.4</v>
          </cell>
          <cell r="N5321">
            <v>29.96</v>
          </cell>
          <cell r="O5321" t="str">
            <v>SHELF</v>
          </cell>
          <cell r="P5321">
            <v>34.99</v>
          </cell>
          <cell r="Q5321">
            <v>29.99</v>
          </cell>
          <cell r="R5321">
            <v>29.99</v>
          </cell>
          <cell r="S5321">
            <v>29.99</v>
          </cell>
          <cell r="T5321">
            <v>34.99</v>
          </cell>
          <cell r="U5321">
            <v>34.99</v>
          </cell>
          <cell r="V5321">
            <v>34.99</v>
          </cell>
        </row>
        <row r="5322">
          <cell r="B5322" t="str">
            <v>MICHIGANSmoky Black.1750-6FOB</v>
          </cell>
          <cell r="C5322" t="str">
            <v>Central</v>
          </cell>
          <cell r="D5322" t="str">
            <v>Control</v>
          </cell>
          <cell r="E5322" t="str">
            <v>MI</v>
          </cell>
          <cell r="F5322" t="str">
            <v>MICHIGAN</v>
          </cell>
          <cell r="G5322" t="str">
            <v>4 - Smoky Black 1.75L</v>
          </cell>
          <cell r="H5322" t="str">
            <v>4 - Smoky Black 1.75L6</v>
          </cell>
          <cell r="I5322" t="str">
            <v>Smoky Black</v>
          </cell>
          <cell r="J5322" t="str">
            <v>Smoky Black.1750-6</v>
          </cell>
          <cell r="K5322">
            <v>6</v>
          </cell>
          <cell r="L5322">
            <v>1.75</v>
          </cell>
          <cell r="M5322">
            <v>0.4</v>
          </cell>
          <cell r="N5322">
            <v>29.96</v>
          </cell>
          <cell r="O5322" t="str">
            <v>FOB</v>
          </cell>
          <cell r="P5322">
            <v>113.61</v>
          </cell>
          <cell r="Q5322">
            <v>97.39</v>
          </cell>
          <cell r="R5322">
            <v>97.39</v>
          </cell>
          <cell r="S5322">
            <v>97.39</v>
          </cell>
          <cell r="T5322">
            <v>113.61</v>
          </cell>
          <cell r="U5322">
            <v>113.61</v>
          </cell>
          <cell r="V5322">
            <v>113.61</v>
          </cell>
        </row>
        <row r="5323">
          <cell r="B5323" t="str">
            <v>Military - SouthSmoky Black.1750-6FOB</v>
          </cell>
          <cell r="C5323" t="str">
            <v>South</v>
          </cell>
          <cell r="D5323" t="str">
            <v>Open</v>
          </cell>
          <cell r="E5323" t="str">
            <v>Military - South</v>
          </cell>
          <cell r="F5323" t="str">
            <v>Military - South</v>
          </cell>
          <cell r="G5323" t="str">
            <v>4 - Smoky Black 1.75L</v>
          </cell>
          <cell r="H5323" t="str">
            <v>4 - Smoky Black 1.75L6</v>
          </cell>
          <cell r="I5323" t="str">
            <v>Smoky Black</v>
          </cell>
          <cell r="J5323" t="str">
            <v>Smoky Black.1750-6</v>
          </cell>
          <cell r="K5323">
            <v>6</v>
          </cell>
          <cell r="L5323">
            <v>1.75</v>
          </cell>
          <cell r="M5323">
            <v>0.4</v>
          </cell>
          <cell r="N5323">
            <v>29.96</v>
          </cell>
          <cell r="O5323" t="str">
            <v>FOB</v>
          </cell>
          <cell r="P5323">
            <v>171.12</v>
          </cell>
          <cell r="Q5323">
            <v>171.12</v>
          </cell>
          <cell r="R5323">
            <v>171.12</v>
          </cell>
          <cell r="S5323">
            <v>171.12</v>
          </cell>
          <cell r="T5323">
            <v>171.12</v>
          </cell>
          <cell r="U5323">
            <v>171.12</v>
          </cell>
          <cell r="V5323">
            <v>171.12</v>
          </cell>
        </row>
        <row r="5324">
          <cell r="B5324" t="str">
            <v>MinnesotaSmoky Black.1750-6FOB</v>
          </cell>
          <cell r="C5324" t="str">
            <v>Central</v>
          </cell>
          <cell r="D5324" t="str">
            <v>Open</v>
          </cell>
          <cell r="E5324" t="str">
            <v>MN</v>
          </cell>
          <cell r="F5324" t="str">
            <v>Minnesota</v>
          </cell>
          <cell r="G5324" t="str">
            <v>4 - Smoky Black 1.75L</v>
          </cell>
          <cell r="H5324" t="str">
            <v>4 - Smoky Black 1.75L6</v>
          </cell>
          <cell r="I5324" t="str">
            <v>Smoky Black</v>
          </cell>
          <cell r="J5324" t="str">
            <v>Smoky Black.1750-6</v>
          </cell>
          <cell r="K5324">
            <v>6</v>
          </cell>
          <cell r="L5324">
            <v>1.75</v>
          </cell>
          <cell r="M5324">
            <v>0.4</v>
          </cell>
          <cell r="N5324">
            <v>29.96</v>
          </cell>
          <cell r="O5324" t="str">
            <v>FOB</v>
          </cell>
          <cell r="P5324">
            <v>119.25</v>
          </cell>
          <cell r="Q5324">
            <v>119.25</v>
          </cell>
          <cell r="R5324">
            <v>119.25</v>
          </cell>
          <cell r="S5324">
            <v>119.25</v>
          </cell>
          <cell r="T5324">
            <v>119.25</v>
          </cell>
          <cell r="U5324">
            <v>119.25</v>
          </cell>
          <cell r="V5324">
            <v>119.25</v>
          </cell>
        </row>
        <row r="5325">
          <cell r="B5325" t="str">
            <v>MissouriSmoky Black.1750-6FOB</v>
          </cell>
          <cell r="C5325" t="str">
            <v>Central</v>
          </cell>
          <cell r="D5325" t="str">
            <v>Open</v>
          </cell>
          <cell r="E5325" t="str">
            <v>MO</v>
          </cell>
          <cell r="F5325" t="str">
            <v>Missouri</v>
          </cell>
          <cell r="G5325" t="str">
            <v>4 - Smoky Black 1.75L</v>
          </cell>
          <cell r="H5325" t="str">
            <v>4 - Smoky Black 1.75L6</v>
          </cell>
          <cell r="I5325" t="str">
            <v>Smoky Black</v>
          </cell>
          <cell r="J5325" t="str">
            <v>Smoky Black.1750-6</v>
          </cell>
          <cell r="K5325">
            <v>6</v>
          </cell>
          <cell r="L5325">
            <v>1.75</v>
          </cell>
          <cell r="M5325">
            <v>0.4</v>
          </cell>
          <cell r="N5325">
            <v>29.96</v>
          </cell>
          <cell r="O5325" t="str">
            <v>FOB</v>
          </cell>
          <cell r="P5325">
            <v>123.42999999999981</v>
          </cell>
          <cell r="Q5325">
            <v>123.42999999999981</v>
          </cell>
          <cell r="R5325">
            <v>123.42999999999981</v>
          </cell>
          <cell r="S5325">
            <v>123.42999999999981</v>
          </cell>
          <cell r="T5325">
            <v>123.42999999999981</v>
          </cell>
          <cell r="U5325">
            <v>123.42999999999981</v>
          </cell>
          <cell r="V5325">
            <v>123.42999999999981</v>
          </cell>
        </row>
        <row r="5326">
          <cell r="B5326" t="str">
            <v>MONTANASmoky Black.1750-6SPA</v>
          </cell>
          <cell r="C5326" t="str">
            <v>West</v>
          </cell>
          <cell r="D5326" t="str">
            <v>Control</v>
          </cell>
          <cell r="E5326" t="str">
            <v>MT</v>
          </cell>
          <cell r="F5326" t="str">
            <v>MONTANA</v>
          </cell>
          <cell r="G5326" t="str">
            <v>4 - Smoky Black 1.75L</v>
          </cell>
          <cell r="H5326" t="str">
            <v>4 - Smoky Black 1.75L6</v>
          </cell>
          <cell r="I5326" t="str">
            <v>Smoky Black</v>
          </cell>
          <cell r="J5326" t="str">
            <v>Smoky Black.1750-6</v>
          </cell>
          <cell r="K5326">
            <v>6</v>
          </cell>
          <cell r="L5326">
            <v>1.75</v>
          </cell>
          <cell r="M5326">
            <v>0.4</v>
          </cell>
          <cell r="N5326">
            <v>29.96</v>
          </cell>
          <cell r="O5326" t="str">
            <v>SPA</v>
          </cell>
          <cell r="P5326">
            <v>0</v>
          </cell>
          <cell r="Q5326">
            <v>0</v>
          </cell>
          <cell r="R5326">
            <v>0</v>
          </cell>
          <cell r="S5326">
            <v>0</v>
          </cell>
          <cell r="T5326">
            <v>0</v>
          </cell>
          <cell r="U5326">
            <v>0</v>
          </cell>
          <cell r="V5326">
            <v>0</v>
          </cell>
        </row>
        <row r="5327">
          <cell r="B5327" t="str">
            <v>NevadaSmoky Black.1750-6FOB</v>
          </cell>
          <cell r="C5327" t="str">
            <v>West</v>
          </cell>
          <cell r="D5327" t="str">
            <v>Open</v>
          </cell>
          <cell r="E5327" t="str">
            <v>NV</v>
          </cell>
          <cell r="F5327" t="str">
            <v>Nevada</v>
          </cell>
          <cell r="G5327" t="str">
            <v>4 - Smoky Black 1.75L</v>
          </cell>
          <cell r="H5327" t="str">
            <v>4 - Smoky Black 1.75L6</v>
          </cell>
          <cell r="I5327" t="str">
            <v>Smoky Black</v>
          </cell>
          <cell r="J5327" t="str">
            <v>Smoky Black.1750-6</v>
          </cell>
          <cell r="K5327">
            <v>6</v>
          </cell>
          <cell r="L5327">
            <v>1.75</v>
          </cell>
          <cell r="M5327">
            <v>0.4</v>
          </cell>
          <cell r="N5327">
            <v>29.96</v>
          </cell>
          <cell r="O5327" t="str">
            <v>FOB</v>
          </cell>
          <cell r="P5327">
            <v>173.25</v>
          </cell>
          <cell r="Q5327">
            <v>173.25</v>
          </cell>
          <cell r="R5327">
            <v>173.25</v>
          </cell>
          <cell r="S5327">
            <v>173.25</v>
          </cell>
          <cell r="T5327">
            <v>173.25</v>
          </cell>
          <cell r="U5327">
            <v>173.25</v>
          </cell>
          <cell r="V5327">
            <v>173.25</v>
          </cell>
        </row>
        <row r="5328">
          <cell r="B5328" t="str">
            <v>NEW HAMPSHIRESmoky Black.1750-6SPA</v>
          </cell>
          <cell r="C5328" t="str">
            <v>Northeast</v>
          </cell>
          <cell r="D5328" t="str">
            <v>Control</v>
          </cell>
          <cell r="E5328" t="str">
            <v>NH</v>
          </cell>
          <cell r="F5328" t="str">
            <v>NEW HAMPSHIRE</v>
          </cell>
          <cell r="G5328" t="str">
            <v>4 - Smoky Black 1.75L</v>
          </cell>
          <cell r="H5328" t="str">
            <v>4 - Smoky Black 1.75L6</v>
          </cell>
          <cell r="I5328" t="str">
            <v>Smoky Black</v>
          </cell>
          <cell r="J5328" t="str">
            <v>Smoky Black.1750-6</v>
          </cell>
          <cell r="K5328">
            <v>6</v>
          </cell>
          <cell r="L5328">
            <v>1.75</v>
          </cell>
          <cell r="M5328">
            <v>0.4</v>
          </cell>
          <cell r="N5328">
            <v>29.96</v>
          </cell>
          <cell r="O5328" t="str">
            <v>SPA</v>
          </cell>
          <cell r="P5328">
            <v>0</v>
          </cell>
          <cell r="Q5328">
            <v>42</v>
          </cell>
          <cell r="R5328">
            <v>42</v>
          </cell>
          <cell r="S5328">
            <v>0</v>
          </cell>
          <cell r="T5328">
            <v>42</v>
          </cell>
          <cell r="U5328">
            <v>42</v>
          </cell>
          <cell r="V5328">
            <v>0</v>
          </cell>
        </row>
        <row r="5329">
          <cell r="B5329" t="str">
            <v>NEW HAMPSHIRESmoky Black.1750-6SHELF</v>
          </cell>
          <cell r="C5329" t="str">
            <v>Northeast</v>
          </cell>
          <cell r="D5329" t="str">
            <v>Control</v>
          </cell>
          <cell r="E5329" t="str">
            <v>NH</v>
          </cell>
          <cell r="F5329" t="str">
            <v>NEW HAMPSHIRE</v>
          </cell>
          <cell r="G5329" t="str">
            <v>4 - Smoky Black 1.75L</v>
          </cell>
          <cell r="H5329" t="str">
            <v>4 - Smoky Black 1.75L6</v>
          </cell>
          <cell r="I5329" t="str">
            <v>Smoky Black</v>
          </cell>
          <cell r="J5329" t="str">
            <v>Smoky Black.1750-6</v>
          </cell>
          <cell r="K5329">
            <v>6</v>
          </cell>
          <cell r="L5329">
            <v>1.75</v>
          </cell>
          <cell r="M5329">
            <v>0.4</v>
          </cell>
          <cell r="N5329">
            <v>29.96</v>
          </cell>
          <cell r="O5329" t="str">
            <v>SHELF</v>
          </cell>
          <cell r="P5329">
            <v>46.99</v>
          </cell>
          <cell r="Q5329">
            <v>39.99</v>
          </cell>
          <cell r="R5329">
            <v>39.99</v>
          </cell>
          <cell r="S5329">
            <v>46.99</v>
          </cell>
          <cell r="T5329">
            <v>39.99</v>
          </cell>
          <cell r="U5329">
            <v>39.99</v>
          </cell>
          <cell r="V5329">
            <v>46.99</v>
          </cell>
        </row>
        <row r="5330">
          <cell r="B5330" t="str">
            <v>NEW HAMPSHIRESmoky Black.1750-6FOB</v>
          </cell>
          <cell r="C5330" t="str">
            <v>Northeast</v>
          </cell>
          <cell r="D5330" t="str">
            <v>Control</v>
          </cell>
          <cell r="E5330" t="str">
            <v>NH</v>
          </cell>
          <cell r="F5330" t="str">
            <v>NEW HAMPSHIRE</v>
          </cell>
          <cell r="G5330" t="str">
            <v>4 - Smoky Black 1.75L</v>
          </cell>
          <cell r="H5330" t="str">
            <v>4 - Smoky Black 1.75L6</v>
          </cell>
          <cell r="I5330" t="str">
            <v>Smoky Black</v>
          </cell>
          <cell r="J5330" t="str">
            <v>Smoky Black.1750-6</v>
          </cell>
          <cell r="K5330">
            <v>6</v>
          </cell>
          <cell r="L5330">
            <v>1.75</v>
          </cell>
          <cell r="M5330">
            <v>0.4</v>
          </cell>
          <cell r="N5330">
            <v>29.96</v>
          </cell>
          <cell r="O5330" t="str">
            <v>FOB</v>
          </cell>
          <cell r="P5330">
            <v>187.96</v>
          </cell>
          <cell r="Q5330">
            <v>187.96</v>
          </cell>
          <cell r="R5330">
            <v>187.96</v>
          </cell>
          <cell r="S5330">
            <v>187.96</v>
          </cell>
          <cell r="T5330">
            <v>187.96</v>
          </cell>
          <cell r="U5330">
            <v>187.96</v>
          </cell>
          <cell r="V5330">
            <v>187.96</v>
          </cell>
        </row>
        <row r="5331">
          <cell r="B5331" t="str">
            <v>New JerseySmoky Black.1750-6FOB</v>
          </cell>
          <cell r="C5331" t="str">
            <v>Northeast</v>
          </cell>
          <cell r="D5331" t="str">
            <v>Open</v>
          </cell>
          <cell r="E5331" t="str">
            <v>NJ</v>
          </cell>
          <cell r="F5331" t="str">
            <v>New Jersey</v>
          </cell>
          <cell r="G5331" t="str">
            <v>4 - Smoky Black 1.75L</v>
          </cell>
          <cell r="H5331" t="str">
            <v>4 - Smoky Black 1.75L6</v>
          </cell>
          <cell r="I5331" t="str">
            <v>Smoky Black</v>
          </cell>
          <cell r="J5331" t="str">
            <v>Smoky Black.1750-6</v>
          </cell>
          <cell r="K5331">
            <v>6</v>
          </cell>
          <cell r="L5331">
            <v>1.75</v>
          </cell>
          <cell r="M5331">
            <v>0.4</v>
          </cell>
          <cell r="N5331">
            <v>29.96</v>
          </cell>
          <cell r="O5331" t="str">
            <v>FOB</v>
          </cell>
          <cell r="P5331">
            <v>158.96</v>
          </cell>
          <cell r="Q5331">
            <v>158.96</v>
          </cell>
          <cell r="R5331">
            <v>158.96</v>
          </cell>
          <cell r="S5331">
            <v>158.96</v>
          </cell>
          <cell r="T5331">
            <v>158.96</v>
          </cell>
          <cell r="U5331">
            <v>158.96</v>
          </cell>
          <cell r="V5331">
            <v>158.96</v>
          </cell>
        </row>
        <row r="5332">
          <cell r="B5332" t="str">
            <v>New York - UpstateSmoky Black.1750-6FOB</v>
          </cell>
          <cell r="C5332" t="str">
            <v>Northeast</v>
          </cell>
          <cell r="D5332" t="str">
            <v>Open</v>
          </cell>
          <cell r="E5332" t="str">
            <v>NY</v>
          </cell>
          <cell r="F5332" t="str">
            <v>New York - Upstate</v>
          </cell>
          <cell r="G5332" t="str">
            <v>4 - Smoky Black 1.75L</v>
          </cell>
          <cell r="H5332" t="str">
            <v>4 - Smoky Black 1.75L6</v>
          </cell>
          <cell r="I5332" t="str">
            <v>Smoky Black</v>
          </cell>
          <cell r="J5332" t="str">
            <v>Smoky Black.1750-6</v>
          </cell>
          <cell r="K5332">
            <v>6</v>
          </cell>
          <cell r="L5332">
            <v>1.75</v>
          </cell>
          <cell r="M5332">
            <v>0.4</v>
          </cell>
          <cell r="N5332">
            <v>29.96</v>
          </cell>
          <cell r="O5332" t="str">
            <v>FOB</v>
          </cell>
          <cell r="P5332">
            <v>167.71</v>
          </cell>
          <cell r="Q5332">
            <v>167.71</v>
          </cell>
          <cell r="R5332">
            <v>167.71</v>
          </cell>
          <cell r="S5332">
            <v>167.71</v>
          </cell>
          <cell r="T5332">
            <v>167.71</v>
          </cell>
          <cell r="U5332">
            <v>167.71</v>
          </cell>
          <cell r="V5332">
            <v>167.71</v>
          </cell>
        </row>
        <row r="5333">
          <cell r="B5333" t="str">
            <v>NORTH CAROLINASmoky Black.1750-6SPA</v>
          </cell>
          <cell r="C5333" t="str">
            <v>South</v>
          </cell>
          <cell r="D5333" t="str">
            <v>Control</v>
          </cell>
          <cell r="E5333" t="str">
            <v>NC</v>
          </cell>
          <cell r="F5333" t="str">
            <v>NORTH CAROLINA</v>
          </cell>
          <cell r="G5333" t="str">
            <v>4 - Smoky Black 1.75L</v>
          </cell>
          <cell r="H5333" t="str">
            <v>4 - Smoky Black 1.75L6</v>
          </cell>
          <cell r="I5333" t="str">
            <v>Smoky Black</v>
          </cell>
          <cell r="J5333" t="str">
            <v>Smoky Black.1750-6</v>
          </cell>
          <cell r="K5333">
            <v>6</v>
          </cell>
          <cell r="L5333">
            <v>1.75</v>
          </cell>
          <cell r="M5333">
            <v>0.4</v>
          </cell>
          <cell r="N5333">
            <v>29.96</v>
          </cell>
          <cell r="O5333" t="str">
            <v>SPA</v>
          </cell>
          <cell r="P5333">
            <v>0</v>
          </cell>
          <cell r="Q5333">
            <v>0</v>
          </cell>
          <cell r="R5333">
            <v>0</v>
          </cell>
          <cell r="S5333">
            <v>12.87</v>
          </cell>
          <cell r="T5333">
            <v>12.87</v>
          </cell>
          <cell r="U5333">
            <v>0</v>
          </cell>
          <cell r="V5333">
            <v>12.87</v>
          </cell>
        </row>
        <row r="5334">
          <cell r="B5334" t="str">
            <v>NORTH CAROLINASmoky Black.1750-6SHELF</v>
          </cell>
          <cell r="C5334" t="str">
            <v>South</v>
          </cell>
          <cell r="D5334" t="str">
            <v>Control</v>
          </cell>
          <cell r="E5334" t="str">
            <v>NC</v>
          </cell>
          <cell r="F5334" t="str">
            <v>NORTH CAROLINA</v>
          </cell>
          <cell r="G5334" t="str">
            <v>4 - Smoky Black 1.75L</v>
          </cell>
          <cell r="H5334" t="str">
            <v>4 - Smoky Black 1.75L6</v>
          </cell>
          <cell r="I5334" t="str">
            <v>Smoky Black</v>
          </cell>
          <cell r="J5334" t="str">
            <v>Smoky Black.1750-6</v>
          </cell>
          <cell r="K5334">
            <v>6</v>
          </cell>
          <cell r="L5334">
            <v>1.75</v>
          </cell>
          <cell r="M5334">
            <v>0.4</v>
          </cell>
          <cell r="N5334">
            <v>29.96</v>
          </cell>
          <cell r="O5334" t="str">
            <v>SHELF</v>
          </cell>
          <cell r="P5334">
            <v>49.95</v>
          </cell>
          <cell r="Q5334">
            <v>49.95</v>
          </cell>
          <cell r="R5334">
            <v>49.95</v>
          </cell>
          <cell r="S5334">
            <v>45.95</v>
          </cell>
          <cell r="T5334">
            <v>45.95</v>
          </cell>
          <cell r="U5334">
            <v>49.95</v>
          </cell>
          <cell r="V5334">
            <v>45.95</v>
          </cell>
        </row>
        <row r="5335">
          <cell r="B5335" t="str">
            <v>NORTH CAROLINASmoky Black.1750-6FOB</v>
          </cell>
          <cell r="C5335" t="str">
            <v>South</v>
          </cell>
          <cell r="D5335" t="str">
            <v>Control</v>
          </cell>
          <cell r="E5335" t="str">
            <v>NC</v>
          </cell>
          <cell r="F5335" t="str">
            <v>NORTH CAROLINA</v>
          </cell>
          <cell r="G5335" t="str">
            <v>4 - Smoky Black 1.75L</v>
          </cell>
          <cell r="H5335" t="str">
            <v>4 - Smoky Black 1.75L6</v>
          </cell>
          <cell r="I5335" t="str">
            <v>Smoky Black</v>
          </cell>
          <cell r="J5335" t="str">
            <v>Smoky Black.1750-6</v>
          </cell>
          <cell r="K5335">
            <v>6</v>
          </cell>
          <cell r="L5335">
            <v>1.75</v>
          </cell>
          <cell r="M5335">
            <v>0.4</v>
          </cell>
          <cell r="N5335">
            <v>29.96</v>
          </cell>
          <cell r="O5335" t="str">
            <v>FOB</v>
          </cell>
          <cell r="P5335">
            <v>158.4</v>
          </cell>
          <cell r="Q5335">
            <v>158.4</v>
          </cell>
          <cell r="R5335">
            <v>158.4</v>
          </cell>
          <cell r="S5335">
            <v>158.4</v>
          </cell>
          <cell r="T5335">
            <v>158.4</v>
          </cell>
          <cell r="U5335">
            <v>158.4</v>
          </cell>
          <cell r="V5335">
            <v>158.4</v>
          </cell>
        </row>
        <row r="5336">
          <cell r="B5336" t="str">
            <v>OklahomaSmoky Black.1750-6FOB</v>
          </cell>
          <cell r="C5336" t="str">
            <v>South</v>
          </cell>
          <cell r="D5336" t="str">
            <v>Open</v>
          </cell>
          <cell r="E5336" t="str">
            <v>OK</v>
          </cell>
          <cell r="F5336" t="str">
            <v>Oklahoma</v>
          </cell>
          <cell r="G5336" t="str">
            <v>4 - Smoky Black 1.75L</v>
          </cell>
          <cell r="H5336" t="str">
            <v>4 - Smoky Black 1.75L6</v>
          </cell>
          <cell r="I5336" t="str">
            <v>Smoky Black</v>
          </cell>
          <cell r="J5336" t="str">
            <v>Smoky Black.1750-6</v>
          </cell>
          <cell r="K5336">
            <v>6</v>
          </cell>
          <cell r="L5336">
            <v>1.75</v>
          </cell>
          <cell r="M5336">
            <v>0.4</v>
          </cell>
          <cell r="N5336">
            <v>29.96</v>
          </cell>
          <cell r="O5336" t="str">
            <v>FOB</v>
          </cell>
          <cell r="P5336">
            <v>156.34</v>
          </cell>
          <cell r="Q5336">
            <v>156.34</v>
          </cell>
          <cell r="R5336">
            <v>156.34</v>
          </cell>
          <cell r="S5336">
            <v>156.34</v>
          </cell>
          <cell r="T5336">
            <v>156.34</v>
          </cell>
          <cell r="U5336">
            <v>156.34</v>
          </cell>
          <cell r="V5336">
            <v>156.34</v>
          </cell>
        </row>
        <row r="5337">
          <cell r="B5337" t="str">
            <v>OREGONSmoky Black.1750-6SPA</v>
          </cell>
          <cell r="C5337" t="str">
            <v>West</v>
          </cell>
          <cell r="D5337" t="str">
            <v>Control</v>
          </cell>
          <cell r="E5337" t="str">
            <v>OR</v>
          </cell>
          <cell r="F5337" t="str">
            <v>OREGON</v>
          </cell>
          <cell r="G5337" t="str">
            <v>4 - Smoky Black 1.75L</v>
          </cell>
          <cell r="H5337" t="str">
            <v>4 - Smoky Black 1.75L6</v>
          </cell>
          <cell r="I5337" t="str">
            <v>Smoky Black</v>
          </cell>
          <cell r="J5337" t="str">
            <v>Smoky Black.1750-6</v>
          </cell>
          <cell r="K5337">
            <v>6</v>
          </cell>
          <cell r="L5337">
            <v>1.75</v>
          </cell>
          <cell r="M5337">
            <v>0.4</v>
          </cell>
          <cell r="N5337">
            <v>29.96</v>
          </cell>
          <cell r="O5337" t="str">
            <v>SPA</v>
          </cell>
          <cell r="P5337">
            <v>0</v>
          </cell>
          <cell r="Q5337">
            <v>0</v>
          </cell>
          <cell r="R5337">
            <v>0</v>
          </cell>
          <cell r="S5337">
            <v>0</v>
          </cell>
          <cell r="T5337">
            <v>0</v>
          </cell>
          <cell r="U5337">
            <v>0</v>
          </cell>
          <cell r="V5337">
            <v>0</v>
          </cell>
        </row>
        <row r="5338">
          <cell r="B5338" t="str">
            <v>Rhode IslandSmoky Black.1750-6FOB</v>
          </cell>
          <cell r="C5338" t="str">
            <v>Northeast</v>
          </cell>
          <cell r="D5338" t="str">
            <v>Open</v>
          </cell>
          <cell r="E5338" t="str">
            <v>RI</v>
          </cell>
          <cell r="F5338" t="str">
            <v>Rhode Island</v>
          </cell>
          <cell r="G5338" t="str">
            <v>4 - Smoky Black 1.75L</v>
          </cell>
          <cell r="H5338" t="str">
            <v>4 - Smoky Black 1.75L6</v>
          </cell>
          <cell r="I5338" t="str">
            <v>Smoky Black</v>
          </cell>
          <cell r="J5338" t="str">
            <v>Smoky Black.1750-6</v>
          </cell>
          <cell r="K5338">
            <v>6</v>
          </cell>
          <cell r="L5338">
            <v>1.75</v>
          </cell>
          <cell r="M5338">
            <v>0.4</v>
          </cell>
          <cell r="N5338">
            <v>29.96</v>
          </cell>
          <cell r="O5338" t="str">
            <v>FOB</v>
          </cell>
          <cell r="P5338">
            <v>156.96</v>
          </cell>
          <cell r="Q5338">
            <v>156.96</v>
          </cell>
          <cell r="R5338">
            <v>156.96</v>
          </cell>
          <cell r="S5338">
            <v>156.96</v>
          </cell>
          <cell r="T5338">
            <v>156.96</v>
          </cell>
          <cell r="U5338">
            <v>156.96</v>
          </cell>
          <cell r="V5338">
            <v>156.96</v>
          </cell>
        </row>
        <row r="5339">
          <cell r="B5339" t="str">
            <v>South CarolinaSmoky Black.1750-6FOB</v>
          </cell>
          <cell r="C5339" t="str">
            <v>Northeast</v>
          </cell>
          <cell r="D5339" t="str">
            <v>Open</v>
          </cell>
          <cell r="E5339" t="str">
            <v>SC</v>
          </cell>
          <cell r="F5339" t="str">
            <v>South Carolina</v>
          </cell>
          <cell r="G5339" t="str">
            <v>4 - Smoky Black 1.75L</v>
          </cell>
          <cell r="H5339" t="str">
            <v>4 - Smoky Black 1.75L6</v>
          </cell>
          <cell r="I5339" t="str">
            <v>Smoky Black</v>
          </cell>
          <cell r="J5339" t="str">
            <v>Smoky Black.1750-6</v>
          </cell>
          <cell r="K5339">
            <v>6</v>
          </cell>
          <cell r="L5339">
            <v>1.75</v>
          </cell>
          <cell r="M5339">
            <v>0.4</v>
          </cell>
          <cell r="N5339">
            <v>29.96</v>
          </cell>
          <cell r="O5339" t="str">
            <v>FOB</v>
          </cell>
          <cell r="P5339">
            <v>173.62</v>
          </cell>
          <cell r="Q5339">
            <v>173.62</v>
          </cell>
          <cell r="R5339">
            <v>173.62</v>
          </cell>
          <cell r="S5339">
            <v>173.62</v>
          </cell>
          <cell r="T5339">
            <v>173.62</v>
          </cell>
          <cell r="U5339">
            <v>173.62</v>
          </cell>
          <cell r="V5339">
            <v>173.62</v>
          </cell>
        </row>
        <row r="5340">
          <cell r="B5340" t="str">
            <v>TennesseeSmoky Black.1750-6FOB</v>
          </cell>
          <cell r="C5340" t="str">
            <v>South</v>
          </cell>
          <cell r="D5340" t="str">
            <v>Open</v>
          </cell>
          <cell r="E5340" t="str">
            <v>TN</v>
          </cell>
          <cell r="F5340" t="str">
            <v>Tennessee</v>
          </cell>
          <cell r="G5340" t="str">
            <v>4 - Smoky Black 1.75L</v>
          </cell>
          <cell r="H5340" t="str">
            <v>4 - Smoky Black 1.75L6</v>
          </cell>
          <cell r="I5340" t="str">
            <v>Smoky Black</v>
          </cell>
          <cell r="J5340" t="str">
            <v>Smoky Black.1750-6</v>
          </cell>
          <cell r="K5340">
            <v>6</v>
          </cell>
          <cell r="L5340">
            <v>1.75</v>
          </cell>
          <cell r="M5340">
            <v>0.4</v>
          </cell>
          <cell r="N5340">
            <v>29.96</v>
          </cell>
          <cell r="O5340" t="str">
            <v>FOB</v>
          </cell>
          <cell r="P5340">
            <v>127.4</v>
          </cell>
          <cell r="Q5340">
            <v>127.4</v>
          </cell>
          <cell r="R5340">
            <v>127.4</v>
          </cell>
          <cell r="S5340">
            <v>127.4</v>
          </cell>
          <cell r="T5340">
            <v>127.4</v>
          </cell>
          <cell r="U5340">
            <v>127.4</v>
          </cell>
          <cell r="V5340">
            <v>127.4</v>
          </cell>
        </row>
        <row r="5341">
          <cell r="B5341" t="str">
            <v>TexasSmoky Black.1750-6FOB</v>
          </cell>
          <cell r="C5341" t="str">
            <v>South</v>
          </cell>
          <cell r="D5341" t="str">
            <v>Open</v>
          </cell>
          <cell r="E5341" t="str">
            <v>TX</v>
          </cell>
          <cell r="F5341" t="str">
            <v>Texas</v>
          </cell>
          <cell r="G5341" t="str">
            <v>4 - Smoky Black 1.75L</v>
          </cell>
          <cell r="H5341" t="str">
            <v>4 - Smoky Black 1.75L6</v>
          </cell>
          <cell r="I5341" t="str">
            <v>Smoky Black</v>
          </cell>
          <cell r="J5341" t="str">
            <v>Smoky Black.1750-6</v>
          </cell>
          <cell r="K5341">
            <v>6</v>
          </cell>
          <cell r="L5341">
            <v>1.75</v>
          </cell>
          <cell r="M5341">
            <v>0.4</v>
          </cell>
          <cell r="N5341">
            <v>29.96</v>
          </cell>
          <cell r="O5341" t="str">
            <v>FOB</v>
          </cell>
          <cell r="P5341">
            <v>166.46</v>
          </cell>
          <cell r="Q5341">
            <v>166.46</v>
          </cell>
          <cell r="R5341">
            <v>166.46</v>
          </cell>
          <cell r="S5341">
            <v>166.46</v>
          </cell>
          <cell r="T5341">
            <v>166.46</v>
          </cell>
          <cell r="U5341">
            <v>166.46</v>
          </cell>
          <cell r="V5341">
            <v>166.46</v>
          </cell>
        </row>
        <row r="5342">
          <cell r="B5342" t="str">
            <v>UTAHSmoky Black.1750-6SPA</v>
          </cell>
          <cell r="C5342" t="str">
            <v>West</v>
          </cell>
          <cell r="D5342" t="str">
            <v>Control</v>
          </cell>
          <cell r="E5342" t="str">
            <v>UT</v>
          </cell>
          <cell r="F5342" t="str">
            <v>UTAH</v>
          </cell>
          <cell r="G5342" t="str">
            <v>4 - Smoky Black 1.75L</v>
          </cell>
          <cell r="H5342" t="str">
            <v>4 - Smoky Black 1.75L6</v>
          </cell>
          <cell r="I5342" t="str">
            <v>Smoky Black</v>
          </cell>
          <cell r="J5342" t="str">
            <v>Smoky Black.1750-6</v>
          </cell>
          <cell r="K5342">
            <v>6</v>
          </cell>
          <cell r="L5342">
            <v>1.75</v>
          </cell>
          <cell r="M5342">
            <v>0.4</v>
          </cell>
          <cell r="N5342">
            <v>29.96</v>
          </cell>
          <cell r="O5342" t="str">
            <v>SPA</v>
          </cell>
          <cell r="P5342">
            <v>0</v>
          </cell>
          <cell r="Q5342">
            <v>0</v>
          </cell>
          <cell r="R5342">
            <v>0</v>
          </cell>
          <cell r="S5342">
            <v>0</v>
          </cell>
          <cell r="T5342">
            <v>0</v>
          </cell>
          <cell r="U5342">
            <v>0</v>
          </cell>
          <cell r="V5342">
            <v>0</v>
          </cell>
        </row>
        <row r="5343">
          <cell r="B5343" t="str">
            <v>VIRGINIASmoky Black.1750-6SHELF</v>
          </cell>
          <cell r="C5343" t="str">
            <v>South</v>
          </cell>
          <cell r="D5343" t="str">
            <v>Control</v>
          </cell>
          <cell r="E5343" t="str">
            <v>VA</v>
          </cell>
          <cell r="F5343" t="str">
            <v>VIRGINIA</v>
          </cell>
          <cell r="G5343" t="str">
            <v>4 - Smoky Black 1.75L</v>
          </cell>
          <cell r="H5343" t="str">
            <v>4 - Smoky Black 1.75L6</v>
          </cell>
          <cell r="I5343" t="str">
            <v>Smoky Black</v>
          </cell>
          <cell r="J5343" t="str">
            <v>Smoky Black.1750-6</v>
          </cell>
          <cell r="K5343">
            <v>6</v>
          </cell>
          <cell r="L5343">
            <v>1.75</v>
          </cell>
          <cell r="M5343">
            <v>0.4</v>
          </cell>
          <cell r="N5343">
            <v>29.96</v>
          </cell>
          <cell r="O5343" t="str">
            <v>SHELF</v>
          </cell>
          <cell r="P5343">
            <v>49.99</v>
          </cell>
          <cell r="Q5343">
            <v>49.99</v>
          </cell>
          <cell r="R5343">
            <v>46.99</v>
          </cell>
          <cell r="S5343">
            <v>49.99</v>
          </cell>
          <cell r="T5343">
            <v>49.99</v>
          </cell>
          <cell r="U5343">
            <v>46.99</v>
          </cell>
          <cell r="V5343">
            <v>49.99</v>
          </cell>
        </row>
        <row r="5344">
          <cell r="B5344" t="str">
            <v>VIRGINIASmoky Black.1750-6FOB</v>
          </cell>
          <cell r="C5344" t="str">
            <v>South</v>
          </cell>
          <cell r="D5344" t="str">
            <v>Control</v>
          </cell>
          <cell r="E5344" t="str">
            <v>VA</v>
          </cell>
          <cell r="F5344" t="str">
            <v>VIRGINIA</v>
          </cell>
          <cell r="G5344" t="str">
            <v>4 - Smoky Black 1.75L</v>
          </cell>
          <cell r="H5344" t="str">
            <v>4 - Smoky Black 1.75L6</v>
          </cell>
          <cell r="I5344" t="str">
            <v>Smoky Black</v>
          </cell>
          <cell r="J5344" t="str">
            <v>Smoky Black.1750-6</v>
          </cell>
          <cell r="K5344">
            <v>6</v>
          </cell>
          <cell r="L5344">
            <v>1.75</v>
          </cell>
          <cell r="M5344">
            <v>0.4</v>
          </cell>
          <cell r="N5344">
            <v>29.96</v>
          </cell>
          <cell r="O5344" t="str">
            <v>FOB</v>
          </cell>
          <cell r="P5344">
            <v>150.37</v>
          </cell>
          <cell r="Q5344">
            <v>150.37</v>
          </cell>
          <cell r="R5344">
            <v>150.37</v>
          </cell>
          <cell r="S5344">
            <v>150.37</v>
          </cell>
          <cell r="T5344">
            <v>150.37</v>
          </cell>
          <cell r="U5344">
            <v>150.37</v>
          </cell>
          <cell r="V5344">
            <v>150.37</v>
          </cell>
        </row>
        <row r="5345">
          <cell r="B5345" t="str">
            <v>VIRGINIASmoky Black.1750-6DA</v>
          </cell>
          <cell r="C5345" t="str">
            <v>South</v>
          </cell>
          <cell r="D5345" t="str">
            <v>Control</v>
          </cell>
          <cell r="E5345" t="str">
            <v>VA</v>
          </cell>
          <cell r="F5345" t="str">
            <v>VIRGINIA</v>
          </cell>
          <cell r="G5345" t="str">
            <v>4 - Smoky Black 1.75L</v>
          </cell>
          <cell r="H5345" t="str">
            <v>4 - Smoky Black 1.75L6</v>
          </cell>
          <cell r="I5345" t="str">
            <v>Smoky Black</v>
          </cell>
          <cell r="J5345" t="str">
            <v>Smoky Black.1750-6</v>
          </cell>
          <cell r="K5345">
            <v>6</v>
          </cell>
          <cell r="L5345">
            <v>1.75</v>
          </cell>
          <cell r="M5345">
            <v>0.4</v>
          </cell>
          <cell r="N5345">
            <v>29.96</v>
          </cell>
          <cell r="O5345" t="str">
            <v>DA</v>
          </cell>
          <cell r="P5345">
            <v>0</v>
          </cell>
          <cell r="Q5345">
            <v>0</v>
          </cell>
          <cell r="R5345">
            <v>14.95</v>
          </cell>
          <cell r="S5345">
            <v>0</v>
          </cell>
          <cell r="T5345">
            <v>0</v>
          </cell>
          <cell r="U5345">
            <v>14.95</v>
          </cell>
          <cell r="V5345">
            <v>0</v>
          </cell>
        </row>
        <row r="5346">
          <cell r="B5346" t="str">
            <v>WisconsinSmoky Black.1750-6FOB</v>
          </cell>
          <cell r="C5346" t="str">
            <v>Central</v>
          </cell>
          <cell r="D5346" t="str">
            <v>Open</v>
          </cell>
          <cell r="E5346" t="str">
            <v>WI</v>
          </cell>
          <cell r="F5346" t="str">
            <v>Wisconsin</v>
          </cell>
          <cell r="G5346" t="str">
            <v>4 - Smoky Black 1.75L</v>
          </cell>
          <cell r="H5346" t="str">
            <v>4 - Smoky Black 1.75L6</v>
          </cell>
          <cell r="I5346" t="str">
            <v>Smoky Black</v>
          </cell>
          <cell r="J5346" t="str">
            <v>Smoky Black.1750-6</v>
          </cell>
          <cell r="K5346">
            <v>6</v>
          </cell>
          <cell r="L5346">
            <v>1.75</v>
          </cell>
          <cell r="M5346">
            <v>0.4</v>
          </cell>
          <cell r="N5346">
            <v>29.96</v>
          </cell>
          <cell r="O5346" t="str">
            <v>FOB</v>
          </cell>
          <cell r="P5346">
            <v>132.96</v>
          </cell>
          <cell r="Q5346">
            <v>132.96</v>
          </cell>
          <cell r="R5346">
            <v>132.96</v>
          </cell>
          <cell r="S5346">
            <v>132.96</v>
          </cell>
          <cell r="T5346">
            <v>132.96</v>
          </cell>
          <cell r="U5346">
            <v>132.96</v>
          </cell>
          <cell r="V5346">
            <v>132.96</v>
          </cell>
        </row>
        <row r="5347">
          <cell r="B5347" t="str">
            <v>WYOMINGSmoky Black.1750-6DA</v>
          </cell>
          <cell r="C5347" t="str">
            <v>West</v>
          </cell>
          <cell r="D5347" t="str">
            <v>Control</v>
          </cell>
          <cell r="E5347" t="str">
            <v>WY</v>
          </cell>
          <cell r="F5347" t="str">
            <v>WYOMING</v>
          </cell>
          <cell r="G5347" t="str">
            <v>4 - Smoky Black 1.75L</v>
          </cell>
          <cell r="H5347" t="str">
            <v>4 - Smoky Black 1.75L6</v>
          </cell>
          <cell r="I5347" t="str">
            <v>Smoky Black</v>
          </cell>
          <cell r="J5347" t="str">
            <v>Smoky Black.1750-6</v>
          </cell>
          <cell r="K5347">
            <v>6</v>
          </cell>
          <cell r="L5347">
            <v>1.75</v>
          </cell>
          <cell r="M5347">
            <v>0.4</v>
          </cell>
          <cell r="N5347">
            <v>29.96</v>
          </cell>
          <cell r="O5347" t="str">
            <v>DA</v>
          </cell>
          <cell r="P5347">
            <v>0</v>
          </cell>
          <cell r="Q5347">
            <v>0</v>
          </cell>
          <cell r="R5347">
            <v>0</v>
          </cell>
          <cell r="S5347">
            <v>0</v>
          </cell>
          <cell r="T5347">
            <v>0</v>
          </cell>
          <cell r="U5347">
            <v>0</v>
          </cell>
          <cell r="V5347">
            <v>0</v>
          </cell>
        </row>
        <row r="5348">
          <cell r="B5348" t="str">
            <v>CaliforniaSmoky Black.1000-12FOB</v>
          </cell>
          <cell r="C5348" t="str">
            <v>West</v>
          </cell>
          <cell r="D5348" t="str">
            <v>Open</v>
          </cell>
          <cell r="E5348" t="str">
            <v>CA</v>
          </cell>
          <cell r="F5348" t="str">
            <v>California</v>
          </cell>
          <cell r="G5348" t="str">
            <v>4 - Smoky Black 1L</v>
          </cell>
          <cell r="H5348" t="str">
            <v>4 - Smoky Black 1L12</v>
          </cell>
          <cell r="I5348" t="str">
            <v>Smoky Black</v>
          </cell>
          <cell r="J5348" t="str">
            <v>Smoky Black.1000-12</v>
          </cell>
          <cell r="K5348">
            <v>12</v>
          </cell>
          <cell r="L5348">
            <v>1</v>
          </cell>
          <cell r="M5348">
            <v>0.4</v>
          </cell>
          <cell r="N5348">
            <v>34.24</v>
          </cell>
          <cell r="O5348" t="str">
            <v>FOB</v>
          </cell>
          <cell r="P5348">
            <v>209.24</v>
          </cell>
          <cell r="Q5348">
            <v>209.24</v>
          </cell>
          <cell r="R5348">
            <v>209.24</v>
          </cell>
          <cell r="S5348">
            <v>209.24</v>
          </cell>
          <cell r="T5348">
            <v>209.24</v>
          </cell>
          <cell r="U5348">
            <v>209.24</v>
          </cell>
          <cell r="V5348">
            <v>209.24</v>
          </cell>
        </row>
        <row r="5349">
          <cell r="B5349" t="str">
            <v>GeorgiaSmoky Black.1000-12FOB</v>
          </cell>
          <cell r="C5349" t="str">
            <v>South</v>
          </cell>
          <cell r="D5349" t="str">
            <v>Open</v>
          </cell>
          <cell r="E5349" t="str">
            <v>GA</v>
          </cell>
          <cell r="F5349" t="str">
            <v>Georgia</v>
          </cell>
          <cell r="G5349" t="str">
            <v>4 - Smoky Black 1L</v>
          </cell>
          <cell r="H5349" t="str">
            <v>4 - Smoky Black 1L12</v>
          </cell>
          <cell r="I5349" t="str">
            <v>Smoky Black</v>
          </cell>
          <cell r="J5349" t="str">
            <v>Smoky Black.1000-12</v>
          </cell>
          <cell r="K5349">
            <v>12</v>
          </cell>
          <cell r="L5349">
            <v>1</v>
          </cell>
          <cell r="M5349">
            <v>0.4</v>
          </cell>
          <cell r="N5349">
            <v>34.24</v>
          </cell>
          <cell r="O5349" t="str">
            <v>FOB</v>
          </cell>
          <cell r="P5349">
            <v>231.24</v>
          </cell>
          <cell r="Q5349">
            <v>231.24</v>
          </cell>
          <cell r="R5349">
            <v>231.24</v>
          </cell>
          <cell r="S5349">
            <v>231.24</v>
          </cell>
          <cell r="T5349">
            <v>231.24</v>
          </cell>
          <cell r="U5349">
            <v>231.24</v>
          </cell>
          <cell r="V5349">
            <v>231.24</v>
          </cell>
        </row>
        <row r="5350">
          <cell r="B5350" t="str">
            <v>IDAHOSmoky Black.1000-12SPA</v>
          </cell>
          <cell r="C5350" t="str">
            <v>West</v>
          </cell>
          <cell r="D5350" t="str">
            <v>Control</v>
          </cell>
          <cell r="E5350" t="str">
            <v>ID</v>
          </cell>
          <cell r="F5350" t="str">
            <v>IDAHO</v>
          </cell>
          <cell r="G5350" t="str">
            <v>4 - Smoky Black 1L</v>
          </cell>
          <cell r="H5350" t="str">
            <v>4 - Smoky Black 1L12</v>
          </cell>
          <cell r="I5350" t="str">
            <v>Smoky Black</v>
          </cell>
          <cell r="J5350" t="str">
            <v>Smoky Black.1000-12</v>
          </cell>
          <cell r="K5350">
            <v>12</v>
          </cell>
          <cell r="L5350">
            <v>1</v>
          </cell>
          <cell r="M5350">
            <v>0.4</v>
          </cell>
          <cell r="N5350">
            <v>34.24</v>
          </cell>
          <cell r="O5350" t="str">
            <v>SPA</v>
          </cell>
          <cell r="P5350">
            <v>0</v>
          </cell>
          <cell r="Q5350">
            <v>0</v>
          </cell>
          <cell r="R5350">
            <v>0</v>
          </cell>
          <cell r="S5350">
            <v>0</v>
          </cell>
          <cell r="T5350">
            <v>0</v>
          </cell>
          <cell r="U5350">
            <v>0</v>
          </cell>
          <cell r="V5350">
            <v>0</v>
          </cell>
        </row>
        <row r="5351">
          <cell r="B5351" t="str">
            <v>IllinoisSmoky Black.1000-12FOB</v>
          </cell>
          <cell r="C5351" t="str">
            <v>Central</v>
          </cell>
          <cell r="D5351" t="str">
            <v>Open</v>
          </cell>
          <cell r="E5351" t="str">
            <v>IL</v>
          </cell>
          <cell r="F5351" t="str">
            <v>Illinois</v>
          </cell>
          <cell r="G5351" t="str">
            <v>4 - Smoky Black 1L</v>
          </cell>
          <cell r="H5351" t="str">
            <v>4 - Smoky Black 1L12</v>
          </cell>
          <cell r="I5351" t="str">
            <v>Smoky Black</v>
          </cell>
          <cell r="J5351" t="str">
            <v>Smoky Black.1000-12</v>
          </cell>
          <cell r="K5351">
            <v>12</v>
          </cell>
          <cell r="L5351">
            <v>1</v>
          </cell>
          <cell r="M5351">
            <v>0.4</v>
          </cell>
          <cell r="N5351">
            <v>34.24</v>
          </cell>
          <cell r="O5351" t="str">
            <v>FOB</v>
          </cell>
          <cell r="P5351">
            <v>189.24</v>
          </cell>
          <cell r="Q5351">
            <v>189.24</v>
          </cell>
          <cell r="R5351">
            <v>189.24</v>
          </cell>
          <cell r="S5351">
            <v>189.24</v>
          </cell>
          <cell r="T5351">
            <v>189.24</v>
          </cell>
          <cell r="U5351">
            <v>189.24</v>
          </cell>
          <cell r="V5351">
            <v>189.24</v>
          </cell>
        </row>
        <row r="5352">
          <cell r="B5352" t="str">
            <v>IndianaSmoky Black.1000-12FOB</v>
          </cell>
          <cell r="C5352" t="str">
            <v>Central</v>
          </cell>
          <cell r="D5352" t="str">
            <v>Open</v>
          </cell>
          <cell r="E5352" t="str">
            <v>IN</v>
          </cell>
          <cell r="F5352" t="str">
            <v>Indiana</v>
          </cell>
          <cell r="G5352" t="str">
            <v>4 - Smoky Black 1L</v>
          </cell>
          <cell r="H5352" t="str">
            <v>4 - Smoky Black 1L12</v>
          </cell>
          <cell r="I5352" t="str">
            <v>Smoky Black</v>
          </cell>
          <cell r="J5352" t="str">
            <v>Smoky Black.1000-12</v>
          </cell>
          <cell r="K5352">
            <v>12</v>
          </cell>
          <cell r="L5352">
            <v>1</v>
          </cell>
          <cell r="M5352">
            <v>0.4</v>
          </cell>
          <cell r="N5352">
            <v>34.24</v>
          </cell>
          <cell r="O5352" t="str">
            <v>FOB</v>
          </cell>
          <cell r="P5352">
            <v>216.24</v>
          </cell>
          <cell r="Q5352">
            <v>216.24</v>
          </cell>
          <cell r="R5352">
            <v>216.24</v>
          </cell>
          <cell r="S5352">
            <v>216.24</v>
          </cell>
          <cell r="T5352">
            <v>216.24</v>
          </cell>
          <cell r="U5352">
            <v>216.24</v>
          </cell>
          <cell r="V5352">
            <v>216.24</v>
          </cell>
        </row>
        <row r="5353">
          <cell r="B5353" t="str">
            <v>LouisianaSmoky Black.1000-12FOB</v>
          </cell>
          <cell r="C5353" t="str">
            <v>South</v>
          </cell>
          <cell r="D5353" t="str">
            <v>Open</v>
          </cell>
          <cell r="E5353" t="str">
            <v>LA</v>
          </cell>
          <cell r="F5353" t="str">
            <v>Louisiana</v>
          </cell>
          <cell r="G5353" t="str">
            <v>4 - Smoky Black 1L</v>
          </cell>
          <cell r="H5353" t="str">
            <v>4 - Smoky Black 1L12</v>
          </cell>
          <cell r="I5353" t="str">
            <v>Smoky Black</v>
          </cell>
          <cell r="J5353" t="str">
            <v>Smoky Black.1000-12</v>
          </cell>
          <cell r="K5353">
            <v>12</v>
          </cell>
          <cell r="L5353">
            <v>1</v>
          </cell>
          <cell r="M5353">
            <v>0.4</v>
          </cell>
          <cell r="N5353">
            <v>34.24</v>
          </cell>
          <cell r="O5353" t="str">
            <v>FOB</v>
          </cell>
          <cell r="P5353">
            <v>221.24</v>
          </cell>
          <cell r="Q5353">
            <v>221.24</v>
          </cell>
          <cell r="R5353">
            <v>221.24</v>
          </cell>
          <cell r="S5353">
            <v>221.24</v>
          </cell>
          <cell r="T5353">
            <v>221.24</v>
          </cell>
          <cell r="U5353">
            <v>221.24</v>
          </cell>
          <cell r="V5353">
            <v>221.24</v>
          </cell>
        </row>
        <row r="5354">
          <cell r="B5354" t="str">
            <v>MassachusettsSmoky Black.1000-12FOB</v>
          </cell>
          <cell r="C5354" t="str">
            <v>Northeast</v>
          </cell>
          <cell r="D5354" t="str">
            <v>Open</v>
          </cell>
          <cell r="E5354" t="str">
            <v>MA</v>
          </cell>
          <cell r="F5354" t="str">
            <v>Massachusetts</v>
          </cell>
          <cell r="G5354" t="str">
            <v>4 - Smoky Black 1L</v>
          </cell>
          <cell r="H5354" t="str">
            <v>4 - Smoky Black 1L12</v>
          </cell>
          <cell r="I5354" t="str">
            <v>Smoky Black</v>
          </cell>
          <cell r="J5354" t="str">
            <v>Smoky Black.1000-12</v>
          </cell>
          <cell r="K5354">
            <v>12</v>
          </cell>
          <cell r="L5354">
            <v>1</v>
          </cell>
          <cell r="M5354">
            <v>0.4</v>
          </cell>
          <cell r="N5354">
            <v>34.24</v>
          </cell>
          <cell r="O5354" t="str">
            <v>FOB</v>
          </cell>
          <cell r="P5354">
            <v>210.68</v>
          </cell>
          <cell r="Q5354">
            <v>210.68</v>
          </cell>
          <cell r="R5354">
            <v>210.68</v>
          </cell>
          <cell r="S5354">
            <v>210.68</v>
          </cell>
          <cell r="T5354">
            <v>210.68</v>
          </cell>
          <cell r="U5354">
            <v>210.68</v>
          </cell>
          <cell r="V5354">
            <v>210.68</v>
          </cell>
        </row>
        <row r="5355">
          <cell r="B5355" t="str">
            <v>MinnesotaSmoky Black.1000-12FOB</v>
          </cell>
          <cell r="C5355" t="str">
            <v>Central</v>
          </cell>
          <cell r="D5355" t="str">
            <v>Open</v>
          </cell>
          <cell r="E5355" t="str">
            <v>MN</v>
          </cell>
          <cell r="F5355" t="str">
            <v>Minnesota</v>
          </cell>
          <cell r="G5355" t="str">
            <v>4 - Smoky Black 1L</v>
          </cell>
          <cell r="H5355" t="str">
            <v>4 - Smoky Black 1L12</v>
          </cell>
          <cell r="I5355" t="str">
            <v>Smoky Black</v>
          </cell>
          <cell r="J5355" t="str">
            <v>Smoky Black.1000-12</v>
          </cell>
          <cell r="K5355">
            <v>12</v>
          </cell>
          <cell r="L5355">
            <v>1</v>
          </cell>
          <cell r="M5355">
            <v>0.4</v>
          </cell>
          <cell r="N5355">
            <v>34.24</v>
          </cell>
          <cell r="O5355" t="str">
            <v>FOB</v>
          </cell>
          <cell r="P5355">
            <v>189.53</v>
          </cell>
          <cell r="Q5355">
            <v>189.53</v>
          </cell>
          <cell r="R5355">
            <v>189.53</v>
          </cell>
          <cell r="S5355">
            <v>189.53</v>
          </cell>
          <cell r="T5355">
            <v>189.53</v>
          </cell>
          <cell r="U5355">
            <v>189.53</v>
          </cell>
          <cell r="V5355">
            <v>189.53</v>
          </cell>
        </row>
        <row r="5356">
          <cell r="B5356" t="str">
            <v>MissouriSmoky Black.1000-12FOB</v>
          </cell>
          <cell r="C5356" t="str">
            <v>Central</v>
          </cell>
          <cell r="D5356" t="str">
            <v>Open</v>
          </cell>
          <cell r="E5356" t="str">
            <v>MO</v>
          </cell>
          <cell r="F5356" t="str">
            <v>Missouri</v>
          </cell>
          <cell r="G5356" t="str">
            <v>4 - Smoky Black 1L</v>
          </cell>
          <cell r="H5356" t="str">
            <v>4 - Smoky Black 1L12</v>
          </cell>
          <cell r="I5356" t="str">
            <v>Smoky Black</v>
          </cell>
          <cell r="J5356" t="str">
            <v>Smoky Black.1000-12</v>
          </cell>
          <cell r="K5356">
            <v>12</v>
          </cell>
          <cell r="L5356">
            <v>1</v>
          </cell>
          <cell r="M5356">
            <v>0.4</v>
          </cell>
          <cell r="N5356">
            <v>34.24</v>
          </cell>
          <cell r="O5356" t="str">
            <v>FOB</v>
          </cell>
          <cell r="P5356">
            <v>201.66</v>
          </cell>
          <cell r="Q5356">
            <v>201.66</v>
          </cell>
          <cell r="R5356">
            <v>201.66</v>
          </cell>
          <cell r="S5356">
            <v>201.66</v>
          </cell>
          <cell r="T5356">
            <v>201.66</v>
          </cell>
          <cell r="U5356">
            <v>201.66</v>
          </cell>
          <cell r="V5356">
            <v>201.66</v>
          </cell>
        </row>
        <row r="5357">
          <cell r="B5357" t="str">
            <v>MONTANASmoky Black.1000-12SPA</v>
          </cell>
          <cell r="C5357" t="str">
            <v>West</v>
          </cell>
          <cell r="D5357" t="str">
            <v>Control</v>
          </cell>
          <cell r="E5357" t="str">
            <v>MT</v>
          </cell>
          <cell r="F5357" t="str">
            <v>MONTANA</v>
          </cell>
          <cell r="G5357" t="str">
            <v>4 - Smoky Black 1L</v>
          </cell>
          <cell r="H5357" t="str">
            <v>4 - Smoky Black 1L12</v>
          </cell>
          <cell r="I5357" t="str">
            <v>Smoky Black</v>
          </cell>
          <cell r="J5357" t="str">
            <v>Smoky Black.1000-12</v>
          </cell>
          <cell r="K5357">
            <v>12</v>
          </cell>
          <cell r="L5357">
            <v>1</v>
          </cell>
          <cell r="M5357">
            <v>0.4</v>
          </cell>
          <cell r="N5357">
            <v>34.24</v>
          </cell>
          <cell r="O5357" t="str">
            <v>SPA</v>
          </cell>
          <cell r="P5357">
            <v>0</v>
          </cell>
          <cell r="Q5357">
            <v>0</v>
          </cell>
          <cell r="R5357">
            <v>0</v>
          </cell>
          <cell r="S5357">
            <v>0</v>
          </cell>
          <cell r="T5357">
            <v>0</v>
          </cell>
          <cell r="U5357">
            <v>0</v>
          </cell>
          <cell r="V5357">
            <v>0</v>
          </cell>
        </row>
        <row r="5358">
          <cell r="B5358" t="str">
            <v>NebraskaSmoky Black.1000-12FOB</v>
          </cell>
          <cell r="C5358" t="str">
            <v>Central</v>
          </cell>
          <cell r="D5358" t="str">
            <v>Open</v>
          </cell>
          <cell r="E5358" t="str">
            <v>NE</v>
          </cell>
          <cell r="F5358" t="str">
            <v>Nebraska</v>
          </cell>
          <cell r="G5358" t="str">
            <v>4 - Smoky Black 1L</v>
          </cell>
          <cell r="H5358" t="str">
            <v>4 - Smoky Black 1L12</v>
          </cell>
          <cell r="I5358" t="str">
            <v>Smoky Black</v>
          </cell>
          <cell r="J5358" t="str">
            <v>Smoky Black.1000-12</v>
          </cell>
          <cell r="K5358">
            <v>12</v>
          </cell>
          <cell r="L5358">
            <v>1</v>
          </cell>
          <cell r="M5358">
            <v>0.4</v>
          </cell>
          <cell r="N5358">
            <v>34.24</v>
          </cell>
          <cell r="O5358" t="str">
            <v>FOB</v>
          </cell>
          <cell r="P5358">
            <v>227.36</v>
          </cell>
          <cell r="Q5358">
            <v>227.36</v>
          </cell>
          <cell r="R5358">
            <v>227.36</v>
          </cell>
          <cell r="S5358">
            <v>227.36</v>
          </cell>
          <cell r="T5358">
            <v>227.36</v>
          </cell>
          <cell r="U5358">
            <v>227.36</v>
          </cell>
          <cell r="V5358">
            <v>227.36</v>
          </cell>
        </row>
        <row r="5359">
          <cell r="B5359" t="str">
            <v>North DakotaSmoky Black.1000-12FOB</v>
          </cell>
          <cell r="C5359" t="str">
            <v>Central</v>
          </cell>
          <cell r="D5359" t="str">
            <v>Open</v>
          </cell>
          <cell r="E5359" t="str">
            <v>ND</v>
          </cell>
          <cell r="F5359" t="str">
            <v>North Dakota</v>
          </cell>
          <cell r="G5359" t="str">
            <v>4 - Smoky Black 1L</v>
          </cell>
          <cell r="H5359" t="str">
            <v>4 - Smoky Black 1L12</v>
          </cell>
          <cell r="I5359" t="str">
            <v>Smoky Black</v>
          </cell>
          <cell r="J5359" t="str">
            <v>Smoky Black.1000-12</v>
          </cell>
          <cell r="K5359">
            <v>12</v>
          </cell>
          <cell r="L5359">
            <v>1</v>
          </cell>
          <cell r="M5359">
            <v>0.4</v>
          </cell>
          <cell r="N5359">
            <v>34.24</v>
          </cell>
          <cell r="O5359" t="str">
            <v>FOB</v>
          </cell>
          <cell r="P5359">
            <v>240.37</v>
          </cell>
          <cell r="Q5359">
            <v>240.37</v>
          </cell>
          <cell r="R5359">
            <v>240.37</v>
          </cell>
          <cell r="S5359">
            <v>240.37</v>
          </cell>
          <cell r="T5359">
            <v>240.37</v>
          </cell>
          <cell r="U5359">
            <v>240.37</v>
          </cell>
          <cell r="V5359">
            <v>240.37</v>
          </cell>
        </row>
        <row r="5360">
          <cell r="B5360" t="str">
            <v>OREGONSmoky Black.1000-12SPA</v>
          </cell>
          <cell r="C5360" t="str">
            <v>West</v>
          </cell>
          <cell r="D5360" t="str">
            <v>Control</v>
          </cell>
          <cell r="E5360" t="str">
            <v>OR</v>
          </cell>
          <cell r="F5360" t="str">
            <v>OREGON</v>
          </cell>
          <cell r="G5360" t="str">
            <v>4 - Smoky Black 1L</v>
          </cell>
          <cell r="H5360" t="str">
            <v>4 - Smoky Black 1L12</v>
          </cell>
          <cell r="I5360" t="str">
            <v>Smoky Black</v>
          </cell>
          <cell r="J5360" t="str">
            <v>Smoky Black.1000-12</v>
          </cell>
          <cell r="K5360">
            <v>12</v>
          </cell>
          <cell r="L5360">
            <v>1</v>
          </cell>
          <cell r="M5360">
            <v>0.4</v>
          </cell>
          <cell r="N5360">
            <v>34.24</v>
          </cell>
          <cell r="O5360" t="str">
            <v>SPA</v>
          </cell>
          <cell r="P5360">
            <v>0</v>
          </cell>
          <cell r="Q5360">
            <v>0</v>
          </cell>
          <cell r="R5360">
            <v>0</v>
          </cell>
          <cell r="S5360">
            <v>0</v>
          </cell>
          <cell r="T5360">
            <v>0</v>
          </cell>
          <cell r="U5360">
            <v>0</v>
          </cell>
          <cell r="V5360">
            <v>0</v>
          </cell>
        </row>
        <row r="5361">
          <cell r="B5361" t="str">
            <v>Rhode IslandSmoky Black.1000-12FOB</v>
          </cell>
          <cell r="C5361" t="str">
            <v>Northeast</v>
          </cell>
          <cell r="D5361" t="str">
            <v>Open</v>
          </cell>
          <cell r="E5361" t="str">
            <v>RI</v>
          </cell>
          <cell r="F5361" t="str">
            <v>Rhode Island</v>
          </cell>
          <cell r="G5361" t="str">
            <v>4 - Smoky Black 1L</v>
          </cell>
          <cell r="H5361" t="str">
            <v>4 - Smoky Black 1L12</v>
          </cell>
          <cell r="I5361" t="str">
            <v>Smoky Black</v>
          </cell>
          <cell r="J5361" t="str">
            <v>Smoky Black.1000-12</v>
          </cell>
          <cell r="K5361">
            <v>12</v>
          </cell>
          <cell r="L5361">
            <v>1</v>
          </cell>
          <cell r="M5361">
            <v>0.4</v>
          </cell>
          <cell r="N5361">
            <v>34.24</v>
          </cell>
          <cell r="O5361" t="str">
            <v>FOB</v>
          </cell>
          <cell r="P5361">
            <v>155</v>
          </cell>
          <cell r="Q5361">
            <v>155</v>
          </cell>
          <cell r="R5361">
            <v>155</v>
          </cell>
          <cell r="S5361">
            <v>155</v>
          </cell>
          <cell r="T5361">
            <v>155</v>
          </cell>
          <cell r="U5361">
            <v>155</v>
          </cell>
          <cell r="V5361">
            <v>155</v>
          </cell>
        </row>
        <row r="5362">
          <cell r="B5362" t="str">
            <v>TennesseeSmoky Black.1000-12FOB</v>
          </cell>
          <cell r="C5362" t="str">
            <v>South</v>
          </cell>
          <cell r="D5362" t="str">
            <v>Open</v>
          </cell>
          <cell r="E5362" t="str">
            <v>TN</v>
          </cell>
          <cell r="F5362" t="str">
            <v>Tennessee</v>
          </cell>
          <cell r="G5362" t="str">
            <v>4 - Smoky Black 1L</v>
          </cell>
          <cell r="H5362" t="str">
            <v>4 - Smoky Black 1L12</v>
          </cell>
          <cell r="I5362" t="str">
            <v>Smoky Black</v>
          </cell>
          <cell r="J5362" t="str">
            <v>Smoky Black.1000-12</v>
          </cell>
          <cell r="K5362">
            <v>12</v>
          </cell>
          <cell r="L5362">
            <v>1</v>
          </cell>
          <cell r="M5362">
            <v>0.4</v>
          </cell>
          <cell r="N5362">
            <v>34.24</v>
          </cell>
          <cell r="O5362" t="str">
            <v>FOB</v>
          </cell>
          <cell r="P5362">
            <v>211</v>
          </cell>
          <cell r="Q5362">
            <v>211</v>
          </cell>
          <cell r="R5362">
            <v>211</v>
          </cell>
          <cell r="S5362">
            <v>211</v>
          </cell>
          <cell r="T5362">
            <v>211</v>
          </cell>
          <cell r="U5362">
            <v>211</v>
          </cell>
          <cell r="V5362">
            <v>211</v>
          </cell>
        </row>
        <row r="5363">
          <cell r="B5363" t="str">
            <v>TexasSmoky Black.1000-12FOB</v>
          </cell>
          <cell r="C5363" t="str">
            <v>South</v>
          </cell>
          <cell r="D5363" t="str">
            <v>Open</v>
          </cell>
          <cell r="E5363" t="str">
            <v>TX</v>
          </cell>
          <cell r="F5363" t="str">
            <v>Texas</v>
          </cell>
          <cell r="G5363" t="str">
            <v>4 - Smoky Black 1L</v>
          </cell>
          <cell r="H5363" t="str">
            <v>4 - Smoky Black 1L12</v>
          </cell>
          <cell r="I5363" t="str">
            <v>Smoky Black</v>
          </cell>
          <cell r="J5363" t="str">
            <v>Smoky Black.1000-12</v>
          </cell>
          <cell r="K5363">
            <v>12</v>
          </cell>
          <cell r="L5363">
            <v>1</v>
          </cell>
          <cell r="M5363">
            <v>0.4</v>
          </cell>
          <cell r="N5363">
            <v>34.24</v>
          </cell>
          <cell r="O5363" t="str">
            <v>FOB</v>
          </cell>
          <cell r="P5363">
            <v>256.92</v>
          </cell>
          <cell r="Q5363">
            <v>256.92</v>
          </cell>
          <cell r="R5363">
            <v>256.92</v>
          </cell>
          <cell r="S5363">
            <v>256.92</v>
          </cell>
          <cell r="T5363">
            <v>256.92</v>
          </cell>
          <cell r="U5363">
            <v>256.92</v>
          </cell>
          <cell r="V5363">
            <v>256.92</v>
          </cell>
        </row>
        <row r="5364">
          <cell r="B5364" t="str">
            <v>UTAHSmoky Black.1000-12SPA</v>
          </cell>
          <cell r="C5364" t="str">
            <v>West</v>
          </cell>
          <cell r="D5364" t="str">
            <v>Control</v>
          </cell>
          <cell r="E5364" t="str">
            <v>UT</v>
          </cell>
          <cell r="F5364" t="str">
            <v>UTAH</v>
          </cell>
          <cell r="G5364" t="str">
            <v>4 - Smoky Black 1L</v>
          </cell>
          <cell r="H5364" t="str">
            <v>4 - Smoky Black 1L12</v>
          </cell>
          <cell r="I5364" t="str">
            <v>Smoky Black</v>
          </cell>
          <cell r="J5364" t="str">
            <v>Smoky Black.1000-12</v>
          </cell>
          <cell r="K5364">
            <v>12</v>
          </cell>
          <cell r="L5364">
            <v>1</v>
          </cell>
          <cell r="M5364">
            <v>0.4</v>
          </cell>
          <cell r="N5364">
            <v>34.24</v>
          </cell>
          <cell r="O5364" t="str">
            <v>SPA</v>
          </cell>
          <cell r="P5364">
            <v>0</v>
          </cell>
          <cell r="Q5364">
            <v>0</v>
          </cell>
          <cell r="R5364">
            <v>0</v>
          </cell>
          <cell r="S5364">
            <v>0</v>
          </cell>
          <cell r="T5364">
            <v>0</v>
          </cell>
          <cell r="U5364">
            <v>0</v>
          </cell>
          <cell r="V5364">
            <v>0</v>
          </cell>
        </row>
        <row r="5365">
          <cell r="B5365" t="str">
            <v>VIRGINIASmoky Black.1000-12SHELF</v>
          </cell>
          <cell r="C5365" t="str">
            <v>South</v>
          </cell>
          <cell r="D5365" t="str">
            <v>Control</v>
          </cell>
          <cell r="E5365" t="str">
            <v>VA</v>
          </cell>
          <cell r="F5365" t="str">
            <v>VIRGINIA</v>
          </cell>
          <cell r="G5365" t="str">
            <v>4 - Smoky Black 1L</v>
          </cell>
          <cell r="H5365" t="str">
            <v>4 - Smoky Black 1L12</v>
          </cell>
          <cell r="I5365" t="str">
            <v>Smoky Black</v>
          </cell>
          <cell r="J5365" t="str">
            <v>Smoky Black.1000-12</v>
          </cell>
          <cell r="K5365">
            <v>12</v>
          </cell>
          <cell r="L5365">
            <v>1</v>
          </cell>
          <cell r="M5365">
            <v>0.4</v>
          </cell>
          <cell r="N5365">
            <v>34.24</v>
          </cell>
          <cell r="O5365" t="str">
            <v>SHELF</v>
          </cell>
          <cell r="P5365">
            <v>36.99</v>
          </cell>
          <cell r="Q5365">
            <v>36.99</v>
          </cell>
          <cell r="R5365">
            <v>36.99</v>
          </cell>
          <cell r="S5365">
            <v>36.99</v>
          </cell>
          <cell r="T5365">
            <v>36.99</v>
          </cell>
          <cell r="U5365">
            <v>36.99</v>
          </cell>
          <cell r="V5365">
            <v>36.99</v>
          </cell>
        </row>
        <row r="5366">
          <cell r="B5366" t="str">
            <v>VIRGINIASmoky Black.1000-12FOB</v>
          </cell>
          <cell r="C5366" t="str">
            <v>South</v>
          </cell>
          <cell r="D5366" t="str">
            <v>Control</v>
          </cell>
          <cell r="E5366" t="str">
            <v>VA</v>
          </cell>
          <cell r="F5366" t="str">
            <v>VIRGINIA</v>
          </cell>
          <cell r="G5366" t="str">
            <v>4 - Smoky Black 1L</v>
          </cell>
          <cell r="H5366" t="str">
            <v>4 - Smoky Black 1L12</v>
          </cell>
          <cell r="I5366" t="str">
            <v>Smoky Black</v>
          </cell>
          <cell r="J5366" t="str">
            <v>Smoky Black.1000-12</v>
          </cell>
          <cell r="K5366">
            <v>12</v>
          </cell>
          <cell r="L5366">
            <v>1</v>
          </cell>
          <cell r="M5366">
            <v>0.4</v>
          </cell>
          <cell r="N5366">
            <v>34.24</v>
          </cell>
          <cell r="O5366" t="str">
            <v>FOB</v>
          </cell>
          <cell r="P5366">
            <v>210.41</v>
          </cell>
          <cell r="Q5366">
            <v>210.41</v>
          </cell>
          <cell r="R5366">
            <v>210.41</v>
          </cell>
          <cell r="S5366">
            <v>210.41</v>
          </cell>
          <cell r="T5366">
            <v>210.41</v>
          </cell>
          <cell r="U5366">
            <v>210.41</v>
          </cell>
          <cell r="V5366">
            <v>210.41</v>
          </cell>
        </row>
        <row r="5367">
          <cell r="B5367" t="str">
            <v>VIRGINIASmoky Black.1000-12DA</v>
          </cell>
          <cell r="C5367" t="str">
            <v>South</v>
          </cell>
          <cell r="D5367" t="str">
            <v>Control</v>
          </cell>
          <cell r="E5367" t="str">
            <v>VA</v>
          </cell>
          <cell r="F5367" t="str">
            <v>VIRGINIA</v>
          </cell>
          <cell r="G5367" t="str">
            <v>4 - Smoky Black 1L</v>
          </cell>
          <cell r="H5367" t="str">
            <v>4 - Smoky Black 1L12</v>
          </cell>
          <cell r="I5367" t="str">
            <v>Smoky Black</v>
          </cell>
          <cell r="J5367" t="str">
            <v>Smoky Black.1000-12</v>
          </cell>
          <cell r="K5367">
            <v>12</v>
          </cell>
          <cell r="L5367">
            <v>1</v>
          </cell>
          <cell r="M5367">
            <v>0.4</v>
          </cell>
          <cell r="N5367">
            <v>34.24</v>
          </cell>
          <cell r="O5367" t="str">
            <v>DA</v>
          </cell>
          <cell r="P5367">
            <v>0</v>
          </cell>
          <cell r="Q5367">
            <v>0</v>
          </cell>
          <cell r="R5367">
            <v>0</v>
          </cell>
          <cell r="S5367">
            <v>0</v>
          </cell>
          <cell r="T5367">
            <v>0</v>
          </cell>
          <cell r="U5367">
            <v>0</v>
          </cell>
          <cell r="V5367">
            <v>0</v>
          </cell>
        </row>
        <row r="5368">
          <cell r="B5368" t="str">
            <v>WisconsinSmoky Black.1000-12FOB</v>
          </cell>
          <cell r="C5368" t="str">
            <v>Central</v>
          </cell>
          <cell r="D5368" t="str">
            <v>Open</v>
          </cell>
          <cell r="E5368" t="str">
            <v>WI</v>
          </cell>
          <cell r="F5368" t="str">
            <v>Wisconsin</v>
          </cell>
          <cell r="G5368" t="str">
            <v>4 - Smoky Black 1L</v>
          </cell>
          <cell r="H5368" t="str">
            <v>4 - Smoky Black 1L12</v>
          </cell>
          <cell r="I5368" t="str">
            <v>Smoky Black</v>
          </cell>
          <cell r="J5368" t="str">
            <v>Smoky Black.1000-12</v>
          </cell>
          <cell r="K5368">
            <v>12</v>
          </cell>
          <cell r="L5368">
            <v>1</v>
          </cell>
          <cell r="M5368">
            <v>0.4</v>
          </cell>
          <cell r="N5368">
            <v>34.24</v>
          </cell>
          <cell r="O5368" t="str">
            <v>FOB</v>
          </cell>
          <cell r="P5368">
            <v>216.24</v>
          </cell>
          <cell r="Q5368">
            <v>216.24</v>
          </cell>
          <cell r="R5368">
            <v>216.24</v>
          </cell>
          <cell r="S5368">
            <v>216.24</v>
          </cell>
          <cell r="T5368">
            <v>216.24</v>
          </cell>
          <cell r="U5368">
            <v>216.24</v>
          </cell>
          <cell r="V5368">
            <v>216.24</v>
          </cell>
        </row>
        <row r="5369">
          <cell r="B5369" t="str">
            <v>WYOMINGSmoky Black.1000-12DA</v>
          </cell>
          <cell r="C5369" t="str">
            <v>West</v>
          </cell>
          <cell r="D5369" t="str">
            <v>Control</v>
          </cell>
          <cell r="E5369" t="str">
            <v>WY</v>
          </cell>
          <cell r="F5369" t="str">
            <v>WYOMING</v>
          </cell>
          <cell r="G5369" t="str">
            <v>4 - Smoky Black 1L</v>
          </cell>
          <cell r="H5369" t="str">
            <v>4 - Smoky Black 1L12</v>
          </cell>
          <cell r="I5369" t="str">
            <v>Smoky Black</v>
          </cell>
          <cell r="J5369" t="str">
            <v>Smoky Black.1000-12</v>
          </cell>
          <cell r="K5369">
            <v>12</v>
          </cell>
          <cell r="L5369">
            <v>1</v>
          </cell>
          <cell r="M5369">
            <v>0.4</v>
          </cell>
          <cell r="N5369">
            <v>34.24</v>
          </cell>
          <cell r="O5369" t="str">
            <v>DA</v>
          </cell>
          <cell r="P5369">
            <v>0</v>
          </cell>
          <cell r="Q5369">
            <v>0</v>
          </cell>
          <cell r="R5369">
            <v>0</v>
          </cell>
          <cell r="S5369">
            <v>0</v>
          </cell>
          <cell r="T5369">
            <v>0</v>
          </cell>
          <cell r="U5369">
            <v>0</v>
          </cell>
          <cell r="V5369">
            <v>0</v>
          </cell>
        </row>
        <row r="5370">
          <cell r="B5370" t="str">
            <v>AlaskaSnow Leopard.750-6FOB</v>
          </cell>
          <cell r="C5370" t="str">
            <v>West</v>
          </cell>
          <cell r="D5370" t="str">
            <v>Open</v>
          </cell>
          <cell r="E5370" t="str">
            <v>AK</v>
          </cell>
          <cell r="F5370" t="str">
            <v>Alaska</v>
          </cell>
          <cell r="G5370" t="str">
            <v>4 - Snow Leopard Vodka 0.75L</v>
          </cell>
          <cell r="H5370" t="str">
            <v>4 - Snow Leopard Vodka 0.75L6</v>
          </cell>
          <cell r="I5370" t="str">
            <v>Snow Leopard</v>
          </cell>
          <cell r="J5370" t="str">
            <v>Snow Leopard.750-6</v>
          </cell>
          <cell r="K5370">
            <v>6</v>
          </cell>
          <cell r="L5370">
            <v>0.75</v>
          </cell>
          <cell r="M5370">
            <v>0.4</v>
          </cell>
          <cell r="N5370">
            <v>12.84</v>
          </cell>
          <cell r="O5370" t="str">
            <v>FOB</v>
          </cell>
          <cell r="P5370">
            <v>80.66</v>
          </cell>
          <cell r="Q5370">
            <v>80.66</v>
          </cell>
          <cell r="R5370">
            <v>80.66</v>
          </cell>
          <cell r="S5370">
            <v>80.66</v>
          </cell>
          <cell r="T5370">
            <v>80.66</v>
          </cell>
          <cell r="U5370">
            <v>80.66</v>
          </cell>
          <cell r="V5370">
            <v>80.66</v>
          </cell>
        </row>
        <row r="5371">
          <cell r="B5371" t="str">
            <v>ArizonaSnow Leopard.750-6FOB</v>
          </cell>
          <cell r="C5371" t="str">
            <v>West</v>
          </cell>
          <cell r="D5371" t="str">
            <v>Open</v>
          </cell>
          <cell r="E5371" t="str">
            <v>AZ</v>
          </cell>
          <cell r="F5371" t="str">
            <v>Arizona</v>
          </cell>
          <cell r="G5371" t="str">
            <v>4 - Snow Leopard Vodka 0.75L</v>
          </cell>
          <cell r="H5371" t="str">
            <v>4 - Snow Leopard Vodka 0.75L6</v>
          </cell>
          <cell r="I5371" t="str">
            <v>Snow Leopard</v>
          </cell>
          <cell r="J5371" t="str">
            <v>Snow Leopard.750-6</v>
          </cell>
          <cell r="K5371">
            <v>6</v>
          </cell>
          <cell r="L5371">
            <v>0.75</v>
          </cell>
          <cell r="M5371">
            <v>0.4</v>
          </cell>
          <cell r="N5371">
            <v>12.84</v>
          </cell>
          <cell r="O5371" t="str">
            <v>FOB</v>
          </cell>
          <cell r="P5371">
            <v>96.75</v>
          </cell>
          <cell r="Q5371">
            <v>96.75</v>
          </cell>
          <cell r="R5371">
            <v>96.75</v>
          </cell>
          <cell r="S5371">
            <v>96.75</v>
          </cell>
          <cell r="T5371">
            <v>96.75</v>
          </cell>
          <cell r="U5371">
            <v>96.75</v>
          </cell>
          <cell r="V5371">
            <v>96.75</v>
          </cell>
        </row>
        <row r="5372">
          <cell r="B5372" t="str">
            <v>CaliforniaSnow Leopard.750-6FOB</v>
          </cell>
          <cell r="C5372" t="str">
            <v>West</v>
          </cell>
          <cell r="D5372" t="str">
            <v>Open</v>
          </cell>
          <cell r="E5372" t="str">
            <v>CA</v>
          </cell>
          <cell r="F5372" t="str">
            <v>California</v>
          </cell>
          <cell r="G5372" t="str">
            <v>4 - Snow Leopard Vodka 0.75L</v>
          </cell>
          <cell r="H5372" t="str">
            <v>4 - Snow Leopard Vodka 0.75L6</v>
          </cell>
          <cell r="I5372" t="str">
            <v>Snow Leopard</v>
          </cell>
          <cell r="J5372" t="str">
            <v>Snow Leopard.750-6</v>
          </cell>
          <cell r="K5372">
            <v>6</v>
          </cell>
          <cell r="L5372">
            <v>0.75</v>
          </cell>
          <cell r="M5372">
            <v>0.4</v>
          </cell>
          <cell r="N5372">
            <v>12.84</v>
          </cell>
          <cell r="O5372" t="str">
            <v>FOB</v>
          </cell>
          <cell r="P5372">
            <v>105.09</v>
          </cell>
          <cell r="Q5372">
            <v>105.09</v>
          </cell>
          <cell r="R5372">
            <v>105.09</v>
          </cell>
          <cell r="S5372">
            <v>105.09</v>
          </cell>
          <cell r="T5372">
            <v>105.09</v>
          </cell>
          <cell r="U5372">
            <v>105.09</v>
          </cell>
          <cell r="V5372">
            <v>105.09</v>
          </cell>
        </row>
        <row r="5373">
          <cell r="B5373" t="str">
            <v>ColoradoSnow Leopard.750-6FOB</v>
          </cell>
          <cell r="C5373" t="str">
            <v>West</v>
          </cell>
          <cell r="D5373" t="str">
            <v>Open</v>
          </cell>
          <cell r="E5373" t="str">
            <v>CO</v>
          </cell>
          <cell r="F5373" t="str">
            <v>Colorado</v>
          </cell>
          <cell r="G5373" t="str">
            <v>4 - Snow Leopard Vodka 0.75L</v>
          </cell>
          <cell r="H5373" t="str">
            <v>4 - Snow Leopard Vodka 0.75L6</v>
          </cell>
          <cell r="I5373" t="str">
            <v>Snow Leopard</v>
          </cell>
          <cell r="J5373" t="str">
            <v>Snow Leopard.750-6</v>
          </cell>
          <cell r="K5373">
            <v>6</v>
          </cell>
          <cell r="L5373">
            <v>0.75</v>
          </cell>
          <cell r="M5373">
            <v>0.4</v>
          </cell>
          <cell r="N5373">
            <v>12.84</v>
          </cell>
          <cell r="O5373" t="str">
            <v>FOB</v>
          </cell>
          <cell r="P5373">
            <v>99</v>
          </cell>
          <cell r="Q5373">
            <v>99</v>
          </cell>
          <cell r="R5373">
            <v>99</v>
          </cell>
          <cell r="S5373">
            <v>99</v>
          </cell>
          <cell r="T5373">
            <v>99</v>
          </cell>
          <cell r="U5373">
            <v>99</v>
          </cell>
          <cell r="V5373">
            <v>99</v>
          </cell>
        </row>
        <row r="5374">
          <cell r="B5374" t="str">
            <v>DCSnow Leopard.750-6FOB</v>
          </cell>
          <cell r="C5374" t="str">
            <v>Northeast</v>
          </cell>
          <cell r="D5374" t="str">
            <v>Open</v>
          </cell>
          <cell r="E5374" t="str">
            <v>DC</v>
          </cell>
          <cell r="F5374" t="str">
            <v>DC</v>
          </cell>
          <cell r="G5374" t="str">
            <v>4 - Snow Leopard Vodka 0.75L</v>
          </cell>
          <cell r="H5374" t="str">
            <v>4 - Snow Leopard Vodka 0.75L6</v>
          </cell>
          <cell r="I5374" t="str">
            <v>Snow Leopard</v>
          </cell>
          <cell r="J5374" t="str">
            <v>Snow Leopard.750-6</v>
          </cell>
          <cell r="K5374">
            <v>6</v>
          </cell>
          <cell r="L5374">
            <v>0.75</v>
          </cell>
          <cell r="M5374">
            <v>0.4</v>
          </cell>
          <cell r="N5374">
            <v>12.84</v>
          </cell>
          <cell r="O5374" t="str">
            <v>FOB</v>
          </cell>
          <cell r="P5374">
            <v>94</v>
          </cell>
          <cell r="Q5374">
            <v>94</v>
          </cell>
          <cell r="R5374">
            <v>94</v>
          </cell>
          <cell r="S5374">
            <v>94</v>
          </cell>
          <cell r="T5374">
            <v>94</v>
          </cell>
          <cell r="U5374">
            <v>94</v>
          </cell>
          <cell r="V5374">
            <v>94</v>
          </cell>
        </row>
        <row r="5375">
          <cell r="B5375" t="str">
            <v>DelawareSnow Leopard.750-6FOB</v>
          </cell>
          <cell r="C5375" t="str">
            <v>Northeast</v>
          </cell>
          <cell r="D5375" t="str">
            <v>Open</v>
          </cell>
          <cell r="E5375" t="str">
            <v>DE</v>
          </cell>
          <cell r="F5375" t="str">
            <v>Delaware</v>
          </cell>
          <cell r="G5375" t="str">
            <v>4 - Snow Leopard Vodka 0.75L</v>
          </cell>
          <cell r="H5375" t="str">
            <v>4 - Snow Leopard Vodka 0.75L6</v>
          </cell>
          <cell r="I5375" t="str">
            <v>Snow Leopard</v>
          </cell>
          <cell r="J5375" t="str">
            <v>Snow Leopard.750-6</v>
          </cell>
          <cell r="K5375">
            <v>6</v>
          </cell>
          <cell r="L5375">
            <v>0.75</v>
          </cell>
          <cell r="M5375">
            <v>0.4</v>
          </cell>
          <cell r="N5375">
            <v>12.84</v>
          </cell>
          <cell r="O5375" t="str">
            <v>FOB</v>
          </cell>
          <cell r="P5375">
            <v>132.959</v>
          </cell>
          <cell r="Q5375">
            <v>132.959</v>
          </cell>
          <cell r="R5375">
            <v>132.959</v>
          </cell>
          <cell r="S5375">
            <v>132.959</v>
          </cell>
          <cell r="T5375">
            <v>132.959</v>
          </cell>
          <cell r="U5375">
            <v>132.959</v>
          </cell>
          <cell r="V5375">
            <v>132.959</v>
          </cell>
        </row>
        <row r="5376">
          <cell r="B5376" t="str">
            <v>GeorgiaSnow Leopard.750-6FOB</v>
          </cell>
          <cell r="C5376" t="str">
            <v>South</v>
          </cell>
          <cell r="D5376" t="str">
            <v>Open</v>
          </cell>
          <cell r="E5376" t="str">
            <v>GA</v>
          </cell>
          <cell r="F5376" t="str">
            <v>Georgia</v>
          </cell>
          <cell r="G5376" t="str">
            <v>4 - Snow Leopard Vodka 0.75L</v>
          </cell>
          <cell r="H5376" t="str">
            <v>4 - Snow Leopard Vodka 0.75L6</v>
          </cell>
          <cell r="I5376" t="str">
            <v>Snow Leopard</v>
          </cell>
          <cell r="J5376" t="str">
            <v>Snow Leopard.750-6</v>
          </cell>
          <cell r="K5376">
            <v>6</v>
          </cell>
          <cell r="L5376">
            <v>0.75</v>
          </cell>
          <cell r="M5376">
            <v>0.4</v>
          </cell>
          <cell r="N5376">
            <v>12.84</v>
          </cell>
          <cell r="O5376" t="str">
            <v>FOB</v>
          </cell>
          <cell r="P5376">
            <v>75</v>
          </cell>
          <cell r="Q5376">
            <v>75</v>
          </cell>
          <cell r="R5376">
            <v>75</v>
          </cell>
          <cell r="S5376">
            <v>75</v>
          </cell>
          <cell r="T5376">
            <v>75</v>
          </cell>
          <cell r="U5376">
            <v>75</v>
          </cell>
          <cell r="V5376">
            <v>75</v>
          </cell>
        </row>
        <row r="5377">
          <cell r="B5377" t="str">
            <v>IDAHOSnow Leopard.750-6SPA</v>
          </cell>
          <cell r="C5377" t="str">
            <v>West</v>
          </cell>
          <cell r="D5377" t="str">
            <v>Control</v>
          </cell>
          <cell r="E5377" t="str">
            <v>ID</v>
          </cell>
          <cell r="F5377" t="str">
            <v>IDAHO</v>
          </cell>
          <cell r="G5377" t="str">
            <v>4 - Snow Leopard Vodka 0.75L</v>
          </cell>
          <cell r="H5377" t="str">
            <v>4 - Snow Leopard Vodka 0.75L6</v>
          </cell>
          <cell r="I5377" t="str">
            <v>Snow Leopard</v>
          </cell>
          <cell r="J5377" t="str">
            <v>Snow Leopard.750-6</v>
          </cell>
          <cell r="K5377">
            <v>6</v>
          </cell>
          <cell r="L5377">
            <v>0.75</v>
          </cell>
          <cell r="M5377">
            <v>0.4</v>
          </cell>
          <cell r="N5377">
            <v>12.84</v>
          </cell>
          <cell r="O5377" t="str">
            <v>SPA</v>
          </cell>
          <cell r="P5377">
            <v>0</v>
          </cell>
          <cell r="Q5377">
            <v>0</v>
          </cell>
          <cell r="R5377">
            <v>0</v>
          </cell>
          <cell r="S5377">
            <v>0</v>
          </cell>
          <cell r="T5377">
            <v>0</v>
          </cell>
          <cell r="U5377">
            <v>0</v>
          </cell>
          <cell r="V5377">
            <v>0</v>
          </cell>
        </row>
        <row r="5378">
          <cell r="B5378" t="str">
            <v>IDAHOSnow Leopard.750-6SHELF</v>
          </cell>
          <cell r="C5378" t="str">
            <v>West</v>
          </cell>
          <cell r="D5378" t="str">
            <v>Control</v>
          </cell>
          <cell r="E5378" t="str">
            <v>ID</v>
          </cell>
          <cell r="F5378" t="str">
            <v>IDAHO</v>
          </cell>
          <cell r="G5378" t="str">
            <v>4 - Snow Leopard Vodka 0.75L</v>
          </cell>
          <cell r="H5378" t="str">
            <v>4 - Snow Leopard Vodka 0.75L6</v>
          </cell>
          <cell r="I5378" t="str">
            <v>Snow Leopard</v>
          </cell>
          <cell r="J5378" t="str">
            <v>Snow Leopard.750-6</v>
          </cell>
          <cell r="K5378">
            <v>6</v>
          </cell>
          <cell r="L5378">
            <v>0.75</v>
          </cell>
          <cell r="M5378">
            <v>0.4</v>
          </cell>
          <cell r="N5378">
            <v>12.84</v>
          </cell>
          <cell r="O5378" t="str">
            <v>SHELF</v>
          </cell>
          <cell r="P5378">
            <v>26.95</v>
          </cell>
          <cell r="Q5378">
            <v>26.95</v>
          </cell>
          <cell r="R5378">
            <v>26.95</v>
          </cell>
          <cell r="S5378">
            <v>26.95</v>
          </cell>
          <cell r="T5378">
            <v>26.95</v>
          </cell>
          <cell r="U5378">
            <v>26.95</v>
          </cell>
          <cell r="V5378">
            <v>26.95</v>
          </cell>
        </row>
        <row r="5379">
          <cell r="B5379" t="str">
            <v>IDAHOSnow Leopard.750-6FOB</v>
          </cell>
          <cell r="C5379" t="str">
            <v>West</v>
          </cell>
          <cell r="D5379" t="str">
            <v>Control</v>
          </cell>
          <cell r="E5379" t="str">
            <v>ID</v>
          </cell>
          <cell r="F5379" t="str">
            <v>IDAHO</v>
          </cell>
          <cell r="G5379" t="str">
            <v>4 - Snow Leopard Vodka 0.75L</v>
          </cell>
          <cell r="H5379" t="str">
            <v>4 - Snow Leopard Vodka 0.75L6</v>
          </cell>
          <cell r="I5379" t="str">
            <v>Snow Leopard</v>
          </cell>
          <cell r="J5379" t="str">
            <v>Snow Leopard.750-6</v>
          </cell>
          <cell r="K5379">
            <v>6</v>
          </cell>
          <cell r="L5379">
            <v>0.75</v>
          </cell>
          <cell r="M5379">
            <v>0.4</v>
          </cell>
          <cell r="N5379">
            <v>12.84</v>
          </cell>
          <cell r="O5379" t="str">
            <v>FOB</v>
          </cell>
          <cell r="P5379">
            <v>84.32</v>
          </cell>
          <cell r="Q5379">
            <v>84.32</v>
          </cell>
          <cell r="R5379">
            <v>84.32</v>
          </cell>
          <cell r="S5379">
            <v>84.32</v>
          </cell>
          <cell r="T5379">
            <v>84.32</v>
          </cell>
          <cell r="U5379">
            <v>84.32</v>
          </cell>
          <cell r="V5379">
            <v>84.32</v>
          </cell>
        </row>
        <row r="5380">
          <cell r="B5380" t="str">
            <v>IllinoisSnow Leopard.750-6FOB</v>
          </cell>
          <cell r="C5380" t="str">
            <v>Central</v>
          </cell>
          <cell r="D5380" t="str">
            <v>Open</v>
          </cell>
          <cell r="E5380" t="str">
            <v>IL</v>
          </cell>
          <cell r="F5380" t="str">
            <v>Illinois</v>
          </cell>
          <cell r="G5380" t="str">
            <v>4 - Snow Leopard Vodka 0.75L</v>
          </cell>
          <cell r="H5380" t="str">
            <v>4 - Snow Leopard Vodka 0.75L6</v>
          </cell>
          <cell r="I5380" t="str">
            <v>Snow Leopard</v>
          </cell>
          <cell r="J5380" t="str">
            <v>Snow Leopard.750-6</v>
          </cell>
          <cell r="K5380">
            <v>6</v>
          </cell>
          <cell r="L5380">
            <v>0.75</v>
          </cell>
          <cell r="M5380">
            <v>0.4</v>
          </cell>
          <cell r="N5380">
            <v>12.84</v>
          </cell>
          <cell r="O5380" t="str">
            <v>FOB</v>
          </cell>
          <cell r="P5380">
            <v>80</v>
          </cell>
          <cell r="Q5380">
            <v>80</v>
          </cell>
          <cell r="R5380">
            <v>80</v>
          </cell>
          <cell r="S5380">
            <v>80</v>
          </cell>
          <cell r="T5380">
            <v>80</v>
          </cell>
          <cell r="U5380">
            <v>80</v>
          </cell>
          <cell r="V5380">
            <v>80</v>
          </cell>
        </row>
        <row r="5381">
          <cell r="B5381" t="str">
            <v>IndianaSnow Leopard.750-6FOB</v>
          </cell>
          <cell r="C5381" t="str">
            <v>Central</v>
          </cell>
          <cell r="D5381" t="str">
            <v>Open</v>
          </cell>
          <cell r="E5381" t="str">
            <v>IN</v>
          </cell>
          <cell r="F5381" t="str">
            <v>Indiana</v>
          </cell>
          <cell r="G5381" t="str">
            <v>4 - Snow Leopard Vodka 0.75L</v>
          </cell>
          <cell r="H5381" t="str">
            <v>4 - Snow Leopard Vodka 0.75L6</v>
          </cell>
          <cell r="I5381" t="str">
            <v>Snow Leopard</v>
          </cell>
          <cell r="J5381" t="str">
            <v>Snow Leopard.750-6</v>
          </cell>
          <cell r="K5381">
            <v>6</v>
          </cell>
          <cell r="L5381">
            <v>0.75</v>
          </cell>
          <cell r="M5381">
            <v>0.4</v>
          </cell>
          <cell r="N5381">
            <v>12.84</v>
          </cell>
          <cell r="O5381" t="str">
            <v>FOB</v>
          </cell>
          <cell r="P5381">
            <v>86</v>
          </cell>
          <cell r="Q5381">
            <v>86</v>
          </cell>
          <cell r="R5381">
            <v>86</v>
          </cell>
          <cell r="S5381">
            <v>86</v>
          </cell>
          <cell r="T5381">
            <v>86</v>
          </cell>
          <cell r="U5381">
            <v>86</v>
          </cell>
          <cell r="V5381">
            <v>86</v>
          </cell>
        </row>
        <row r="5382">
          <cell r="B5382" t="str">
            <v>KansasSnow Leopard.750-6FOB</v>
          </cell>
          <cell r="C5382" t="str">
            <v>Central</v>
          </cell>
          <cell r="D5382" t="str">
            <v>Open</v>
          </cell>
          <cell r="E5382" t="str">
            <v>KS</v>
          </cell>
          <cell r="F5382" t="str">
            <v>Kansas</v>
          </cell>
          <cell r="G5382" t="str">
            <v>4 - Snow Leopard Vodka 0.75L</v>
          </cell>
          <cell r="H5382" t="str">
            <v>4 - Snow Leopard Vodka 0.75L6</v>
          </cell>
          <cell r="I5382" t="str">
            <v>Snow Leopard</v>
          </cell>
          <cell r="J5382" t="str">
            <v>Snow Leopard.750-6</v>
          </cell>
          <cell r="K5382">
            <v>6</v>
          </cell>
          <cell r="L5382">
            <v>0.75</v>
          </cell>
          <cell r="M5382">
            <v>0.4</v>
          </cell>
          <cell r="N5382">
            <v>12.84</v>
          </cell>
          <cell r="O5382" t="str">
            <v>FOB</v>
          </cell>
          <cell r="P5382">
            <v>86</v>
          </cell>
          <cell r="Q5382">
            <v>86</v>
          </cell>
          <cell r="R5382">
            <v>86</v>
          </cell>
          <cell r="S5382">
            <v>86</v>
          </cell>
          <cell r="T5382">
            <v>86</v>
          </cell>
          <cell r="U5382">
            <v>86</v>
          </cell>
          <cell r="V5382">
            <v>86</v>
          </cell>
        </row>
        <row r="5383">
          <cell r="B5383" t="str">
            <v>KentuckySnow Leopard.750-6FOB</v>
          </cell>
          <cell r="C5383" t="str">
            <v>Central</v>
          </cell>
          <cell r="D5383" t="str">
            <v>Open</v>
          </cell>
          <cell r="E5383" t="str">
            <v>KY</v>
          </cell>
          <cell r="F5383" t="str">
            <v>Kentucky</v>
          </cell>
          <cell r="G5383" t="str">
            <v>4 - Snow Leopard Vodka 0.75L</v>
          </cell>
          <cell r="H5383" t="str">
            <v>4 - Snow Leopard Vodka 0.75L6</v>
          </cell>
          <cell r="I5383" t="str">
            <v>Snow Leopard</v>
          </cell>
          <cell r="J5383" t="str">
            <v>Snow Leopard.750-6</v>
          </cell>
          <cell r="K5383">
            <v>6</v>
          </cell>
          <cell r="L5383">
            <v>0.75</v>
          </cell>
          <cell r="M5383">
            <v>0.4</v>
          </cell>
          <cell r="N5383">
            <v>12.84</v>
          </cell>
          <cell r="O5383" t="str">
            <v>FOB</v>
          </cell>
          <cell r="P5383">
            <v>86</v>
          </cell>
          <cell r="Q5383">
            <v>86</v>
          </cell>
          <cell r="R5383">
            <v>86</v>
          </cell>
          <cell r="S5383">
            <v>86</v>
          </cell>
          <cell r="T5383">
            <v>86</v>
          </cell>
          <cell r="U5383">
            <v>86</v>
          </cell>
          <cell r="V5383">
            <v>86</v>
          </cell>
        </row>
        <row r="5384">
          <cell r="B5384" t="str">
            <v>Maryland (Open)Snow Leopard.750-6FOB</v>
          </cell>
          <cell r="C5384" t="str">
            <v>Northeast</v>
          </cell>
          <cell r="D5384" t="str">
            <v>Open</v>
          </cell>
          <cell r="E5384" t="str">
            <v>MD</v>
          </cell>
          <cell r="F5384" t="str">
            <v>Maryland (Open)</v>
          </cell>
          <cell r="G5384" t="str">
            <v>4 - Snow Leopard Vodka 0.75L</v>
          </cell>
          <cell r="H5384" t="str">
            <v>4 - Snow Leopard Vodka 0.75L6</v>
          </cell>
          <cell r="I5384" t="str">
            <v>Snow Leopard</v>
          </cell>
          <cell r="J5384" t="str">
            <v>Snow Leopard.750-6</v>
          </cell>
          <cell r="K5384">
            <v>6</v>
          </cell>
          <cell r="L5384">
            <v>0.75</v>
          </cell>
          <cell r="M5384">
            <v>0.4</v>
          </cell>
          <cell r="N5384">
            <v>12.84</v>
          </cell>
          <cell r="O5384" t="str">
            <v>FOB</v>
          </cell>
          <cell r="P5384">
            <v>94.47</v>
          </cell>
          <cell r="Q5384">
            <v>94.47</v>
          </cell>
          <cell r="R5384">
            <v>94.47</v>
          </cell>
          <cell r="S5384">
            <v>94.47</v>
          </cell>
          <cell r="T5384">
            <v>94.47</v>
          </cell>
          <cell r="U5384">
            <v>94.47</v>
          </cell>
          <cell r="V5384">
            <v>94.47</v>
          </cell>
        </row>
        <row r="5385">
          <cell r="B5385" t="str">
            <v>MinnesotaSnow Leopard.750-6FOB</v>
          </cell>
          <cell r="C5385" t="str">
            <v>Central</v>
          </cell>
          <cell r="D5385" t="str">
            <v>Open</v>
          </cell>
          <cell r="E5385" t="str">
            <v>MN</v>
          </cell>
          <cell r="F5385" t="str">
            <v>Minnesota</v>
          </cell>
          <cell r="G5385" t="str">
            <v>4 - Snow Leopard Vodka 0.75L</v>
          </cell>
          <cell r="H5385" t="str">
            <v>4 - Snow Leopard Vodka 0.75L6</v>
          </cell>
          <cell r="I5385" t="str">
            <v>Snow Leopard</v>
          </cell>
          <cell r="J5385" t="str">
            <v>Snow Leopard.750-6</v>
          </cell>
          <cell r="K5385">
            <v>6</v>
          </cell>
          <cell r="L5385">
            <v>0.75</v>
          </cell>
          <cell r="M5385">
            <v>0.4</v>
          </cell>
          <cell r="N5385">
            <v>12.84</v>
          </cell>
          <cell r="O5385" t="str">
            <v>FOB</v>
          </cell>
          <cell r="P5385">
            <v>86</v>
          </cell>
          <cell r="Q5385">
            <v>86</v>
          </cell>
          <cell r="R5385">
            <v>86</v>
          </cell>
          <cell r="S5385">
            <v>86</v>
          </cell>
          <cell r="T5385">
            <v>86</v>
          </cell>
          <cell r="U5385">
            <v>86</v>
          </cell>
          <cell r="V5385">
            <v>86</v>
          </cell>
        </row>
        <row r="5386">
          <cell r="B5386" t="str">
            <v>MissouriSnow Leopard.750-6FOB</v>
          </cell>
          <cell r="C5386" t="str">
            <v>Central</v>
          </cell>
          <cell r="D5386" t="str">
            <v>Open</v>
          </cell>
          <cell r="E5386" t="str">
            <v>MO</v>
          </cell>
          <cell r="F5386" t="str">
            <v>Missouri</v>
          </cell>
          <cell r="G5386" t="str">
            <v>4 - Snow Leopard Vodka 0.75L</v>
          </cell>
          <cell r="H5386" t="str">
            <v>4 - Snow Leopard Vodka 0.75L6</v>
          </cell>
          <cell r="I5386" t="str">
            <v>Snow Leopard</v>
          </cell>
          <cell r="J5386" t="str">
            <v>Snow Leopard.750-6</v>
          </cell>
          <cell r="K5386">
            <v>6</v>
          </cell>
          <cell r="L5386">
            <v>0.75</v>
          </cell>
          <cell r="M5386">
            <v>0.4</v>
          </cell>
          <cell r="N5386">
            <v>12.84</v>
          </cell>
          <cell r="O5386" t="str">
            <v>FOB</v>
          </cell>
          <cell r="P5386">
            <v>84</v>
          </cell>
          <cell r="Q5386">
            <v>84</v>
          </cell>
          <cell r="R5386">
            <v>84</v>
          </cell>
          <cell r="S5386">
            <v>84</v>
          </cell>
          <cell r="T5386">
            <v>84</v>
          </cell>
          <cell r="U5386">
            <v>84</v>
          </cell>
          <cell r="V5386">
            <v>84</v>
          </cell>
        </row>
        <row r="5387">
          <cell r="B5387" t="str">
            <v>MONTANASnow Leopard.750-6SPA</v>
          </cell>
          <cell r="C5387" t="str">
            <v>West</v>
          </cell>
          <cell r="D5387" t="str">
            <v>Control</v>
          </cell>
          <cell r="E5387" t="str">
            <v>MT</v>
          </cell>
          <cell r="F5387" t="str">
            <v>MONTANA</v>
          </cell>
          <cell r="G5387" t="str">
            <v>4 - Snow Leopard Vodka 0.75L</v>
          </cell>
          <cell r="H5387" t="str">
            <v>4 - Snow Leopard Vodka 0.75L6</v>
          </cell>
          <cell r="I5387" t="str">
            <v>Snow Leopard</v>
          </cell>
          <cell r="J5387" t="str">
            <v>Snow Leopard.750-6</v>
          </cell>
          <cell r="K5387">
            <v>6</v>
          </cell>
          <cell r="L5387">
            <v>0.75</v>
          </cell>
          <cell r="M5387">
            <v>0.4</v>
          </cell>
          <cell r="N5387">
            <v>12.84</v>
          </cell>
          <cell r="O5387" t="str">
            <v>SPA</v>
          </cell>
          <cell r="P5387">
            <v>0</v>
          </cell>
          <cell r="Q5387">
            <v>0</v>
          </cell>
          <cell r="R5387">
            <v>0</v>
          </cell>
          <cell r="S5387">
            <v>0</v>
          </cell>
          <cell r="T5387">
            <v>0</v>
          </cell>
          <cell r="U5387">
            <v>0</v>
          </cell>
          <cell r="V5387">
            <v>0</v>
          </cell>
        </row>
        <row r="5388">
          <cell r="B5388" t="str">
            <v>MONTANASnow Leopard.750-6SHELF</v>
          </cell>
          <cell r="C5388" t="str">
            <v>West</v>
          </cell>
          <cell r="D5388" t="str">
            <v>Control</v>
          </cell>
          <cell r="E5388" t="str">
            <v>MT</v>
          </cell>
          <cell r="F5388" t="str">
            <v>MONTANA</v>
          </cell>
          <cell r="G5388" t="str">
            <v>4 - Snow Leopard Vodka 0.75L</v>
          </cell>
          <cell r="H5388" t="str">
            <v>4 - Snow Leopard Vodka 0.75L6</v>
          </cell>
          <cell r="I5388" t="str">
            <v>Snow Leopard</v>
          </cell>
          <cell r="J5388" t="str">
            <v>Snow Leopard.750-6</v>
          </cell>
          <cell r="K5388">
            <v>6</v>
          </cell>
          <cell r="L5388">
            <v>0.75</v>
          </cell>
          <cell r="M5388">
            <v>0.4</v>
          </cell>
          <cell r="N5388">
            <v>12.84</v>
          </cell>
          <cell r="O5388" t="str">
            <v>SHELF</v>
          </cell>
          <cell r="P5388">
            <v>27.95</v>
          </cell>
          <cell r="Q5388">
            <v>27.95</v>
          </cell>
          <cell r="R5388">
            <v>27.95</v>
          </cell>
          <cell r="S5388">
            <v>27.95</v>
          </cell>
          <cell r="T5388">
            <v>27.95</v>
          </cell>
          <cell r="U5388">
            <v>27.95</v>
          </cell>
          <cell r="V5388">
            <v>27.95</v>
          </cell>
        </row>
        <row r="5389">
          <cell r="B5389" t="str">
            <v>MONTANASnow Leopard.750-6FOB</v>
          </cell>
          <cell r="C5389" t="str">
            <v>West</v>
          </cell>
          <cell r="D5389" t="str">
            <v>Control</v>
          </cell>
          <cell r="E5389" t="str">
            <v>MT</v>
          </cell>
          <cell r="F5389" t="str">
            <v>MONTANA</v>
          </cell>
          <cell r="G5389" t="str">
            <v>4 - Snow Leopard Vodka 0.75L</v>
          </cell>
          <cell r="H5389" t="str">
            <v>4 - Snow Leopard Vodka 0.75L6</v>
          </cell>
          <cell r="I5389" t="str">
            <v>Snow Leopard</v>
          </cell>
          <cell r="J5389" t="str">
            <v>Snow Leopard.750-6</v>
          </cell>
          <cell r="K5389">
            <v>6</v>
          </cell>
          <cell r="L5389">
            <v>0.75</v>
          </cell>
          <cell r="M5389">
            <v>0.4</v>
          </cell>
          <cell r="N5389">
            <v>12.84</v>
          </cell>
          <cell r="O5389" t="str">
            <v>FOB</v>
          </cell>
          <cell r="P5389">
            <v>83.71</v>
          </cell>
          <cell r="Q5389">
            <v>83.71</v>
          </cell>
          <cell r="R5389">
            <v>83.71</v>
          </cell>
          <cell r="S5389">
            <v>83.71</v>
          </cell>
          <cell r="T5389">
            <v>83.71</v>
          </cell>
          <cell r="U5389">
            <v>83.71</v>
          </cell>
          <cell r="V5389">
            <v>83.71</v>
          </cell>
        </row>
        <row r="5390">
          <cell r="B5390" t="str">
            <v>NebraskaSnow Leopard.750-6FOB</v>
          </cell>
          <cell r="C5390" t="str">
            <v>Central</v>
          </cell>
          <cell r="D5390" t="str">
            <v>Open</v>
          </cell>
          <cell r="E5390" t="str">
            <v>NE</v>
          </cell>
          <cell r="F5390" t="str">
            <v>Nebraska</v>
          </cell>
          <cell r="G5390" t="str">
            <v>4 - Snow Leopard Vodka 0.75L</v>
          </cell>
          <cell r="H5390" t="str">
            <v>4 - Snow Leopard Vodka 0.75L6</v>
          </cell>
          <cell r="I5390" t="str">
            <v>Snow Leopard</v>
          </cell>
          <cell r="J5390" t="str">
            <v>Snow Leopard.750-6</v>
          </cell>
          <cell r="K5390">
            <v>6</v>
          </cell>
          <cell r="L5390">
            <v>0.75</v>
          </cell>
          <cell r="M5390">
            <v>0.4</v>
          </cell>
          <cell r="N5390">
            <v>12.84</v>
          </cell>
          <cell r="O5390" t="str">
            <v>FOB</v>
          </cell>
          <cell r="P5390">
            <v>86</v>
          </cell>
          <cell r="Q5390">
            <v>86</v>
          </cell>
          <cell r="R5390">
            <v>86</v>
          </cell>
          <cell r="S5390">
            <v>86</v>
          </cell>
          <cell r="T5390">
            <v>86</v>
          </cell>
          <cell r="U5390">
            <v>86</v>
          </cell>
          <cell r="V5390">
            <v>86</v>
          </cell>
        </row>
        <row r="5391">
          <cell r="B5391" t="str">
            <v>NevadaSnow Leopard.750-6FOB</v>
          </cell>
          <cell r="C5391" t="str">
            <v>West</v>
          </cell>
          <cell r="D5391" t="str">
            <v>Open</v>
          </cell>
          <cell r="E5391" t="str">
            <v>NV</v>
          </cell>
          <cell r="F5391" t="str">
            <v>Nevada</v>
          </cell>
          <cell r="G5391" t="str">
            <v>4 - Snow Leopard Vodka 0.75L</v>
          </cell>
          <cell r="H5391" t="str">
            <v>4 - Snow Leopard Vodka 0.75L6</v>
          </cell>
          <cell r="I5391" t="str">
            <v>Snow Leopard</v>
          </cell>
          <cell r="J5391" t="str">
            <v>Snow Leopard.750-6</v>
          </cell>
          <cell r="K5391">
            <v>6</v>
          </cell>
          <cell r="L5391">
            <v>0.75</v>
          </cell>
          <cell r="M5391">
            <v>0.4</v>
          </cell>
          <cell r="N5391">
            <v>12.84</v>
          </cell>
          <cell r="O5391" t="str">
            <v>FOB</v>
          </cell>
          <cell r="P5391">
            <v>99.84</v>
          </cell>
          <cell r="Q5391">
            <v>99.84</v>
          </cell>
          <cell r="R5391">
            <v>99.84</v>
          </cell>
          <cell r="S5391">
            <v>99.84</v>
          </cell>
          <cell r="T5391">
            <v>99.84</v>
          </cell>
          <cell r="U5391">
            <v>99.84</v>
          </cell>
          <cell r="V5391">
            <v>99.84</v>
          </cell>
        </row>
        <row r="5392">
          <cell r="B5392" t="str">
            <v>New York - UpstateSnow Leopard.750-6FOB</v>
          </cell>
          <cell r="C5392" t="str">
            <v>Northeast</v>
          </cell>
          <cell r="D5392" t="str">
            <v>Open</v>
          </cell>
          <cell r="E5392" t="str">
            <v>NY</v>
          </cell>
          <cell r="F5392" t="str">
            <v>New York - Upstate</v>
          </cell>
          <cell r="G5392" t="str">
            <v>4 - Snow Leopard Vodka 0.75L</v>
          </cell>
          <cell r="H5392" t="str">
            <v>4 - Snow Leopard Vodka 0.75L6</v>
          </cell>
          <cell r="I5392" t="str">
            <v>Snow Leopard</v>
          </cell>
          <cell r="J5392" t="str">
            <v>Snow Leopard.750-6</v>
          </cell>
          <cell r="K5392">
            <v>6</v>
          </cell>
          <cell r="L5392">
            <v>0.75</v>
          </cell>
          <cell r="M5392">
            <v>0.4</v>
          </cell>
          <cell r="N5392">
            <v>12.84</v>
          </cell>
          <cell r="O5392" t="str">
            <v>FOB</v>
          </cell>
          <cell r="P5392">
            <v>80.5</v>
          </cell>
          <cell r="Q5392">
            <v>80.5</v>
          </cell>
          <cell r="R5392">
            <v>80.5</v>
          </cell>
          <cell r="S5392">
            <v>80.5</v>
          </cell>
          <cell r="T5392">
            <v>80.5</v>
          </cell>
          <cell r="U5392">
            <v>80.5</v>
          </cell>
          <cell r="V5392">
            <v>80.5</v>
          </cell>
        </row>
        <row r="5393">
          <cell r="B5393" t="str">
            <v>North DakotaSnow Leopard.750-6FOB</v>
          </cell>
          <cell r="C5393" t="str">
            <v>Central</v>
          </cell>
          <cell r="D5393" t="str">
            <v>Open</v>
          </cell>
          <cell r="E5393" t="str">
            <v>ND</v>
          </cell>
          <cell r="F5393" t="str">
            <v>North Dakota</v>
          </cell>
          <cell r="G5393" t="str">
            <v>4 - Snow Leopard Vodka 0.75L</v>
          </cell>
          <cell r="H5393" t="str">
            <v>4 - Snow Leopard Vodka 0.75L6</v>
          </cell>
          <cell r="I5393" t="str">
            <v>Snow Leopard</v>
          </cell>
          <cell r="J5393" t="str">
            <v>Snow Leopard.750-6</v>
          </cell>
          <cell r="K5393">
            <v>6</v>
          </cell>
          <cell r="L5393">
            <v>0.75</v>
          </cell>
          <cell r="M5393">
            <v>0.4</v>
          </cell>
          <cell r="N5393">
            <v>12.84</v>
          </cell>
          <cell r="O5393" t="str">
            <v>FOB</v>
          </cell>
          <cell r="P5393">
            <v>86</v>
          </cell>
          <cell r="Q5393">
            <v>86</v>
          </cell>
          <cell r="R5393">
            <v>86</v>
          </cell>
          <cell r="S5393">
            <v>86</v>
          </cell>
          <cell r="T5393">
            <v>86</v>
          </cell>
          <cell r="U5393">
            <v>86</v>
          </cell>
          <cell r="V5393">
            <v>86</v>
          </cell>
        </row>
        <row r="5394">
          <cell r="B5394" t="str">
            <v>OklahomaSnow Leopard.750-6FOB</v>
          </cell>
          <cell r="C5394" t="str">
            <v>South</v>
          </cell>
          <cell r="D5394" t="str">
            <v>Open</v>
          </cell>
          <cell r="E5394" t="str">
            <v>OK</v>
          </cell>
          <cell r="F5394" t="str">
            <v>Oklahoma</v>
          </cell>
          <cell r="G5394" t="str">
            <v>4 - Snow Leopard Vodka 0.75L</v>
          </cell>
          <cell r="H5394" t="str">
            <v>4 - Snow Leopard Vodka 0.75L6</v>
          </cell>
          <cell r="I5394" t="str">
            <v>Snow Leopard</v>
          </cell>
          <cell r="J5394" t="str">
            <v>Snow Leopard.750-6</v>
          </cell>
          <cell r="K5394">
            <v>6</v>
          </cell>
          <cell r="L5394">
            <v>0.75</v>
          </cell>
          <cell r="M5394">
            <v>0.4</v>
          </cell>
          <cell r="N5394">
            <v>12.84</v>
          </cell>
          <cell r="O5394" t="str">
            <v>FOB</v>
          </cell>
          <cell r="P5394">
            <v>72.75</v>
          </cell>
          <cell r="Q5394">
            <v>72.75</v>
          </cell>
          <cell r="R5394">
            <v>72.75</v>
          </cell>
          <cell r="S5394">
            <v>72.75</v>
          </cell>
          <cell r="T5394">
            <v>72.75</v>
          </cell>
          <cell r="U5394">
            <v>72.75</v>
          </cell>
          <cell r="V5394">
            <v>72.75</v>
          </cell>
        </row>
        <row r="5395">
          <cell r="B5395" t="str">
            <v>OREGONSnow Leopard.750-6SPA</v>
          </cell>
          <cell r="C5395" t="str">
            <v>West</v>
          </cell>
          <cell r="D5395" t="str">
            <v>Control</v>
          </cell>
          <cell r="E5395" t="str">
            <v>OR</v>
          </cell>
          <cell r="F5395" t="str">
            <v>OREGON</v>
          </cell>
          <cell r="G5395" t="str">
            <v>4 - Snow Leopard Vodka 0.75L</v>
          </cell>
          <cell r="H5395" t="str">
            <v>4 - Snow Leopard Vodka 0.75L6</v>
          </cell>
          <cell r="I5395" t="str">
            <v>Snow Leopard</v>
          </cell>
          <cell r="J5395" t="str">
            <v>Snow Leopard.750-6</v>
          </cell>
          <cell r="K5395">
            <v>6</v>
          </cell>
          <cell r="L5395">
            <v>0.75</v>
          </cell>
          <cell r="M5395">
            <v>0.4</v>
          </cell>
          <cell r="N5395">
            <v>12.84</v>
          </cell>
          <cell r="O5395" t="str">
            <v>SPA</v>
          </cell>
          <cell r="P5395">
            <v>0</v>
          </cell>
          <cell r="Q5395">
            <v>0</v>
          </cell>
          <cell r="R5395">
            <v>0</v>
          </cell>
          <cell r="S5395">
            <v>0</v>
          </cell>
          <cell r="T5395">
            <v>0</v>
          </cell>
          <cell r="U5395">
            <v>0</v>
          </cell>
          <cell r="V5395">
            <v>0</v>
          </cell>
        </row>
        <row r="5396">
          <cell r="B5396" t="str">
            <v>OREGONSnow Leopard.750-6SHELF</v>
          </cell>
          <cell r="C5396" t="str">
            <v>West</v>
          </cell>
          <cell r="D5396" t="str">
            <v>Control</v>
          </cell>
          <cell r="E5396" t="str">
            <v>OR</v>
          </cell>
          <cell r="F5396" t="str">
            <v>OREGON</v>
          </cell>
          <cell r="G5396" t="str">
            <v>4 - Snow Leopard Vodka 0.75L</v>
          </cell>
          <cell r="H5396" t="str">
            <v>4 - Snow Leopard Vodka 0.75L6</v>
          </cell>
          <cell r="I5396" t="str">
            <v>Snow Leopard</v>
          </cell>
          <cell r="J5396" t="str">
            <v>Snow Leopard.750-6</v>
          </cell>
          <cell r="K5396">
            <v>6</v>
          </cell>
          <cell r="L5396">
            <v>0.75</v>
          </cell>
          <cell r="M5396">
            <v>0.4</v>
          </cell>
          <cell r="N5396">
            <v>12.84</v>
          </cell>
          <cell r="O5396" t="str">
            <v>SHELF</v>
          </cell>
          <cell r="P5396">
            <v>26.95</v>
          </cell>
          <cell r="Q5396">
            <v>22.95</v>
          </cell>
          <cell r="R5396">
            <v>22.95</v>
          </cell>
          <cell r="S5396">
            <v>22.95</v>
          </cell>
          <cell r="T5396">
            <v>26.95</v>
          </cell>
          <cell r="U5396">
            <v>26.95</v>
          </cell>
          <cell r="V5396">
            <v>26.95</v>
          </cell>
        </row>
        <row r="5397">
          <cell r="B5397" t="str">
            <v>OREGONSnow Leopard.750-6FOB</v>
          </cell>
          <cell r="C5397" t="str">
            <v>West</v>
          </cell>
          <cell r="D5397" t="str">
            <v>Control</v>
          </cell>
          <cell r="E5397" t="str">
            <v>OR</v>
          </cell>
          <cell r="F5397" t="str">
            <v>OREGON</v>
          </cell>
          <cell r="G5397" t="str">
            <v>4 - Snow Leopard Vodka 0.75L</v>
          </cell>
          <cell r="H5397" t="str">
            <v>4 - Snow Leopard Vodka 0.75L6</v>
          </cell>
          <cell r="I5397" t="str">
            <v>Snow Leopard</v>
          </cell>
          <cell r="J5397" t="str">
            <v>Snow Leopard.750-6</v>
          </cell>
          <cell r="K5397">
            <v>6</v>
          </cell>
          <cell r="L5397">
            <v>0.75</v>
          </cell>
          <cell r="M5397">
            <v>0.4</v>
          </cell>
          <cell r="N5397">
            <v>12.84</v>
          </cell>
          <cell r="O5397" t="str">
            <v>FOB</v>
          </cell>
          <cell r="P5397">
            <v>73.81</v>
          </cell>
          <cell r="Q5397">
            <v>62.55</v>
          </cell>
          <cell r="R5397">
            <v>62.55</v>
          </cell>
          <cell r="S5397">
            <v>62.55</v>
          </cell>
          <cell r="T5397">
            <v>73.81</v>
          </cell>
          <cell r="U5397">
            <v>73.81</v>
          </cell>
          <cell r="V5397">
            <v>73.81</v>
          </cell>
        </row>
        <row r="5398">
          <cell r="B5398" t="str">
            <v>Rhode IslandSnow Leopard.750-6FOB</v>
          </cell>
          <cell r="C5398" t="str">
            <v>Northeast</v>
          </cell>
          <cell r="D5398" t="str">
            <v>Open</v>
          </cell>
          <cell r="E5398" t="str">
            <v>RI</v>
          </cell>
          <cell r="F5398" t="str">
            <v>Rhode Island</v>
          </cell>
          <cell r="G5398" t="str">
            <v>4 - Snow Leopard Vodka 0.75L</v>
          </cell>
          <cell r="H5398" t="str">
            <v>4 - Snow Leopard Vodka 0.75L6</v>
          </cell>
          <cell r="I5398" t="str">
            <v>Snow Leopard</v>
          </cell>
          <cell r="J5398" t="str">
            <v>Snow Leopard.750-6</v>
          </cell>
          <cell r="K5398">
            <v>6</v>
          </cell>
          <cell r="L5398">
            <v>0.75</v>
          </cell>
          <cell r="M5398">
            <v>0.4</v>
          </cell>
          <cell r="N5398">
            <v>12.84</v>
          </cell>
          <cell r="O5398" t="str">
            <v>FOB</v>
          </cell>
          <cell r="P5398">
            <v>85.26</v>
          </cell>
          <cell r="Q5398">
            <v>85.26</v>
          </cell>
          <cell r="R5398">
            <v>85.26</v>
          </cell>
          <cell r="S5398">
            <v>85.26</v>
          </cell>
          <cell r="T5398">
            <v>85.26</v>
          </cell>
          <cell r="U5398">
            <v>85.26</v>
          </cell>
          <cell r="V5398">
            <v>85.26</v>
          </cell>
        </row>
        <row r="5399">
          <cell r="B5399" t="str">
            <v>South CarolinaSnow Leopard.750-6FOB</v>
          </cell>
          <cell r="C5399" t="str">
            <v>Northeast</v>
          </cell>
          <cell r="D5399" t="str">
            <v>Open</v>
          </cell>
          <cell r="E5399" t="str">
            <v>SC</v>
          </cell>
          <cell r="F5399" t="str">
            <v>South Carolina</v>
          </cell>
          <cell r="G5399" t="str">
            <v>4 - Snow Leopard Vodka 0.75L</v>
          </cell>
          <cell r="H5399" t="str">
            <v>4 - Snow Leopard Vodka 0.75L6</v>
          </cell>
          <cell r="I5399" t="str">
            <v>Snow Leopard</v>
          </cell>
          <cell r="J5399" t="str">
            <v>Snow Leopard.750-6</v>
          </cell>
          <cell r="K5399">
            <v>6</v>
          </cell>
          <cell r="L5399">
            <v>0.75</v>
          </cell>
          <cell r="M5399">
            <v>0.4</v>
          </cell>
          <cell r="N5399">
            <v>12.84</v>
          </cell>
          <cell r="O5399" t="str">
            <v>FOB</v>
          </cell>
          <cell r="P5399">
            <v>118.4344</v>
          </cell>
          <cell r="Q5399">
            <v>118.4344</v>
          </cell>
          <cell r="R5399">
            <v>118.4344</v>
          </cell>
          <cell r="S5399">
            <v>118.4344</v>
          </cell>
          <cell r="T5399">
            <v>118.4344</v>
          </cell>
          <cell r="U5399">
            <v>118.4344</v>
          </cell>
          <cell r="V5399">
            <v>118.4344</v>
          </cell>
        </row>
        <row r="5400">
          <cell r="B5400" t="str">
            <v>South DakotaSnow Leopard.750-6FOB</v>
          </cell>
          <cell r="C5400" t="str">
            <v>Central</v>
          </cell>
          <cell r="D5400" t="str">
            <v>Open</v>
          </cell>
          <cell r="E5400" t="str">
            <v>SD</v>
          </cell>
          <cell r="F5400" t="str">
            <v>South Dakota</v>
          </cell>
          <cell r="G5400" t="str">
            <v>4 - Snow Leopard Vodka 0.75L</v>
          </cell>
          <cell r="H5400" t="str">
            <v>4 - Snow Leopard Vodka 0.75L6</v>
          </cell>
          <cell r="I5400" t="str">
            <v>Snow Leopard</v>
          </cell>
          <cell r="J5400" t="str">
            <v>Snow Leopard.750-6</v>
          </cell>
          <cell r="K5400">
            <v>6</v>
          </cell>
          <cell r="L5400">
            <v>0.75</v>
          </cell>
          <cell r="M5400">
            <v>0.4</v>
          </cell>
          <cell r="N5400">
            <v>12.84</v>
          </cell>
          <cell r="O5400" t="str">
            <v>FOB</v>
          </cell>
          <cell r="P5400">
            <v>86</v>
          </cell>
          <cell r="Q5400">
            <v>86</v>
          </cell>
          <cell r="R5400">
            <v>86</v>
          </cell>
          <cell r="S5400">
            <v>86</v>
          </cell>
          <cell r="T5400">
            <v>86</v>
          </cell>
          <cell r="U5400">
            <v>86</v>
          </cell>
          <cell r="V5400">
            <v>86</v>
          </cell>
        </row>
        <row r="5401">
          <cell r="B5401" t="str">
            <v>TexasSnow Leopard.750-6FOB</v>
          </cell>
          <cell r="C5401" t="str">
            <v>South</v>
          </cell>
          <cell r="D5401" t="str">
            <v>Open</v>
          </cell>
          <cell r="E5401" t="str">
            <v>TX</v>
          </cell>
          <cell r="F5401" t="str">
            <v>Texas</v>
          </cell>
          <cell r="G5401" t="str">
            <v>4 - Snow Leopard Vodka 0.75L</v>
          </cell>
          <cell r="H5401" t="str">
            <v>4 - Snow Leopard Vodka 0.75L6</v>
          </cell>
          <cell r="I5401" t="str">
            <v>Snow Leopard</v>
          </cell>
          <cell r="J5401" t="str">
            <v>Snow Leopard.750-6</v>
          </cell>
          <cell r="K5401">
            <v>6</v>
          </cell>
          <cell r="L5401">
            <v>0.75</v>
          </cell>
          <cell r="M5401">
            <v>0.4</v>
          </cell>
          <cell r="N5401">
            <v>12.84</v>
          </cell>
          <cell r="O5401" t="str">
            <v>FOB</v>
          </cell>
          <cell r="P5401">
            <v>72.75</v>
          </cell>
          <cell r="Q5401">
            <v>72.75</v>
          </cell>
          <cell r="R5401">
            <v>72.75</v>
          </cell>
          <cell r="S5401">
            <v>72.75</v>
          </cell>
          <cell r="T5401">
            <v>72.75</v>
          </cell>
          <cell r="U5401">
            <v>72.75</v>
          </cell>
          <cell r="V5401">
            <v>72.75</v>
          </cell>
        </row>
        <row r="5402">
          <cell r="B5402" t="str">
            <v>UTAHSnow Leopard.750-6SPA</v>
          </cell>
          <cell r="C5402" t="str">
            <v>West</v>
          </cell>
          <cell r="D5402" t="str">
            <v>Control</v>
          </cell>
          <cell r="E5402" t="str">
            <v>UT</v>
          </cell>
          <cell r="F5402" t="str">
            <v>UTAH</v>
          </cell>
          <cell r="G5402" t="str">
            <v>4 - Snow Leopard Vodka 0.75L</v>
          </cell>
          <cell r="H5402" t="str">
            <v>4 - Snow Leopard Vodka 0.75L6</v>
          </cell>
          <cell r="I5402" t="str">
            <v>Snow Leopard</v>
          </cell>
          <cell r="J5402" t="str">
            <v>Snow Leopard.750-6</v>
          </cell>
          <cell r="K5402">
            <v>6</v>
          </cell>
          <cell r="L5402">
            <v>0.75</v>
          </cell>
          <cell r="M5402">
            <v>0.4</v>
          </cell>
          <cell r="N5402">
            <v>12.84</v>
          </cell>
          <cell r="O5402" t="str">
            <v>SPA</v>
          </cell>
          <cell r="P5402">
            <v>0</v>
          </cell>
          <cell r="Q5402">
            <v>0</v>
          </cell>
          <cell r="R5402">
            <v>0</v>
          </cell>
          <cell r="S5402">
            <v>0</v>
          </cell>
          <cell r="T5402">
            <v>0</v>
          </cell>
          <cell r="U5402">
            <v>0</v>
          </cell>
          <cell r="V5402">
            <v>0</v>
          </cell>
        </row>
        <row r="5403">
          <cell r="B5403" t="str">
            <v>UTAHSnow Leopard.750-6SHELF</v>
          </cell>
          <cell r="C5403" t="str">
            <v>West</v>
          </cell>
          <cell r="D5403" t="str">
            <v>Control</v>
          </cell>
          <cell r="E5403" t="str">
            <v>UT</v>
          </cell>
          <cell r="F5403" t="str">
            <v>UTAH</v>
          </cell>
          <cell r="G5403" t="str">
            <v>4 - Snow Leopard Vodka 0.75L</v>
          </cell>
          <cell r="H5403" t="str">
            <v>4 - Snow Leopard Vodka 0.75L6</v>
          </cell>
          <cell r="I5403" t="str">
            <v>Snow Leopard</v>
          </cell>
          <cell r="J5403" t="str">
            <v>Snow Leopard.750-6</v>
          </cell>
          <cell r="K5403">
            <v>6</v>
          </cell>
          <cell r="L5403">
            <v>0.75</v>
          </cell>
          <cell r="M5403">
            <v>0.4</v>
          </cell>
          <cell r="N5403">
            <v>12.84</v>
          </cell>
          <cell r="O5403" t="str">
            <v>SHELF</v>
          </cell>
          <cell r="P5403">
            <v>26.99</v>
          </cell>
          <cell r="Q5403">
            <v>26.99</v>
          </cell>
          <cell r="R5403">
            <v>26.99</v>
          </cell>
          <cell r="S5403">
            <v>26.99</v>
          </cell>
          <cell r="T5403">
            <v>26.99</v>
          </cell>
          <cell r="U5403">
            <v>26.99</v>
          </cell>
          <cell r="V5403">
            <v>26.99</v>
          </cell>
        </row>
        <row r="5404">
          <cell r="B5404" t="str">
            <v>UTAHSnow Leopard.750-6FOB</v>
          </cell>
          <cell r="C5404" t="str">
            <v>West</v>
          </cell>
          <cell r="D5404" t="str">
            <v>Control</v>
          </cell>
          <cell r="E5404" t="str">
            <v>UT</v>
          </cell>
          <cell r="F5404" t="str">
            <v>UTAH</v>
          </cell>
          <cell r="G5404" t="str">
            <v>4 - Snow Leopard Vodka 0.75L</v>
          </cell>
          <cell r="H5404" t="str">
            <v>4 - Snow Leopard Vodka 0.75L6</v>
          </cell>
          <cell r="I5404" t="str">
            <v>Snow Leopard</v>
          </cell>
          <cell r="J5404" t="str">
            <v>Snow Leopard.750-6</v>
          </cell>
          <cell r="K5404">
            <v>6</v>
          </cell>
          <cell r="L5404">
            <v>0.75</v>
          </cell>
          <cell r="M5404">
            <v>0.4</v>
          </cell>
          <cell r="N5404">
            <v>12.84</v>
          </cell>
          <cell r="O5404" t="str">
            <v>FOB</v>
          </cell>
          <cell r="P5404">
            <v>85.23</v>
          </cell>
          <cell r="Q5404">
            <v>85.23</v>
          </cell>
          <cell r="R5404">
            <v>85.23</v>
          </cell>
          <cell r="S5404">
            <v>85.23</v>
          </cell>
          <cell r="T5404">
            <v>85.23</v>
          </cell>
          <cell r="U5404">
            <v>85.23</v>
          </cell>
          <cell r="V5404">
            <v>85.23</v>
          </cell>
        </row>
        <row r="5405">
          <cell r="B5405" t="str">
            <v>WashingtonSnow Leopard.750-6FOB</v>
          </cell>
          <cell r="C5405" t="str">
            <v>West</v>
          </cell>
          <cell r="D5405" t="str">
            <v>Open</v>
          </cell>
          <cell r="E5405" t="str">
            <v>WA</v>
          </cell>
          <cell r="F5405" t="str">
            <v>Washington</v>
          </cell>
          <cell r="G5405" t="str">
            <v>4 - Snow Leopard Vodka 0.75L</v>
          </cell>
          <cell r="H5405" t="str">
            <v>4 - Snow Leopard Vodka 0.75L6</v>
          </cell>
          <cell r="I5405" t="str">
            <v>Snow Leopard</v>
          </cell>
          <cell r="J5405" t="str">
            <v>Snow Leopard.750-6</v>
          </cell>
          <cell r="K5405">
            <v>6</v>
          </cell>
          <cell r="L5405">
            <v>0.75</v>
          </cell>
          <cell r="M5405">
            <v>0.4</v>
          </cell>
          <cell r="N5405">
            <v>12.84</v>
          </cell>
          <cell r="O5405" t="str">
            <v>FOB</v>
          </cell>
          <cell r="P5405">
            <v>77.27</v>
          </cell>
          <cell r="Q5405">
            <v>77.27</v>
          </cell>
          <cell r="R5405">
            <v>77.27</v>
          </cell>
          <cell r="S5405">
            <v>77.27</v>
          </cell>
          <cell r="T5405">
            <v>77.27</v>
          </cell>
          <cell r="U5405">
            <v>77.27</v>
          </cell>
          <cell r="V5405">
            <v>77.27</v>
          </cell>
        </row>
        <row r="5406">
          <cell r="B5406" t="str">
            <v>WisconsinSnow Leopard.750-6FOB</v>
          </cell>
          <cell r="C5406" t="str">
            <v>Central</v>
          </cell>
          <cell r="D5406" t="str">
            <v>Open</v>
          </cell>
          <cell r="E5406" t="str">
            <v>WI</v>
          </cell>
          <cell r="F5406" t="str">
            <v>Wisconsin</v>
          </cell>
          <cell r="G5406" t="str">
            <v>4 - Snow Leopard Vodka 0.75L</v>
          </cell>
          <cell r="H5406" t="str">
            <v>4 - Snow Leopard Vodka 0.75L6</v>
          </cell>
          <cell r="I5406" t="str">
            <v>Snow Leopard</v>
          </cell>
          <cell r="J5406" t="str">
            <v>Snow Leopard.750-6</v>
          </cell>
          <cell r="K5406">
            <v>6</v>
          </cell>
          <cell r="L5406">
            <v>0.75</v>
          </cell>
          <cell r="M5406">
            <v>0.4</v>
          </cell>
          <cell r="N5406">
            <v>12.84</v>
          </cell>
          <cell r="O5406" t="str">
            <v>FOB</v>
          </cell>
          <cell r="P5406">
            <v>86</v>
          </cell>
          <cell r="Q5406">
            <v>86</v>
          </cell>
          <cell r="R5406">
            <v>86</v>
          </cell>
          <cell r="S5406">
            <v>86</v>
          </cell>
          <cell r="T5406">
            <v>86</v>
          </cell>
          <cell r="U5406">
            <v>86</v>
          </cell>
          <cell r="V5406">
            <v>86</v>
          </cell>
        </row>
        <row r="5407">
          <cell r="B5407" t="str">
            <v>WYOMINGSnow Leopard.750-6SHELF</v>
          </cell>
          <cell r="C5407" t="str">
            <v>West</v>
          </cell>
          <cell r="D5407" t="str">
            <v>Control</v>
          </cell>
          <cell r="E5407" t="str">
            <v>WY</v>
          </cell>
          <cell r="F5407" t="str">
            <v>WYOMING</v>
          </cell>
          <cell r="G5407" t="str">
            <v>4 - Snow Leopard Vodka 0.75L</v>
          </cell>
          <cell r="H5407" t="str">
            <v>4 - Snow Leopard Vodka 0.75L6</v>
          </cell>
          <cell r="I5407" t="str">
            <v>Snow Leopard</v>
          </cell>
          <cell r="J5407" t="str">
            <v>Snow Leopard.750-6</v>
          </cell>
          <cell r="K5407">
            <v>6</v>
          </cell>
          <cell r="L5407">
            <v>0.75</v>
          </cell>
          <cell r="M5407">
            <v>0.4</v>
          </cell>
          <cell r="N5407">
            <v>12.84</v>
          </cell>
          <cell r="O5407" t="str">
            <v>SHELF</v>
          </cell>
          <cell r="P5407">
            <v>26.99</v>
          </cell>
          <cell r="Q5407">
            <v>26.99</v>
          </cell>
          <cell r="R5407">
            <v>26.99</v>
          </cell>
          <cell r="S5407">
            <v>26.99</v>
          </cell>
          <cell r="T5407">
            <v>26.99</v>
          </cell>
          <cell r="U5407">
            <v>26.99</v>
          </cell>
          <cell r="V5407">
            <v>26.99</v>
          </cell>
        </row>
        <row r="5408">
          <cell r="B5408" t="str">
            <v>WYOMINGSnow Leopard.750-6FOB</v>
          </cell>
          <cell r="C5408" t="str">
            <v>West</v>
          </cell>
          <cell r="D5408" t="str">
            <v>Control</v>
          </cell>
          <cell r="E5408" t="str">
            <v>WY</v>
          </cell>
          <cell r="F5408" t="str">
            <v>WYOMING</v>
          </cell>
          <cell r="G5408" t="str">
            <v>4 - Snow Leopard Vodka 0.75L</v>
          </cell>
          <cell r="H5408" t="str">
            <v>4 - Snow Leopard Vodka 0.75L6</v>
          </cell>
          <cell r="I5408" t="str">
            <v>Snow Leopard</v>
          </cell>
          <cell r="J5408" t="str">
            <v>Snow Leopard.750-6</v>
          </cell>
          <cell r="K5408">
            <v>6</v>
          </cell>
          <cell r="L5408">
            <v>0.75</v>
          </cell>
          <cell r="M5408">
            <v>0.4</v>
          </cell>
          <cell r="N5408">
            <v>12.84</v>
          </cell>
          <cell r="O5408" t="str">
            <v>FOB</v>
          </cell>
          <cell r="P5408">
            <v>80.64</v>
          </cell>
          <cell r="Q5408">
            <v>80.64</v>
          </cell>
          <cell r="R5408">
            <v>80.64</v>
          </cell>
          <cell r="S5408">
            <v>80.64</v>
          </cell>
          <cell r="T5408">
            <v>80.64</v>
          </cell>
          <cell r="U5408">
            <v>80.64</v>
          </cell>
          <cell r="V5408">
            <v>80.64</v>
          </cell>
        </row>
        <row r="5409">
          <cell r="B5409" t="str">
            <v>WYOMINGSnow Leopard.750-6DA</v>
          </cell>
          <cell r="C5409" t="str">
            <v>West</v>
          </cell>
          <cell r="D5409" t="str">
            <v>Control</v>
          </cell>
          <cell r="E5409" t="str">
            <v>WY</v>
          </cell>
          <cell r="F5409" t="str">
            <v>WYOMING</v>
          </cell>
          <cell r="G5409" t="str">
            <v>4 - Snow Leopard Vodka 0.75L</v>
          </cell>
          <cell r="H5409" t="str">
            <v>4 - Snow Leopard Vodka 0.75L6</v>
          </cell>
          <cell r="I5409" t="str">
            <v>Snow Leopard</v>
          </cell>
          <cell r="J5409" t="str">
            <v>Snow Leopard.750-6</v>
          </cell>
          <cell r="K5409">
            <v>6</v>
          </cell>
          <cell r="L5409">
            <v>0.75</v>
          </cell>
          <cell r="M5409">
            <v>0.4</v>
          </cell>
          <cell r="N5409">
            <v>12.84</v>
          </cell>
          <cell r="O5409" t="str">
            <v>DA</v>
          </cell>
          <cell r="P5409">
            <v>0</v>
          </cell>
          <cell r="Q5409">
            <v>0</v>
          </cell>
          <cell r="R5409">
            <v>0</v>
          </cell>
          <cell r="S5409">
            <v>0</v>
          </cell>
          <cell r="T5409">
            <v>0</v>
          </cell>
          <cell r="U5409">
            <v>0</v>
          </cell>
          <cell r="V5409">
            <v>0</v>
          </cell>
        </row>
        <row r="5410">
          <cell r="B5410" t="str">
            <v>ArizonaSnow Leopard.1000-6FOB</v>
          </cell>
          <cell r="C5410" t="str">
            <v>West</v>
          </cell>
          <cell r="D5410" t="str">
            <v>Open</v>
          </cell>
          <cell r="E5410" t="str">
            <v>AZ</v>
          </cell>
          <cell r="F5410" t="str">
            <v>Arizona</v>
          </cell>
          <cell r="G5410" t="str">
            <v>4 - Snow Leopard Vodka 1L</v>
          </cell>
          <cell r="H5410" t="str">
            <v>4 - Snow Leopard Vodka 1L6</v>
          </cell>
          <cell r="I5410" t="str">
            <v>Snow Leopard</v>
          </cell>
          <cell r="J5410" t="str">
            <v>Snow Leopard.1000-6</v>
          </cell>
          <cell r="K5410">
            <v>6</v>
          </cell>
          <cell r="L5410">
            <v>1</v>
          </cell>
          <cell r="M5410">
            <v>0.4</v>
          </cell>
          <cell r="N5410">
            <v>17.12</v>
          </cell>
          <cell r="O5410" t="str">
            <v>FOB</v>
          </cell>
          <cell r="P5410">
            <v>125</v>
          </cell>
          <cell r="Q5410">
            <v>125</v>
          </cell>
          <cell r="R5410">
            <v>125</v>
          </cell>
          <cell r="S5410">
            <v>125</v>
          </cell>
          <cell r="T5410">
            <v>125</v>
          </cell>
          <cell r="U5410">
            <v>125</v>
          </cell>
          <cell r="V5410">
            <v>125</v>
          </cell>
        </row>
        <row r="5411">
          <cell r="B5411" t="str">
            <v>CaliforniaSnow Leopard.1000-6FOB</v>
          </cell>
          <cell r="C5411" t="str">
            <v>West</v>
          </cell>
          <cell r="D5411" t="str">
            <v>Open</v>
          </cell>
          <cell r="E5411" t="str">
            <v>CA</v>
          </cell>
          <cell r="F5411" t="str">
            <v>California</v>
          </cell>
          <cell r="G5411" t="str">
            <v>4 - Snow Leopard Vodka 1L</v>
          </cell>
          <cell r="H5411" t="str">
            <v>4 - Snow Leopard Vodka 1L6</v>
          </cell>
          <cell r="I5411" t="str">
            <v>Snow Leopard</v>
          </cell>
          <cell r="J5411" t="str">
            <v>Snow Leopard.1000-6</v>
          </cell>
          <cell r="K5411">
            <v>6</v>
          </cell>
          <cell r="L5411">
            <v>1</v>
          </cell>
          <cell r="M5411">
            <v>0.4</v>
          </cell>
          <cell r="N5411">
            <v>17.12</v>
          </cell>
          <cell r="O5411" t="str">
            <v>FOB</v>
          </cell>
          <cell r="P5411">
            <v>135.32</v>
          </cell>
          <cell r="Q5411">
            <v>135.32</v>
          </cell>
          <cell r="R5411">
            <v>135.32</v>
          </cell>
          <cell r="S5411">
            <v>135.32</v>
          </cell>
          <cell r="T5411">
            <v>135.32</v>
          </cell>
          <cell r="U5411">
            <v>135.32</v>
          </cell>
          <cell r="V5411">
            <v>135.32</v>
          </cell>
        </row>
        <row r="5412">
          <cell r="B5412" t="str">
            <v>ColoradoSnow Leopard.1000-6FOB</v>
          </cell>
          <cell r="C5412" t="str">
            <v>West</v>
          </cell>
          <cell r="D5412" t="str">
            <v>Open</v>
          </cell>
          <cell r="E5412" t="str">
            <v>CO</v>
          </cell>
          <cell r="F5412" t="str">
            <v>Colorado</v>
          </cell>
          <cell r="G5412" t="str">
            <v>4 - Snow Leopard Vodka 1L</v>
          </cell>
          <cell r="H5412" t="str">
            <v>4 - Snow Leopard Vodka 1L6</v>
          </cell>
          <cell r="I5412" t="str">
            <v>Snow Leopard</v>
          </cell>
          <cell r="J5412" t="str">
            <v>Snow Leopard.1000-6</v>
          </cell>
          <cell r="K5412">
            <v>6</v>
          </cell>
          <cell r="L5412">
            <v>1</v>
          </cell>
          <cell r="M5412">
            <v>0.4</v>
          </cell>
          <cell r="N5412">
            <v>17.12</v>
          </cell>
          <cell r="O5412" t="str">
            <v>FOB</v>
          </cell>
          <cell r="P5412">
            <v>130</v>
          </cell>
          <cell r="Q5412">
            <v>130</v>
          </cell>
          <cell r="R5412">
            <v>130</v>
          </cell>
          <cell r="S5412">
            <v>130</v>
          </cell>
          <cell r="T5412">
            <v>130</v>
          </cell>
          <cell r="U5412">
            <v>130</v>
          </cell>
          <cell r="V5412">
            <v>130</v>
          </cell>
        </row>
        <row r="5413">
          <cell r="B5413" t="str">
            <v>DCSnow Leopard.1000-6FOB</v>
          </cell>
          <cell r="C5413" t="str">
            <v>Northeast</v>
          </cell>
          <cell r="D5413" t="str">
            <v>Open</v>
          </cell>
          <cell r="E5413" t="str">
            <v>DC</v>
          </cell>
          <cell r="F5413" t="str">
            <v>DC</v>
          </cell>
          <cell r="G5413" t="str">
            <v>4 - Snow Leopard Vodka 1L</v>
          </cell>
          <cell r="H5413" t="str">
            <v>4 - Snow Leopard Vodka 1L6</v>
          </cell>
          <cell r="I5413" t="str">
            <v>Snow Leopard</v>
          </cell>
          <cell r="J5413" t="str">
            <v>Snow Leopard.1000-6</v>
          </cell>
          <cell r="K5413">
            <v>6</v>
          </cell>
          <cell r="L5413">
            <v>1</v>
          </cell>
          <cell r="M5413">
            <v>0.4</v>
          </cell>
          <cell r="N5413">
            <v>17.12</v>
          </cell>
          <cell r="O5413" t="str">
            <v>FOB</v>
          </cell>
          <cell r="P5413">
            <v>106</v>
          </cell>
          <cell r="Q5413">
            <v>106</v>
          </cell>
          <cell r="R5413">
            <v>106</v>
          </cell>
          <cell r="S5413">
            <v>106</v>
          </cell>
          <cell r="T5413">
            <v>106</v>
          </cell>
          <cell r="U5413">
            <v>106</v>
          </cell>
          <cell r="V5413">
            <v>106</v>
          </cell>
        </row>
        <row r="5414">
          <cell r="B5414" t="str">
            <v>DelawareSnow Leopard.1000-6FOB</v>
          </cell>
          <cell r="C5414" t="str">
            <v>Northeast</v>
          </cell>
          <cell r="D5414" t="str">
            <v>Open</v>
          </cell>
          <cell r="E5414" t="str">
            <v>DE</v>
          </cell>
          <cell r="F5414" t="str">
            <v>Delaware</v>
          </cell>
          <cell r="G5414" t="str">
            <v>4 - Snow Leopard Vodka 1L</v>
          </cell>
          <cell r="H5414" t="str">
            <v>4 - Snow Leopard Vodka 1L6</v>
          </cell>
          <cell r="I5414" t="str">
            <v>Snow Leopard</v>
          </cell>
          <cell r="J5414" t="str">
            <v>Snow Leopard.1000-6</v>
          </cell>
          <cell r="K5414">
            <v>6</v>
          </cell>
          <cell r="L5414">
            <v>1</v>
          </cell>
          <cell r="M5414">
            <v>0.4</v>
          </cell>
          <cell r="N5414">
            <v>17.12</v>
          </cell>
          <cell r="O5414" t="str">
            <v>FOB</v>
          </cell>
          <cell r="P5414">
            <v>169.63899999999899</v>
          </cell>
          <cell r="Q5414">
            <v>169.63899999999899</v>
          </cell>
          <cell r="R5414">
            <v>169.63899999999899</v>
          </cell>
          <cell r="S5414">
            <v>169.63899999999899</v>
          </cell>
          <cell r="T5414">
            <v>169.63899999999899</v>
          </cell>
          <cell r="U5414">
            <v>169.63899999999899</v>
          </cell>
          <cell r="V5414">
            <v>169.63899999999899</v>
          </cell>
        </row>
        <row r="5415">
          <cell r="B5415" t="str">
            <v>FloridaSnow Leopard.1000-6FOB</v>
          </cell>
          <cell r="C5415" t="str">
            <v>South</v>
          </cell>
          <cell r="D5415" t="str">
            <v>Open</v>
          </cell>
          <cell r="E5415" t="str">
            <v>FL</v>
          </cell>
          <cell r="F5415" t="str">
            <v>Florida</v>
          </cell>
          <cell r="G5415" t="str">
            <v>4 - Snow Leopard Vodka 1L</v>
          </cell>
          <cell r="H5415" t="str">
            <v>4 - Snow Leopard Vodka 1L6</v>
          </cell>
          <cell r="I5415" t="str">
            <v>Snow Leopard</v>
          </cell>
          <cell r="J5415" t="str">
            <v>Snow Leopard.1000-6</v>
          </cell>
          <cell r="K5415">
            <v>6</v>
          </cell>
          <cell r="L5415">
            <v>1</v>
          </cell>
          <cell r="M5415">
            <v>0.4</v>
          </cell>
          <cell r="N5415">
            <v>17.12</v>
          </cell>
          <cell r="O5415" t="str">
            <v>FOB</v>
          </cell>
          <cell r="P5415">
            <v>110</v>
          </cell>
          <cell r="Q5415">
            <v>110</v>
          </cell>
          <cell r="R5415">
            <v>110</v>
          </cell>
          <cell r="S5415">
            <v>110</v>
          </cell>
          <cell r="T5415">
            <v>110</v>
          </cell>
          <cell r="U5415">
            <v>110</v>
          </cell>
          <cell r="V5415">
            <v>110</v>
          </cell>
        </row>
        <row r="5416">
          <cell r="B5416" t="str">
            <v>GeorgiaSnow Leopard.1000-6FOB</v>
          </cell>
          <cell r="C5416" t="str">
            <v>South</v>
          </cell>
          <cell r="D5416" t="str">
            <v>Open</v>
          </cell>
          <cell r="E5416" t="str">
            <v>GA</v>
          </cell>
          <cell r="F5416" t="str">
            <v>Georgia</v>
          </cell>
          <cell r="G5416" t="str">
            <v>4 - Snow Leopard Vodka 1L</v>
          </cell>
          <cell r="H5416" t="str">
            <v>4 - Snow Leopard Vodka 1L6</v>
          </cell>
          <cell r="I5416" t="str">
            <v>Snow Leopard</v>
          </cell>
          <cell r="J5416" t="str">
            <v>Snow Leopard.1000-6</v>
          </cell>
          <cell r="K5416">
            <v>6</v>
          </cell>
          <cell r="L5416">
            <v>1</v>
          </cell>
          <cell r="M5416">
            <v>0.4</v>
          </cell>
          <cell r="N5416">
            <v>17.12</v>
          </cell>
          <cell r="O5416" t="str">
            <v>FOB</v>
          </cell>
          <cell r="P5416">
            <v>100</v>
          </cell>
          <cell r="Q5416">
            <v>100</v>
          </cell>
          <cell r="R5416">
            <v>100</v>
          </cell>
          <cell r="S5416">
            <v>100</v>
          </cell>
          <cell r="T5416">
            <v>100</v>
          </cell>
          <cell r="U5416">
            <v>100</v>
          </cell>
          <cell r="V5416">
            <v>100</v>
          </cell>
        </row>
        <row r="5417">
          <cell r="B5417" t="str">
            <v>IllinoisSnow Leopard.1000-6FOB</v>
          </cell>
          <cell r="C5417" t="str">
            <v>Central</v>
          </cell>
          <cell r="D5417" t="str">
            <v>Open</v>
          </cell>
          <cell r="E5417" t="str">
            <v>IL</v>
          </cell>
          <cell r="F5417" t="str">
            <v>Illinois</v>
          </cell>
          <cell r="G5417" t="str">
            <v>4 - Snow Leopard Vodka 1L</v>
          </cell>
          <cell r="H5417" t="str">
            <v>4 - Snow Leopard Vodka 1L6</v>
          </cell>
          <cell r="I5417" t="str">
            <v>Snow Leopard</v>
          </cell>
          <cell r="J5417" t="str">
            <v>Snow Leopard.1000-6</v>
          </cell>
          <cell r="K5417">
            <v>6</v>
          </cell>
          <cell r="L5417">
            <v>1</v>
          </cell>
          <cell r="M5417">
            <v>0.4</v>
          </cell>
          <cell r="N5417">
            <v>17.12</v>
          </cell>
          <cell r="O5417" t="str">
            <v>FOB</v>
          </cell>
          <cell r="P5417">
            <v>100</v>
          </cell>
          <cell r="Q5417">
            <v>100</v>
          </cell>
          <cell r="R5417">
            <v>100</v>
          </cell>
          <cell r="S5417">
            <v>100</v>
          </cell>
          <cell r="T5417">
            <v>100</v>
          </cell>
          <cell r="U5417">
            <v>100</v>
          </cell>
          <cell r="V5417">
            <v>100</v>
          </cell>
        </row>
        <row r="5418">
          <cell r="B5418" t="str">
            <v>IndianaSnow Leopard.1000-6FOB</v>
          </cell>
          <cell r="C5418" t="str">
            <v>Central</v>
          </cell>
          <cell r="D5418" t="str">
            <v>Open</v>
          </cell>
          <cell r="E5418" t="str">
            <v>IN</v>
          </cell>
          <cell r="F5418" t="str">
            <v>Indiana</v>
          </cell>
          <cell r="G5418" t="str">
            <v>4 - Snow Leopard Vodka 1L</v>
          </cell>
          <cell r="H5418" t="str">
            <v>4 - Snow Leopard Vodka 1L6</v>
          </cell>
          <cell r="I5418" t="str">
            <v>Snow Leopard</v>
          </cell>
          <cell r="J5418" t="str">
            <v>Snow Leopard.1000-6</v>
          </cell>
          <cell r="K5418">
            <v>6</v>
          </cell>
          <cell r="L5418">
            <v>1</v>
          </cell>
          <cell r="M5418">
            <v>0.4</v>
          </cell>
          <cell r="N5418">
            <v>17.12</v>
          </cell>
          <cell r="O5418" t="str">
            <v>FOB</v>
          </cell>
          <cell r="P5418">
            <v>120</v>
          </cell>
          <cell r="Q5418">
            <v>120</v>
          </cell>
          <cell r="R5418">
            <v>120</v>
          </cell>
          <cell r="S5418">
            <v>120</v>
          </cell>
          <cell r="T5418">
            <v>120</v>
          </cell>
          <cell r="U5418">
            <v>120</v>
          </cell>
          <cell r="V5418">
            <v>120</v>
          </cell>
        </row>
        <row r="5419">
          <cell r="B5419" t="str">
            <v>KansasSnow Leopard.1000-6FOB</v>
          </cell>
          <cell r="C5419" t="str">
            <v>Central</v>
          </cell>
          <cell r="D5419" t="str">
            <v>Open</v>
          </cell>
          <cell r="E5419" t="str">
            <v>KS</v>
          </cell>
          <cell r="F5419" t="str">
            <v>Kansas</v>
          </cell>
          <cell r="G5419" t="str">
            <v>4 - Snow Leopard Vodka 1L</v>
          </cell>
          <cell r="H5419" t="str">
            <v>4 - Snow Leopard Vodka 1L6</v>
          </cell>
          <cell r="I5419" t="str">
            <v>Snow Leopard</v>
          </cell>
          <cell r="J5419" t="str">
            <v>Snow Leopard.1000-6</v>
          </cell>
          <cell r="K5419">
            <v>6</v>
          </cell>
          <cell r="L5419">
            <v>1</v>
          </cell>
          <cell r="M5419">
            <v>0.4</v>
          </cell>
          <cell r="N5419">
            <v>17.12</v>
          </cell>
          <cell r="O5419" t="str">
            <v>FOB</v>
          </cell>
          <cell r="P5419">
            <v>120</v>
          </cell>
          <cell r="Q5419">
            <v>120</v>
          </cell>
          <cell r="R5419">
            <v>120</v>
          </cell>
          <cell r="S5419">
            <v>120</v>
          </cell>
          <cell r="T5419">
            <v>120</v>
          </cell>
          <cell r="U5419">
            <v>120</v>
          </cell>
          <cell r="V5419">
            <v>120</v>
          </cell>
        </row>
        <row r="5420">
          <cell r="B5420" t="str">
            <v>KentuckySnow Leopard.1000-6FOB</v>
          </cell>
          <cell r="C5420" t="str">
            <v>Central</v>
          </cell>
          <cell r="D5420" t="str">
            <v>Open</v>
          </cell>
          <cell r="E5420" t="str">
            <v>KY</v>
          </cell>
          <cell r="F5420" t="str">
            <v>Kentucky</v>
          </cell>
          <cell r="G5420" t="str">
            <v>4 - Snow Leopard Vodka 1L</v>
          </cell>
          <cell r="H5420" t="str">
            <v>4 - Snow Leopard Vodka 1L6</v>
          </cell>
          <cell r="I5420" t="str">
            <v>Snow Leopard</v>
          </cell>
          <cell r="J5420" t="str">
            <v>Snow Leopard.1000-6</v>
          </cell>
          <cell r="K5420">
            <v>6</v>
          </cell>
          <cell r="L5420">
            <v>1</v>
          </cell>
          <cell r="M5420">
            <v>0.4</v>
          </cell>
          <cell r="N5420">
            <v>17.12</v>
          </cell>
          <cell r="O5420" t="str">
            <v>FOB</v>
          </cell>
          <cell r="P5420">
            <v>120</v>
          </cell>
          <cell r="Q5420">
            <v>120</v>
          </cell>
          <cell r="R5420">
            <v>120</v>
          </cell>
          <cell r="S5420">
            <v>120</v>
          </cell>
          <cell r="T5420">
            <v>120</v>
          </cell>
          <cell r="U5420">
            <v>120</v>
          </cell>
          <cell r="V5420">
            <v>120</v>
          </cell>
        </row>
        <row r="5421">
          <cell r="B5421" t="str">
            <v>Maryland (Open)Snow Leopard.1000-6FOB</v>
          </cell>
          <cell r="C5421" t="str">
            <v>Northeast</v>
          </cell>
          <cell r="D5421" t="str">
            <v>Open</v>
          </cell>
          <cell r="E5421" t="str">
            <v>MD</v>
          </cell>
          <cell r="F5421" t="str">
            <v>Maryland (Open)</v>
          </cell>
          <cell r="G5421" t="str">
            <v>4 - Snow Leopard Vodka 1L</v>
          </cell>
          <cell r="H5421" t="str">
            <v>4 - Snow Leopard Vodka 1L6</v>
          </cell>
          <cell r="I5421" t="str">
            <v>Snow Leopard</v>
          </cell>
          <cell r="J5421" t="str">
            <v>Snow Leopard.1000-6</v>
          </cell>
          <cell r="K5421">
            <v>6</v>
          </cell>
          <cell r="L5421">
            <v>1</v>
          </cell>
          <cell r="M5421">
            <v>0.4</v>
          </cell>
          <cell r="N5421">
            <v>17.12</v>
          </cell>
          <cell r="O5421" t="str">
            <v>FOB</v>
          </cell>
          <cell r="P5421">
            <v>107.73</v>
          </cell>
          <cell r="Q5421">
            <v>107.73</v>
          </cell>
          <cell r="R5421">
            <v>107.73</v>
          </cell>
          <cell r="S5421">
            <v>107.73</v>
          </cell>
          <cell r="T5421">
            <v>107.73</v>
          </cell>
          <cell r="U5421">
            <v>107.73</v>
          </cell>
          <cell r="V5421">
            <v>107.73</v>
          </cell>
        </row>
        <row r="5422">
          <cell r="B5422" t="str">
            <v>MinnesotaSnow Leopard.1000-6FOB</v>
          </cell>
          <cell r="C5422" t="str">
            <v>Central</v>
          </cell>
          <cell r="D5422" t="str">
            <v>Open</v>
          </cell>
          <cell r="E5422" t="str">
            <v>MN</v>
          </cell>
          <cell r="F5422" t="str">
            <v>Minnesota</v>
          </cell>
          <cell r="G5422" t="str">
            <v>4 - Snow Leopard Vodka 1L</v>
          </cell>
          <cell r="H5422" t="str">
            <v>4 - Snow Leopard Vodka 1L6</v>
          </cell>
          <cell r="I5422" t="str">
            <v>Snow Leopard</v>
          </cell>
          <cell r="J5422" t="str">
            <v>Snow Leopard.1000-6</v>
          </cell>
          <cell r="K5422">
            <v>6</v>
          </cell>
          <cell r="L5422">
            <v>1</v>
          </cell>
          <cell r="M5422">
            <v>0.4</v>
          </cell>
          <cell r="N5422">
            <v>17.12</v>
          </cell>
          <cell r="O5422" t="str">
            <v>FOB</v>
          </cell>
          <cell r="P5422">
            <v>120</v>
          </cell>
          <cell r="Q5422">
            <v>120</v>
          </cell>
          <cell r="R5422">
            <v>120</v>
          </cell>
          <cell r="S5422">
            <v>120</v>
          </cell>
          <cell r="T5422">
            <v>120</v>
          </cell>
          <cell r="U5422">
            <v>120</v>
          </cell>
          <cell r="V5422">
            <v>120</v>
          </cell>
        </row>
        <row r="5423">
          <cell r="B5423" t="str">
            <v>MissouriSnow Leopard.1000-6FOB</v>
          </cell>
          <cell r="C5423" t="str">
            <v>Central</v>
          </cell>
          <cell r="D5423" t="str">
            <v>Open</v>
          </cell>
          <cell r="E5423" t="str">
            <v>MO</v>
          </cell>
          <cell r="F5423" t="str">
            <v>Missouri</v>
          </cell>
          <cell r="G5423" t="str">
            <v>4 - Snow Leopard Vodka 1L</v>
          </cell>
          <cell r="H5423" t="str">
            <v>4 - Snow Leopard Vodka 1L6</v>
          </cell>
          <cell r="I5423" t="str">
            <v>Snow Leopard</v>
          </cell>
          <cell r="J5423" t="str">
            <v>Snow Leopard.1000-6</v>
          </cell>
          <cell r="K5423">
            <v>6</v>
          </cell>
          <cell r="L5423">
            <v>1</v>
          </cell>
          <cell r="M5423">
            <v>0.4</v>
          </cell>
          <cell r="N5423">
            <v>17.12</v>
          </cell>
          <cell r="O5423" t="str">
            <v>FOB</v>
          </cell>
          <cell r="P5423">
            <v>109</v>
          </cell>
          <cell r="Q5423">
            <v>109</v>
          </cell>
          <cell r="R5423">
            <v>109</v>
          </cell>
          <cell r="S5423">
            <v>109</v>
          </cell>
          <cell r="T5423">
            <v>109</v>
          </cell>
          <cell r="U5423">
            <v>109</v>
          </cell>
          <cell r="V5423">
            <v>109</v>
          </cell>
        </row>
        <row r="5424">
          <cell r="B5424" t="str">
            <v>NebraskaSnow Leopard.1000-6FOB</v>
          </cell>
          <cell r="C5424" t="str">
            <v>Central</v>
          </cell>
          <cell r="D5424" t="str">
            <v>Open</v>
          </cell>
          <cell r="E5424" t="str">
            <v>NE</v>
          </cell>
          <cell r="F5424" t="str">
            <v>Nebraska</v>
          </cell>
          <cell r="G5424" t="str">
            <v>4 - Snow Leopard Vodka 1L</v>
          </cell>
          <cell r="H5424" t="str">
            <v>4 - Snow Leopard Vodka 1L6</v>
          </cell>
          <cell r="I5424" t="str">
            <v>Snow Leopard</v>
          </cell>
          <cell r="J5424" t="str">
            <v>Snow Leopard.1000-6</v>
          </cell>
          <cell r="K5424">
            <v>6</v>
          </cell>
          <cell r="L5424">
            <v>1</v>
          </cell>
          <cell r="M5424">
            <v>0.4</v>
          </cell>
          <cell r="N5424">
            <v>17.12</v>
          </cell>
          <cell r="O5424" t="str">
            <v>FOB</v>
          </cell>
          <cell r="P5424">
            <v>120</v>
          </cell>
          <cell r="Q5424">
            <v>120</v>
          </cell>
          <cell r="R5424">
            <v>120</v>
          </cell>
          <cell r="S5424">
            <v>120</v>
          </cell>
          <cell r="T5424">
            <v>120</v>
          </cell>
          <cell r="U5424">
            <v>120</v>
          </cell>
          <cell r="V5424">
            <v>120</v>
          </cell>
        </row>
        <row r="5425">
          <cell r="B5425" t="str">
            <v>New York - UpstateSnow Leopard.1000-6FOB</v>
          </cell>
          <cell r="C5425" t="str">
            <v>Northeast</v>
          </cell>
          <cell r="D5425" t="str">
            <v>Open</v>
          </cell>
          <cell r="E5425" t="str">
            <v>NY</v>
          </cell>
          <cell r="F5425" t="str">
            <v>New York - Upstate</v>
          </cell>
          <cell r="G5425" t="str">
            <v>4 - Snow Leopard Vodka 1L</v>
          </cell>
          <cell r="H5425" t="str">
            <v>4 - Snow Leopard Vodka 1L6</v>
          </cell>
          <cell r="I5425" t="str">
            <v>Snow Leopard</v>
          </cell>
          <cell r="J5425" t="str">
            <v>Snow Leopard.1000-6</v>
          </cell>
          <cell r="K5425">
            <v>6</v>
          </cell>
          <cell r="L5425">
            <v>1</v>
          </cell>
          <cell r="M5425">
            <v>0.4</v>
          </cell>
          <cell r="N5425">
            <v>17.12</v>
          </cell>
          <cell r="O5425" t="str">
            <v>FOB</v>
          </cell>
          <cell r="P5425">
            <v>94.45</v>
          </cell>
          <cell r="Q5425">
            <v>94.45</v>
          </cell>
          <cell r="R5425">
            <v>94.45</v>
          </cell>
          <cell r="S5425">
            <v>94.45</v>
          </cell>
          <cell r="T5425">
            <v>94.45</v>
          </cell>
          <cell r="U5425">
            <v>94.45</v>
          </cell>
          <cell r="V5425">
            <v>94.45</v>
          </cell>
        </row>
        <row r="5426">
          <cell r="B5426" t="str">
            <v>North DakotaSnow Leopard.1000-6FOB</v>
          </cell>
          <cell r="C5426" t="str">
            <v>Central</v>
          </cell>
          <cell r="D5426" t="str">
            <v>Open</v>
          </cell>
          <cell r="E5426" t="str">
            <v>ND</v>
          </cell>
          <cell r="F5426" t="str">
            <v>North Dakota</v>
          </cell>
          <cell r="G5426" t="str">
            <v>4 - Snow Leopard Vodka 1L</v>
          </cell>
          <cell r="H5426" t="str">
            <v>4 - Snow Leopard Vodka 1L6</v>
          </cell>
          <cell r="I5426" t="str">
            <v>Snow Leopard</v>
          </cell>
          <cell r="J5426" t="str">
            <v>Snow Leopard.1000-6</v>
          </cell>
          <cell r="K5426">
            <v>6</v>
          </cell>
          <cell r="L5426">
            <v>1</v>
          </cell>
          <cell r="M5426">
            <v>0.4</v>
          </cell>
          <cell r="N5426">
            <v>17.12</v>
          </cell>
          <cell r="O5426" t="str">
            <v>FOB</v>
          </cell>
          <cell r="P5426">
            <v>120</v>
          </cell>
          <cell r="Q5426">
            <v>120</v>
          </cell>
          <cell r="R5426">
            <v>120</v>
          </cell>
          <cell r="S5426">
            <v>120</v>
          </cell>
          <cell r="T5426">
            <v>120</v>
          </cell>
          <cell r="U5426">
            <v>120</v>
          </cell>
          <cell r="V5426">
            <v>120</v>
          </cell>
        </row>
        <row r="5427">
          <cell r="B5427" t="str">
            <v>Rhode IslandSnow Leopard.1000-6FOB</v>
          </cell>
          <cell r="C5427" t="str">
            <v>Northeast</v>
          </cell>
          <cell r="D5427" t="str">
            <v>Open</v>
          </cell>
          <cell r="E5427" t="str">
            <v>RI</v>
          </cell>
          <cell r="F5427" t="str">
            <v>Rhode Island</v>
          </cell>
          <cell r="G5427" t="str">
            <v>4 - Snow Leopard Vodka 1L</v>
          </cell>
          <cell r="H5427" t="str">
            <v>4 - Snow Leopard Vodka 1L6</v>
          </cell>
          <cell r="I5427" t="str">
            <v>Snow Leopard</v>
          </cell>
          <cell r="J5427" t="str">
            <v>Snow Leopard.1000-6</v>
          </cell>
          <cell r="K5427">
            <v>6</v>
          </cell>
          <cell r="L5427">
            <v>1</v>
          </cell>
          <cell r="M5427">
            <v>0.4</v>
          </cell>
          <cell r="N5427">
            <v>17.12</v>
          </cell>
          <cell r="O5427" t="str">
            <v>FOB</v>
          </cell>
          <cell r="P5427">
            <v>101.13</v>
          </cell>
          <cell r="Q5427">
            <v>101.13</v>
          </cell>
          <cell r="R5427">
            <v>101.13</v>
          </cell>
          <cell r="S5427">
            <v>101.13</v>
          </cell>
          <cell r="T5427">
            <v>101.13</v>
          </cell>
          <cell r="U5427">
            <v>101.13</v>
          </cell>
          <cell r="V5427">
            <v>101.13</v>
          </cell>
        </row>
        <row r="5428">
          <cell r="B5428" t="str">
            <v>South CarolinaSnow Leopard.1000-6FOB</v>
          </cell>
          <cell r="C5428" t="str">
            <v>Northeast</v>
          </cell>
          <cell r="D5428" t="str">
            <v>Open</v>
          </cell>
          <cell r="E5428" t="str">
            <v>SC</v>
          </cell>
          <cell r="F5428" t="str">
            <v>South Carolina</v>
          </cell>
          <cell r="G5428" t="str">
            <v>4 - Snow Leopard Vodka 1L</v>
          </cell>
          <cell r="H5428" t="str">
            <v>4 - Snow Leopard Vodka 1L6</v>
          </cell>
          <cell r="I5428" t="str">
            <v>Snow Leopard</v>
          </cell>
          <cell r="J5428" t="str">
            <v>Snow Leopard.1000-6</v>
          </cell>
          <cell r="K5428">
            <v>6</v>
          </cell>
          <cell r="L5428">
            <v>1</v>
          </cell>
          <cell r="M5428">
            <v>0.4</v>
          </cell>
          <cell r="N5428">
            <v>17.12</v>
          </cell>
          <cell r="O5428" t="str">
            <v>FOB</v>
          </cell>
          <cell r="P5428">
            <v>155.75199999999899</v>
          </cell>
          <cell r="Q5428">
            <v>155.75199999999899</v>
          </cell>
          <cell r="R5428">
            <v>155.75199999999899</v>
          </cell>
          <cell r="S5428">
            <v>155.75199999999899</v>
          </cell>
          <cell r="T5428">
            <v>155.75199999999899</v>
          </cell>
          <cell r="U5428">
            <v>155.75199999999899</v>
          </cell>
          <cell r="V5428">
            <v>155.75199999999899</v>
          </cell>
        </row>
        <row r="5429">
          <cell r="B5429" t="str">
            <v>South DakotaSnow Leopard.1000-6FOB</v>
          </cell>
          <cell r="C5429" t="str">
            <v>Central</v>
          </cell>
          <cell r="D5429" t="str">
            <v>Open</v>
          </cell>
          <cell r="E5429" t="str">
            <v>SD</v>
          </cell>
          <cell r="F5429" t="str">
            <v>South Dakota</v>
          </cell>
          <cell r="G5429" t="str">
            <v>4 - Snow Leopard Vodka 1L</v>
          </cell>
          <cell r="H5429" t="str">
            <v>4 - Snow Leopard Vodka 1L6</v>
          </cell>
          <cell r="I5429" t="str">
            <v>Snow Leopard</v>
          </cell>
          <cell r="J5429" t="str">
            <v>Snow Leopard.1000-6</v>
          </cell>
          <cell r="K5429">
            <v>6</v>
          </cell>
          <cell r="L5429">
            <v>1</v>
          </cell>
          <cell r="M5429">
            <v>0.4</v>
          </cell>
          <cell r="N5429">
            <v>17.12</v>
          </cell>
          <cell r="O5429" t="str">
            <v>FOB</v>
          </cell>
          <cell r="P5429">
            <v>120</v>
          </cell>
          <cell r="Q5429">
            <v>120</v>
          </cell>
          <cell r="R5429">
            <v>120</v>
          </cell>
          <cell r="S5429">
            <v>120</v>
          </cell>
          <cell r="T5429">
            <v>120</v>
          </cell>
          <cell r="U5429">
            <v>120</v>
          </cell>
          <cell r="V5429">
            <v>120</v>
          </cell>
        </row>
        <row r="5430">
          <cell r="B5430" t="str">
            <v>TexasSnow Leopard.1000-6FOB</v>
          </cell>
          <cell r="C5430" t="str">
            <v>South</v>
          </cell>
          <cell r="D5430" t="str">
            <v>Open</v>
          </cell>
          <cell r="E5430" t="str">
            <v>TX</v>
          </cell>
          <cell r="F5430" t="str">
            <v>Texas</v>
          </cell>
          <cell r="G5430" t="str">
            <v>4 - Snow Leopard Vodka 1L</v>
          </cell>
          <cell r="H5430" t="str">
            <v>4 - Snow Leopard Vodka 1L6</v>
          </cell>
          <cell r="I5430" t="str">
            <v>Snow Leopard</v>
          </cell>
          <cell r="J5430" t="str">
            <v>Snow Leopard.1000-6</v>
          </cell>
          <cell r="K5430">
            <v>6</v>
          </cell>
          <cell r="L5430">
            <v>1</v>
          </cell>
          <cell r="M5430">
            <v>0.4</v>
          </cell>
          <cell r="N5430">
            <v>17.12</v>
          </cell>
          <cell r="O5430" t="str">
            <v>FOB</v>
          </cell>
          <cell r="P5430">
            <v>92</v>
          </cell>
          <cell r="Q5430">
            <v>92</v>
          </cell>
          <cell r="R5430">
            <v>92</v>
          </cell>
          <cell r="S5430">
            <v>92</v>
          </cell>
          <cell r="T5430">
            <v>92</v>
          </cell>
          <cell r="U5430">
            <v>92</v>
          </cell>
          <cell r="V5430">
            <v>92</v>
          </cell>
        </row>
        <row r="5431">
          <cell r="B5431" t="str">
            <v>WashingtonSnow Leopard.1000-6FOB</v>
          </cell>
          <cell r="C5431" t="str">
            <v>West</v>
          </cell>
          <cell r="D5431" t="str">
            <v>Open</v>
          </cell>
          <cell r="E5431" t="str">
            <v>WA</v>
          </cell>
          <cell r="F5431" t="str">
            <v>Washington</v>
          </cell>
          <cell r="G5431" t="str">
            <v>4 - Snow Leopard Vodka 1L</v>
          </cell>
          <cell r="H5431" t="str">
            <v>4 - Snow Leopard Vodka 1L6</v>
          </cell>
          <cell r="I5431" t="str">
            <v>Snow Leopard</v>
          </cell>
          <cell r="J5431" t="str">
            <v>Snow Leopard.1000-6</v>
          </cell>
          <cell r="K5431">
            <v>6</v>
          </cell>
          <cell r="L5431">
            <v>1</v>
          </cell>
          <cell r="M5431">
            <v>0.4</v>
          </cell>
          <cell r="N5431">
            <v>17.12</v>
          </cell>
          <cell r="O5431" t="str">
            <v>FOB</v>
          </cell>
          <cell r="P5431">
            <v>91.11</v>
          </cell>
          <cell r="Q5431">
            <v>91.11</v>
          </cell>
          <cell r="R5431">
            <v>91.11</v>
          </cell>
          <cell r="S5431">
            <v>91.11</v>
          </cell>
          <cell r="T5431">
            <v>91.11</v>
          </cell>
          <cell r="U5431">
            <v>91.11</v>
          </cell>
          <cell r="V5431">
            <v>91.11</v>
          </cell>
        </row>
        <row r="5432">
          <cell r="B5432" t="str">
            <v>WisconsinSnow Leopard.1000-6FOB</v>
          </cell>
          <cell r="C5432" t="str">
            <v>Central</v>
          </cell>
          <cell r="D5432" t="str">
            <v>Open</v>
          </cell>
          <cell r="E5432" t="str">
            <v>WI</v>
          </cell>
          <cell r="F5432" t="str">
            <v>Wisconsin</v>
          </cell>
          <cell r="G5432" t="str">
            <v>4 - Snow Leopard Vodka 1L</v>
          </cell>
          <cell r="H5432" t="str">
            <v>4 - Snow Leopard Vodka 1L6</v>
          </cell>
          <cell r="I5432" t="str">
            <v>Snow Leopard</v>
          </cell>
          <cell r="J5432" t="str">
            <v>Snow Leopard.1000-6</v>
          </cell>
          <cell r="K5432">
            <v>6</v>
          </cell>
          <cell r="L5432">
            <v>1</v>
          </cell>
          <cell r="M5432">
            <v>0.4</v>
          </cell>
          <cell r="N5432">
            <v>17.12</v>
          </cell>
          <cell r="O5432" t="str">
            <v>FOB</v>
          </cell>
          <cell r="P5432">
            <v>120</v>
          </cell>
          <cell r="Q5432">
            <v>120</v>
          </cell>
          <cell r="R5432">
            <v>120</v>
          </cell>
          <cell r="S5432">
            <v>120</v>
          </cell>
          <cell r="T5432">
            <v>120</v>
          </cell>
          <cell r="U5432">
            <v>120</v>
          </cell>
          <cell r="V5432">
            <v>120</v>
          </cell>
        </row>
        <row r="5433">
          <cell r="B5433" t="str">
            <v>FloridaSnow Leopard.750-6FOB</v>
          </cell>
          <cell r="C5433" t="str">
            <v>South</v>
          </cell>
          <cell r="D5433" t="str">
            <v>Open</v>
          </cell>
          <cell r="E5433" t="str">
            <v>FL</v>
          </cell>
          <cell r="F5433" t="str">
            <v>Florida</v>
          </cell>
          <cell r="G5433" t="str">
            <v>4 - Snow Leopard Vodka RARE 0.75L</v>
          </cell>
          <cell r="H5433" t="str">
            <v>4 - Snow Leopard Vodka RARE 0.75L6</v>
          </cell>
          <cell r="I5433" t="str">
            <v>Snow Leopard</v>
          </cell>
          <cell r="J5433" t="str">
            <v>Snow Leopard.750-6</v>
          </cell>
          <cell r="K5433">
            <v>6</v>
          </cell>
          <cell r="L5433">
            <v>0.75</v>
          </cell>
          <cell r="M5433">
            <v>0.4</v>
          </cell>
          <cell r="N5433">
            <v>12.84</v>
          </cell>
          <cell r="O5433" t="str">
            <v>FOB</v>
          </cell>
          <cell r="P5433">
            <v>82</v>
          </cell>
          <cell r="Q5433">
            <v>82</v>
          </cell>
          <cell r="R5433">
            <v>82</v>
          </cell>
          <cell r="S5433">
            <v>82</v>
          </cell>
          <cell r="T5433">
            <v>82</v>
          </cell>
          <cell r="U5433">
            <v>82</v>
          </cell>
          <cell r="V5433">
            <v>82</v>
          </cell>
        </row>
        <row r="5434">
          <cell r="B5434" t="str">
            <v>MassachusettsSnow Leopard.750-6FOB</v>
          </cell>
          <cell r="C5434" t="str">
            <v>Northeast</v>
          </cell>
          <cell r="D5434" t="str">
            <v>Open</v>
          </cell>
          <cell r="E5434" t="str">
            <v>MA</v>
          </cell>
          <cell r="F5434" t="str">
            <v>Massachusetts</v>
          </cell>
          <cell r="G5434" t="str">
            <v>4 - Snow Leopard Vodka RARE 0.75L</v>
          </cell>
          <cell r="H5434" t="str">
            <v>4 - Snow Leopard Vodka RARE 0.75L6</v>
          </cell>
          <cell r="I5434" t="str">
            <v>Snow Leopard</v>
          </cell>
          <cell r="J5434" t="str">
            <v>Snow Leopard.750-6</v>
          </cell>
          <cell r="K5434">
            <v>6</v>
          </cell>
          <cell r="L5434">
            <v>0.75</v>
          </cell>
          <cell r="M5434">
            <v>0.4</v>
          </cell>
          <cell r="N5434">
            <v>12.84</v>
          </cell>
          <cell r="O5434" t="str">
            <v>FOB</v>
          </cell>
          <cell r="P5434">
            <v>78.44</v>
          </cell>
          <cell r="Q5434">
            <v>78.44</v>
          </cell>
          <cell r="R5434">
            <v>78.44</v>
          </cell>
          <cell r="S5434">
            <v>78.44</v>
          </cell>
          <cell r="T5434">
            <v>78.44</v>
          </cell>
          <cell r="U5434">
            <v>78.44</v>
          </cell>
          <cell r="V5434">
            <v>78.44</v>
          </cell>
        </row>
        <row r="5435">
          <cell r="B5435" t="str">
            <v>MICHIGANSnow Leopard.750-6SHELF</v>
          </cell>
          <cell r="C5435" t="str">
            <v>Central</v>
          </cell>
          <cell r="D5435" t="str">
            <v>Control</v>
          </cell>
          <cell r="E5435" t="str">
            <v>MI</v>
          </cell>
          <cell r="F5435" t="str">
            <v>MICHIGAN</v>
          </cell>
          <cell r="G5435" t="str">
            <v>4 - Snow Leopard Vodka RARE 0.75L</v>
          </cell>
          <cell r="H5435" t="str">
            <v>4 - Snow Leopard Vodka RARE 0.75L6</v>
          </cell>
          <cell r="I5435" t="str">
            <v>Snow Leopard</v>
          </cell>
          <cell r="J5435" t="str">
            <v>Snow Leopard.750-6</v>
          </cell>
          <cell r="K5435">
            <v>6</v>
          </cell>
          <cell r="L5435">
            <v>0.75</v>
          </cell>
          <cell r="M5435">
            <v>0.4</v>
          </cell>
          <cell r="N5435">
            <v>12.84</v>
          </cell>
          <cell r="O5435" t="str">
            <v>SHELF</v>
          </cell>
          <cell r="P5435">
            <v>24.99</v>
          </cell>
          <cell r="Q5435">
            <v>24.99</v>
          </cell>
          <cell r="R5435">
            <v>24.99</v>
          </cell>
          <cell r="S5435">
            <v>24.99</v>
          </cell>
          <cell r="T5435">
            <v>24.99</v>
          </cell>
          <cell r="U5435">
            <v>24.99</v>
          </cell>
          <cell r="V5435">
            <v>24.99</v>
          </cell>
        </row>
        <row r="5436">
          <cell r="B5436" t="str">
            <v>MICHIGANSnow Leopard.750-6FOB</v>
          </cell>
          <cell r="C5436" t="str">
            <v>Central</v>
          </cell>
          <cell r="D5436" t="str">
            <v>Control</v>
          </cell>
          <cell r="E5436" t="str">
            <v>MI</v>
          </cell>
          <cell r="F5436" t="str">
            <v>MICHIGAN</v>
          </cell>
          <cell r="G5436" t="str">
            <v>4 - Snow Leopard Vodka RARE 0.75L</v>
          </cell>
          <cell r="H5436" t="str">
            <v>4 - Snow Leopard Vodka RARE 0.75L6</v>
          </cell>
          <cell r="I5436" t="str">
            <v>Snow Leopard</v>
          </cell>
          <cell r="J5436" t="str">
            <v>Snow Leopard.750-6</v>
          </cell>
          <cell r="K5436">
            <v>6</v>
          </cell>
          <cell r="L5436">
            <v>0.75</v>
          </cell>
          <cell r="M5436">
            <v>0.4</v>
          </cell>
          <cell r="N5436">
            <v>12.84</v>
          </cell>
          <cell r="O5436" t="str">
            <v>FOB</v>
          </cell>
          <cell r="P5436">
            <v>81.17</v>
          </cell>
          <cell r="Q5436">
            <v>81.17</v>
          </cell>
          <cell r="R5436">
            <v>81.17</v>
          </cell>
          <cell r="S5436">
            <v>81.17</v>
          </cell>
          <cell r="T5436">
            <v>81.17</v>
          </cell>
          <cell r="U5436">
            <v>81.17</v>
          </cell>
          <cell r="V5436">
            <v>81.17</v>
          </cell>
        </row>
        <row r="5437">
          <cell r="B5437" t="str">
            <v>MinnesotaSnow Leopard.750-6FOB</v>
          </cell>
          <cell r="C5437" t="str">
            <v>Central</v>
          </cell>
          <cell r="D5437" t="str">
            <v>Open</v>
          </cell>
          <cell r="E5437" t="str">
            <v>MN</v>
          </cell>
          <cell r="F5437" t="str">
            <v>Minnesota</v>
          </cell>
          <cell r="G5437" t="str">
            <v>4 - Snow Leopard Vodka RARE 0.75L</v>
          </cell>
          <cell r="H5437" t="str">
            <v>4 - Snow Leopard Vodka RARE 0.75L6</v>
          </cell>
          <cell r="I5437" t="str">
            <v>Snow Leopard</v>
          </cell>
          <cell r="J5437" t="str">
            <v>Snow Leopard.750-6</v>
          </cell>
          <cell r="K5437">
            <v>6</v>
          </cell>
          <cell r="L5437">
            <v>0.75</v>
          </cell>
          <cell r="M5437">
            <v>0.4</v>
          </cell>
          <cell r="N5437">
            <v>12.84</v>
          </cell>
          <cell r="O5437" t="str">
            <v>FOB</v>
          </cell>
          <cell r="P5437">
            <v>79.3</v>
          </cell>
          <cell r="Q5437">
            <v>79.3</v>
          </cell>
          <cell r="R5437">
            <v>79.3</v>
          </cell>
          <cell r="S5437">
            <v>79.3</v>
          </cell>
          <cell r="T5437">
            <v>79.3</v>
          </cell>
          <cell r="U5437">
            <v>79.3</v>
          </cell>
          <cell r="V5437">
            <v>79.3</v>
          </cell>
        </row>
        <row r="5438">
          <cell r="B5438" t="str">
            <v>MISSISSIPPISnow Leopard.750-6SPA</v>
          </cell>
          <cell r="C5438" t="str">
            <v>South</v>
          </cell>
          <cell r="D5438" t="str">
            <v>Control</v>
          </cell>
          <cell r="E5438" t="str">
            <v>MS</v>
          </cell>
          <cell r="F5438" t="str">
            <v>MISSISSIPPI</v>
          </cell>
          <cell r="G5438" t="str">
            <v>4 - Snow Leopard Vodka RARE 0.75L</v>
          </cell>
          <cell r="H5438" t="str">
            <v>4 - Snow Leopard Vodka RARE 0.75L6</v>
          </cell>
          <cell r="I5438" t="str">
            <v>Snow Leopard</v>
          </cell>
          <cell r="J5438" t="str">
            <v>Snow Leopard.750-6</v>
          </cell>
          <cell r="K5438">
            <v>6</v>
          </cell>
          <cell r="L5438">
            <v>0.75</v>
          </cell>
          <cell r="M5438">
            <v>0.4</v>
          </cell>
          <cell r="N5438">
            <v>12.84</v>
          </cell>
          <cell r="O5438" t="str">
            <v>SPA</v>
          </cell>
          <cell r="P5438">
            <v>0</v>
          </cell>
          <cell r="Q5438">
            <v>0</v>
          </cell>
          <cell r="R5438">
            <v>0</v>
          </cell>
          <cell r="S5438">
            <v>0</v>
          </cell>
          <cell r="T5438">
            <v>0</v>
          </cell>
          <cell r="U5438">
            <v>0</v>
          </cell>
          <cell r="V5438">
            <v>0</v>
          </cell>
        </row>
        <row r="5439">
          <cell r="B5439" t="str">
            <v>MISSISSIPPISnow Leopard.750-6SHELF</v>
          </cell>
          <cell r="C5439" t="str">
            <v>South</v>
          </cell>
          <cell r="D5439" t="str">
            <v>Control</v>
          </cell>
          <cell r="E5439" t="str">
            <v>MS</v>
          </cell>
          <cell r="F5439" t="str">
            <v>MISSISSIPPI</v>
          </cell>
          <cell r="G5439" t="str">
            <v>4 - Snow Leopard Vodka RARE 0.75L</v>
          </cell>
          <cell r="H5439" t="str">
            <v>4 - Snow Leopard Vodka RARE 0.75L6</v>
          </cell>
          <cell r="I5439" t="str">
            <v>Snow Leopard</v>
          </cell>
          <cell r="J5439" t="str">
            <v>Snow Leopard.750-6</v>
          </cell>
          <cell r="K5439">
            <v>6</v>
          </cell>
          <cell r="L5439">
            <v>0.75</v>
          </cell>
          <cell r="M5439">
            <v>0.4</v>
          </cell>
          <cell r="N5439">
            <v>12.84</v>
          </cell>
          <cell r="O5439" t="str">
            <v>SHELF</v>
          </cell>
          <cell r="P5439">
            <v>32.99</v>
          </cell>
          <cell r="Q5439">
            <v>32.99</v>
          </cell>
          <cell r="R5439">
            <v>32.99</v>
          </cell>
          <cell r="S5439">
            <v>32.99</v>
          </cell>
          <cell r="T5439">
            <v>32.99</v>
          </cell>
          <cell r="U5439">
            <v>32.99</v>
          </cell>
          <cell r="V5439">
            <v>32.99</v>
          </cell>
        </row>
        <row r="5440">
          <cell r="B5440" t="str">
            <v>MISSISSIPPISnow Leopard.750-6FOB</v>
          </cell>
          <cell r="C5440" t="str">
            <v>South</v>
          </cell>
          <cell r="D5440" t="str">
            <v>Control</v>
          </cell>
          <cell r="E5440" t="str">
            <v>MS</v>
          </cell>
          <cell r="F5440" t="str">
            <v>MISSISSIPPI</v>
          </cell>
          <cell r="G5440" t="str">
            <v>4 - Snow Leopard Vodka RARE 0.75L</v>
          </cell>
          <cell r="H5440" t="str">
            <v>4 - Snow Leopard Vodka RARE 0.75L6</v>
          </cell>
          <cell r="I5440" t="str">
            <v>Snow Leopard</v>
          </cell>
          <cell r="J5440" t="str">
            <v>Snow Leopard.750-6</v>
          </cell>
          <cell r="K5440">
            <v>6</v>
          </cell>
          <cell r="L5440">
            <v>0.75</v>
          </cell>
          <cell r="M5440">
            <v>0.4</v>
          </cell>
          <cell r="N5440">
            <v>12.84</v>
          </cell>
          <cell r="O5440" t="str">
            <v>FOB</v>
          </cell>
          <cell r="P5440">
            <v>117.94</v>
          </cell>
          <cell r="Q5440">
            <v>117.94</v>
          </cell>
          <cell r="R5440">
            <v>117.94</v>
          </cell>
          <cell r="S5440">
            <v>117.94</v>
          </cell>
          <cell r="T5440">
            <v>117.94</v>
          </cell>
          <cell r="U5440">
            <v>117.94</v>
          </cell>
          <cell r="V5440">
            <v>117.94</v>
          </cell>
        </row>
        <row r="5441">
          <cell r="B5441" t="str">
            <v>New MexicoSnow Leopard.750-6FOB</v>
          </cell>
          <cell r="C5441" t="str">
            <v>West</v>
          </cell>
          <cell r="D5441" t="str">
            <v>Open</v>
          </cell>
          <cell r="E5441" t="str">
            <v>NM</v>
          </cell>
          <cell r="F5441" t="str">
            <v>New Mexico</v>
          </cell>
          <cell r="G5441" t="str">
            <v>4 - Snow Leopard Vodka RARE 0.75L</v>
          </cell>
          <cell r="H5441" t="str">
            <v>4 - Snow Leopard Vodka RARE 0.75L6</v>
          </cell>
          <cell r="I5441" t="str">
            <v>Snow Leopard</v>
          </cell>
          <cell r="J5441" t="str">
            <v>Snow Leopard.750-6</v>
          </cell>
          <cell r="K5441">
            <v>6</v>
          </cell>
          <cell r="L5441">
            <v>0.75</v>
          </cell>
          <cell r="M5441">
            <v>0.4</v>
          </cell>
          <cell r="N5441">
            <v>12.84</v>
          </cell>
          <cell r="O5441" t="str">
            <v>FOB</v>
          </cell>
          <cell r="P5441">
            <v>72</v>
          </cell>
          <cell r="Q5441">
            <v>72</v>
          </cell>
          <cell r="R5441">
            <v>72</v>
          </cell>
          <cell r="S5441">
            <v>72</v>
          </cell>
          <cell r="T5441">
            <v>72</v>
          </cell>
          <cell r="U5441">
            <v>72</v>
          </cell>
          <cell r="V5441">
            <v>72</v>
          </cell>
        </row>
        <row r="5442">
          <cell r="B5442" t="str">
            <v>VIRGINIASnow Leopard.750-6SHELF</v>
          </cell>
          <cell r="C5442" t="str">
            <v>South</v>
          </cell>
          <cell r="D5442" t="str">
            <v>Control</v>
          </cell>
          <cell r="E5442" t="str">
            <v>VA</v>
          </cell>
          <cell r="F5442" t="str">
            <v>VIRGINIA</v>
          </cell>
          <cell r="G5442" t="str">
            <v>4 - Snow Leopard Vodka RARE 0.75L</v>
          </cell>
          <cell r="H5442" t="str">
            <v>4 - Snow Leopard Vodka RARE 0.75L6</v>
          </cell>
          <cell r="I5442" t="str">
            <v>Snow Leopard</v>
          </cell>
          <cell r="J5442" t="str">
            <v>Snow Leopard.750-6</v>
          </cell>
          <cell r="K5442">
            <v>6</v>
          </cell>
          <cell r="L5442">
            <v>0.75</v>
          </cell>
          <cell r="M5442">
            <v>0.4</v>
          </cell>
          <cell r="N5442">
            <v>12.84</v>
          </cell>
          <cell r="O5442" t="str">
            <v>SHELF</v>
          </cell>
          <cell r="P5442">
            <v>29.99</v>
          </cell>
          <cell r="Q5442">
            <v>29.99</v>
          </cell>
          <cell r="R5442">
            <v>29.99</v>
          </cell>
          <cell r="S5442">
            <v>29.99</v>
          </cell>
          <cell r="T5442">
            <v>29.99</v>
          </cell>
          <cell r="U5442">
            <v>29.99</v>
          </cell>
          <cell r="V5442">
            <v>29.99</v>
          </cell>
        </row>
        <row r="5443">
          <cell r="B5443" t="str">
            <v>VIRGINIASnow Leopard.750-6FOB</v>
          </cell>
          <cell r="C5443" t="str">
            <v>South</v>
          </cell>
          <cell r="D5443" t="str">
            <v>Control</v>
          </cell>
          <cell r="E5443" t="str">
            <v>VA</v>
          </cell>
          <cell r="F5443" t="str">
            <v>VIRGINIA</v>
          </cell>
          <cell r="G5443" t="str">
            <v>4 - Snow Leopard Vodka RARE 0.75L</v>
          </cell>
          <cell r="H5443" t="str">
            <v>4 - Snow Leopard Vodka RARE 0.75L6</v>
          </cell>
          <cell r="I5443" t="str">
            <v>Snow Leopard</v>
          </cell>
          <cell r="J5443" t="str">
            <v>Snow Leopard.750-6</v>
          </cell>
          <cell r="K5443">
            <v>6</v>
          </cell>
          <cell r="L5443">
            <v>0.75</v>
          </cell>
          <cell r="M5443">
            <v>0.4</v>
          </cell>
          <cell r="N5443">
            <v>12.84</v>
          </cell>
          <cell r="O5443" t="str">
            <v>FOB</v>
          </cell>
          <cell r="P5443">
            <v>84.03</v>
          </cell>
          <cell r="Q5443">
            <v>84.03</v>
          </cell>
          <cell r="R5443">
            <v>84.03</v>
          </cell>
          <cell r="S5443">
            <v>84.03</v>
          </cell>
          <cell r="T5443">
            <v>84.03</v>
          </cell>
          <cell r="U5443">
            <v>84.03</v>
          </cell>
          <cell r="V5443">
            <v>84.03</v>
          </cell>
        </row>
        <row r="5444">
          <cell r="B5444" t="str">
            <v>VIRGINIASnow Leopard.750-6DA</v>
          </cell>
          <cell r="C5444" t="str">
            <v>South</v>
          </cell>
          <cell r="D5444" t="str">
            <v>Control</v>
          </cell>
          <cell r="E5444" t="str">
            <v>VA</v>
          </cell>
          <cell r="F5444" t="str">
            <v>VIRGINIA</v>
          </cell>
          <cell r="G5444" t="str">
            <v>4 - Snow Leopard Vodka RARE 0.75L</v>
          </cell>
          <cell r="H5444" t="str">
            <v>4 - Snow Leopard Vodka RARE 0.75L6</v>
          </cell>
          <cell r="I5444" t="str">
            <v>Snow Leopard</v>
          </cell>
          <cell r="J5444" t="str">
            <v>Snow Leopard.750-6</v>
          </cell>
          <cell r="K5444">
            <v>6</v>
          </cell>
          <cell r="L5444">
            <v>0.75</v>
          </cell>
          <cell r="M5444">
            <v>0.4</v>
          </cell>
          <cell r="N5444">
            <v>12.84</v>
          </cell>
          <cell r="O5444" t="str">
            <v>DA</v>
          </cell>
          <cell r="P5444">
            <v>0</v>
          </cell>
          <cell r="Q5444">
            <v>0</v>
          </cell>
          <cell r="R5444">
            <v>0</v>
          </cell>
          <cell r="S5444">
            <v>0</v>
          </cell>
          <cell r="T5444">
            <v>0</v>
          </cell>
          <cell r="U5444">
            <v>0</v>
          </cell>
          <cell r="V5444">
            <v>0</v>
          </cell>
        </row>
        <row r="5445">
          <cell r="B5445" t="str">
            <v>FloridaSnow Leopard.1000-6FOB</v>
          </cell>
          <cell r="C5445" t="str">
            <v>South</v>
          </cell>
          <cell r="D5445" t="str">
            <v>Open</v>
          </cell>
          <cell r="E5445" t="str">
            <v>FL</v>
          </cell>
          <cell r="F5445" t="str">
            <v>Florida</v>
          </cell>
          <cell r="G5445" t="str">
            <v>4 - Snow Leopard Vodka RARE 1L</v>
          </cell>
          <cell r="H5445" t="str">
            <v>4 - Snow Leopard Vodka RARE 1L6</v>
          </cell>
          <cell r="I5445" t="str">
            <v>Snow Leopard</v>
          </cell>
          <cell r="J5445" t="str">
            <v>Snow Leopard.1000-6</v>
          </cell>
          <cell r="K5445">
            <v>6</v>
          </cell>
          <cell r="L5445">
            <v>1</v>
          </cell>
          <cell r="M5445">
            <v>0.4</v>
          </cell>
          <cell r="N5445">
            <v>17.12</v>
          </cell>
          <cell r="O5445" t="str">
            <v>FOB</v>
          </cell>
          <cell r="P5445">
            <v>110</v>
          </cell>
          <cell r="Q5445">
            <v>110</v>
          </cell>
          <cell r="R5445">
            <v>110</v>
          </cell>
          <cell r="S5445">
            <v>110</v>
          </cell>
          <cell r="T5445">
            <v>110</v>
          </cell>
          <cell r="U5445">
            <v>110</v>
          </cell>
          <cell r="V5445">
            <v>110</v>
          </cell>
        </row>
        <row r="5446">
          <cell r="B5446" t="str">
            <v>IDAHOSnow Leopard.1000-6SPA</v>
          </cell>
          <cell r="C5446" t="str">
            <v>West</v>
          </cell>
          <cell r="D5446" t="str">
            <v>Control</v>
          </cell>
          <cell r="E5446" t="str">
            <v>ID</v>
          </cell>
          <cell r="F5446" t="str">
            <v>IDAHO</v>
          </cell>
          <cell r="G5446" t="str">
            <v>4 - Snow Leopard Vodka RARE 1L</v>
          </cell>
          <cell r="H5446" t="str">
            <v>4 - Snow Leopard Vodka RARE 1L6</v>
          </cell>
          <cell r="I5446" t="str">
            <v>Snow Leopard</v>
          </cell>
          <cell r="J5446" t="str">
            <v>Snow Leopard.1000-6</v>
          </cell>
          <cell r="K5446">
            <v>6</v>
          </cell>
          <cell r="L5446">
            <v>1</v>
          </cell>
          <cell r="M5446">
            <v>0.4</v>
          </cell>
          <cell r="N5446">
            <v>17.12</v>
          </cell>
          <cell r="O5446" t="str">
            <v>SPA</v>
          </cell>
          <cell r="P5446">
            <v>0</v>
          </cell>
          <cell r="Q5446">
            <v>0</v>
          </cell>
          <cell r="R5446">
            <v>0</v>
          </cell>
          <cell r="S5446">
            <v>0</v>
          </cell>
          <cell r="T5446">
            <v>0</v>
          </cell>
          <cell r="U5446">
            <v>0</v>
          </cell>
          <cell r="V5446">
            <v>0</v>
          </cell>
        </row>
        <row r="5447">
          <cell r="B5447" t="str">
            <v>MassachusettsSnow Leopard.1000-6FOB</v>
          </cell>
          <cell r="C5447" t="str">
            <v>Northeast</v>
          </cell>
          <cell r="D5447" t="str">
            <v>Open</v>
          </cell>
          <cell r="E5447" t="str">
            <v>MA</v>
          </cell>
          <cell r="F5447" t="str">
            <v>Massachusetts</v>
          </cell>
          <cell r="G5447" t="str">
            <v>4 - Snow Leopard Vodka RARE 1L</v>
          </cell>
          <cell r="H5447" t="str">
            <v>4 - Snow Leopard Vodka RARE 1L6</v>
          </cell>
          <cell r="I5447" t="str">
            <v>Snow Leopard</v>
          </cell>
          <cell r="J5447" t="str">
            <v>Snow Leopard.1000-6</v>
          </cell>
          <cell r="K5447">
            <v>6</v>
          </cell>
          <cell r="L5447">
            <v>1</v>
          </cell>
          <cell r="M5447">
            <v>0.4</v>
          </cell>
          <cell r="N5447">
            <v>17.12</v>
          </cell>
          <cell r="O5447" t="str">
            <v>FOB</v>
          </cell>
          <cell r="P5447">
            <v>101.13</v>
          </cell>
          <cell r="Q5447">
            <v>101.13</v>
          </cell>
          <cell r="R5447">
            <v>101.13</v>
          </cell>
          <cell r="S5447">
            <v>101.13</v>
          </cell>
          <cell r="T5447">
            <v>101.13</v>
          </cell>
          <cell r="U5447">
            <v>101.13</v>
          </cell>
          <cell r="V5447">
            <v>101.13</v>
          </cell>
        </row>
        <row r="5448">
          <cell r="B5448" t="str">
            <v>MONTANASnow Leopard.1000-6SPA</v>
          </cell>
          <cell r="C5448" t="str">
            <v>West</v>
          </cell>
          <cell r="D5448" t="str">
            <v>Control</v>
          </cell>
          <cell r="E5448" t="str">
            <v>MT</v>
          </cell>
          <cell r="F5448" t="str">
            <v>MONTANA</v>
          </cell>
          <cell r="G5448" t="str">
            <v>4 - Snow Leopard Vodka RARE 1L</v>
          </cell>
          <cell r="H5448" t="str">
            <v>4 - Snow Leopard Vodka RARE 1L6</v>
          </cell>
          <cell r="I5448" t="str">
            <v>Snow Leopard</v>
          </cell>
          <cell r="J5448" t="str">
            <v>Snow Leopard.1000-6</v>
          </cell>
          <cell r="K5448">
            <v>6</v>
          </cell>
          <cell r="L5448">
            <v>1</v>
          </cell>
          <cell r="M5448">
            <v>0.4</v>
          </cell>
          <cell r="N5448">
            <v>17.12</v>
          </cell>
          <cell r="O5448" t="str">
            <v>SPA</v>
          </cell>
          <cell r="P5448">
            <v>0</v>
          </cell>
          <cell r="Q5448">
            <v>0</v>
          </cell>
          <cell r="R5448">
            <v>0</v>
          </cell>
          <cell r="S5448">
            <v>0</v>
          </cell>
          <cell r="T5448">
            <v>0</v>
          </cell>
          <cell r="U5448">
            <v>0</v>
          </cell>
          <cell r="V5448">
            <v>0</v>
          </cell>
        </row>
        <row r="5449">
          <cell r="B5449" t="str">
            <v>OREGONSnow Leopard.1000-6SPA</v>
          </cell>
          <cell r="C5449" t="str">
            <v>West</v>
          </cell>
          <cell r="D5449" t="str">
            <v>Control</v>
          </cell>
          <cell r="E5449" t="str">
            <v>OR</v>
          </cell>
          <cell r="F5449" t="str">
            <v>OREGON</v>
          </cell>
          <cell r="G5449" t="str">
            <v>4 - Snow Leopard Vodka RARE 1L</v>
          </cell>
          <cell r="H5449" t="str">
            <v>4 - Snow Leopard Vodka RARE 1L6</v>
          </cell>
          <cell r="I5449" t="str">
            <v>Snow Leopard</v>
          </cell>
          <cell r="J5449" t="str">
            <v>Snow Leopard.1000-6</v>
          </cell>
          <cell r="K5449">
            <v>6</v>
          </cell>
          <cell r="L5449">
            <v>1</v>
          </cell>
          <cell r="M5449">
            <v>0.4</v>
          </cell>
          <cell r="N5449">
            <v>17.12</v>
          </cell>
          <cell r="O5449" t="str">
            <v>SPA</v>
          </cell>
          <cell r="P5449">
            <v>0</v>
          </cell>
          <cell r="Q5449">
            <v>0</v>
          </cell>
          <cell r="R5449">
            <v>0</v>
          </cell>
          <cell r="S5449">
            <v>0</v>
          </cell>
          <cell r="T5449">
            <v>0</v>
          </cell>
          <cell r="U5449">
            <v>0</v>
          </cell>
          <cell r="V5449">
            <v>0</v>
          </cell>
        </row>
        <row r="5450">
          <cell r="B5450" t="str">
            <v>UTAHSnow Leopard.1000-6SPA</v>
          </cell>
          <cell r="C5450" t="str">
            <v>West</v>
          </cell>
          <cell r="D5450" t="str">
            <v>Control</v>
          </cell>
          <cell r="E5450" t="str">
            <v>UT</v>
          </cell>
          <cell r="F5450" t="str">
            <v>UTAH</v>
          </cell>
          <cell r="G5450" t="str">
            <v>4 - Snow Leopard Vodka RARE 1L</v>
          </cell>
          <cell r="H5450" t="str">
            <v>4 - Snow Leopard Vodka RARE 1L6</v>
          </cell>
          <cell r="I5450" t="str">
            <v>Snow Leopard</v>
          </cell>
          <cell r="J5450" t="str">
            <v>Snow Leopard.1000-6</v>
          </cell>
          <cell r="K5450">
            <v>6</v>
          </cell>
          <cell r="L5450">
            <v>1</v>
          </cell>
          <cell r="M5450">
            <v>0.4</v>
          </cell>
          <cell r="N5450">
            <v>17.12</v>
          </cell>
          <cell r="O5450" t="str">
            <v>SPA</v>
          </cell>
          <cell r="P5450">
            <v>0</v>
          </cell>
          <cell r="Q5450">
            <v>0</v>
          </cell>
          <cell r="R5450">
            <v>0</v>
          </cell>
          <cell r="S5450">
            <v>0</v>
          </cell>
          <cell r="T5450">
            <v>0</v>
          </cell>
          <cell r="U5450">
            <v>0</v>
          </cell>
          <cell r="V5450">
            <v>0</v>
          </cell>
        </row>
        <row r="5451">
          <cell r="B5451" t="str">
            <v>WYOMINGSnow Leopard.1000-6DA</v>
          </cell>
          <cell r="C5451" t="str">
            <v>West</v>
          </cell>
          <cell r="D5451" t="str">
            <v>Control</v>
          </cell>
          <cell r="E5451" t="str">
            <v>WY</v>
          </cell>
          <cell r="F5451" t="str">
            <v>WYOMING</v>
          </cell>
          <cell r="G5451" t="str">
            <v>4 - Snow Leopard Vodka RARE 1L</v>
          </cell>
          <cell r="H5451" t="str">
            <v>4 - Snow Leopard Vodka RARE 1L6</v>
          </cell>
          <cell r="I5451" t="str">
            <v>Snow Leopard</v>
          </cell>
          <cell r="J5451" t="str">
            <v>Snow Leopard.1000-6</v>
          </cell>
          <cell r="K5451">
            <v>6</v>
          </cell>
          <cell r="L5451">
            <v>1</v>
          </cell>
          <cell r="M5451">
            <v>0.4</v>
          </cell>
          <cell r="N5451">
            <v>17.12</v>
          </cell>
          <cell r="O5451" t="str">
            <v>DA</v>
          </cell>
          <cell r="P5451">
            <v>0</v>
          </cell>
          <cell r="Q5451">
            <v>0</v>
          </cell>
          <cell r="R5451">
            <v>0</v>
          </cell>
          <cell r="S5451">
            <v>0</v>
          </cell>
          <cell r="T5451">
            <v>0</v>
          </cell>
          <cell r="U5451">
            <v>0</v>
          </cell>
          <cell r="V5451">
            <v>0</v>
          </cell>
        </row>
        <row r="5452">
          <cell r="B5452" t="str">
            <v>IDAHOWW Barrel Strength.750-1SPA</v>
          </cell>
          <cell r="C5452" t="str">
            <v>West</v>
          </cell>
          <cell r="D5452" t="str">
            <v>Control</v>
          </cell>
          <cell r="E5452" t="str">
            <v>ID</v>
          </cell>
          <cell r="F5452" t="str">
            <v>IDAHO</v>
          </cell>
          <cell r="G5452" t="str">
            <v>4 - Wyoming Whiskey Barrel Strength 0.75L</v>
          </cell>
          <cell r="H5452" t="str">
            <v>4 - Wyoming Whiskey Barrel Strength 0.75L1</v>
          </cell>
          <cell r="I5452" t="str">
            <v>WW Barrel Strength</v>
          </cell>
          <cell r="J5452" t="str">
            <v>WW Barrel Strength.750-1</v>
          </cell>
          <cell r="K5452">
            <v>1</v>
          </cell>
          <cell r="L5452">
            <v>0.75</v>
          </cell>
          <cell r="M5452">
            <v>0.624</v>
          </cell>
          <cell r="N5452">
            <v>3.34</v>
          </cell>
          <cell r="O5452" t="str">
            <v>SPA</v>
          </cell>
          <cell r="P5452">
            <v>0</v>
          </cell>
          <cell r="Q5452">
            <v>0</v>
          </cell>
          <cell r="R5452">
            <v>0</v>
          </cell>
          <cell r="S5452">
            <v>0</v>
          </cell>
          <cell r="T5452">
            <v>0</v>
          </cell>
          <cell r="U5452">
            <v>0</v>
          </cell>
          <cell r="V5452">
            <v>0</v>
          </cell>
        </row>
        <row r="5453">
          <cell r="B5453" t="str">
            <v>IllinoisWW Barrel Strength.750-1FOB</v>
          </cell>
          <cell r="C5453" t="str">
            <v>Central</v>
          </cell>
          <cell r="D5453" t="str">
            <v>Open</v>
          </cell>
          <cell r="E5453" t="str">
            <v>IL</v>
          </cell>
          <cell r="F5453" t="str">
            <v>Illinois</v>
          </cell>
          <cell r="G5453" t="str">
            <v>4 - Wyoming Whiskey Barrel Strength 0.75L</v>
          </cell>
          <cell r="H5453" t="str">
            <v>4 - Wyoming Whiskey Barrel Strength 0.75L1</v>
          </cell>
          <cell r="I5453" t="str">
            <v>WW Barrel Strength</v>
          </cell>
          <cell r="J5453" t="str">
            <v>WW Barrel Strength.750-1</v>
          </cell>
          <cell r="K5453">
            <v>1</v>
          </cell>
          <cell r="L5453">
            <v>0.75</v>
          </cell>
          <cell r="M5453">
            <v>0.624</v>
          </cell>
          <cell r="N5453">
            <v>3.34</v>
          </cell>
          <cell r="O5453" t="str">
            <v>FOB</v>
          </cell>
          <cell r="P5453">
            <v>115.83</v>
          </cell>
          <cell r="Q5453">
            <v>115.83</v>
          </cell>
          <cell r="R5453">
            <v>115.83</v>
          </cell>
          <cell r="S5453">
            <v>115.83</v>
          </cell>
          <cell r="T5453">
            <v>115.83</v>
          </cell>
          <cell r="U5453">
            <v>115.83</v>
          </cell>
          <cell r="V5453">
            <v>115.83</v>
          </cell>
        </row>
        <row r="5454">
          <cell r="B5454" t="str">
            <v>MONTANAWW Barrel Strength.750-1SPA</v>
          </cell>
          <cell r="C5454" t="str">
            <v>West</v>
          </cell>
          <cell r="D5454" t="str">
            <v>Control</v>
          </cell>
          <cell r="E5454" t="str">
            <v>MT</v>
          </cell>
          <cell r="F5454" t="str">
            <v>MONTANA</v>
          </cell>
          <cell r="G5454" t="str">
            <v>4 - Wyoming Whiskey Barrel Strength 0.75L</v>
          </cell>
          <cell r="H5454" t="str">
            <v>4 - Wyoming Whiskey Barrel Strength 0.75L1</v>
          </cell>
          <cell r="I5454" t="str">
            <v>WW Barrel Strength</v>
          </cell>
          <cell r="J5454" t="str">
            <v>WW Barrel Strength.750-1</v>
          </cell>
          <cell r="K5454">
            <v>1</v>
          </cell>
          <cell r="L5454">
            <v>0.75</v>
          </cell>
          <cell r="M5454">
            <v>0.624</v>
          </cell>
          <cell r="N5454">
            <v>3.34</v>
          </cell>
          <cell r="O5454" t="str">
            <v>SPA</v>
          </cell>
          <cell r="P5454">
            <v>0</v>
          </cell>
          <cell r="Q5454">
            <v>0</v>
          </cell>
          <cell r="R5454">
            <v>0</v>
          </cell>
          <cell r="S5454">
            <v>0</v>
          </cell>
          <cell r="T5454">
            <v>0</v>
          </cell>
          <cell r="U5454">
            <v>0</v>
          </cell>
          <cell r="V5454">
            <v>0</v>
          </cell>
        </row>
        <row r="5455">
          <cell r="B5455" t="str">
            <v>OREGONWW Barrel Strength.750-1SPA</v>
          </cell>
          <cell r="C5455" t="str">
            <v>West</v>
          </cell>
          <cell r="D5455" t="str">
            <v>Control</v>
          </cell>
          <cell r="E5455" t="str">
            <v>OR</v>
          </cell>
          <cell r="F5455" t="str">
            <v>OREGON</v>
          </cell>
          <cell r="G5455" t="str">
            <v>4 - Wyoming Whiskey Barrel Strength 0.75L</v>
          </cell>
          <cell r="H5455" t="str">
            <v>4 - Wyoming Whiskey Barrel Strength 0.75L1</v>
          </cell>
          <cell r="I5455" t="str">
            <v>WW Barrel Strength</v>
          </cell>
          <cell r="J5455" t="str">
            <v>WW Barrel Strength.750-1</v>
          </cell>
          <cell r="K5455">
            <v>1</v>
          </cell>
          <cell r="L5455">
            <v>0.75</v>
          </cell>
          <cell r="M5455">
            <v>0.624</v>
          </cell>
          <cell r="N5455">
            <v>3.34</v>
          </cell>
          <cell r="O5455" t="str">
            <v>SPA</v>
          </cell>
          <cell r="P5455">
            <v>0</v>
          </cell>
          <cell r="Q5455">
            <v>0</v>
          </cell>
          <cell r="R5455">
            <v>0</v>
          </cell>
          <cell r="S5455">
            <v>0</v>
          </cell>
          <cell r="T5455">
            <v>0</v>
          </cell>
          <cell r="U5455">
            <v>0</v>
          </cell>
          <cell r="V5455">
            <v>0</v>
          </cell>
        </row>
        <row r="5456">
          <cell r="B5456" t="str">
            <v>UTAHWW Barrel Strength.750-1SPA</v>
          </cell>
          <cell r="C5456" t="str">
            <v>West</v>
          </cell>
          <cell r="D5456" t="str">
            <v>Control</v>
          </cell>
          <cell r="E5456" t="str">
            <v>UT</v>
          </cell>
          <cell r="F5456" t="str">
            <v>UTAH</v>
          </cell>
          <cell r="G5456" t="str">
            <v>4 - Wyoming Whiskey Barrel Strength 0.75L</v>
          </cell>
          <cell r="H5456" t="str">
            <v>4 - Wyoming Whiskey Barrel Strength 0.75L1</v>
          </cell>
          <cell r="I5456" t="str">
            <v>WW Barrel Strength</v>
          </cell>
          <cell r="J5456" t="str">
            <v>WW Barrel Strength.750-1</v>
          </cell>
          <cell r="K5456">
            <v>1</v>
          </cell>
          <cell r="L5456">
            <v>0.75</v>
          </cell>
          <cell r="M5456">
            <v>0.624</v>
          </cell>
          <cell r="N5456">
            <v>3.34</v>
          </cell>
          <cell r="O5456" t="str">
            <v>SPA</v>
          </cell>
          <cell r="P5456">
            <v>0</v>
          </cell>
          <cell r="Q5456">
            <v>0</v>
          </cell>
          <cell r="R5456">
            <v>0</v>
          </cell>
          <cell r="S5456">
            <v>0</v>
          </cell>
          <cell r="T5456">
            <v>0</v>
          </cell>
          <cell r="U5456">
            <v>0</v>
          </cell>
          <cell r="V5456">
            <v>0</v>
          </cell>
        </row>
        <row r="5457">
          <cell r="B5457" t="str">
            <v>WYOMINGWW Barrel Strength.750-1DA</v>
          </cell>
          <cell r="C5457" t="str">
            <v>West</v>
          </cell>
          <cell r="D5457" t="str">
            <v>Control</v>
          </cell>
          <cell r="E5457" t="str">
            <v>WY</v>
          </cell>
          <cell r="F5457" t="str">
            <v>WYOMING</v>
          </cell>
          <cell r="G5457" t="str">
            <v>4 - Wyoming Whiskey Barrel Strength 0.75L</v>
          </cell>
          <cell r="H5457" t="str">
            <v>4 - Wyoming Whiskey Barrel Strength 0.75L1</v>
          </cell>
          <cell r="I5457" t="str">
            <v>WW Barrel Strength</v>
          </cell>
          <cell r="J5457" t="str">
            <v>WW Barrel Strength.750-1</v>
          </cell>
          <cell r="K5457">
            <v>1</v>
          </cell>
          <cell r="L5457">
            <v>0.75</v>
          </cell>
          <cell r="M5457">
            <v>0.624</v>
          </cell>
          <cell r="N5457">
            <v>3.34</v>
          </cell>
          <cell r="O5457" t="str">
            <v>DA</v>
          </cell>
          <cell r="P5457">
            <v>0</v>
          </cell>
          <cell r="Q5457">
            <v>0</v>
          </cell>
          <cell r="R5457">
            <v>0</v>
          </cell>
          <cell r="S5457">
            <v>0</v>
          </cell>
          <cell r="T5457">
            <v>0</v>
          </cell>
          <cell r="U5457">
            <v>0</v>
          </cell>
          <cell r="V5457">
            <v>0</v>
          </cell>
        </row>
        <row r="5458">
          <cell r="B5458" t="str">
            <v>AlaskaWW Double Cask.750-6FOB</v>
          </cell>
          <cell r="C5458" t="str">
            <v>West</v>
          </cell>
          <cell r="D5458" t="str">
            <v>Open</v>
          </cell>
          <cell r="E5458" t="str">
            <v>AK</v>
          </cell>
          <cell r="F5458" t="str">
            <v>Alaska</v>
          </cell>
          <cell r="G5458" t="str">
            <v>4 - Wyoming Whiskey Double Cask 0.75L</v>
          </cell>
          <cell r="H5458" t="str">
            <v>4 - Wyoming Whiskey Double Cask 0.75L6</v>
          </cell>
          <cell r="I5458" t="str">
            <v>WW Double Cask</v>
          </cell>
          <cell r="J5458" t="str">
            <v>WW Double Cask.750-6</v>
          </cell>
          <cell r="K5458">
            <v>6</v>
          </cell>
          <cell r="L5458">
            <v>0.75</v>
          </cell>
          <cell r="M5458">
            <v>0.5</v>
          </cell>
          <cell r="N5458">
            <v>16.05</v>
          </cell>
          <cell r="O5458" t="str">
            <v>FOB</v>
          </cell>
          <cell r="P5458">
            <v>179.2</v>
          </cell>
          <cell r="Q5458">
            <v>179.2</v>
          </cell>
          <cell r="R5458">
            <v>179.2</v>
          </cell>
          <cell r="S5458">
            <v>179.2</v>
          </cell>
          <cell r="T5458">
            <v>179.2</v>
          </cell>
          <cell r="U5458">
            <v>179.2</v>
          </cell>
          <cell r="V5458">
            <v>179.2</v>
          </cell>
        </row>
        <row r="5459">
          <cell r="B5459" t="str">
            <v>ArizonaWW Double Cask.750-6FOB</v>
          </cell>
          <cell r="C5459" t="str">
            <v>West</v>
          </cell>
          <cell r="D5459" t="str">
            <v>Open</v>
          </cell>
          <cell r="E5459" t="str">
            <v>AZ</v>
          </cell>
          <cell r="F5459" t="str">
            <v>Arizona</v>
          </cell>
          <cell r="G5459" t="str">
            <v>4 - Wyoming Whiskey Double Cask 0.75L</v>
          </cell>
          <cell r="H5459" t="str">
            <v>4 - Wyoming Whiskey Double Cask 0.75L6</v>
          </cell>
          <cell r="I5459" t="str">
            <v>WW Double Cask</v>
          </cell>
          <cell r="J5459" t="str">
            <v>WW Double Cask.750-6</v>
          </cell>
          <cell r="K5459">
            <v>6</v>
          </cell>
          <cell r="L5459">
            <v>0.75</v>
          </cell>
          <cell r="M5459">
            <v>0.5</v>
          </cell>
          <cell r="N5459">
            <v>16.05</v>
          </cell>
          <cell r="O5459" t="str">
            <v>FOB</v>
          </cell>
          <cell r="P5459">
            <v>207</v>
          </cell>
          <cell r="Q5459">
            <v>207</v>
          </cell>
          <cell r="R5459">
            <v>207</v>
          </cell>
          <cell r="S5459">
            <v>207</v>
          </cell>
          <cell r="T5459">
            <v>207</v>
          </cell>
          <cell r="U5459">
            <v>207</v>
          </cell>
          <cell r="V5459">
            <v>207</v>
          </cell>
        </row>
        <row r="5460">
          <cell r="B5460" t="str">
            <v>ArkansasWW Double Cask.750-6FOB</v>
          </cell>
          <cell r="C5460" t="str">
            <v>South</v>
          </cell>
          <cell r="D5460" t="str">
            <v>Open</v>
          </cell>
          <cell r="E5460" t="str">
            <v>AR</v>
          </cell>
          <cell r="F5460" t="str">
            <v>Arkansas</v>
          </cell>
          <cell r="G5460" t="str">
            <v>4 - Wyoming Whiskey Double Cask 0.75L</v>
          </cell>
          <cell r="H5460" t="str">
            <v>4 - Wyoming Whiskey Double Cask 0.75L6</v>
          </cell>
          <cell r="I5460" t="str">
            <v>WW Double Cask</v>
          </cell>
          <cell r="J5460" t="str">
            <v>WW Double Cask.750-6</v>
          </cell>
          <cell r="K5460">
            <v>6</v>
          </cell>
          <cell r="L5460">
            <v>0.75</v>
          </cell>
          <cell r="M5460">
            <v>0.5</v>
          </cell>
          <cell r="N5460">
            <v>16.05</v>
          </cell>
          <cell r="O5460" t="str">
            <v>FOB</v>
          </cell>
          <cell r="P5460">
            <v>221</v>
          </cell>
          <cell r="Q5460">
            <v>221</v>
          </cell>
          <cell r="R5460">
            <v>221</v>
          </cell>
          <cell r="S5460">
            <v>221</v>
          </cell>
          <cell r="T5460">
            <v>221</v>
          </cell>
          <cell r="U5460">
            <v>221</v>
          </cell>
          <cell r="V5460">
            <v>221</v>
          </cell>
        </row>
        <row r="5461">
          <cell r="B5461" t="str">
            <v>CaliforniaWW Double Cask.750-6FOB</v>
          </cell>
          <cell r="C5461" t="str">
            <v>West</v>
          </cell>
          <cell r="D5461" t="str">
            <v>Open</v>
          </cell>
          <cell r="E5461" t="str">
            <v>CA</v>
          </cell>
          <cell r="F5461" t="str">
            <v>California</v>
          </cell>
          <cell r="G5461" t="str">
            <v>4 - Wyoming Whiskey Double Cask 0.75L</v>
          </cell>
          <cell r="H5461" t="str">
            <v>4 - Wyoming Whiskey Double Cask 0.75L6</v>
          </cell>
          <cell r="I5461" t="str">
            <v>WW Double Cask</v>
          </cell>
          <cell r="J5461" t="str">
            <v>WW Double Cask.750-6</v>
          </cell>
          <cell r="K5461">
            <v>6</v>
          </cell>
          <cell r="L5461">
            <v>0.75</v>
          </cell>
          <cell r="M5461">
            <v>0.5</v>
          </cell>
          <cell r="N5461">
            <v>16.05</v>
          </cell>
          <cell r="O5461" t="str">
            <v>FOB</v>
          </cell>
          <cell r="P5461">
            <v>217.91</v>
          </cell>
          <cell r="Q5461">
            <v>217.91</v>
          </cell>
          <cell r="R5461">
            <v>217.91</v>
          </cell>
          <cell r="S5461">
            <v>217.91</v>
          </cell>
          <cell r="T5461">
            <v>217.91</v>
          </cell>
          <cell r="U5461">
            <v>217.91</v>
          </cell>
          <cell r="V5461">
            <v>217.91</v>
          </cell>
        </row>
        <row r="5462">
          <cell r="B5462" t="str">
            <v>ColoradoWW Double Cask.750-6FOB</v>
          </cell>
          <cell r="C5462" t="str">
            <v>West</v>
          </cell>
          <cell r="D5462" t="str">
            <v>Open</v>
          </cell>
          <cell r="E5462" t="str">
            <v>CO</v>
          </cell>
          <cell r="F5462" t="str">
            <v>Colorado</v>
          </cell>
          <cell r="G5462" t="str">
            <v>4 - Wyoming Whiskey Double Cask 0.75L</v>
          </cell>
          <cell r="H5462" t="str">
            <v>4 - Wyoming Whiskey Double Cask 0.75L6</v>
          </cell>
          <cell r="I5462" t="str">
            <v>WW Double Cask</v>
          </cell>
          <cell r="J5462" t="str">
            <v>WW Double Cask.750-6</v>
          </cell>
          <cell r="K5462">
            <v>6</v>
          </cell>
          <cell r="L5462">
            <v>0.75</v>
          </cell>
          <cell r="M5462">
            <v>0.5</v>
          </cell>
          <cell r="N5462">
            <v>16.05</v>
          </cell>
          <cell r="O5462" t="str">
            <v>FOB</v>
          </cell>
          <cell r="P5462">
            <v>201</v>
          </cell>
          <cell r="Q5462">
            <v>201</v>
          </cell>
          <cell r="R5462">
            <v>201</v>
          </cell>
          <cell r="S5462">
            <v>201</v>
          </cell>
          <cell r="T5462">
            <v>201</v>
          </cell>
          <cell r="U5462">
            <v>201</v>
          </cell>
          <cell r="V5462">
            <v>201</v>
          </cell>
        </row>
        <row r="5463">
          <cell r="B5463" t="str">
            <v>ConnecticutWW Double Cask.750-6FOB</v>
          </cell>
          <cell r="C5463" t="str">
            <v>Northeast</v>
          </cell>
          <cell r="D5463" t="str">
            <v>Open</v>
          </cell>
          <cell r="E5463" t="str">
            <v>CT</v>
          </cell>
          <cell r="F5463" t="str">
            <v>Connecticut</v>
          </cell>
          <cell r="G5463" t="str">
            <v>4 - Wyoming Whiskey Double Cask 0.75L</v>
          </cell>
          <cell r="H5463" t="str">
            <v>4 - Wyoming Whiskey Double Cask 0.75L6</v>
          </cell>
          <cell r="I5463" t="str">
            <v>WW Double Cask</v>
          </cell>
          <cell r="J5463" t="str">
            <v>WW Double Cask.750-6</v>
          </cell>
          <cell r="K5463">
            <v>6</v>
          </cell>
          <cell r="L5463">
            <v>0.75</v>
          </cell>
          <cell r="M5463">
            <v>0.5</v>
          </cell>
          <cell r="N5463">
            <v>16.05</v>
          </cell>
          <cell r="O5463" t="str">
            <v>FOB</v>
          </cell>
          <cell r="P5463">
            <v>211.42</v>
          </cell>
          <cell r="Q5463">
            <v>211.42</v>
          </cell>
          <cell r="R5463">
            <v>211.42</v>
          </cell>
          <cell r="S5463">
            <v>211.42</v>
          </cell>
          <cell r="T5463">
            <v>211.42</v>
          </cell>
          <cell r="U5463">
            <v>211.42</v>
          </cell>
          <cell r="V5463">
            <v>211.42</v>
          </cell>
        </row>
        <row r="5464">
          <cell r="B5464" t="str">
            <v>DCWW Double Cask.750-6FOB</v>
          </cell>
          <cell r="C5464" t="str">
            <v>Northeast</v>
          </cell>
          <cell r="D5464" t="str">
            <v>Open</v>
          </cell>
          <cell r="E5464" t="str">
            <v>DC</v>
          </cell>
          <cell r="F5464" t="str">
            <v>DC</v>
          </cell>
          <cell r="G5464" t="str">
            <v>4 - Wyoming Whiskey Double Cask 0.75L</v>
          </cell>
          <cell r="H5464" t="str">
            <v>4 - Wyoming Whiskey Double Cask 0.75L6</v>
          </cell>
          <cell r="I5464" t="str">
            <v>WW Double Cask</v>
          </cell>
          <cell r="J5464" t="str">
            <v>WW Double Cask.750-6</v>
          </cell>
          <cell r="K5464">
            <v>6</v>
          </cell>
          <cell r="L5464">
            <v>0.75</v>
          </cell>
          <cell r="M5464">
            <v>0.5</v>
          </cell>
          <cell r="N5464">
            <v>16.05</v>
          </cell>
          <cell r="O5464" t="str">
            <v>FOB</v>
          </cell>
          <cell r="P5464">
            <v>227.76</v>
          </cell>
          <cell r="Q5464">
            <v>227.76</v>
          </cell>
          <cell r="R5464">
            <v>227.76</v>
          </cell>
          <cell r="S5464">
            <v>227.76</v>
          </cell>
          <cell r="T5464">
            <v>227.76</v>
          </cell>
          <cell r="U5464">
            <v>227.76</v>
          </cell>
          <cell r="V5464">
            <v>227.76</v>
          </cell>
        </row>
        <row r="5465">
          <cell r="B5465" t="str">
            <v>DelawareWW Double Cask.750-6FOB</v>
          </cell>
          <cell r="C5465" t="str">
            <v>Northeast</v>
          </cell>
          <cell r="D5465" t="str">
            <v>Open</v>
          </cell>
          <cell r="E5465" t="str">
            <v>DE</v>
          </cell>
          <cell r="F5465" t="str">
            <v>Delaware</v>
          </cell>
          <cell r="G5465" t="str">
            <v>4 - Wyoming Whiskey Double Cask 0.75L</v>
          </cell>
          <cell r="H5465" t="str">
            <v>4 - Wyoming Whiskey Double Cask 0.75L6</v>
          </cell>
          <cell r="I5465" t="str">
            <v>WW Double Cask</v>
          </cell>
          <cell r="J5465" t="str">
            <v>WW Double Cask.750-6</v>
          </cell>
          <cell r="K5465">
            <v>6</v>
          </cell>
          <cell r="L5465">
            <v>0.75</v>
          </cell>
          <cell r="M5465">
            <v>0.5</v>
          </cell>
          <cell r="N5465">
            <v>16.05</v>
          </cell>
          <cell r="O5465" t="str">
            <v>FOB</v>
          </cell>
          <cell r="P5465">
            <v>224.99</v>
          </cell>
          <cell r="Q5465">
            <v>224.99</v>
          </cell>
          <cell r="R5465">
            <v>224.99</v>
          </cell>
          <cell r="S5465">
            <v>224.99</v>
          </cell>
          <cell r="T5465">
            <v>224.99</v>
          </cell>
          <cell r="U5465">
            <v>224.99</v>
          </cell>
          <cell r="V5465">
            <v>224.99</v>
          </cell>
        </row>
        <row r="5466">
          <cell r="B5466" t="str">
            <v>FloridaWW Double Cask.750-6FOB</v>
          </cell>
          <cell r="C5466" t="str">
            <v>South</v>
          </cell>
          <cell r="D5466" t="str">
            <v>Open</v>
          </cell>
          <cell r="E5466" t="str">
            <v>FL</v>
          </cell>
          <cell r="F5466" t="str">
            <v>Florida</v>
          </cell>
          <cell r="G5466" t="str">
            <v>4 - Wyoming Whiskey Double Cask 0.75L</v>
          </cell>
          <cell r="H5466" t="str">
            <v>4 - Wyoming Whiskey Double Cask 0.75L6</v>
          </cell>
          <cell r="I5466" t="str">
            <v>WW Double Cask</v>
          </cell>
          <cell r="J5466" t="str">
            <v>WW Double Cask.750-6</v>
          </cell>
          <cell r="K5466">
            <v>6</v>
          </cell>
          <cell r="L5466">
            <v>0.75</v>
          </cell>
          <cell r="M5466">
            <v>0.5</v>
          </cell>
          <cell r="N5466">
            <v>16.05</v>
          </cell>
          <cell r="O5466" t="str">
            <v>FOB</v>
          </cell>
          <cell r="P5466">
            <v>223</v>
          </cell>
          <cell r="Q5466">
            <v>223</v>
          </cell>
          <cell r="R5466">
            <v>223</v>
          </cell>
          <cell r="S5466">
            <v>223</v>
          </cell>
          <cell r="T5466">
            <v>223</v>
          </cell>
          <cell r="U5466">
            <v>223</v>
          </cell>
          <cell r="V5466">
            <v>223</v>
          </cell>
        </row>
        <row r="5467">
          <cell r="B5467" t="str">
            <v>GeorgiaWW Double Cask.750-6FOB</v>
          </cell>
          <cell r="C5467" t="str">
            <v>South</v>
          </cell>
          <cell r="D5467" t="str">
            <v>Open</v>
          </cell>
          <cell r="E5467" t="str">
            <v>GA</v>
          </cell>
          <cell r="F5467" t="str">
            <v>Georgia</v>
          </cell>
          <cell r="G5467" t="str">
            <v>4 - Wyoming Whiskey Double Cask 0.75L</v>
          </cell>
          <cell r="H5467" t="str">
            <v>4 - Wyoming Whiskey Double Cask 0.75L6</v>
          </cell>
          <cell r="I5467" t="str">
            <v>WW Double Cask</v>
          </cell>
          <cell r="J5467" t="str">
            <v>WW Double Cask.750-6</v>
          </cell>
          <cell r="K5467">
            <v>6</v>
          </cell>
          <cell r="L5467">
            <v>0.75</v>
          </cell>
          <cell r="M5467">
            <v>0.5</v>
          </cell>
          <cell r="N5467">
            <v>16.05</v>
          </cell>
          <cell r="O5467" t="str">
            <v>FOB</v>
          </cell>
          <cell r="P5467">
            <v>221.85178564700001</v>
          </cell>
          <cell r="Q5467">
            <v>221.85178564700001</v>
          </cell>
          <cell r="R5467">
            <v>221.85178564700001</v>
          </cell>
          <cell r="S5467">
            <v>221.85178564700001</v>
          </cell>
          <cell r="T5467">
            <v>221.85178564700001</v>
          </cell>
          <cell r="U5467">
            <v>221.85178564700001</v>
          </cell>
          <cell r="V5467">
            <v>221.85178564700001</v>
          </cell>
        </row>
        <row r="5468">
          <cell r="B5468" t="str">
            <v>IDAHOWW Double Cask.750-6SPA</v>
          </cell>
          <cell r="C5468" t="str">
            <v>West</v>
          </cell>
          <cell r="D5468" t="str">
            <v>Control</v>
          </cell>
          <cell r="E5468" t="str">
            <v>ID</v>
          </cell>
          <cell r="F5468" t="str">
            <v>IDAHO</v>
          </cell>
          <cell r="G5468" t="str">
            <v>4 - Wyoming Whiskey Double Cask 0.75L</v>
          </cell>
          <cell r="H5468" t="str">
            <v>4 - Wyoming Whiskey Double Cask 0.75L6</v>
          </cell>
          <cell r="I5468" t="str">
            <v>WW Double Cask</v>
          </cell>
          <cell r="J5468" t="str">
            <v>WW Double Cask.750-6</v>
          </cell>
          <cell r="K5468">
            <v>6</v>
          </cell>
          <cell r="L5468">
            <v>0.75</v>
          </cell>
          <cell r="M5468">
            <v>0.5</v>
          </cell>
          <cell r="N5468">
            <v>16.05</v>
          </cell>
          <cell r="O5468" t="str">
            <v>SPA</v>
          </cell>
          <cell r="P5468">
            <v>0</v>
          </cell>
          <cell r="Q5468">
            <v>0</v>
          </cell>
          <cell r="R5468">
            <v>0</v>
          </cell>
          <cell r="S5468">
            <v>0</v>
          </cell>
          <cell r="T5468">
            <v>0</v>
          </cell>
          <cell r="U5468">
            <v>0</v>
          </cell>
          <cell r="V5468">
            <v>0</v>
          </cell>
        </row>
        <row r="5469">
          <cell r="B5469" t="str">
            <v>IllinoisWW Double Cask.750-6FOB</v>
          </cell>
          <cell r="C5469" t="str">
            <v>Central</v>
          </cell>
          <cell r="D5469" t="str">
            <v>Open</v>
          </cell>
          <cell r="E5469" t="str">
            <v>IL</v>
          </cell>
          <cell r="F5469" t="str">
            <v>Illinois</v>
          </cell>
          <cell r="G5469" t="str">
            <v>4 - Wyoming Whiskey Double Cask 0.75L</v>
          </cell>
          <cell r="H5469" t="str">
            <v>4 - Wyoming Whiskey Double Cask 0.75L6</v>
          </cell>
          <cell r="I5469" t="str">
            <v>WW Double Cask</v>
          </cell>
          <cell r="J5469" t="str">
            <v>WW Double Cask.750-6</v>
          </cell>
          <cell r="K5469">
            <v>6</v>
          </cell>
          <cell r="L5469">
            <v>0.75</v>
          </cell>
          <cell r="M5469">
            <v>0.5</v>
          </cell>
          <cell r="N5469">
            <v>16.05</v>
          </cell>
          <cell r="O5469" t="str">
            <v>FOB</v>
          </cell>
          <cell r="P5469">
            <v>219.88</v>
          </cell>
          <cell r="Q5469">
            <v>219.88</v>
          </cell>
          <cell r="R5469">
            <v>219.88</v>
          </cell>
          <cell r="S5469">
            <v>219.88</v>
          </cell>
          <cell r="T5469">
            <v>219.88</v>
          </cell>
          <cell r="U5469">
            <v>219.88</v>
          </cell>
          <cell r="V5469">
            <v>219.88</v>
          </cell>
        </row>
        <row r="5470">
          <cell r="B5470" t="str">
            <v>IndianaWW Double Cask.750-6FOB</v>
          </cell>
          <cell r="C5470" t="str">
            <v>Central</v>
          </cell>
          <cell r="D5470" t="str">
            <v>Open</v>
          </cell>
          <cell r="E5470" t="str">
            <v>IN</v>
          </cell>
          <cell r="F5470" t="str">
            <v>Indiana</v>
          </cell>
          <cell r="G5470" t="str">
            <v>4 - Wyoming Whiskey Double Cask 0.75L</v>
          </cell>
          <cell r="H5470" t="str">
            <v>4 - Wyoming Whiskey Double Cask 0.75L6</v>
          </cell>
          <cell r="I5470" t="str">
            <v>WW Double Cask</v>
          </cell>
          <cell r="J5470" t="str">
            <v>WW Double Cask.750-6</v>
          </cell>
          <cell r="K5470">
            <v>6</v>
          </cell>
          <cell r="L5470">
            <v>0.75</v>
          </cell>
          <cell r="M5470">
            <v>0.5</v>
          </cell>
          <cell r="N5470">
            <v>16.05</v>
          </cell>
          <cell r="O5470" t="str">
            <v>FOB</v>
          </cell>
          <cell r="P5470">
            <v>219.15</v>
          </cell>
          <cell r="Q5470">
            <v>219.15</v>
          </cell>
          <cell r="R5470">
            <v>219.15</v>
          </cell>
          <cell r="S5470">
            <v>219.15</v>
          </cell>
          <cell r="T5470">
            <v>219.15</v>
          </cell>
          <cell r="U5470">
            <v>219.15</v>
          </cell>
          <cell r="V5470">
            <v>219.15</v>
          </cell>
        </row>
        <row r="5471">
          <cell r="B5471" t="str">
            <v>KansasWW Double Cask.750-6FOB</v>
          </cell>
          <cell r="C5471" t="str">
            <v>Central</v>
          </cell>
          <cell r="D5471" t="str">
            <v>Open</v>
          </cell>
          <cell r="E5471" t="str">
            <v>KS</v>
          </cell>
          <cell r="F5471" t="str">
            <v>Kansas</v>
          </cell>
          <cell r="G5471" t="str">
            <v>4 - Wyoming Whiskey Double Cask 0.75L</v>
          </cell>
          <cell r="H5471" t="str">
            <v>4 - Wyoming Whiskey Double Cask 0.75L6</v>
          </cell>
          <cell r="I5471" t="str">
            <v>WW Double Cask</v>
          </cell>
          <cell r="J5471" t="str">
            <v>WW Double Cask.750-6</v>
          </cell>
          <cell r="K5471">
            <v>6</v>
          </cell>
          <cell r="L5471">
            <v>0.75</v>
          </cell>
          <cell r="M5471">
            <v>0.5</v>
          </cell>
          <cell r="N5471">
            <v>16.05</v>
          </cell>
          <cell r="O5471" t="str">
            <v>FOB</v>
          </cell>
          <cell r="P5471">
            <v>222.87</v>
          </cell>
          <cell r="Q5471">
            <v>222.87</v>
          </cell>
          <cell r="R5471">
            <v>222.87</v>
          </cell>
          <cell r="S5471">
            <v>222.87</v>
          </cell>
          <cell r="T5471">
            <v>222.87</v>
          </cell>
          <cell r="U5471">
            <v>222.87</v>
          </cell>
          <cell r="V5471">
            <v>222.87</v>
          </cell>
        </row>
        <row r="5472">
          <cell r="B5472" t="str">
            <v>KentuckyWW Double Cask.750-6FOB</v>
          </cell>
          <cell r="C5472" t="str">
            <v>Central</v>
          </cell>
          <cell r="D5472" t="str">
            <v>Open</v>
          </cell>
          <cell r="E5472" t="str">
            <v>KY</v>
          </cell>
          <cell r="F5472" t="str">
            <v>Kentucky</v>
          </cell>
          <cell r="G5472" t="str">
            <v>4 - Wyoming Whiskey Double Cask 0.75L</v>
          </cell>
          <cell r="H5472" t="str">
            <v>4 - Wyoming Whiskey Double Cask 0.75L6</v>
          </cell>
          <cell r="I5472" t="str">
            <v>WW Double Cask</v>
          </cell>
          <cell r="J5472" t="str">
            <v>WW Double Cask.750-6</v>
          </cell>
          <cell r="K5472">
            <v>6</v>
          </cell>
          <cell r="L5472">
            <v>0.75</v>
          </cell>
          <cell r="M5472">
            <v>0.5</v>
          </cell>
          <cell r="N5472">
            <v>16.05</v>
          </cell>
          <cell r="O5472" t="str">
            <v>FOB</v>
          </cell>
          <cell r="P5472">
            <v>202.36</v>
          </cell>
          <cell r="Q5472">
            <v>202.36</v>
          </cell>
          <cell r="R5472">
            <v>202.36</v>
          </cell>
          <cell r="S5472">
            <v>202.36</v>
          </cell>
          <cell r="T5472">
            <v>202.36</v>
          </cell>
          <cell r="U5472">
            <v>202.36</v>
          </cell>
          <cell r="V5472">
            <v>202.36</v>
          </cell>
        </row>
        <row r="5473">
          <cell r="B5473" t="str">
            <v>LouisianaWW Double Cask.750-6FOB</v>
          </cell>
          <cell r="C5473" t="str">
            <v>South</v>
          </cell>
          <cell r="D5473" t="str">
            <v>Open</v>
          </cell>
          <cell r="E5473" t="str">
            <v>LA</v>
          </cell>
          <cell r="F5473" t="str">
            <v>Louisiana</v>
          </cell>
          <cell r="G5473" t="str">
            <v>4 - Wyoming Whiskey Double Cask 0.75L</v>
          </cell>
          <cell r="H5473" t="str">
            <v>4 - Wyoming Whiskey Double Cask 0.75L6</v>
          </cell>
          <cell r="I5473" t="str">
            <v>WW Double Cask</v>
          </cell>
          <cell r="J5473" t="str">
            <v>WW Double Cask.750-6</v>
          </cell>
          <cell r="K5473">
            <v>6</v>
          </cell>
          <cell r="L5473">
            <v>0.75</v>
          </cell>
          <cell r="M5473">
            <v>0.5</v>
          </cell>
          <cell r="N5473">
            <v>16.05</v>
          </cell>
          <cell r="O5473" t="str">
            <v>FOB</v>
          </cell>
          <cell r="P5473">
            <v>236.57716406610001</v>
          </cell>
          <cell r="Q5473">
            <v>236.57716406610001</v>
          </cell>
          <cell r="R5473">
            <v>236.57716406610001</v>
          </cell>
          <cell r="S5473">
            <v>236.57716406610001</v>
          </cell>
          <cell r="T5473">
            <v>236.57716406610001</v>
          </cell>
          <cell r="U5473">
            <v>236.57716406610001</v>
          </cell>
          <cell r="V5473">
            <v>236.57716406610001</v>
          </cell>
        </row>
        <row r="5474">
          <cell r="B5474" t="str">
            <v>Maryland (Open)WW Double Cask.750-6FOB</v>
          </cell>
          <cell r="C5474" t="str">
            <v>Northeast</v>
          </cell>
          <cell r="D5474" t="str">
            <v>Open</v>
          </cell>
          <cell r="E5474" t="str">
            <v>MD</v>
          </cell>
          <cell r="F5474" t="str">
            <v>Maryland (Open)</v>
          </cell>
          <cell r="G5474" t="str">
            <v>4 - Wyoming Whiskey Double Cask 0.75L</v>
          </cell>
          <cell r="H5474" t="str">
            <v>4 - Wyoming Whiskey Double Cask 0.75L6</v>
          </cell>
          <cell r="I5474" t="str">
            <v>WW Double Cask</v>
          </cell>
          <cell r="J5474" t="str">
            <v>WW Double Cask.750-6</v>
          </cell>
          <cell r="K5474">
            <v>6</v>
          </cell>
          <cell r="L5474">
            <v>0.75</v>
          </cell>
          <cell r="M5474">
            <v>0.5</v>
          </cell>
          <cell r="N5474">
            <v>16.05</v>
          </cell>
          <cell r="O5474" t="str">
            <v>FOB</v>
          </cell>
          <cell r="P5474">
            <v>227.26</v>
          </cell>
          <cell r="Q5474">
            <v>227.26</v>
          </cell>
          <cell r="R5474">
            <v>227.26</v>
          </cell>
          <cell r="S5474">
            <v>227.26</v>
          </cell>
          <cell r="T5474">
            <v>227.26</v>
          </cell>
          <cell r="U5474">
            <v>227.26</v>
          </cell>
          <cell r="V5474">
            <v>227.26</v>
          </cell>
        </row>
        <row r="5475">
          <cell r="B5475" t="str">
            <v>MassachusettsWW Double Cask.750-6FOB</v>
          </cell>
          <cell r="C5475" t="str">
            <v>Northeast</v>
          </cell>
          <cell r="D5475" t="str">
            <v>Open</v>
          </cell>
          <cell r="E5475" t="str">
            <v>MA</v>
          </cell>
          <cell r="F5475" t="str">
            <v>Massachusetts</v>
          </cell>
          <cell r="G5475" t="str">
            <v>4 - Wyoming Whiskey Double Cask 0.75L</v>
          </cell>
          <cell r="H5475" t="str">
            <v>4 - Wyoming Whiskey Double Cask 0.75L6</v>
          </cell>
          <cell r="I5475" t="str">
            <v>WW Double Cask</v>
          </cell>
          <cell r="J5475" t="str">
            <v>WW Double Cask.750-6</v>
          </cell>
          <cell r="K5475">
            <v>6</v>
          </cell>
          <cell r="L5475">
            <v>0.75</v>
          </cell>
          <cell r="M5475">
            <v>0.5</v>
          </cell>
          <cell r="N5475">
            <v>16.05</v>
          </cell>
          <cell r="O5475" t="str">
            <v>FOB</v>
          </cell>
          <cell r="P5475">
            <v>212.53</v>
          </cell>
          <cell r="Q5475">
            <v>212.53</v>
          </cell>
          <cell r="R5475">
            <v>212.53</v>
          </cell>
          <cell r="S5475">
            <v>212.53</v>
          </cell>
          <cell r="T5475">
            <v>212.53</v>
          </cell>
          <cell r="U5475">
            <v>212.53</v>
          </cell>
          <cell r="V5475">
            <v>212.53</v>
          </cell>
        </row>
        <row r="5476">
          <cell r="B5476" t="str">
            <v>MICHIGANWW Double Cask.750-6SHELF</v>
          </cell>
          <cell r="C5476" t="str">
            <v>Central</v>
          </cell>
          <cell r="D5476" t="str">
            <v>Control</v>
          </cell>
          <cell r="E5476" t="str">
            <v>MI</v>
          </cell>
          <cell r="F5476" t="str">
            <v>MICHIGAN</v>
          </cell>
          <cell r="G5476" t="str">
            <v>4 - Wyoming Whiskey Double Cask 0.75L</v>
          </cell>
          <cell r="H5476" t="str">
            <v>4 - Wyoming Whiskey Double Cask 0.75L6</v>
          </cell>
          <cell r="I5476" t="str">
            <v>WW Double Cask</v>
          </cell>
          <cell r="J5476" t="str">
            <v>WW Double Cask.750-6</v>
          </cell>
          <cell r="K5476">
            <v>6</v>
          </cell>
          <cell r="L5476">
            <v>0.75</v>
          </cell>
          <cell r="M5476">
            <v>0.5</v>
          </cell>
          <cell r="N5476">
            <v>16.05</v>
          </cell>
          <cell r="O5476" t="str">
            <v>SHELF</v>
          </cell>
          <cell r="P5476">
            <v>64.989999999999995</v>
          </cell>
          <cell r="Q5476">
            <v>64.989999999999995</v>
          </cell>
          <cell r="R5476">
            <v>64.989999999999995</v>
          </cell>
          <cell r="S5476">
            <v>64.989999999999995</v>
          </cell>
          <cell r="T5476">
            <v>64.989999999999995</v>
          </cell>
          <cell r="U5476">
            <v>64.989999999999995</v>
          </cell>
          <cell r="V5476">
            <v>64.989999999999995</v>
          </cell>
        </row>
        <row r="5477">
          <cell r="B5477" t="str">
            <v>MICHIGANWW Double Cask.750-6FOB</v>
          </cell>
          <cell r="C5477" t="str">
            <v>Central</v>
          </cell>
          <cell r="D5477" t="str">
            <v>Control</v>
          </cell>
          <cell r="E5477" t="str">
            <v>MI</v>
          </cell>
          <cell r="F5477" t="str">
            <v>MICHIGAN</v>
          </cell>
          <cell r="G5477" t="str">
            <v>4 - Wyoming Whiskey Double Cask 0.75L</v>
          </cell>
          <cell r="H5477" t="str">
            <v>4 - Wyoming Whiskey Double Cask 0.75L6</v>
          </cell>
          <cell r="I5477" t="str">
            <v>WW Double Cask</v>
          </cell>
          <cell r="J5477" t="str">
            <v>WW Double Cask.750-6</v>
          </cell>
          <cell r="K5477">
            <v>6</v>
          </cell>
          <cell r="L5477">
            <v>0.75</v>
          </cell>
          <cell r="M5477">
            <v>0.5</v>
          </cell>
          <cell r="N5477">
            <v>16.05</v>
          </cell>
          <cell r="O5477" t="str">
            <v>FOB</v>
          </cell>
          <cell r="P5477">
            <v>211.03</v>
          </cell>
          <cell r="Q5477">
            <v>211.03</v>
          </cell>
          <cell r="R5477">
            <v>211.03</v>
          </cell>
          <cell r="S5477">
            <v>211.03</v>
          </cell>
          <cell r="T5477">
            <v>211.03</v>
          </cell>
          <cell r="U5477">
            <v>211.03</v>
          </cell>
          <cell r="V5477">
            <v>211.03</v>
          </cell>
        </row>
        <row r="5478">
          <cell r="B5478" t="str">
            <v>MinnesotaWW Double Cask.750-6FOB</v>
          </cell>
          <cell r="C5478" t="str">
            <v>Central</v>
          </cell>
          <cell r="D5478" t="str">
            <v>Open</v>
          </cell>
          <cell r="E5478" t="str">
            <v>MN</v>
          </cell>
          <cell r="F5478" t="str">
            <v>Minnesota</v>
          </cell>
          <cell r="G5478" t="str">
            <v>4 - Wyoming Whiskey Double Cask 0.75L</v>
          </cell>
          <cell r="H5478" t="str">
            <v>4 - Wyoming Whiskey Double Cask 0.75L6</v>
          </cell>
          <cell r="I5478" t="str">
            <v>WW Double Cask</v>
          </cell>
          <cell r="J5478" t="str">
            <v>WW Double Cask.750-6</v>
          </cell>
          <cell r="K5478">
            <v>6</v>
          </cell>
          <cell r="L5478">
            <v>0.75</v>
          </cell>
          <cell r="M5478">
            <v>0.5</v>
          </cell>
          <cell r="N5478">
            <v>16.05</v>
          </cell>
          <cell r="O5478" t="str">
            <v>FOB</v>
          </cell>
          <cell r="P5478">
            <v>223.25</v>
          </cell>
          <cell r="Q5478">
            <v>223.25</v>
          </cell>
          <cell r="R5478">
            <v>223.25</v>
          </cell>
          <cell r="S5478">
            <v>223.25</v>
          </cell>
          <cell r="T5478">
            <v>223.25</v>
          </cell>
          <cell r="U5478">
            <v>223.25</v>
          </cell>
          <cell r="V5478">
            <v>223.25</v>
          </cell>
        </row>
        <row r="5479">
          <cell r="B5479" t="str">
            <v>MissouriWW Double Cask.750-6FOB</v>
          </cell>
          <cell r="C5479" t="str">
            <v>Central</v>
          </cell>
          <cell r="D5479" t="str">
            <v>Open</v>
          </cell>
          <cell r="E5479" t="str">
            <v>MO</v>
          </cell>
          <cell r="F5479" t="str">
            <v>Missouri</v>
          </cell>
          <cell r="G5479" t="str">
            <v>4 - Wyoming Whiskey Double Cask 0.75L</v>
          </cell>
          <cell r="H5479" t="str">
            <v>4 - Wyoming Whiskey Double Cask 0.75L6</v>
          </cell>
          <cell r="I5479" t="str">
            <v>WW Double Cask</v>
          </cell>
          <cell r="J5479" t="str">
            <v>WW Double Cask.750-6</v>
          </cell>
          <cell r="K5479">
            <v>6</v>
          </cell>
          <cell r="L5479">
            <v>0.75</v>
          </cell>
          <cell r="M5479">
            <v>0.5</v>
          </cell>
          <cell r="N5479">
            <v>16.05</v>
          </cell>
          <cell r="O5479" t="str">
            <v>FOB</v>
          </cell>
          <cell r="P5479">
            <v>223.66</v>
          </cell>
          <cell r="Q5479">
            <v>223.66</v>
          </cell>
          <cell r="R5479">
            <v>223.66</v>
          </cell>
          <cell r="S5479">
            <v>223.66</v>
          </cell>
          <cell r="T5479">
            <v>223.66</v>
          </cell>
          <cell r="U5479">
            <v>223.66</v>
          </cell>
          <cell r="V5479">
            <v>223.66</v>
          </cell>
        </row>
        <row r="5480">
          <cell r="B5480" t="str">
            <v>MONTANAWW Double Cask.750-6SPA</v>
          </cell>
          <cell r="C5480" t="str">
            <v>West</v>
          </cell>
          <cell r="D5480" t="str">
            <v>Control</v>
          </cell>
          <cell r="E5480" t="str">
            <v>MT</v>
          </cell>
          <cell r="F5480" t="str">
            <v>MONTANA</v>
          </cell>
          <cell r="G5480" t="str">
            <v>4 - Wyoming Whiskey Double Cask 0.75L</v>
          </cell>
          <cell r="H5480" t="str">
            <v>4 - Wyoming Whiskey Double Cask 0.75L6</v>
          </cell>
          <cell r="I5480" t="str">
            <v>WW Double Cask</v>
          </cell>
          <cell r="J5480" t="str">
            <v>WW Double Cask.750-6</v>
          </cell>
          <cell r="K5480">
            <v>6</v>
          </cell>
          <cell r="L5480">
            <v>0.75</v>
          </cell>
          <cell r="M5480">
            <v>0.5</v>
          </cell>
          <cell r="N5480">
            <v>16.05</v>
          </cell>
          <cell r="O5480" t="str">
            <v>SPA</v>
          </cell>
          <cell r="P5480">
            <v>0</v>
          </cell>
          <cell r="Q5480">
            <v>0</v>
          </cell>
          <cell r="R5480">
            <v>0</v>
          </cell>
          <cell r="S5480">
            <v>0</v>
          </cell>
          <cell r="T5480">
            <v>0</v>
          </cell>
          <cell r="U5480">
            <v>0</v>
          </cell>
          <cell r="V5480">
            <v>0</v>
          </cell>
        </row>
        <row r="5481">
          <cell r="B5481" t="str">
            <v>NebraskaWW Double Cask.750-6FOB</v>
          </cell>
          <cell r="C5481" t="str">
            <v>Central</v>
          </cell>
          <cell r="D5481" t="str">
            <v>Open</v>
          </cell>
          <cell r="E5481" t="str">
            <v>NE</v>
          </cell>
          <cell r="F5481" t="str">
            <v>Nebraska</v>
          </cell>
          <cell r="G5481" t="str">
            <v>4 - Wyoming Whiskey Double Cask 0.75L</v>
          </cell>
          <cell r="H5481" t="str">
            <v>4 - Wyoming Whiskey Double Cask 0.75L6</v>
          </cell>
          <cell r="I5481" t="str">
            <v>WW Double Cask</v>
          </cell>
          <cell r="J5481" t="str">
            <v>WW Double Cask.750-6</v>
          </cell>
          <cell r="K5481">
            <v>6</v>
          </cell>
          <cell r="L5481">
            <v>0.75</v>
          </cell>
          <cell r="M5481">
            <v>0.5</v>
          </cell>
          <cell r="N5481">
            <v>16.05</v>
          </cell>
          <cell r="O5481" t="str">
            <v>FOB</v>
          </cell>
          <cell r="P5481">
            <v>223.25</v>
          </cell>
          <cell r="Q5481">
            <v>223.25</v>
          </cell>
          <cell r="R5481">
            <v>223.25</v>
          </cell>
          <cell r="S5481">
            <v>223.25</v>
          </cell>
          <cell r="T5481">
            <v>223.25</v>
          </cell>
          <cell r="U5481">
            <v>223.25</v>
          </cell>
          <cell r="V5481">
            <v>223.25</v>
          </cell>
        </row>
        <row r="5482">
          <cell r="B5482" t="str">
            <v>New JerseyWW Double Cask.750-6FOB</v>
          </cell>
          <cell r="C5482" t="str">
            <v>Northeast</v>
          </cell>
          <cell r="D5482" t="str">
            <v>Open</v>
          </cell>
          <cell r="E5482" t="str">
            <v>NJ</v>
          </cell>
          <cell r="F5482" t="str">
            <v>New Jersey</v>
          </cell>
          <cell r="G5482" t="str">
            <v>4 - Wyoming Whiskey Double Cask 0.75L</v>
          </cell>
          <cell r="H5482" t="str">
            <v>4 - Wyoming Whiskey Double Cask 0.75L6</v>
          </cell>
          <cell r="I5482" t="str">
            <v>WW Double Cask</v>
          </cell>
          <cell r="J5482" t="str">
            <v>WW Double Cask.750-6</v>
          </cell>
          <cell r="K5482">
            <v>6</v>
          </cell>
          <cell r="L5482">
            <v>0.75</v>
          </cell>
          <cell r="M5482">
            <v>0.5</v>
          </cell>
          <cell r="N5482">
            <v>16.05</v>
          </cell>
          <cell r="O5482" t="str">
            <v>FOB</v>
          </cell>
          <cell r="P5482">
            <v>211.8</v>
          </cell>
          <cell r="Q5482">
            <v>211.8</v>
          </cell>
          <cell r="R5482">
            <v>211.8</v>
          </cell>
          <cell r="S5482">
            <v>211.8</v>
          </cell>
          <cell r="T5482">
            <v>211.8</v>
          </cell>
          <cell r="U5482">
            <v>211.8</v>
          </cell>
          <cell r="V5482">
            <v>211.8</v>
          </cell>
        </row>
        <row r="5483">
          <cell r="B5483" t="str">
            <v>New MexicoWW Double Cask.750-6FOB</v>
          </cell>
          <cell r="C5483" t="str">
            <v>West</v>
          </cell>
          <cell r="D5483" t="str">
            <v>Open</v>
          </cell>
          <cell r="E5483" t="str">
            <v>NM</v>
          </cell>
          <cell r="F5483" t="str">
            <v>New Mexico</v>
          </cell>
          <cell r="G5483" t="str">
            <v>4 - Wyoming Whiskey Double Cask 0.75L</v>
          </cell>
          <cell r="H5483" t="str">
            <v>4 - Wyoming Whiskey Double Cask 0.75L6</v>
          </cell>
          <cell r="I5483" t="str">
            <v>WW Double Cask</v>
          </cell>
          <cell r="J5483" t="str">
            <v>WW Double Cask.750-6</v>
          </cell>
          <cell r="K5483">
            <v>6</v>
          </cell>
          <cell r="L5483">
            <v>0.75</v>
          </cell>
          <cell r="M5483">
            <v>0.5</v>
          </cell>
          <cell r="N5483">
            <v>16.05</v>
          </cell>
          <cell r="O5483" t="str">
            <v>FOB</v>
          </cell>
          <cell r="P5483">
            <v>197</v>
          </cell>
          <cell r="Q5483">
            <v>197</v>
          </cell>
          <cell r="R5483">
            <v>197</v>
          </cell>
          <cell r="S5483">
            <v>197</v>
          </cell>
          <cell r="T5483">
            <v>197</v>
          </cell>
          <cell r="U5483">
            <v>197</v>
          </cell>
          <cell r="V5483">
            <v>197</v>
          </cell>
        </row>
        <row r="5484">
          <cell r="B5484" t="str">
            <v>New York - UpstateWW Double Cask.750-6FOB</v>
          </cell>
          <cell r="C5484" t="str">
            <v>Northeast</v>
          </cell>
          <cell r="D5484" t="str">
            <v>Open</v>
          </cell>
          <cell r="E5484" t="str">
            <v>NY</v>
          </cell>
          <cell r="F5484" t="str">
            <v>New York - Upstate</v>
          </cell>
          <cell r="G5484" t="str">
            <v>4 - Wyoming Whiskey Double Cask 0.75L</v>
          </cell>
          <cell r="H5484" t="str">
            <v>4 - Wyoming Whiskey Double Cask 0.75L6</v>
          </cell>
          <cell r="I5484" t="str">
            <v>WW Double Cask</v>
          </cell>
          <cell r="J5484" t="str">
            <v>WW Double Cask.750-6</v>
          </cell>
          <cell r="K5484">
            <v>6</v>
          </cell>
          <cell r="L5484">
            <v>0.75</v>
          </cell>
          <cell r="M5484">
            <v>0.5</v>
          </cell>
          <cell r="N5484">
            <v>16.05</v>
          </cell>
          <cell r="O5484" t="str">
            <v>FOB</v>
          </cell>
          <cell r="P5484">
            <v>212.91</v>
          </cell>
          <cell r="Q5484">
            <v>212.91</v>
          </cell>
          <cell r="R5484">
            <v>212.91</v>
          </cell>
          <cell r="S5484">
            <v>212.91</v>
          </cell>
          <cell r="T5484">
            <v>212.91</v>
          </cell>
          <cell r="U5484">
            <v>212.91</v>
          </cell>
          <cell r="V5484">
            <v>212.91</v>
          </cell>
        </row>
        <row r="5485">
          <cell r="B5485" t="str">
            <v>North DakotaWW Double Cask.750-6FOB</v>
          </cell>
          <cell r="C5485" t="str">
            <v>Central</v>
          </cell>
          <cell r="D5485" t="str">
            <v>Open</v>
          </cell>
          <cell r="E5485" t="str">
            <v>ND</v>
          </cell>
          <cell r="F5485" t="str">
            <v>North Dakota</v>
          </cell>
          <cell r="G5485" t="str">
            <v>4 - Wyoming Whiskey Double Cask 0.75L</v>
          </cell>
          <cell r="H5485" t="str">
            <v>4 - Wyoming Whiskey Double Cask 0.75L6</v>
          </cell>
          <cell r="I5485" t="str">
            <v>WW Double Cask</v>
          </cell>
          <cell r="J5485" t="str">
            <v>WW Double Cask.750-6</v>
          </cell>
          <cell r="K5485">
            <v>6</v>
          </cell>
          <cell r="L5485">
            <v>0.75</v>
          </cell>
          <cell r="M5485">
            <v>0.5</v>
          </cell>
          <cell r="N5485">
            <v>16.05</v>
          </cell>
          <cell r="O5485" t="str">
            <v>FOB</v>
          </cell>
          <cell r="P5485">
            <v>223.61</v>
          </cell>
          <cell r="Q5485">
            <v>223.61</v>
          </cell>
          <cell r="R5485">
            <v>223.61</v>
          </cell>
          <cell r="S5485">
            <v>223.61</v>
          </cell>
          <cell r="T5485">
            <v>223.61</v>
          </cell>
          <cell r="U5485">
            <v>223.61</v>
          </cell>
          <cell r="V5485">
            <v>223.61</v>
          </cell>
        </row>
        <row r="5486">
          <cell r="B5486" t="str">
            <v>OklahomaWW Double Cask.750-6FOB</v>
          </cell>
          <cell r="C5486" t="str">
            <v>South</v>
          </cell>
          <cell r="D5486" t="str">
            <v>Open</v>
          </cell>
          <cell r="E5486" t="str">
            <v>OK</v>
          </cell>
          <cell r="F5486" t="str">
            <v>Oklahoma</v>
          </cell>
          <cell r="G5486" t="str">
            <v>4 - Wyoming Whiskey Double Cask 0.75L</v>
          </cell>
          <cell r="H5486" t="str">
            <v>4 - Wyoming Whiskey Double Cask 0.75L6</v>
          </cell>
          <cell r="I5486" t="str">
            <v>WW Double Cask</v>
          </cell>
          <cell r="J5486" t="str">
            <v>WW Double Cask.750-6</v>
          </cell>
          <cell r="K5486">
            <v>6</v>
          </cell>
          <cell r="L5486">
            <v>0.75</v>
          </cell>
          <cell r="M5486">
            <v>0.5</v>
          </cell>
          <cell r="N5486">
            <v>16.05</v>
          </cell>
          <cell r="O5486" t="str">
            <v>FOB</v>
          </cell>
          <cell r="P5486">
            <v>232.1</v>
          </cell>
          <cell r="Q5486">
            <v>232.1</v>
          </cell>
          <cell r="R5486">
            <v>232.1</v>
          </cell>
          <cell r="S5486">
            <v>232.1</v>
          </cell>
          <cell r="T5486">
            <v>232.1</v>
          </cell>
          <cell r="U5486">
            <v>232.1</v>
          </cell>
          <cell r="V5486">
            <v>232.1</v>
          </cell>
        </row>
        <row r="5487">
          <cell r="B5487" t="str">
            <v>OREGONWW Double Cask.750-6SPA</v>
          </cell>
          <cell r="C5487" t="str">
            <v>West</v>
          </cell>
          <cell r="D5487" t="str">
            <v>Control</v>
          </cell>
          <cell r="E5487" t="str">
            <v>OR</v>
          </cell>
          <cell r="F5487" t="str">
            <v>OREGON</v>
          </cell>
          <cell r="G5487" t="str">
            <v>4 - Wyoming Whiskey Double Cask 0.75L</v>
          </cell>
          <cell r="H5487" t="str">
            <v>4 - Wyoming Whiskey Double Cask 0.75L6</v>
          </cell>
          <cell r="I5487" t="str">
            <v>WW Double Cask</v>
          </cell>
          <cell r="J5487" t="str">
            <v>WW Double Cask.750-6</v>
          </cell>
          <cell r="K5487">
            <v>6</v>
          </cell>
          <cell r="L5487">
            <v>0.75</v>
          </cell>
          <cell r="M5487">
            <v>0.5</v>
          </cell>
          <cell r="N5487">
            <v>16.05</v>
          </cell>
          <cell r="O5487" t="str">
            <v>SPA</v>
          </cell>
          <cell r="P5487">
            <v>0</v>
          </cell>
          <cell r="Q5487">
            <v>0</v>
          </cell>
          <cell r="R5487">
            <v>0</v>
          </cell>
          <cell r="S5487">
            <v>0</v>
          </cell>
          <cell r="T5487">
            <v>0</v>
          </cell>
          <cell r="U5487">
            <v>0</v>
          </cell>
          <cell r="V5487">
            <v>0</v>
          </cell>
        </row>
        <row r="5488">
          <cell r="B5488" t="str">
            <v>Rhode IslandWW Double Cask.750-6FOB</v>
          </cell>
          <cell r="C5488" t="str">
            <v>Northeast</v>
          </cell>
          <cell r="D5488" t="str">
            <v>Open</v>
          </cell>
          <cell r="E5488" t="str">
            <v>RI</v>
          </cell>
          <cell r="F5488" t="str">
            <v>Rhode Island</v>
          </cell>
          <cell r="G5488" t="str">
            <v>4 - Wyoming Whiskey Double Cask 0.75L</v>
          </cell>
          <cell r="H5488" t="str">
            <v>4 - Wyoming Whiskey Double Cask 0.75L6</v>
          </cell>
          <cell r="I5488" t="str">
            <v>WW Double Cask</v>
          </cell>
          <cell r="J5488" t="str">
            <v>WW Double Cask.750-6</v>
          </cell>
          <cell r="K5488">
            <v>6</v>
          </cell>
          <cell r="L5488">
            <v>0.75</v>
          </cell>
          <cell r="M5488">
            <v>0.5</v>
          </cell>
          <cell r="N5488">
            <v>16.05</v>
          </cell>
          <cell r="O5488" t="str">
            <v>FOB</v>
          </cell>
          <cell r="P5488">
            <v>205.6135691277</v>
          </cell>
          <cell r="Q5488">
            <v>205.6135691277</v>
          </cell>
          <cell r="R5488">
            <v>205.6135691277</v>
          </cell>
          <cell r="S5488">
            <v>205.6135691277</v>
          </cell>
          <cell r="T5488">
            <v>205.6135691277</v>
          </cell>
          <cell r="U5488">
            <v>205.6135691277</v>
          </cell>
          <cell r="V5488">
            <v>205.6135691277</v>
          </cell>
        </row>
        <row r="5489">
          <cell r="B5489" t="str">
            <v>South CarolinaWW Double Cask.750-6FOB</v>
          </cell>
          <cell r="C5489" t="str">
            <v>Northeast</v>
          </cell>
          <cell r="D5489" t="str">
            <v>Open</v>
          </cell>
          <cell r="E5489" t="str">
            <v>SC</v>
          </cell>
          <cell r="F5489" t="str">
            <v>South Carolina</v>
          </cell>
          <cell r="G5489" t="str">
            <v>4 - Wyoming Whiskey Double Cask 0.75L</v>
          </cell>
          <cell r="H5489" t="str">
            <v>4 - Wyoming Whiskey Double Cask 0.75L6</v>
          </cell>
          <cell r="I5489" t="str">
            <v>WW Double Cask</v>
          </cell>
          <cell r="J5489" t="str">
            <v>WW Double Cask.750-6</v>
          </cell>
          <cell r="K5489">
            <v>6</v>
          </cell>
          <cell r="L5489">
            <v>0.75</v>
          </cell>
          <cell r="M5489">
            <v>0.5</v>
          </cell>
          <cell r="N5489">
            <v>16.05</v>
          </cell>
          <cell r="O5489" t="str">
            <v>FOB</v>
          </cell>
          <cell r="P5489">
            <v>225.2</v>
          </cell>
          <cell r="Q5489">
            <v>225.2</v>
          </cell>
          <cell r="R5489">
            <v>225.2</v>
          </cell>
          <cell r="S5489">
            <v>225.2</v>
          </cell>
          <cell r="T5489">
            <v>225.2</v>
          </cell>
          <cell r="U5489">
            <v>225.2</v>
          </cell>
          <cell r="V5489">
            <v>225.2</v>
          </cell>
        </row>
        <row r="5490">
          <cell r="B5490" t="str">
            <v>South DakotaWW Double Cask.750-6FOB</v>
          </cell>
          <cell r="C5490" t="str">
            <v>Central</v>
          </cell>
          <cell r="D5490" t="str">
            <v>Open</v>
          </cell>
          <cell r="E5490" t="str">
            <v>SD</v>
          </cell>
          <cell r="F5490" t="str">
            <v>South Dakota</v>
          </cell>
          <cell r="G5490" t="str">
            <v>4 - Wyoming Whiskey Double Cask 0.75L</v>
          </cell>
          <cell r="H5490" t="str">
            <v>4 - Wyoming Whiskey Double Cask 0.75L6</v>
          </cell>
          <cell r="I5490" t="str">
            <v>WW Double Cask</v>
          </cell>
          <cell r="J5490" t="str">
            <v>WW Double Cask.750-6</v>
          </cell>
          <cell r="K5490">
            <v>6</v>
          </cell>
          <cell r="L5490">
            <v>0.75</v>
          </cell>
          <cell r="M5490">
            <v>0.5</v>
          </cell>
          <cell r="N5490">
            <v>16.05</v>
          </cell>
          <cell r="O5490" t="str">
            <v>FOB</v>
          </cell>
          <cell r="P5490">
            <v>218.34</v>
          </cell>
          <cell r="Q5490">
            <v>218.34</v>
          </cell>
          <cell r="R5490">
            <v>218.34</v>
          </cell>
          <cell r="S5490">
            <v>218.34</v>
          </cell>
          <cell r="T5490">
            <v>218.34</v>
          </cell>
          <cell r="U5490">
            <v>218.34</v>
          </cell>
          <cell r="V5490">
            <v>218.34</v>
          </cell>
        </row>
        <row r="5491">
          <cell r="B5491" t="str">
            <v>TennesseeWW Double Cask.750-6FOB</v>
          </cell>
          <cell r="C5491" t="str">
            <v>South</v>
          </cell>
          <cell r="D5491" t="str">
            <v>Open</v>
          </cell>
          <cell r="E5491" t="str">
            <v>TN</v>
          </cell>
          <cell r="F5491" t="str">
            <v>Tennessee</v>
          </cell>
          <cell r="G5491" t="str">
            <v>4 - Wyoming Whiskey Double Cask 0.75L</v>
          </cell>
          <cell r="H5491" t="str">
            <v>4 - Wyoming Whiskey Double Cask 0.75L6</v>
          </cell>
          <cell r="I5491" t="str">
            <v>WW Double Cask</v>
          </cell>
          <cell r="J5491" t="str">
            <v>WW Double Cask.750-6</v>
          </cell>
          <cell r="K5491">
            <v>6</v>
          </cell>
          <cell r="L5491">
            <v>0.75</v>
          </cell>
          <cell r="M5491">
            <v>0.5</v>
          </cell>
          <cell r="N5491">
            <v>16.05</v>
          </cell>
          <cell r="O5491" t="str">
            <v>FOB</v>
          </cell>
          <cell r="P5491">
            <v>200.5</v>
          </cell>
          <cell r="Q5491">
            <v>200.5</v>
          </cell>
          <cell r="R5491">
            <v>200.5</v>
          </cell>
          <cell r="S5491">
            <v>200.5</v>
          </cell>
          <cell r="T5491">
            <v>200.5</v>
          </cell>
          <cell r="U5491">
            <v>200.5</v>
          </cell>
          <cell r="V5491">
            <v>200.5</v>
          </cell>
        </row>
        <row r="5492">
          <cell r="B5492" t="str">
            <v>TexasWW Double Cask.750-6FOB</v>
          </cell>
          <cell r="C5492" t="str">
            <v>South</v>
          </cell>
          <cell r="D5492" t="str">
            <v>Open</v>
          </cell>
          <cell r="E5492" t="str">
            <v>TX</v>
          </cell>
          <cell r="F5492" t="str">
            <v>Texas</v>
          </cell>
          <cell r="G5492" t="str">
            <v>4 - Wyoming Whiskey Double Cask 0.75L</v>
          </cell>
          <cell r="H5492" t="str">
            <v>4 - Wyoming Whiskey Double Cask 0.75L6</v>
          </cell>
          <cell r="I5492" t="str">
            <v>WW Double Cask</v>
          </cell>
          <cell r="J5492" t="str">
            <v>WW Double Cask.750-6</v>
          </cell>
          <cell r="K5492">
            <v>6</v>
          </cell>
          <cell r="L5492">
            <v>0.75</v>
          </cell>
          <cell r="M5492">
            <v>0.5</v>
          </cell>
          <cell r="N5492">
            <v>16.05</v>
          </cell>
          <cell r="O5492" t="str">
            <v>FOB</v>
          </cell>
          <cell r="P5492">
            <v>209.6</v>
          </cell>
          <cell r="Q5492">
            <v>209.6</v>
          </cell>
          <cell r="R5492">
            <v>209.6</v>
          </cell>
          <cell r="S5492">
            <v>209.6</v>
          </cell>
          <cell r="T5492">
            <v>209.6</v>
          </cell>
          <cell r="U5492">
            <v>209.6</v>
          </cell>
          <cell r="V5492">
            <v>209.6</v>
          </cell>
        </row>
        <row r="5493">
          <cell r="B5493" t="str">
            <v>UTAHWW Double Cask.750-6SPA</v>
          </cell>
          <cell r="C5493" t="str">
            <v>West</v>
          </cell>
          <cell r="D5493" t="str">
            <v>Control</v>
          </cell>
          <cell r="E5493" t="str">
            <v>UT</v>
          </cell>
          <cell r="F5493" t="str">
            <v>UTAH</v>
          </cell>
          <cell r="G5493" t="str">
            <v>4 - Wyoming Whiskey Double Cask 0.75L</v>
          </cell>
          <cell r="H5493" t="str">
            <v>4 - Wyoming Whiskey Double Cask 0.75L6</v>
          </cell>
          <cell r="I5493" t="str">
            <v>WW Double Cask</v>
          </cell>
          <cell r="J5493" t="str">
            <v>WW Double Cask.750-6</v>
          </cell>
          <cell r="K5493">
            <v>6</v>
          </cell>
          <cell r="L5493">
            <v>0.75</v>
          </cell>
          <cell r="M5493">
            <v>0.5</v>
          </cell>
          <cell r="N5493">
            <v>16.05</v>
          </cell>
          <cell r="O5493" t="str">
            <v>SPA</v>
          </cell>
          <cell r="P5493">
            <v>0</v>
          </cell>
          <cell r="Q5493">
            <v>0</v>
          </cell>
          <cell r="R5493">
            <v>0</v>
          </cell>
          <cell r="S5493">
            <v>0</v>
          </cell>
          <cell r="T5493">
            <v>0</v>
          </cell>
          <cell r="U5493">
            <v>0</v>
          </cell>
          <cell r="V5493">
            <v>0</v>
          </cell>
        </row>
        <row r="5494">
          <cell r="B5494" t="str">
            <v>UTAHWW Double Cask.750-6SHELF</v>
          </cell>
          <cell r="C5494" t="str">
            <v>West</v>
          </cell>
          <cell r="D5494" t="str">
            <v>Control</v>
          </cell>
          <cell r="E5494" t="str">
            <v>UT</v>
          </cell>
          <cell r="F5494" t="str">
            <v>UTAH</v>
          </cell>
          <cell r="G5494" t="str">
            <v>4 - Wyoming Whiskey Double Cask 0.75L</v>
          </cell>
          <cell r="H5494" t="str">
            <v>4 - Wyoming Whiskey Double Cask 0.75L6</v>
          </cell>
          <cell r="I5494" t="str">
            <v>WW Double Cask</v>
          </cell>
          <cell r="J5494" t="str">
            <v>WW Double Cask.750-6</v>
          </cell>
          <cell r="K5494">
            <v>6</v>
          </cell>
          <cell r="L5494">
            <v>0.75</v>
          </cell>
          <cell r="M5494">
            <v>0.5</v>
          </cell>
          <cell r="N5494">
            <v>16.05</v>
          </cell>
          <cell r="O5494" t="str">
            <v>SHELF</v>
          </cell>
          <cell r="P5494">
            <v>64.989999999999995</v>
          </cell>
          <cell r="Q5494">
            <v>64.989999999999995</v>
          </cell>
          <cell r="R5494">
            <v>64.989999999999995</v>
          </cell>
          <cell r="S5494">
            <v>64.989999999999995</v>
          </cell>
          <cell r="T5494">
            <v>64.989999999999995</v>
          </cell>
          <cell r="U5494">
            <v>64.989999999999995</v>
          </cell>
          <cell r="V5494">
            <v>64.989999999999995</v>
          </cell>
        </row>
        <row r="5495">
          <cell r="B5495" t="str">
            <v>UTAHWW Double Cask.750-6FOB</v>
          </cell>
          <cell r="C5495" t="str">
            <v>West</v>
          </cell>
          <cell r="D5495" t="str">
            <v>Control</v>
          </cell>
          <cell r="E5495" t="str">
            <v>UT</v>
          </cell>
          <cell r="F5495" t="str">
            <v>UTAH</v>
          </cell>
          <cell r="G5495" t="str">
            <v>4 - Wyoming Whiskey Double Cask 0.75L</v>
          </cell>
          <cell r="H5495" t="str">
            <v>4 - Wyoming Whiskey Double Cask 0.75L6</v>
          </cell>
          <cell r="I5495" t="str">
            <v>WW Double Cask</v>
          </cell>
          <cell r="J5495" t="str">
            <v>WW Double Cask.750-6</v>
          </cell>
          <cell r="K5495">
            <v>6</v>
          </cell>
          <cell r="L5495">
            <v>0.75</v>
          </cell>
          <cell r="M5495">
            <v>0.5</v>
          </cell>
          <cell r="N5495">
            <v>16.05</v>
          </cell>
          <cell r="O5495" t="str">
            <v>FOB</v>
          </cell>
          <cell r="P5495">
            <v>206.51</v>
          </cell>
          <cell r="Q5495">
            <v>206.51</v>
          </cell>
          <cell r="R5495">
            <v>206.51</v>
          </cell>
          <cell r="S5495">
            <v>206.51</v>
          </cell>
          <cell r="T5495">
            <v>206.51</v>
          </cell>
          <cell r="U5495">
            <v>206.51</v>
          </cell>
          <cell r="V5495">
            <v>206.51</v>
          </cell>
        </row>
        <row r="5496">
          <cell r="B5496" t="str">
            <v>WashingtonWW Double Cask.750-6FOB</v>
          </cell>
          <cell r="C5496" t="str">
            <v>West</v>
          </cell>
          <cell r="D5496" t="str">
            <v>Open</v>
          </cell>
          <cell r="E5496" t="str">
            <v>WA</v>
          </cell>
          <cell r="F5496" t="str">
            <v>Washington</v>
          </cell>
          <cell r="G5496" t="str">
            <v>4 - Wyoming Whiskey Double Cask 0.75L</v>
          </cell>
          <cell r="H5496" t="str">
            <v>4 - Wyoming Whiskey Double Cask 0.75L6</v>
          </cell>
          <cell r="I5496" t="str">
            <v>WW Double Cask</v>
          </cell>
          <cell r="J5496" t="str">
            <v>WW Double Cask.750-6</v>
          </cell>
          <cell r="K5496">
            <v>6</v>
          </cell>
          <cell r="L5496">
            <v>0.75</v>
          </cell>
          <cell r="M5496">
            <v>0.5</v>
          </cell>
          <cell r="N5496">
            <v>16.05</v>
          </cell>
          <cell r="O5496" t="str">
            <v>FOB</v>
          </cell>
          <cell r="P5496">
            <v>186.07</v>
          </cell>
          <cell r="Q5496">
            <v>186.07</v>
          </cell>
          <cell r="R5496">
            <v>186.07</v>
          </cell>
          <cell r="S5496">
            <v>186.07</v>
          </cell>
          <cell r="T5496">
            <v>186.07</v>
          </cell>
          <cell r="U5496">
            <v>186.07</v>
          </cell>
          <cell r="V5496">
            <v>186.07</v>
          </cell>
        </row>
        <row r="5497">
          <cell r="B5497" t="str">
            <v>WisconsinWW Double Cask.750-6FOB</v>
          </cell>
          <cell r="C5497" t="str">
            <v>Central</v>
          </cell>
          <cell r="D5497" t="str">
            <v>Open</v>
          </cell>
          <cell r="E5497" t="str">
            <v>WI</v>
          </cell>
          <cell r="F5497" t="str">
            <v>Wisconsin</v>
          </cell>
          <cell r="G5497" t="str">
            <v>4 - Wyoming Whiskey Double Cask 0.75L</v>
          </cell>
          <cell r="H5497" t="str">
            <v>4 - Wyoming Whiskey Double Cask 0.75L6</v>
          </cell>
          <cell r="I5497" t="str">
            <v>WW Double Cask</v>
          </cell>
          <cell r="J5497" t="str">
            <v>WW Double Cask.750-6</v>
          </cell>
          <cell r="K5497">
            <v>6</v>
          </cell>
          <cell r="L5497">
            <v>0.75</v>
          </cell>
          <cell r="M5497">
            <v>0.5</v>
          </cell>
          <cell r="N5497">
            <v>16.05</v>
          </cell>
          <cell r="O5497" t="str">
            <v>FOB</v>
          </cell>
          <cell r="P5497">
            <v>225.68</v>
          </cell>
          <cell r="Q5497">
            <v>225.68</v>
          </cell>
          <cell r="R5497">
            <v>225.68</v>
          </cell>
          <cell r="S5497">
            <v>225.68</v>
          </cell>
          <cell r="T5497">
            <v>225.68</v>
          </cell>
          <cell r="U5497">
            <v>225.68</v>
          </cell>
          <cell r="V5497">
            <v>225.68</v>
          </cell>
        </row>
        <row r="5498">
          <cell r="B5498" t="str">
            <v>WYOMINGWW Double Cask.750-6DA</v>
          </cell>
          <cell r="C5498" t="str">
            <v>West</v>
          </cell>
          <cell r="D5498" t="str">
            <v>Control</v>
          </cell>
          <cell r="E5498" t="str">
            <v>WY</v>
          </cell>
          <cell r="F5498" t="str">
            <v>WYOMING</v>
          </cell>
          <cell r="G5498" t="str">
            <v>4 - Wyoming Whiskey Double Cask 0.75L</v>
          </cell>
          <cell r="H5498" t="str">
            <v>4 - Wyoming Whiskey Double Cask 0.75L6</v>
          </cell>
          <cell r="I5498" t="str">
            <v>WW Double Cask</v>
          </cell>
          <cell r="J5498" t="str">
            <v>WW Double Cask.750-6</v>
          </cell>
          <cell r="K5498">
            <v>6</v>
          </cell>
          <cell r="L5498">
            <v>0.75</v>
          </cell>
          <cell r="M5498">
            <v>0.5</v>
          </cell>
          <cell r="N5498">
            <v>16.05</v>
          </cell>
          <cell r="O5498" t="str">
            <v>DA</v>
          </cell>
          <cell r="P5498">
            <v>0</v>
          </cell>
          <cell r="Q5498">
            <v>0</v>
          </cell>
          <cell r="R5498">
            <v>0</v>
          </cell>
          <cell r="S5498">
            <v>0</v>
          </cell>
          <cell r="T5498">
            <v>0</v>
          </cell>
          <cell r="U5498">
            <v>0</v>
          </cell>
          <cell r="V5498">
            <v>0</v>
          </cell>
        </row>
        <row r="5499">
          <cell r="B5499" t="str">
            <v>AlaskaWW Outryder.750-6FOB</v>
          </cell>
          <cell r="C5499" t="str">
            <v>West</v>
          </cell>
          <cell r="D5499" t="str">
            <v>Open</v>
          </cell>
          <cell r="E5499" t="str">
            <v>AK</v>
          </cell>
          <cell r="F5499" t="str">
            <v>Alaska</v>
          </cell>
          <cell r="G5499" t="str">
            <v>4 - Wyoming Whiskey Outryder Strgt Amer Whis 0.75L</v>
          </cell>
          <cell r="H5499" t="str">
            <v>4 - Wyoming Whiskey Outryder Strgt Amer Whis 0.75L6</v>
          </cell>
          <cell r="I5499" t="str">
            <v>WW Outryder</v>
          </cell>
          <cell r="J5499" t="str">
            <v>WW Outryder.750-6</v>
          </cell>
          <cell r="K5499">
            <v>6</v>
          </cell>
          <cell r="L5499">
            <v>0.75</v>
          </cell>
          <cell r="M5499">
            <v>0.5</v>
          </cell>
          <cell r="N5499">
            <v>16.05</v>
          </cell>
          <cell r="O5499" t="str">
            <v>FOB</v>
          </cell>
          <cell r="P5499">
            <v>209.85</v>
          </cell>
          <cell r="Q5499">
            <v>209.85</v>
          </cell>
          <cell r="R5499">
            <v>209.85</v>
          </cell>
          <cell r="S5499">
            <v>209.85</v>
          </cell>
          <cell r="T5499">
            <v>209.85</v>
          </cell>
          <cell r="U5499">
            <v>209.85</v>
          </cell>
          <cell r="V5499">
            <v>209.85</v>
          </cell>
        </row>
        <row r="5500">
          <cell r="B5500" t="str">
            <v>ArizonaWW Outryder.750-6FOB</v>
          </cell>
          <cell r="C5500" t="str">
            <v>West</v>
          </cell>
          <cell r="D5500" t="str">
            <v>Open</v>
          </cell>
          <cell r="E5500" t="str">
            <v>AZ</v>
          </cell>
          <cell r="F5500" t="str">
            <v>Arizona</v>
          </cell>
          <cell r="G5500" t="str">
            <v>4 - Wyoming Whiskey Outryder Strgt Amer Whis 0.75L</v>
          </cell>
          <cell r="H5500" t="str">
            <v>4 - Wyoming Whiskey Outryder Strgt Amer Whis 0.75L6</v>
          </cell>
          <cell r="I5500" t="str">
            <v>WW Outryder</v>
          </cell>
          <cell r="J5500" t="str">
            <v>WW Outryder.750-6</v>
          </cell>
          <cell r="K5500">
            <v>6</v>
          </cell>
          <cell r="L5500">
            <v>0.75</v>
          </cell>
          <cell r="M5500">
            <v>0.5</v>
          </cell>
          <cell r="N5500">
            <v>16.05</v>
          </cell>
          <cell r="O5500" t="str">
            <v>FOB</v>
          </cell>
          <cell r="P5500">
            <v>240</v>
          </cell>
          <cell r="Q5500">
            <v>240</v>
          </cell>
          <cell r="R5500">
            <v>240</v>
          </cell>
          <cell r="S5500">
            <v>240</v>
          </cell>
          <cell r="T5500">
            <v>240</v>
          </cell>
          <cell r="U5500">
            <v>240</v>
          </cell>
          <cell r="V5500">
            <v>240</v>
          </cell>
        </row>
        <row r="5501">
          <cell r="B5501" t="str">
            <v>ArkansasWW Outryder.750-6FOB</v>
          </cell>
          <cell r="C5501" t="str">
            <v>South</v>
          </cell>
          <cell r="D5501" t="str">
            <v>Open</v>
          </cell>
          <cell r="E5501" t="str">
            <v>AR</v>
          </cell>
          <cell r="F5501" t="str">
            <v>Arkansas</v>
          </cell>
          <cell r="G5501" t="str">
            <v>4 - Wyoming Whiskey Outryder Strgt Amer Whis 0.75L</v>
          </cell>
          <cell r="H5501" t="str">
            <v>4 - Wyoming Whiskey Outryder Strgt Amer Whis 0.75L6</v>
          </cell>
          <cell r="I5501" t="str">
            <v>WW Outryder</v>
          </cell>
          <cell r="J5501" t="str">
            <v>WW Outryder.750-6</v>
          </cell>
          <cell r="K5501">
            <v>6</v>
          </cell>
          <cell r="L5501">
            <v>0.75</v>
          </cell>
          <cell r="M5501">
            <v>0.5</v>
          </cell>
          <cell r="N5501">
            <v>16.05</v>
          </cell>
          <cell r="O5501" t="str">
            <v>FOB</v>
          </cell>
          <cell r="P5501">
            <v>255</v>
          </cell>
          <cell r="Q5501">
            <v>255</v>
          </cell>
          <cell r="R5501">
            <v>255</v>
          </cell>
          <cell r="S5501">
            <v>255</v>
          </cell>
          <cell r="T5501">
            <v>255</v>
          </cell>
          <cell r="U5501">
            <v>255</v>
          </cell>
          <cell r="V5501">
            <v>255</v>
          </cell>
        </row>
        <row r="5502">
          <cell r="B5502" t="str">
            <v>CaliforniaWW Outryder.750-6FOB</v>
          </cell>
          <cell r="C5502" t="str">
            <v>West</v>
          </cell>
          <cell r="D5502" t="str">
            <v>Open</v>
          </cell>
          <cell r="E5502" t="str">
            <v>CA</v>
          </cell>
          <cell r="F5502" t="str">
            <v>California</v>
          </cell>
          <cell r="G5502" t="str">
            <v>4 - Wyoming Whiskey Outryder Strgt Amer Whis 0.75L</v>
          </cell>
          <cell r="H5502" t="str">
            <v>4 - Wyoming Whiskey Outryder Strgt Amer Whis 0.75L6</v>
          </cell>
          <cell r="I5502" t="str">
            <v>WW Outryder</v>
          </cell>
          <cell r="J5502" t="str">
            <v>WW Outryder.750-6</v>
          </cell>
          <cell r="K5502">
            <v>6</v>
          </cell>
          <cell r="L5502">
            <v>0.75</v>
          </cell>
          <cell r="M5502">
            <v>0.5</v>
          </cell>
          <cell r="N5502">
            <v>16.05</v>
          </cell>
          <cell r="O5502" t="str">
            <v>FOB</v>
          </cell>
          <cell r="P5502">
            <v>252.31</v>
          </cell>
          <cell r="Q5502">
            <v>252.31</v>
          </cell>
          <cell r="R5502">
            <v>252.31</v>
          </cell>
          <cell r="S5502">
            <v>252.31</v>
          </cell>
          <cell r="T5502">
            <v>252.31</v>
          </cell>
          <cell r="U5502">
            <v>252.31</v>
          </cell>
          <cell r="V5502">
            <v>252.31</v>
          </cell>
        </row>
        <row r="5503">
          <cell r="B5503" t="str">
            <v>ColoradoWW Outryder.750-6FOB</v>
          </cell>
          <cell r="C5503" t="str">
            <v>West</v>
          </cell>
          <cell r="D5503" t="str">
            <v>Open</v>
          </cell>
          <cell r="E5503" t="str">
            <v>CO</v>
          </cell>
          <cell r="F5503" t="str">
            <v>Colorado</v>
          </cell>
          <cell r="G5503" t="str">
            <v>4 - Wyoming Whiskey Outryder Strgt Amer Whis 0.75L</v>
          </cell>
          <cell r="H5503" t="str">
            <v>4 - Wyoming Whiskey Outryder Strgt Amer Whis 0.75L6</v>
          </cell>
          <cell r="I5503" t="str">
            <v>WW Outryder</v>
          </cell>
          <cell r="J5503" t="str">
            <v>WW Outryder.750-6</v>
          </cell>
          <cell r="K5503">
            <v>6</v>
          </cell>
          <cell r="L5503">
            <v>0.75</v>
          </cell>
          <cell r="M5503">
            <v>0.5</v>
          </cell>
          <cell r="N5503">
            <v>16.05</v>
          </cell>
          <cell r="O5503" t="str">
            <v>FOB</v>
          </cell>
          <cell r="P5503">
            <v>233</v>
          </cell>
          <cell r="Q5503">
            <v>233</v>
          </cell>
          <cell r="R5503">
            <v>233</v>
          </cell>
          <cell r="S5503">
            <v>233</v>
          </cell>
          <cell r="T5503">
            <v>233</v>
          </cell>
          <cell r="U5503">
            <v>233</v>
          </cell>
          <cell r="V5503">
            <v>233</v>
          </cell>
        </row>
        <row r="5504">
          <cell r="B5504" t="str">
            <v>ConnecticutWW Outryder.750-6FOB</v>
          </cell>
          <cell r="C5504" t="str">
            <v>Northeast</v>
          </cell>
          <cell r="D5504" t="str">
            <v>Open</v>
          </cell>
          <cell r="E5504" t="str">
            <v>CT</v>
          </cell>
          <cell r="F5504" t="str">
            <v>Connecticut</v>
          </cell>
          <cell r="G5504" t="str">
            <v>4 - Wyoming Whiskey Outryder Strgt Amer Whis 0.75L</v>
          </cell>
          <cell r="H5504" t="str">
            <v>4 - Wyoming Whiskey Outryder Strgt Amer Whis 0.75L6</v>
          </cell>
          <cell r="I5504" t="str">
            <v>WW Outryder</v>
          </cell>
          <cell r="J5504" t="str">
            <v>WW Outryder.750-6</v>
          </cell>
          <cell r="K5504">
            <v>6</v>
          </cell>
          <cell r="L5504">
            <v>0.75</v>
          </cell>
          <cell r="M5504">
            <v>0.5</v>
          </cell>
          <cell r="N5504">
            <v>16.05</v>
          </cell>
          <cell r="O5504" t="str">
            <v>FOB</v>
          </cell>
          <cell r="P5504">
            <v>245.17</v>
          </cell>
          <cell r="Q5504">
            <v>245.17</v>
          </cell>
          <cell r="R5504">
            <v>245.17</v>
          </cell>
          <cell r="S5504">
            <v>245.17</v>
          </cell>
          <cell r="T5504">
            <v>245.17</v>
          </cell>
          <cell r="U5504">
            <v>245.17</v>
          </cell>
          <cell r="V5504">
            <v>245.17</v>
          </cell>
        </row>
        <row r="5505">
          <cell r="B5505" t="str">
            <v>DCWW Outryder.750-6FOB</v>
          </cell>
          <cell r="C5505" t="str">
            <v>Northeast</v>
          </cell>
          <cell r="D5505" t="str">
            <v>Open</v>
          </cell>
          <cell r="E5505" t="str">
            <v>DC</v>
          </cell>
          <cell r="F5505" t="str">
            <v>DC</v>
          </cell>
          <cell r="G5505" t="str">
            <v>4 - Wyoming Whiskey Outryder Strgt Amer Whis 0.75L</v>
          </cell>
          <cell r="H5505" t="str">
            <v>4 - Wyoming Whiskey Outryder Strgt Amer Whis 0.75L6</v>
          </cell>
          <cell r="I5505" t="str">
            <v>WW Outryder</v>
          </cell>
          <cell r="J5505" t="str">
            <v>WW Outryder.750-6</v>
          </cell>
          <cell r="K5505">
            <v>6</v>
          </cell>
          <cell r="L5505">
            <v>0.75</v>
          </cell>
          <cell r="M5505">
            <v>0.5</v>
          </cell>
          <cell r="N5505">
            <v>16.05</v>
          </cell>
          <cell r="O5505" t="str">
            <v>FOB</v>
          </cell>
          <cell r="P5505">
            <v>263.31</v>
          </cell>
          <cell r="Q5505">
            <v>263.31</v>
          </cell>
          <cell r="R5505">
            <v>263.31</v>
          </cell>
          <cell r="S5505">
            <v>263.31</v>
          </cell>
          <cell r="T5505">
            <v>263.31</v>
          </cell>
          <cell r="U5505">
            <v>263.31</v>
          </cell>
          <cell r="V5505">
            <v>263.31</v>
          </cell>
        </row>
        <row r="5506">
          <cell r="B5506" t="str">
            <v>DelawareWW Outryder.750-6FOB</v>
          </cell>
          <cell r="C5506" t="str">
            <v>Northeast</v>
          </cell>
          <cell r="D5506" t="str">
            <v>Open</v>
          </cell>
          <cell r="E5506" t="str">
            <v>DE</v>
          </cell>
          <cell r="F5506" t="str">
            <v>Delaware</v>
          </cell>
          <cell r="G5506" t="str">
            <v>4 - Wyoming Whiskey Outryder Strgt Amer Whis 0.75L</v>
          </cell>
          <cell r="H5506" t="str">
            <v>4 - Wyoming Whiskey Outryder Strgt Amer Whis 0.75L6</v>
          </cell>
          <cell r="I5506" t="str">
            <v>WW Outryder</v>
          </cell>
          <cell r="J5506" t="str">
            <v>WW Outryder.750-6</v>
          </cell>
          <cell r="K5506">
            <v>6</v>
          </cell>
          <cell r="L5506">
            <v>0.75</v>
          </cell>
          <cell r="M5506">
            <v>0.5</v>
          </cell>
          <cell r="N5506">
            <v>16.05</v>
          </cell>
          <cell r="O5506" t="str">
            <v>FOB</v>
          </cell>
          <cell r="P5506">
            <v>259.99</v>
          </cell>
          <cell r="Q5506">
            <v>259.99</v>
          </cell>
          <cell r="R5506">
            <v>259.99</v>
          </cell>
          <cell r="S5506">
            <v>259.99</v>
          </cell>
          <cell r="T5506">
            <v>259.99</v>
          </cell>
          <cell r="U5506">
            <v>259.99</v>
          </cell>
          <cell r="V5506">
            <v>259.99</v>
          </cell>
        </row>
        <row r="5507">
          <cell r="B5507" t="str">
            <v>FloridaWW Outryder.750-6FOB</v>
          </cell>
          <cell r="C5507" t="str">
            <v>South</v>
          </cell>
          <cell r="D5507" t="str">
            <v>Open</v>
          </cell>
          <cell r="E5507" t="str">
            <v>FL</v>
          </cell>
          <cell r="F5507" t="str">
            <v>Florida</v>
          </cell>
          <cell r="G5507" t="str">
            <v>4 - Wyoming Whiskey Outryder Strgt Amer Whis 0.75L</v>
          </cell>
          <cell r="H5507" t="str">
            <v>4 - Wyoming Whiskey Outryder Strgt Amer Whis 0.75L6</v>
          </cell>
          <cell r="I5507" t="str">
            <v>WW Outryder</v>
          </cell>
          <cell r="J5507" t="str">
            <v>WW Outryder.750-6</v>
          </cell>
          <cell r="K5507">
            <v>6</v>
          </cell>
          <cell r="L5507">
            <v>0.75</v>
          </cell>
          <cell r="M5507">
            <v>0.5</v>
          </cell>
          <cell r="N5507">
            <v>16.05</v>
          </cell>
          <cell r="O5507" t="str">
            <v>FOB</v>
          </cell>
          <cell r="P5507">
            <v>258.85000000000002</v>
          </cell>
          <cell r="Q5507">
            <v>258.85000000000002</v>
          </cell>
          <cell r="R5507">
            <v>258.85000000000002</v>
          </cell>
          <cell r="S5507">
            <v>258.85000000000002</v>
          </cell>
          <cell r="T5507">
            <v>258.85000000000002</v>
          </cell>
          <cell r="U5507">
            <v>258.85000000000002</v>
          </cell>
          <cell r="V5507">
            <v>258.85000000000002</v>
          </cell>
        </row>
        <row r="5508">
          <cell r="B5508" t="str">
            <v>GeorgiaWW Outryder.750-6FOB</v>
          </cell>
          <cell r="C5508" t="str">
            <v>South</v>
          </cell>
          <cell r="D5508" t="str">
            <v>Open</v>
          </cell>
          <cell r="E5508" t="str">
            <v>GA</v>
          </cell>
          <cell r="F5508" t="str">
            <v>Georgia</v>
          </cell>
          <cell r="G5508" t="str">
            <v>4 - Wyoming Whiskey Outryder Strgt Amer Whis 0.75L</v>
          </cell>
          <cell r="H5508" t="str">
            <v>4 - Wyoming Whiskey Outryder Strgt Amer Whis 0.75L6</v>
          </cell>
          <cell r="I5508" t="str">
            <v>WW Outryder</v>
          </cell>
          <cell r="J5508" t="str">
            <v>WW Outryder.750-6</v>
          </cell>
          <cell r="K5508">
            <v>6</v>
          </cell>
          <cell r="L5508">
            <v>0.75</v>
          </cell>
          <cell r="M5508">
            <v>0.5</v>
          </cell>
          <cell r="N5508">
            <v>16.05</v>
          </cell>
          <cell r="O5508" t="str">
            <v>FOB</v>
          </cell>
          <cell r="P5508">
            <v>256.287345647</v>
          </cell>
          <cell r="Q5508">
            <v>256.287345647</v>
          </cell>
          <cell r="R5508">
            <v>256.287345647</v>
          </cell>
          <cell r="S5508">
            <v>256.287345647</v>
          </cell>
          <cell r="T5508">
            <v>256.287345647</v>
          </cell>
          <cell r="U5508">
            <v>256.287345647</v>
          </cell>
          <cell r="V5508">
            <v>256.287345647</v>
          </cell>
        </row>
        <row r="5509">
          <cell r="B5509" t="str">
            <v>IDAHOWW Outryder.750-6SPA</v>
          </cell>
          <cell r="C5509" t="str">
            <v>West</v>
          </cell>
          <cell r="D5509" t="str">
            <v>Control</v>
          </cell>
          <cell r="E5509" t="str">
            <v>ID</v>
          </cell>
          <cell r="F5509" t="str">
            <v>IDAHO</v>
          </cell>
          <cell r="G5509" t="str">
            <v>4 - Wyoming Whiskey Outryder Strgt Amer Whis 0.75L</v>
          </cell>
          <cell r="H5509" t="str">
            <v>4 - Wyoming Whiskey Outryder Strgt Amer Whis 0.75L6</v>
          </cell>
          <cell r="I5509" t="str">
            <v>WW Outryder</v>
          </cell>
          <cell r="J5509" t="str">
            <v>WW Outryder.750-6</v>
          </cell>
          <cell r="K5509">
            <v>6</v>
          </cell>
          <cell r="L5509">
            <v>0.75</v>
          </cell>
          <cell r="M5509">
            <v>0.5</v>
          </cell>
          <cell r="N5509">
            <v>16.05</v>
          </cell>
          <cell r="O5509" t="str">
            <v>SPA</v>
          </cell>
          <cell r="P5509">
            <v>0</v>
          </cell>
          <cell r="Q5509">
            <v>0</v>
          </cell>
          <cell r="R5509">
            <v>0</v>
          </cell>
          <cell r="S5509">
            <v>0</v>
          </cell>
          <cell r="T5509">
            <v>0</v>
          </cell>
          <cell r="U5509">
            <v>0</v>
          </cell>
          <cell r="V5509">
            <v>0</v>
          </cell>
        </row>
        <row r="5510">
          <cell r="B5510" t="str">
            <v>IDAHOWW Outryder.750-6SHELF</v>
          </cell>
          <cell r="C5510" t="str">
            <v>West</v>
          </cell>
          <cell r="D5510" t="str">
            <v>Control</v>
          </cell>
          <cell r="E5510" t="str">
            <v>ID</v>
          </cell>
          <cell r="F5510" t="str">
            <v>IDAHO</v>
          </cell>
          <cell r="G5510" t="str">
            <v>4 - Wyoming Whiskey Outryder Strgt Amer Whis 0.75L</v>
          </cell>
          <cell r="H5510" t="str">
            <v>4 - Wyoming Whiskey Outryder Strgt Amer Whis 0.75L6</v>
          </cell>
          <cell r="I5510" t="str">
            <v>WW Outryder</v>
          </cell>
          <cell r="J5510" t="str">
            <v>WW Outryder.750-6</v>
          </cell>
          <cell r="K5510">
            <v>6</v>
          </cell>
          <cell r="L5510">
            <v>0.75</v>
          </cell>
          <cell r="M5510">
            <v>0.5</v>
          </cell>
          <cell r="N5510">
            <v>16.05</v>
          </cell>
          <cell r="O5510" t="str">
            <v>SHELF</v>
          </cell>
          <cell r="P5510" t="str">
            <v>?</v>
          </cell>
          <cell r="Q5510">
            <v>74.95</v>
          </cell>
          <cell r="R5510">
            <v>74.95</v>
          </cell>
          <cell r="S5510">
            <v>74.95</v>
          </cell>
          <cell r="T5510">
            <v>74.95</v>
          </cell>
          <cell r="U5510">
            <v>74.95</v>
          </cell>
          <cell r="V5510">
            <v>74.95</v>
          </cell>
        </row>
        <row r="5511">
          <cell r="B5511" t="str">
            <v>IDAHOWW Outryder.750-6FOB</v>
          </cell>
          <cell r="C5511" t="str">
            <v>West</v>
          </cell>
          <cell r="D5511" t="str">
            <v>Control</v>
          </cell>
          <cell r="E5511" t="str">
            <v>ID</v>
          </cell>
          <cell r="F5511" t="str">
            <v>IDAHO</v>
          </cell>
          <cell r="G5511" t="str">
            <v>4 - Wyoming Whiskey Outryder Strgt Amer Whis 0.75L</v>
          </cell>
          <cell r="H5511" t="str">
            <v>4 - Wyoming Whiskey Outryder Strgt Amer Whis 0.75L6</v>
          </cell>
          <cell r="I5511" t="str">
            <v>WW Outryder</v>
          </cell>
          <cell r="J5511" t="str">
            <v>WW Outryder.750-6</v>
          </cell>
          <cell r="K5511">
            <v>6</v>
          </cell>
          <cell r="L5511">
            <v>0.75</v>
          </cell>
          <cell r="M5511">
            <v>0.5</v>
          </cell>
          <cell r="N5511">
            <v>16.05</v>
          </cell>
          <cell r="O5511" t="str">
            <v>FOB</v>
          </cell>
          <cell r="P5511">
            <v>196.14</v>
          </cell>
          <cell r="Q5511">
            <v>266.48</v>
          </cell>
          <cell r="R5511">
            <v>266.48</v>
          </cell>
          <cell r="S5511">
            <v>266.48</v>
          </cell>
          <cell r="T5511">
            <v>266.48</v>
          </cell>
          <cell r="U5511">
            <v>266.48</v>
          </cell>
          <cell r="V5511">
            <v>266.48</v>
          </cell>
        </row>
        <row r="5512">
          <cell r="B5512" t="str">
            <v>IllinoisWW Outryder.750-6FOB</v>
          </cell>
          <cell r="C5512" t="str">
            <v>Central</v>
          </cell>
          <cell r="D5512" t="str">
            <v>Open</v>
          </cell>
          <cell r="E5512" t="str">
            <v>IL</v>
          </cell>
          <cell r="F5512" t="str">
            <v>Illinois</v>
          </cell>
          <cell r="G5512" t="str">
            <v>4 - Wyoming Whiskey Outryder Strgt Amer Whis 0.75L</v>
          </cell>
          <cell r="H5512" t="str">
            <v>4 - Wyoming Whiskey Outryder Strgt Amer Whis 0.75L6</v>
          </cell>
          <cell r="I5512" t="str">
            <v>WW Outryder</v>
          </cell>
          <cell r="J5512" t="str">
            <v>WW Outryder.750-6</v>
          </cell>
          <cell r="K5512">
            <v>6</v>
          </cell>
          <cell r="L5512">
            <v>0.75</v>
          </cell>
          <cell r="M5512">
            <v>0.5</v>
          </cell>
          <cell r="N5512">
            <v>16.05</v>
          </cell>
          <cell r="O5512" t="str">
            <v>FOB</v>
          </cell>
          <cell r="P5512">
            <v>255.43</v>
          </cell>
          <cell r="Q5512">
            <v>255.43</v>
          </cell>
          <cell r="R5512">
            <v>255.43</v>
          </cell>
          <cell r="S5512">
            <v>255.43</v>
          </cell>
          <cell r="T5512">
            <v>255.43</v>
          </cell>
          <cell r="U5512">
            <v>255.43</v>
          </cell>
          <cell r="V5512">
            <v>255.43</v>
          </cell>
        </row>
        <row r="5513">
          <cell r="B5513" t="str">
            <v>IndianaWW Outryder.750-6FOB</v>
          </cell>
          <cell r="C5513" t="str">
            <v>Central</v>
          </cell>
          <cell r="D5513" t="str">
            <v>Open</v>
          </cell>
          <cell r="E5513" t="str">
            <v>IN</v>
          </cell>
          <cell r="F5513" t="str">
            <v>Indiana</v>
          </cell>
          <cell r="G5513" t="str">
            <v>4 - Wyoming Whiskey Outryder Strgt Amer Whis 0.75L</v>
          </cell>
          <cell r="H5513" t="str">
            <v>4 - Wyoming Whiskey Outryder Strgt Amer Whis 0.75L6</v>
          </cell>
          <cell r="I5513" t="str">
            <v>WW Outryder</v>
          </cell>
          <cell r="J5513" t="str">
            <v>WW Outryder.750-6</v>
          </cell>
          <cell r="K5513">
            <v>6</v>
          </cell>
          <cell r="L5513">
            <v>0.75</v>
          </cell>
          <cell r="M5513">
            <v>0.5</v>
          </cell>
          <cell r="N5513">
            <v>16.05</v>
          </cell>
          <cell r="O5513" t="str">
            <v>FOB</v>
          </cell>
          <cell r="P5513">
            <v>253.52</v>
          </cell>
          <cell r="Q5513">
            <v>253.52</v>
          </cell>
          <cell r="R5513">
            <v>253.52</v>
          </cell>
          <cell r="S5513">
            <v>253.52</v>
          </cell>
          <cell r="T5513">
            <v>253.52</v>
          </cell>
          <cell r="U5513">
            <v>253.52</v>
          </cell>
          <cell r="V5513">
            <v>253.52</v>
          </cell>
        </row>
        <row r="5514">
          <cell r="B5514" t="str">
            <v>KansasWW Outryder.750-6FOB</v>
          </cell>
          <cell r="C5514" t="str">
            <v>Central</v>
          </cell>
          <cell r="D5514" t="str">
            <v>Open</v>
          </cell>
          <cell r="E5514" t="str">
            <v>KS</v>
          </cell>
          <cell r="F5514" t="str">
            <v>Kansas</v>
          </cell>
          <cell r="G5514" t="str">
            <v>4 - Wyoming Whiskey Outryder Strgt Amer Whis 0.75L</v>
          </cell>
          <cell r="H5514" t="str">
            <v>4 - Wyoming Whiskey Outryder Strgt Amer Whis 0.75L6</v>
          </cell>
          <cell r="I5514" t="str">
            <v>WW Outryder</v>
          </cell>
          <cell r="J5514" t="str">
            <v>WW Outryder.750-6</v>
          </cell>
          <cell r="K5514">
            <v>6</v>
          </cell>
          <cell r="L5514">
            <v>0.75</v>
          </cell>
          <cell r="M5514">
            <v>0.5</v>
          </cell>
          <cell r="N5514">
            <v>16.05</v>
          </cell>
          <cell r="O5514" t="str">
            <v>FOB</v>
          </cell>
          <cell r="P5514">
            <v>257.89</v>
          </cell>
          <cell r="Q5514">
            <v>257.89</v>
          </cell>
          <cell r="R5514">
            <v>257.89</v>
          </cell>
          <cell r="S5514">
            <v>257.89</v>
          </cell>
          <cell r="T5514">
            <v>257.89</v>
          </cell>
          <cell r="U5514">
            <v>257.89</v>
          </cell>
          <cell r="V5514">
            <v>257.89</v>
          </cell>
        </row>
        <row r="5515">
          <cell r="B5515" t="str">
            <v>KentuckyWW Outryder.750-6FOB</v>
          </cell>
          <cell r="C5515" t="str">
            <v>Central</v>
          </cell>
          <cell r="D5515" t="str">
            <v>Open</v>
          </cell>
          <cell r="E5515" t="str">
            <v>KY</v>
          </cell>
          <cell r="F5515" t="str">
            <v>Kentucky</v>
          </cell>
          <cell r="G5515" t="str">
            <v>4 - Wyoming Whiskey Outryder Strgt Amer Whis 0.75L</v>
          </cell>
          <cell r="H5515" t="str">
            <v>4 - Wyoming Whiskey Outryder Strgt Amer Whis 0.75L6</v>
          </cell>
          <cell r="I5515" t="str">
            <v>WW Outryder</v>
          </cell>
          <cell r="J5515" t="str">
            <v>WW Outryder.750-6</v>
          </cell>
          <cell r="K5515">
            <v>6</v>
          </cell>
          <cell r="L5515">
            <v>0.75</v>
          </cell>
          <cell r="M5515">
            <v>0.5</v>
          </cell>
          <cell r="N5515">
            <v>16.05</v>
          </cell>
          <cell r="O5515" t="str">
            <v>FOB</v>
          </cell>
          <cell r="P5515">
            <v>234.39</v>
          </cell>
          <cell r="Q5515">
            <v>234.39</v>
          </cell>
          <cell r="R5515">
            <v>234.39</v>
          </cell>
          <cell r="S5515">
            <v>234.39</v>
          </cell>
          <cell r="T5515">
            <v>234.39</v>
          </cell>
          <cell r="U5515">
            <v>234.39</v>
          </cell>
          <cell r="V5515">
            <v>234.39</v>
          </cell>
        </row>
        <row r="5516">
          <cell r="B5516" t="str">
            <v>LouisianaWW Outryder.750-6FOB</v>
          </cell>
          <cell r="C5516" t="str">
            <v>South</v>
          </cell>
          <cell r="D5516" t="str">
            <v>Open</v>
          </cell>
          <cell r="E5516" t="str">
            <v>LA</v>
          </cell>
          <cell r="F5516" t="str">
            <v>Louisiana</v>
          </cell>
          <cell r="G5516" t="str">
            <v>4 - Wyoming Whiskey Outryder Strgt Amer Whis 0.75L</v>
          </cell>
          <cell r="H5516" t="str">
            <v>4 - Wyoming Whiskey Outryder Strgt Amer Whis 0.75L6</v>
          </cell>
          <cell r="I5516" t="str">
            <v>WW Outryder</v>
          </cell>
          <cell r="J5516" t="str">
            <v>WW Outryder.750-6</v>
          </cell>
          <cell r="K5516">
            <v>6</v>
          </cell>
          <cell r="L5516">
            <v>0.75</v>
          </cell>
          <cell r="M5516">
            <v>0.5</v>
          </cell>
          <cell r="N5516">
            <v>16.05</v>
          </cell>
          <cell r="O5516" t="str">
            <v>FOB</v>
          </cell>
          <cell r="P5516">
            <v>274</v>
          </cell>
          <cell r="Q5516">
            <v>274</v>
          </cell>
          <cell r="R5516">
            <v>274</v>
          </cell>
          <cell r="S5516">
            <v>274</v>
          </cell>
          <cell r="T5516">
            <v>274</v>
          </cell>
          <cell r="U5516">
            <v>274</v>
          </cell>
          <cell r="V5516">
            <v>274</v>
          </cell>
        </row>
        <row r="5517">
          <cell r="B5517" t="str">
            <v>Maryland (Open)WW Outryder.750-6FOB</v>
          </cell>
          <cell r="C5517" t="str">
            <v>Northeast</v>
          </cell>
          <cell r="D5517" t="str">
            <v>Open</v>
          </cell>
          <cell r="E5517" t="str">
            <v>MD</v>
          </cell>
          <cell r="F5517" t="str">
            <v>Maryland (Open)</v>
          </cell>
          <cell r="G5517" t="str">
            <v>4 - Wyoming Whiskey Outryder Strgt Amer Whis 0.75L</v>
          </cell>
          <cell r="H5517" t="str">
            <v>4 - Wyoming Whiskey Outryder Strgt Amer Whis 0.75L6</v>
          </cell>
          <cell r="I5517" t="str">
            <v>WW Outryder</v>
          </cell>
          <cell r="J5517" t="str">
            <v>WW Outryder.750-6</v>
          </cell>
          <cell r="K5517">
            <v>6</v>
          </cell>
          <cell r="L5517">
            <v>0.75</v>
          </cell>
          <cell r="M5517">
            <v>0.5</v>
          </cell>
          <cell r="N5517">
            <v>16.05</v>
          </cell>
          <cell r="O5517" t="str">
            <v>FOB</v>
          </cell>
          <cell r="P5517">
            <v>262.81</v>
          </cell>
          <cell r="Q5517">
            <v>262.81</v>
          </cell>
          <cell r="R5517">
            <v>262.81</v>
          </cell>
          <cell r="S5517">
            <v>262.81</v>
          </cell>
          <cell r="T5517">
            <v>262.81</v>
          </cell>
          <cell r="U5517">
            <v>262.81</v>
          </cell>
          <cell r="V5517">
            <v>262.81</v>
          </cell>
        </row>
        <row r="5518">
          <cell r="B5518" t="str">
            <v>MassachusettsWW Outryder.750-6FOB</v>
          </cell>
          <cell r="C5518" t="str">
            <v>Northeast</v>
          </cell>
          <cell r="D5518" t="str">
            <v>Open</v>
          </cell>
          <cell r="E5518" t="str">
            <v>MA</v>
          </cell>
          <cell r="F5518" t="str">
            <v>Massachusetts</v>
          </cell>
          <cell r="G5518" t="str">
            <v>4 - Wyoming Whiskey Outryder Strgt Amer Whis 0.75L</v>
          </cell>
          <cell r="H5518" t="str">
            <v>4 - Wyoming Whiskey Outryder Strgt Amer Whis 0.75L6</v>
          </cell>
          <cell r="I5518" t="str">
            <v>WW Outryder</v>
          </cell>
          <cell r="J5518" t="str">
            <v>WW Outryder.750-6</v>
          </cell>
          <cell r="K5518">
            <v>6</v>
          </cell>
          <cell r="L5518">
            <v>0.75</v>
          </cell>
          <cell r="M5518">
            <v>0.5</v>
          </cell>
          <cell r="N5518">
            <v>16.05</v>
          </cell>
          <cell r="O5518" t="str">
            <v>FOB</v>
          </cell>
          <cell r="P5518">
            <v>246.28</v>
          </cell>
          <cell r="Q5518">
            <v>246.28</v>
          </cell>
          <cell r="R5518">
            <v>246.28</v>
          </cell>
          <cell r="S5518">
            <v>246.28</v>
          </cell>
          <cell r="T5518">
            <v>246.28</v>
          </cell>
          <cell r="U5518">
            <v>246.28</v>
          </cell>
          <cell r="V5518">
            <v>246.28</v>
          </cell>
        </row>
        <row r="5519">
          <cell r="B5519" t="str">
            <v>MICHIGANWW Outryder.750-6SHELF</v>
          </cell>
          <cell r="C5519" t="str">
            <v>Central</v>
          </cell>
          <cell r="D5519" t="str">
            <v>Control</v>
          </cell>
          <cell r="E5519" t="str">
            <v>MI</v>
          </cell>
          <cell r="F5519" t="str">
            <v>MICHIGAN</v>
          </cell>
          <cell r="G5519" t="str">
            <v>4 - Wyoming Whiskey Outryder Strgt Amer Whis 0.75L</v>
          </cell>
          <cell r="H5519" t="str">
            <v>4 - Wyoming Whiskey Outryder Strgt Amer Whis 0.75L6</v>
          </cell>
          <cell r="I5519" t="str">
            <v>WW Outryder</v>
          </cell>
          <cell r="J5519" t="str">
            <v>WW Outryder.750-6</v>
          </cell>
          <cell r="K5519">
            <v>6</v>
          </cell>
          <cell r="L5519">
            <v>0.75</v>
          </cell>
          <cell r="M5519">
            <v>0.5</v>
          </cell>
          <cell r="N5519">
            <v>16.05</v>
          </cell>
          <cell r="O5519" t="str">
            <v>SHELF</v>
          </cell>
          <cell r="P5519">
            <v>74.989999999999995</v>
          </cell>
          <cell r="Q5519">
            <v>74.989999999999995</v>
          </cell>
          <cell r="R5519">
            <v>74.989999999999995</v>
          </cell>
          <cell r="S5519">
            <v>74.989999999999995</v>
          </cell>
          <cell r="T5519">
            <v>74.989999999999995</v>
          </cell>
          <cell r="U5519">
            <v>74.989999999999995</v>
          </cell>
          <cell r="V5519">
            <v>74.989999999999995</v>
          </cell>
        </row>
        <row r="5520">
          <cell r="B5520" t="str">
            <v>MICHIGANWW Outryder.750-6FOB</v>
          </cell>
          <cell r="C5520" t="str">
            <v>Central</v>
          </cell>
          <cell r="D5520" t="str">
            <v>Control</v>
          </cell>
          <cell r="E5520" t="str">
            <v>MI</v>
          </cell>
          <cell r="F5520" t="str">
            <v>MICHIGAN</v>
          </cell>
          <cell r="G5520" t="str">
            <v>4 - Wyoming Whiskey Outryder Strgt Amer Whis 0.75L</v>
          </cell>
          <cell r="H5520" t="str">
            <v>4 - Wyoming Whiskey Outryder Strgt Amer Whis 0.75L6</v>
          </cell>
          <cell r="I5520" t="str">
            <v>WW Outryder</v>
          </cell>
          <cell r="J5520" t="str">
            <v>WW Outryder.750-6</v>
          </cell>
          <cell r="K5520">
            <v>6</v>
          </cell>
          <cell r="L5520">
            <v>0.75</v>
          </cell>
          <cell r="M5520">
            <v>0.5</v>
          </cell>
          <cell r="N5520">
            <v>16.05</v>
          </cell>
          <cell r="O5520" t="str">
            <v>FOB</v>
          </cell>
          <cell r="P5520">
            <v>243.46</v>
          </cell>
          <cell r="Q5520">
            <v>243.46</v>
          </cell>
          <cell r="R5520">
            <v>243.46</v>
          </cell>
          <cell r="S5520">
            <v>243.46</v>
          </cell>
          <cell r="T5520">
            <v>243.46</v>
          </cell>
          <cell r="U5520">
            <v>243.46</v>
          </cell>
          <cell r="V5520">
            <v>243.46</v>
          </cell>
        </row>
        <row r="5521">
          <cell r="B5521" t="str">
            <v>MinnesotaWW Outryder.750-6FOB</v>
          </cell>
          <cell r="C5521" t="str">
            <v>Central</v>
          </cell>
          <cell r="D5521" t="str">
            <v>Open</v>
          </cell>
          <cell r="E5521" t="str">
            <v>MN</v>
          </cell>
          <cell r="F5521" t="str">
            <v>Minnesota</v>
          </cell>
          <cell r="G5521" t="str">
            <v>4 - Wyoming Whiskey Outryder Strgt Amer Whis 0.75L</v>
          </cell>
          <cell r="H5521" t="str">
            <v>4 - Wyoming Whiskey Outryder Strgt Amer Whis 0.75L6</v>
          </cell>
          <cell r="I5521" t="str">
            <v>WW Outryder</v>
          </cell>
          <cell r="J5521" t="str">
            <v>WW Outryder.750-6</v>
          </cell>
          <cell r="K5521">
            <v>6</v>
          </cell>
          <cell r="L5521">
            <v>0.75</v>
          </cell>
          <cell r="M5521">
            <v>0.5</v>
          </cell>
          <cell r="N5521">
            <v>16.05</v>
          </cell>
          <cell r="O5521" t="str">
            <v>FOB</v>
          </cell>
          <cell r="P5521">
            <v>258.8</v>
          </cell>
          <cell r="Q5521">
            <v>258.8</v>
          </cell>
          <cell r="R5521">
            <v>258.8</v>
          </cell>
          <cell r="S5521">
            <v>258.8</v>
          </cell>
          <cell r="T5521">
            <v>258.8</v>
          </cell>
          <cell r="U5521">
            <v>258.8</v>
          </cell>
          <cell r="V5521">
            <v>258.8</v>
          </cell>
        </row>
        <row r="5522">
          <cell r="B5522" t="str">
            <v>MissouriWW Outryder.750-6FOB</v>
          </cell>
          <cell r="C5522" t="str">
            <v>Central</v>
          </cell>
          <cell r="D5522" t="str">
            <v>Open</v>
          </cell>
          <cell r="E5522" t="str">
            <v>MO</v>
          </cell>
          <cell r="F5522" t="str">
            <v>Missouri</v>
          </cell>
          <cell r="G5522" t="str">
            <v>4 - Wyoming Whiskey Outryder Strgt Amer Whis 0.75L</v>
          </cell>
          <cell r="H5522" t="str">
            <v>4 - Wyoming Whiskey Outryder Strgt Amer Whis 0.75L6</v>
          </cell>
          <cell r="I5522" t="str">
            <v>WW Outryder</v>
          </cell>
          <cell r="J5522" t="str">
            <v>WW Outryder.750-6</v>
          </cell>
          <cell r="K5522">
            <v>6</v>
          </cell>
          <cell r="L5522">
            <v>0.75</v>
          </cell>
          <cell r="M5522">
            <v>0.5</v>
          </cell>
          <cell r="N5522">
            <v>16.05</v>
          </cell>
          <cell r="O5522" t="str">
            <v>FOB</v>
          </cell>
          <cell r="P5522">
            <v>259.20999999999998</v>
          </cell>
          <cell r="Q5522">
            <v>259.20999999999998</v>
          </cell>
          <cell r="R5522">
            <v>259.20999999999998</v>
          </cell>
          <cell r="S5522">
            <v>259.20999999999998</v>
          </cell>
          <cell r="T5522">
            <v>259.20999999999998</v>
          </cell>
          <cell r="U5522">
            <v>259.20999999999998</v>
          </cell>
          <cell r="V5522">
            <v>259.20999999999998</v>
          </cell>
        </row>
        <row r="5523">
          <cell r="B5523" t="str">
            <v>MONTANAWW Outryder.750-6SPA</v>
          </cell>
          <cell r="C5523" t="str">
            <v>West</v>
          </cell>
          <cell r="D5523" t="str">
            <v>Control</v>
          </cell>
          <cell r="E5523" t="str">
            <v>MT</v>
          </cell>
          <cell r="F5523" t="str">
            <v>MONTANA</v>
          </cell>
          <cell r="G5523" t="str">
            <v>4 - Wyoming Whiskey Outryder Strgt Amer Whis 0.75L</v>
          </cell>
          <cell r="H5523" t="str">
            <v>4 - Wyoming Whiskey Outryder Strgt Amer Whis 0.75L6</v>
          </cell>
          <cell r="I5523" t="str">
            <v>WW Outryder</v>
          </cell>
          <cell r="J5523" t="str">
            <v>WW Outryder.750-6</v>
          </cell>
          <cell r="K5523">
            <v>6</v>
          </cell>
          <cell r="L5523">
            <v>0.75</v>
          </cell>
          <cell r="M5523">
            <v>0.5</v>
          </cell>
          <cell r="N5523">
            <v>16.05</v>
          </cell>
          <cell r="O5523" t="str">
            <v>SPA</v>
          </cell>
          <cell r="P5523">
            <v>0</v>
          </cell>
          <cell r="Q5523">
            <v>0</v>
          </cell>
          <cell r="R5523">
            <v>0</v>
          </cell>
          <cell r="S5523">
            <v>0</v>
          </cell>
          <cell r="T5523">
            <v>0</v>
          </cell>
          <cell r="U5523">
            <v>0</v>
          </cell>
          <cell r="V5523">
            <v>0</v>
          </cell>
        </row>
        <row r="5524">
          <cell r="B5524" t="str">
            <v>MONTANAWW Outryder.750-6SHELF</v>
          </cell>
          <cell r="C5524" t="str">
            <v>West</v>
          </cell>
          <cell r="D5524" t="str">
            <v>Control</v>
          </cell>
          <cell r="E5524" t="str">
            <v>MT</v>
          </cell>
          <cell r="F5524" t="str">
            <v>MONTANA</v>
          </cell>
          <cell r="G5524" t="str">
            <v>4 - Wyoming Whiskey Outryder Strgt Amer Whis 0.75L</v>
          </cell>
          <cell r="H5524" t="str">
            <v>4 - Wyoming Whiskey Outryder Strgt Amer Whis 0.75L6</v>
          </cell>
          <cell r="I5524" t="str">
            <v>WW Outryder</v>
          </cell>
          <cell r="J5524" t="str">
            <v>WW Outryder.750-6</v>
          </cell>
          <cell r="K5524">
            <v>6</v>
          </cell>
          <cell r="L5524">
            <v>0.75</v>
          </cell>
          <cell r="M5524">
            <v>0.5</v>
          </cell>
          <cell r="N5524">
            <v>16.05</v>
          </cell>
          <cell r="O5524" t="str">
            <v>SHELF</v>
          </cell>
          <cell r="P5524">
            <v>74.95</v>
          </cell>
          <cell r="Q5524">
            <v>74.95</v>
          </cell>
          <cell r="R5524">
            <v>74.95</v>
          </cell>
          <cell r="S5524">
            <v>74.95</v>
          </cell>
          <cell r="T5524">
            <v>74.95</v>
          </cell>
          <cell r="U5524">
            <v>74.95</v>
          </cell>
          <cell r="V5524">
            <v>74.95</v>
          </cell>
        </row>
        <row r="5525">
          <cell r="B5525" t="str">
            <v>MONTANAWW Outryder.750-6FOB</v>
          </cell>
          <cell r="C5525" t="str">
            <v>West</v>
          </cell>
          <cell r="D5525" t="str">
            <v>Control</v>
          </cell>
          <cell r="E5525" t="str">
            <v>MT</v>
          </cell>
          <cell r="F5525" t="str">
            <v>MONTANA</v>
          </cell>
          <cell r="G5525" t="str">
            <v>4 - Wyoming Whiskey Outryder Strgt Amer Whis 0.75L</v>
          </cell>
          <cell r="H5525" t="str">
            <v>4 - Wyoming Whiskey Outryder Strgt Amer Whis 0.75L6</v>
          </cell>
          <cell r="I5525" t="str">
            <v>WW Outryder</v>
          </cell>
          <cell r="J5525" t="str">
            <v>WW Outryder.750-6</v>
          </cell>
          <cell r="K5525">
            <v>6</v>
          </cell>
          <cell r="L5525">
            <v>0.75</v>
          </cell>
          <cell r="M5525">
            <v>0.5</v>
          </cell>
          <cell r="N5525">
            <v>16.05</v>
          </cell>
          <cell r="O5525" t="str">
            <v>FOB</v>
          </cell>
          <cell r="P5525">
            <v>201.78</v>
          </cell>
          <cell r="Q5525">
            <v>201.78</v>
          </cell>
          <cell r="R5525">
            <v>201.78</v>
          </cell>
          <cell r="S5525">
            <v>201.78</v>
          </cell>
          <cell r="T5525">
            <v>201.78</v>
          </cell>
          <cell r="U5525">
            <v>201.78</v>
          </cell>
          <cell r="V5525">
            <v>201.78</v>
          </cell>
        </row>
        <row r="5526">
          <cell r="B5526" t="str">
            <v>NebraskaWW Outryder.750-6FOB</v>
          </cell>
          <cell r="C5526" t="str">
            <v>Central</v>
          </cell>
          <cell r="D5526" t="str">
            <v>Open</v>
          </cell>
          <cell r="E5526" t="str">
            <v>NE</v>
          </cell>
          <cell r="F5526" t="str">
            <v>Nebraska</v>
          </cell>
          <cell r="G5526" t="str">
            <v>4 - Wyoming Whiskey Outryder Strgt Amer Whis 0.75L</v>
          </cell>
          <cell r="H5526" t="str">
            <v>4 - Wyoming Whiskey Outryder Strgt Amer Whis 0.75L6</v>
          </cell>
          <cell r="I5526" t="str">
            <v>WW Outryder</v>
          </cell>
          <cell r="J5526" t="str">
            <v>WW Outryder.750-6</v>
          </cell>
          <cell r="K5526">
            <v>6</v>
          </cell>
          <cell r="L5526">
            <v>0.75</v>
          </cell>
          <cell r="M5526">
            <v>0.5</v>
          </cell>
          <cell r="N5526">
            <v>16.05</v>
          </cell>
          <cell r="O5526" t="str">
            <v>FOB</v>
          </cell>
          <cell r="P5526">
            <v>258.8</v>
          </cell>
          <cell r="Q5526">
            <v>258.8</v>
          </cell>
          <cell r="R5526">
            <v>258.8</v>
          </cell>
          <cell r="S5526">
            <v>258.8</v>
          </cell>
          <cell r="T5526">
            <v>258.8</v>
          </cell>
          <cell r="U5526">
            <v>258.8</v>
          </cell>
          <cell r="V5526">
            <v>258.8</v>
          </cell>
        </row>
        <row r="5527">
          <cell r="B5527" t="str">
            <v>New JerseyWW Outryder.750-6FOB</v>
          </cell>
          <cell r="C5527" t="str">
            <v>Northeast</v>
          </cell>
          <cell r="D5527" t="str">
            <v>Open</v>
          </cell>
          <cell r="E5527" t="str">
            <v>NJ</v>
          </cell>
          <cell r="F5527" t="str">
            <v>New Jersey</v>
          </cell>
          <cell r="G5527" t="str">
            <v>4 - Wyoming Whiskey Outryder Strgt Amer Whis 0.75L</v>
          </cell>
          <cell r="H5527" t="str">
            <v>4 - Wyoming Whiskey Outryder Strgt Amer Whis 0.75L6</v>
          </cell>
          <cell r="I5527" t="str">
            <v>WW Outryder</v>
          </cell>
          <cell r="J5527" t="str">
            <v>WW Outryder.750-6</v>
          </cell>
          <cell r="K5527">
            <v>6</v>
          </cell>
          <cell r="L5527">
            <v>0.75</v>
          </cell>
          <cell r="M5527">
            <v>0.5</v>
          </cell>
          <cell r="N5527">
            <v>16.05</v>
          </cell>
          <cell r="O5527" t="str">
            <v>FOB</v>
          </cell>
          <cell r="P5527">
            <v>245.55</v>
          </cell>
          <cell r="Q5527">
            <v>245.55</v>
          </cell>
          <cell r="R5527">
            <v>245.55</v>
          </cell>
          <cell r="S5527">
            <v>245.55</v>
          </cell>
          <cell r="T5527">
            <v>245.55</v>
          </cell>
          <cell r="U5527">
            <v>245.55</v>
          </cell>
          <cell r="V5527">
            <v>245.55</v>
          </cell>
        </row>
        <row r="5528">
          <cell r="B5528" t="str">
            <v>New MexicoWW Outryder.750-6FOB</v>
          </cell>
          <cell r="C5528" t="str">
            <v>West</v>
          </cell>
          <cell r="D5528" t="str">
            <v>Open</v>
          </cell>
          <cell r="E5528" t="str">
            <v>NM</v>
          </cell>
          <cell r="F5528" t="str">
            <v>New Mexico</v>
          </cell>
          <cell r="G5528" t="str">
            <v>4 - Wyoming Whiskey Outryder Strgt Amer Whis 0.75L</v>
          </cell>
          <cell r="H5528" t="str">
            <v>4 - Wyoming Whiskey Outryder Strgt Amer Whis 0.75L6</v>
          </cell>
          <cell r="I5528" t="str">
            <v>WW Outryder</v>
          </cell>
          <cell r="J5528" t="str">
            <v>WW Outryder.750-6</v>
          </cell>
          <cell r="K5528">
            <v>6</v>
          </cell>
          <cell r="L5528">
            <v>0.75</v>
          </cell>
          <cell r="M5528">
            <v>0.5</v>
          </cell>
          <cell r="N5528">
            <v>16.05</v>
          </cell>
          <cell r="O5528" t="str">
            <v>FOB</v>
          </cell>
          <cell r="P5528">
            <v>228</v>
          </cell>
          <cell r="Q5528">
            <v>228</v>
          </cell>
          <cell r="R5528">
            <v>228</v>
          </cell>
          <cell r="S5528">
            <v>228</v>
          </cell>
          <cell r="T5528">
            <v>228</v>
          </cell>
          <cell r="U5528">
            <v>228</v>
          </cell>
          <cell r="V5528">
            <v>228</v>
          </cell>
        </row>
        <row r="5529">
          <cell r="B5529" t="str">
            <v>New York - UpstateWW Outryder.750-6FOB</v>
          </cell>
          <cell r="C5529" t="str">
            <v>Northeast</v>
          </cell>
          <cell r="D5529" t="str">
            <v>Open</v>
          </cell>
          <cell r="E5529" t="str">
            <v>NY</v>
          </cell>
          <cell r="F5529" t="str">
            <v>New York - Upstate</v>
          </cell>
          <cell r="G5529" t="str">
            <v>4 - Wyoming Whiskey Outryder Strgt Amer Whis 0.75L</v>
          </cell>
          <cell r="H5529" t="str">
            <v>4 - Wyoming Whiskey Outryder Strgt Amer Whis 0.75L6</v>
          </cell>
          <cell r="I5529" t="str">
            <v>WW Outryder</v>
          </cell>
          <cell r="J5529" t="str">
            <v>WW Outryder.750-6</v>
          </cell>
          <cell r="K5529">
            <v>6</v>
          </cell>
          <cell r="L5529">
            <v>0.75</v>
          </cell>
          <cell r="M5529">
            <v>0.5</v>
          </cell>
          <cell r="N5529">
            <v>16.05</v>
          </cell>
          <cell r="O5529" t="str">
            <v>FOB</v>
          </cell>
          <cell r="P5529">
            <v>247.11</v>
          </cell>
          <cell r="Q5529">
            <v>247.11</v>
          </cell>
          <cell r="R5529">
            <v>247.11</v>
          </cell>
          <cell r="S5529">
            <v>247.11</v>
          </cell>
          <cell r="T5529">
            <v>247.11</v>
          </cell>
          <cell r="U5529">
            <v>247.11</v>
          </cell>
          <cell r="V5529">
            <v>247.11</v>
          </cell>
        </row>
        <row r="5530">
          <cell r="B5530" t="str">
            <v>North DakotaWW Outryder.750-6FOB</v>
          </cell>
          <cell r="C5530" t="str">
            <v>Central</v>
          </cell>
          <cell r="D5530" t="str">
            <v>Open</v>
          </cell>
          <cell r="E5530" t="str">
            <v>ND</v>
          </cell>
          <cell r="F5530" t="str">
            <v>North Dakota</v>
          </cell>
          <cell r="G5530" t="str">
            <v>4 - Wyoming Whiskey Outryder Strgt Amer Whis 0.75L</v>
          </cell>
          <cell r="H5530" t="str">
            <v>4 - Wyoming Whiskey Outryder Strgt Amer Whis 0.75L6</v>
          </cell>
          <cell r="I5530" t="str">
            <v>WW Outryder</v>
          </cell>
          <cell r="J5530" t="str">
            <v>WW Outryder.750-6</v>
          </cell>
          <cell r="K5530">
            <v>6</v>
          </cell>
          <cell r="L5530">
            <v>0.75</v>
          </cell>
          <cell r="M5530">
            <v>0.5</v>
          </cell>
          <cell r="N5530">
            <v>16.05</v>
          </cell>
          <cell r="O5530" t="str">
            <v>FOB</v>
          </cell>
          <cell r="P5530">
            <v>259.16000000000003</v>
          </cell>
          <cell r="Q5530">
            <v>259.16000000000003</v>
          </cell>
          <cell r="R5530">
            <v>259.16000000000003</v>
          </cell>
          <cell r="S5530">
            <v>259.16000000000003</v>
          </cell>
          <cell r="T5530">
            <v>259.16000000000003</v>
          </cell>
          <cell r="U5530">
            <v>259.16000000000003</v>
          </cell>
          <cell r="V5530">
            <v>259.16000000000003</v>
          </cell>
        </row>
        <row r="5531">
          <cell r="B5531" t="str">
            <v>OklahomaWW Outryder.750-6FOB</v>
          </cell>
          <cell r="C5531" t="str">
            <v>South</v>
          </cell>
          <cell r="D5531" t="str">
            <v>Open</v>
          </cell>
          <cell r="E5531" t="str">
            <v>OK</v>
          </cell>
          <cell r="F5531" t="str">
            <v>Oklahoma</v>
          </cell>
          <cell r="G5531" t="str">
            <v>4 - Wyoming Whiskey Outryder Strgt Amer Whis 0.75L</v>
          </cell>
          <cell r="H5531" t="str">
            <v>4 - Wyoming Whiskey Outryder Strgt Amer Whis 0.75L6</v>
          </cell>
          <cell r="I5531" t="str">
            <v>WW Outryder</v>
          </cell>
          <cell r="J5531" t="str">
            <v>WW Outryder.750-6</v>
          </cell>
          <cell r="K5531">
            <v>6</v>
          </cell>
          <cell r="L5531">
            <v>0.75</v>
          </cell>
          <cell r="M5531">
            <v>0.5</v>
          </cell>
          <cell r="N5531">
            <v>16.05</v>
          </cell>
          <cell r="O5531" t="str">
            <v>FOB</v>
          </cell>
          <cell r="P5531">
            <v>263</v>
          </cell>
          <cell r="Q5531">
            <v>263</v>
          </cell>
          <cell r="R5531">
            <v>263</v>
          </cell>
          <cell r="S5531">
            <v>263</v>
          </cell>
          <cell r="T5531">
            <v>263</v>
          </cell>
          <cell r="U5531">
            <v>263</v>
          </cell>
          <cell r="V5531">
            <v>263</v>
          </cell>
        </row>
        <row r="5532">
          <cell r="B5532" t="str">
            <v>OREGONWW Outryder.750-6SPA</v>
          </cell>
          <cell r="C5532" t="str">
            <v>West</v>
          </cell>
          <cell r="D5532" t="str">
            <v>Control</v>
          </cell>
          <cell r="E5532" t="str">
            <v>OR</v>
          </cell>
          <cell r="F5532" t="str">
            <v>OREGON</v>
          </cell>
          <cell r="G5532" t="str">
            <v>4 - Wyoming Whiskey Outryder Strgt Amer Whis 0.75L</v>
          </cell>
          <cell r="H5532" t="str">
            <v>4 - Wyoming Whiskey Outryder Strgt Amer Whis 0.75L6</v>
          </cell>
          <cell r="I5532" t="str">
            <v>WW Outryder</v>
          </cell>
          <cell r="J5532" t="str">
            <v>WW Outryder.750-6</v>
          </cell>
          <cell r="K5532">
            <v>6</v>
          </cell>
          <cell r="L5532">
            <v>0.75</v>
          </cell>
          <cell r="M5532">
            <v>0.5</v>
          </cell>
          <cell r="N5532">
            <v>16.05</v>
          </cell>
          <cell r="O5532" t="str">
            <v>SPA</v>
          </cell>
          <cell r="P5532">
            <v>0</v>
          </cell>
          <cell r="Q5532">
            <v>0</v>
          </cell>
          <cell r="R5532">
            <v>0</v>
          </cell>
          <cell r="S5532">
            <v>0</v>
          </cell>
          <cell r="T5532">
            <v>0</v>
          </cell>
          <cell r="U5532">
            <v>0</v>
          </cell>
          <cell r="V5532">
            <v>0</v>
          </cell>
        </row>
        <row r="5533">
          <cell r="B5533" t="str">
            <v>PENNSYLVANIA (Breakthru)WW Outryder.750-6FOB</v>
          </cell>
          <cell r="C5533" t="str">
            <v>Northeast</v>
          </cell>
          <cell r="D5533" t="str">
            <v>Control</v>
          </cell>
          <cell r="E5533" t="str">
            <v>BB PA</v>
          </cell>
          <cell r="F5533" t="str">
            <v>PENNSYLVANIA (Breakthru)</v>
          </cell>
          <cell r="G5533" t="str">
            <v>4 - Wyoming Whiskey Outryder Strgt Amer Whis 0.75L</v>
          </cell>
          <cell r="H5533" t="str">
            <v>4 - Wyoming Whiskey Outryder Strgt Amer Whis 0.75L6</v>
          </cell>
          <cell r="I5533" t="str">
            <v>WW Outryder</v>
          </cell>
          <cell r="J5533" t="str">
            <v>WW Outryder.750-6</v>
          </cell>
          <cell r="K5533">
            <v>6</v>
          </cell>
          <cell r="L5533">
            <v>0.75</v>
          </cell>
          <cell r="M5533">
            <v>0.5</v>
          </cell>
          <cell r="N5533">
            <v>16.05</v>
          </cell>
          <cell r="O5533" t="str">
            <v>FOB</v>
          </cell>
          <cell r="P5533">
            <v>228.42000000000002</v>
          </cell>
          <cell r="Q5533">
            <v>228.42000000000002</v>
          </cell>
          <cell r="R5533">
            <v>228.42000000000002</v>
          </cell>
          <cell r="S5533">
            <v>228.42000000000002</v>
          </cell>
          <cell r="T5533">
            <v>228.42000000000002</v>
          </cell>
          <cell r="U5533">
            <v>228.42000000000002</v>
          </cell>
          <cell r="V5533">
            <v>228.42000000000002</v>
          </cell>
        </row>
        <row r="5534">
          <cell r="B5534" t="str">
            <v>PENNSYLVANIA (PLCB)WW Outryder.750-6SPA</v>
          </cell>
          <cell r="C5534" t="str">
            <v>Northeast</v>
          </cell>
          <cell r="D5534" t="str">
            <v>Control</v>
          </cell>
          <cell r="E5534" t="str">
            <v>PLCB</v>
          </cell>
          <cell r="F5534" t="str">
            <v>PENNSYLVANIA (PLCB)</v>
          </cell>
          <cell r="G5534" t="str">
            <v>4 - Wyoming Whiskey Outryder Strgt Amer Whis 0.75L</v>
          </cell>
          <cell r="H5534" t="str">
            <v>4 - Wyoming Whiskey Outryder Strgt Amer Whis 0.75L6</v>
          </cell>
          <cell r="I5534" t="str">
            <v>WW Outryder</v>
          </cell>
          <cell r="J5534" t="str">
            <v>WW Outryder.750-6</v>
          </cell>
          <cell r="K5534">
            <v>6</v>
          </cell>
          <cell r="L5534">
            <v>0.75</v>
          </cell>
          <cell r="M5534">
            <v>0.5</v>
          </cell>
          <cell r="N5534">
            <v>16.05</v>
          </cell>
          <cell r="O5534" t="str">
            <v>SPA</v>
          </cell>
          <cell r="P5534">
            <v>0</v>
          </cell>
          <cell r="Q5534">
            <v>0</v>
          </cell>
          <cell r="R5534">
            <v>0</v>
          </cell>
          <cell r="S5534">
            <v>0</v>
          </cell>
          <cell r="T5534">
            <v>0</v>
          </cell>
          <cell r="U5534">
            <v>0</v>
          </cell>
          <cell r="V5534">
            <v>0</v>
          </cell>
        </row>
        <row r="5535">
          <cell r="B5535" t="str">
            <v>PENNSYLVANIA (PLCB)WW Outryder.750-6SHELF</v>
          </cell>
          <cell r="C5535" t="str">
            <v>Northeast</v>
          </cell>
          <cell r="D5535" t="str">
            <v>Control</v>
          </cell>
          <cell r="E5535" t="str">
            <v>PLCB</v>
          </cell>
          <cell r="F5535" t="str">
            <v>PENNSYLVANIA (PLCB)</v>
          </cell>
          <cell r="G5535" t="str">
            <v>4 - Wyoming Whiskey Outryder Strgt Amer Whis 0.75L</v>
          </cell>
          <cell r="H5535" t="str">
            <v>4 - Wyoming Whiskey Outryder Strgt Amer Whis 0.75L6</v>
          </cell>
          <cell r="I5535" t="str">
            <v>WW Outryder</v>
          </cell>
          <cell r="J5535" t="str">
            <v>WW Outryder.750-6</v>
          </cell>
          <cell r="K5535">
            <v>6</v>
          </cell>
          <cell r="L5535">
            <v>0.75</v>
          </cell>
          <cell r="M5535">
            <v>0.5</v>
          </cell>
          <cell r="N5535">
            <v>16.05</v>
          </cell>
          <cell r="O5535" t="str">
            <v>SHELF</v>
          </cell>
          <cell r="P5535">
            <v>54.99</v>
          </cell>
          <cell r="Q5535">
            <v>74.989999999999995</v>
          </cell>
          <cell r="R5535">
            <v>74.989999999999995</v>
          </cell>
          <cell r="S5535">
            <v>74.989999999999995</v>
          </cell>
          <cell r="T5535">
            <v>74.989999999999995</v>
          </cell>
          <cell r="U5535">
            <v>74.989999999999995</v>
          </cell>
          <cell r="V5535">
            <v>74.989999999999995</v>
          </cell>
        </row>
        <row r="5536">
          <cell r="B5536" t="str">
            <v>PENNSYLVANIA (PLCB)WW Outryder.750-6FOB</v>
          </cell>
          <cell r="C5536" t="str">
            <v>Northeast</v>
          </cell>
          <cell r="D5536" t="str">
            <v>Control</v>
          </cell>
          <cell r="E5536" t="str">
            <v>PLCB</v>
          </cell>
          <cell r="F5536" t="str">
            <v>PENNSYLVANIA (PLCB)</v>
          </cell>
          <cell r="G5536" t="str">
            <v>4 - Wyoming Whiskey Outryder Strgt Amer Whis 0.75L</v>
          </cell>
          <cell r="H5536" t="str">
            <v>4 - Wyoming Whiskey Outryder Strgt Amer Whis 0.75L6</v>
          </cell>
          <cell r="I5536" t="str">
            <v>WW Outryder</v>
          </cell>
          <cell r="J5536" t="str">
            <v>WW Outryder.750-6</v>
          </cell>
          <cell r="K5536">
            <v>6</v>
          </cell>
          <cell r="L5536">
            <v>0.75</v>
          </cell>
          <cell r="M5536">
            <v>0.5</v>
          </cell>
          <cell r="N5536">
            <v>16.05</v>
          </cell>
          <cell r="O5536" t="str">
            <v>FOB</v>
          </cell>
          <cell r="P5536">
            <v>253.8</v>
          </cell>
          <cell r="Q5536">
            <v>253.8</v>
          </cell>
          <cell r="R5536">
            <v>253.8</v>
          </cell>
          <cell r="S5536">
            <v>253.8</v>
          </cell>
          <cell r="T5536">
            <v>253.8</v>
          </cell>
          <cell r="U5536">
            <v>253.8</v>
          </cell>
          <cell r="V5536">
            <v>253.8</v>
          </cell>
        </row>
        <row r="5537">
          <cell r="B5537" t="str">
            <v>Rhode IslandWW Outryder.750-6FOB</v>
          </cell>
          <cell r="C5537" t="str">
            <v>Northeast</v>
          </cell>
          <cell r="D5537" t="str">
            <v>Open</v>
          </cell>
          <cell r="E5537" t="str">
            <v>RI</v>
          </cell>
          <cell r="F5537" t="str">
            <v>Rhode Island</v>
          </cell>
          <cell r="G5537" t="str">
            <v>4 - Wyoming Whiskey Outryder Strgt Amer Whis 0.75L</v>
          </cell>
          <cell r="H5537" t="str">
            <v>4 - Wyoming Whiskey Outryder Strgt Amer Whis 0.75L6</v>
          </cell>
          <cell r="I5537" t="str">
            <v>WW Outryder</v>
          </cell>
          <cell r="J5537" t="str">
            <v>WW Outryder.750-6</v>
          </cell>
          <cell r="K5537">
            <v>6</v>
          </cell>
          <cell r="L5537">
            <v>0.75</v>
          </cell>
          <cell r="M5537">
            <v>0.5</v>
          </cell>
          <cell r="N5537">
            <v>16.05</v>
          </cell>
          <cell r="O5537" t="str">
            <v>FOB</v>
          </cell>
          <cell r="P5537">
            <v>239.72256912770001</v>
          </cell>
          <cell r="Q5537">
            <v>239.72256912770001</v>
          </cell>
          <cell r="R5537">
            <v>239.72256912770001</v>
          </cell>
          <cell r="S5537">
            <v>239.72256912770001</v>
          </cell>
          <cell r="T5537">
            <v>239.72256912770001</v>
          </cell>
          <cell r="U5537">
            <v>239.72256912770001</v>
          </cell>
          <cell r="V5537">
            <v>239.72256912770001</v>
          </cell>
        </row>
        <row r="5538">
          <cell r="B5538" t="str">
            <v>South CarolinaWW Outryder.750-6FOB</v>
          </cell>
          <cell r="C5538" t="str">
            <v>Northeast</v>
          </cell>
          <cell r="D5538" t="str">
            <v>Open</v>
          </cell>
          <cell r="E5538" t="str">
            <v>SC</v>
          </cell>
          <cell r="F5538" t="str">
            <v>South Carolina</v>
          </cell>
          <cell r="G5538" t="str">
            <v>4 - Wyoming Whiskey Outryder Strgt Amer Whis 0.75L</v>
          </cell>
          <cell r="H5538" t="str">
            <v>4 - Wyoming Whiskey Outryder Strgt Amer Whis 0.75L6</v>
          </cell>
          <cell r="I5538" t="str">
            <v>WW Outryder</v>
          </cell>
          <cell r="J5538" t="str">
            <v>WW Outryder.750-6</v>
          </cell>
          <cell r="K5538">
            <v>6</v>
          </cell>
          <cell r="L5538">
            <v>0.75</v>
          </cell>
          <cell r="M5538">
            <v>0.5</v>
          </cell>
          <cell r="N5538">
            <v>16.05</v>
          </cell>
          <cell r="O5538" t="str">
            <v>FOB</v>
          </cell>
          <cell r="P5538">
            <v>260.75</v>
          </cell>
          <cell r="Q5538">
            <v>260.75</v>
          </cell>
          <cell r="R5538">
            <v>260.75</v>
          </cell>
          <cell r="S5538">
            <v>260.75</v>
          </cell>
          <cell r="T5538">
            <v>260.75</v>
          </cell>
          <cell r="U5538">
            <v>260.75</v>
          </cell>
          <cell r="V5538">
            <v>260.75</v>
          </cell>
        </row>
        <row r="5539">
          <cell r="B5539" t="str">
            <v>South DakotaWW Outryder.750-6FOB</v>
          </cell>
          <cell r="C5539" t="str">
            <v>Central</v>
          </cell>
          <cell r="D5539" t="str">
            <v>Open</v>
          </cell>
          <cell r="E5539" t="str">
            <v>SD</v>
          </cell>
          <cell r="F5539" t="str">
            <v>South Dakota</v>
          </cell>
          <cell r="G5539" t="str">
            <v>4 - Wyoming Whiskey Outryder Strgt Amer Whis 0.75L</v>
          </cell>
          <cell r="H5539" t="str">
            <v>4 - Wyoming Whiskey Outryder Strgt Amer Whis 0.75L6</v>
          </cell>
          <cell r="I5539" t="str">
            <v>WW Outryder</v>
          </cell>
          <cell r="J5539" t="str">
            <v>WW Outryder.750-6</v>
          </cell>
          <cell r="K5539">
            <v>6</v>
          </cell>
          <cell r="L5539">
            <v>0.75</v>
          </cell>
          <cell r="M5539">
            <v>0.5</v>
          </cell>
          <cell r="N5539">
            <v>16.05</v>
          </cell>
          <cell r="O5539" t="str">
            <v>FOB</v>
          </cell>
          <cell r="P5539">
            <v>253.19</v>
          </cell>
          <cell r="Q5539">
            <v>253.19</v>
          </cell>
          <cell r="R5539">
            <v>253.19</v>
          </cell>
          <cell r="S5539">
            <v>253.19</v>
          </cell>
          <cell r="T5539">
            <v>253.19</v>
          </cell>
          <cell r="U5539">
            <v>253.19</v>
          </cell>
          <cell r="V5539">
            <v>253.19</v>
          </cell>
        </row>
        <row r="5540">
          <cell r="B5540" t="str">
            <v>TennesseeWW Outryder.750-6FOB</v>
          </cell>
          <cell r="C5540" t="str">
            <v>South</v>
          </cell>
          <cell r="D5540" t="str">
            <v>Open</v>
          </cell>
          <cell r="E5540" t="str">
            <v>TN</v>
          </cell>
          <cell r="F5540" t="str">
            <v>Tennessee</v>
          </cell>
          <cell r="G5540" t="str">
            <v>4 - Wyoming Whiskey Outryder Strgt Amer Whis 0.75L</v>
          </cell>
          <cell r="H5540" t="str">
            <v>4 - Wyoming Whiskey Outryder Strgt Amer Whis 0.75L6</v>
          </cell>
          <cell r="I5540" t="str">
            <v>WW Outryder</v>
          </cell>
          <cell r="J5540" t="str">
            <v>WW Outryder.750-6</v>
          </cell>
          <cell r="K5540">
            <v>6</v>
          </cell>
          <cell r="L5540">
            <v>0.75</v>
          </cell>
          <cell r="M5540">
            <v>0.5</v>
          </cell>
          <cell r="N5540">
            <v>16.05</v>
          </cell>
          <cell r="O5540" t="str">
            <v>FOB</v>
          </cell>
          <cell r="P5540">
            <v>232.25</v>
          </cell>
          <cell r="Q5540">
            <v>232.25</v>
          </cell>
          <cell r="R5540">
            <v>232.25</v>
          </cell>
          <cell r="S5540">
            <v>232.25</v>
          </cell>
          <cell r="T5540">
            <v>232.25</v>
          </cell>
          <cell r="U5540">
            <v>232.25</v>
          </cell>
          <cell r="V5540">
            <v>232.25</v>
          </cell>
        </row>
        <row r="5541">
          <cell r="B5541" t="str">
            <v>TexasWW Outryder.750-6FOB</v>
          </cell>
          <cell r="C5541" t="str">
            <v>South</v>
          </cell>
          <cell r="D5541" t="str">
            <v>Open</v>
          </cell>
          <cell r="E5541" t="str">
            <v>TX</v>
          </cell>
          <cell r="F5541" t="str">
            <v>Texas</v>
          </cell>
          <cell r="G5541" t="str">
            <v>4 - Wyoming Whiskey Outryder Strgt Amer Whis 0.75L</v>
          </cell>
          <cell r="H5541" t="str">
            <v>4 - Wyoming Whiskey Outryder Strgt Amer Whis 0.75L6</v>
          </cell>
          <cell r="I5541" t="str">
            <v>WW Outryder</v>
          </cell>
          <cell r="J5541" t="str">
            <v>WW Outryder.750-6</v>
          </cell>
          <cell r="K5541">
            <v>6</v>
          </cell>
          <cell r="L5541">
            <v>0.75</v>
          </cell>
          <cell r="M5541">
            <v>0.5</v>
          </cell>
          <cell r="N5541">
            <v>16.05</v>
          </cell>
          <cell r="O5541" t="str">
            <v>FOB</v>
          </cell>
          <cell r="P5541">
            <v>243.6</v>
          </cell>
          <cell r="Q5541">
            <v>243.6</v>
          </cell>
          <cell r="R5541">
            <v>243.6</v>
          </cell>
          <cell r="S5541">
            <v>243.6</v>
          </cell>
          <cell r="T5541">
            <v>243.6</v>
          </cell>
          <cell r="U5541">
            <v>243.6</v>
          </cell>
          <cell r="V5541">
            <v>243.6</v>
          </cell>
        </row>
        <row r="5542">
          <cell r="B5542" t="str">
            <v>UTAHWW Outryder.750-6SPA</v>
          </cell>
          <cell r="C5542" t="str">
            <v>West</v>
          </cell>
          <cell r="D5542" t="str">
            <v>Control</v>
          </cell>
          <cell r="E5542" t="str">
            <v>UT</v>
          </cell>
          <cell r="F5542" t="str">
            <v>UTAH</v>
          </cell>
          <cell r="G5542" t="str">
            <v>4 - Wyoming Whiskey Outryder Strgt Amer Whis 0.75L</v>
          </cell>
          <cell r="H5542" t="str">
            <v>4 - Wyoming Whiskey Outryder Strgt Amer Whis 0.75L6</v>
          </cell>
          <cell r="I5542" t="str">
            <v>WW Outryder</v>
          </cell>
          <cell r="J5542" t="str">
            <v>WW Outryder.750-6</v>
          </cell>
          <cell r="K5542">
            <v>6</v>
          </cell>
          <cell r="L5542">
            <v>0.75</v>
          </cell>
          <cell r="M5542">
            <v>0.5</v>
          </cell>
          <cell r="N5542">
            <v>16.05</v>
          </cell>
          <cell r="O5542" t="str">
            <v>SPA</v>
          </cell>
          <cell r="P5542">
            <v>0</v>
          </cell>
          <cell r="Q5542">
            <v>0</v>
          </cell>
          <cell r="R5542">
            <v>0</v>
          </cell>
          <cell r="S5542">
            <v>0</v>
          </cell>
          <cell r="T5542">
            <v>0</v>
          </cell>
          <cell r="U5542">
            <v>0</v>
          </cell>
          <cell r="V5542">
            <v>0</v>
          </cell>
        </row>
        <row r="5543">
          <cell r="B5543" t="str">
            <v>UTAHWW Outryder.750-6SHELF</v>
          </cell>
          <cell r="C5543" t="str">
            <v>West</v>
          </cell>
          <cell r="D5543" t="str">
            <v>Control</v>
          </cell>
          <cell r="E5543" t="str">
            <v>UT</v>
          </cell>
          <cell r="F5543" t="str">
            <v>UTAH</v>
          </cell>
          <cell r="G5543" t="str">
            <v>4 - Wyoming Whiskey Outryder Strgt Amer Whis 0.75L</v>
          </cell>
          <cell r="H5543" t="str">
            <v>4 - Wyoming Whiskey Outryder Strgt Amer Whis 0.75L6</v>
          </cell>
          <cell r="I5543" t="str">
            <v>WW Outryder</v>
          </cell>
          <cell r="J5543" t="str">
            <v>WW Outryder.750-6</v>
          </cell>
          <cell r="K5543">
            <v>6</v>
          </cell>
          <cell r="L5543">
            <v>0.75</v>
          </cell>
          <cell r="M5543">
            <v>0.5</v>
          </cell>
          <cell r="N5543">
            <v>16.05</v>
          </cell>
          <cell r="O5543" t="str">
            <v>SHELF</v>
          </cell>
          <cell r="P5543">
            <v>74.989999999999995</v>
          </cell>
          <cell r="Q5543">
            <v>74.989999999999995</v>
          </cell>
          <cell r="R5543">
            <v>74.989999999999995</v>
          </cell>
          <cell r="S5543">
            <v>74.989999999999995</v>
          </cell>
          <cell r="T5543">
            <v>74.989999999999995</v>
          </cell>
          <cell r="U5543">
            <v>74.989999999999995</v>
          </cell>
          <cell r="V5543">
            <v>74.989999999999995</v>
          </cell>
        </row>
        <row r="5544">
          <cell r="B5544" t="str">
            <v>UTAHWW Outryder.750-6FOB</v>
          </cell>
          <cell r="C5544" t="str">
            <v>West</v>
          </cell>
          <cell r="D5544" t="str">
            <v>Control</v>
          </cell>
          <cell r="E5544" t="str">
            <v>UT</v>
          </cell>
          <cell r="F5544" t="str">
            <v>UTAH</v>
          </cell>
          <cell r="G5544" t="str">
            <v>4 - Wyoming Whiskey Outryder Strgt Amer Whis 0.75L</v>
          </cell>
          <cell r="H5544" t="str">
            <v>4 - Wyoming Whiskey Outryder Strgt Amer Whis 0.75L6</v>
          </cell>
          <cell r="I5544" t="str">
            <v>WW Outryder</v>
          </cell>
          <cell r="J5544" t="str">
            <v>WW Outryder.750-6</v>
          </cell>
          <cell r="K5544">
            <v>6</v>
          </cell>
          <cell r="L5544">
            <v>0.75</v>
          </cell>
          <cell r="M5544">
            <v>0.5</v>
          </cell>
          <cell r="N5544">
            <v>16.05</v>
          </cell>
          <cell r="O5544" t="str">
            <v>FOB</v>
          </cell>
          <cell r="P5544">
            <v>238.42</v>
          </cell>
          <cell r="Q5544">
            <v>238.42</v>
          </cell>
          <cell r="R5544">
            <v>238.42</v>
          </cell>
          <cell r="S5544">
            <v>238.42</v>
          </cell>
          <cell r="T5544">
            <v>238.42</v>
          </cell>
          <cell r="U5544">
            <v>238.42</v>
          </cell>
          <cell r="V5544">
            <v>238.42</v>
          </cell>
        </row>
        <row r="5545">
          <cell r="B5545" t="str">
            <v>WashingtonWW Outryder.750-6FOB</v>
          </cell>
          <cell r="C5545" t="str">
            <v>West</v>
          </cell>
          <cell r="D5545" t="str">
            <v>Open</v>
          </cell>
          <cell r="E5545" t="str">
            <v>WA</v>
          </cell>
          <cell r="F5545" t="str">
            <v>Washington</v>
          </cell>
          <cell r="G5545" t="str">
            <v>4 - Wyoming Whiskey Outryder Strgt Amer Whis 0.75L</v>
          </cell>
          <cell r="H5545" t="str">
            <v>4 - Wyoming Whiskey Outryder Strgt Amer Whis 0.75L6</v>
          </cell>
          <cell r="I5545" t="str">
            <v>WW Outryder</v>
          </cell>
          <cell r="J5545" t="str">
            <v>WW Outryder.750-6</v>
          </cell>
          <cell r="K5545">
            <v>6</v>
          </cell>
          <cell r="L5545">
            <v>0.75</v>
          </cell>
          <cell r="M5545">
            <v>0.5</v>
          </cell>
          <cell r="N5545">
            <v>16.05</v>
          </cell>
          <cell r="O5545" t="str">
            <v>FOB</v>
          </cell>
          <cell r="P5545">
            <v>215.11</v>
          </cell>
          <cell r="Q5545">
            <v>215.11</v>
          </cell>
          <cell r="R5545">
            <v>215.11</v>
          </cell>
          <cell r="S5545">
            <v>215.11</v>
          </cell>
          <cell r="T5545">
            <v>215.11</v>
          </cell>
          <cell r="U5545">
            <v>215.11</v>
          </cell>
          <cell r="V5545">
            <v>215.11</v>
          </cell>
        </row>
        <row r="5546">
          <cell r="B5546" t="str">
            <v>WisconsinWW Outryder.750-6FOB</v>
          </cell>
          <cell r="C5546" t="str">
            <v>Central</v>
          </cell>
          <cell r="D5546" t="str">
            <v>Open</v>
          </cell>
          <cell r="E5546" t="str">
            <v>WI</v>
          </cell>
          <cell r="F5546" t="str">
            <v>Wisconsin</v>
          </cell>
          <cell r="G5546" t="str">
            <v>4 - Wyoming Whiskey Outryder Strgt Amer Whis 0.75L</v>
          </cell>
          <cell r="H5546" t="str">
            <v>4 - Wyoming Whiskey Outryder Strgt Amer Whis 0.75L6</v>
          </cell>
          <cell r="I5546" t="str">
            <v>WW Outryder</v>
          </cell>
          <cell r="J5546" t="str">
            <v>WW Outryder.750-6</v>
          </cell>
          <cell r="K5546">
            <v>6</v>
          </cell>
          <cell r="L5546">
            <v>0.75</v>
          </cell>
          <cell r="M5546">
            <v>0.5</v>
          </cell>
          <cell r="N5546">
            <v>16.05</v>
          </cell>
          <cell r="O5546" t="str">
            <v>FOB</v>
          </cell>
          <cell r="P5546">
            <v>261.23</v>
          </cell>
          <cell r="Q5546">
            <v>261.23</v>
          </cell>
          <cell r="R5546">
            <v>261.23</v>
          </cell>
          <cell r="S5546">
            <v>261.23</v>
          </cell>
          <cell r="T5546">
            <v>261.23</v>
          </cell>
          <cell r="U5546">
            <v>261.23</v>
          </cell>
          <cell r="V5546">
            <v>261.23</v>
          </cell>
        </row>
        <row r="5547">
          <cell r="B5547" t="str">
            <v>WYOMINGWW Outryder.750-6DA</v>
          </cell>
          <cell r="C5547" t="str">
            <v>West</v>
          </cell>
          <cell r="D5547" t="str">
            <v>Control</v>
          </cell>
          <cell r="E5547" t="str">
            <v>WY</v>
          </cell>
          <cell r="F5547" t="str">
            <v>WYOMING</v>
          </cell>
          <cell r="G5547" t="str">
            <v>4 - Wyoming Whiskey Outryder Strgt Amer Whis 0.75L</v>
          </cell>
          <cell r="H5547" t="str">
            <v>4 - Wyoming Whiskey Outryder Strgt Amer Whis 0.75L6</v>
          </cell>
          <cell r="I5547" t="str">
            <v>WW Outryder</v>
          </cell>
          <cell r="J5547" t="str">
            <v>WW Outryder.750-6</v>
          </cell>
          <cell r="K5547">
            <v>6</v>
          </cell>
          <cell r="L5547">
            <v>0.75</v>
          </cell>
          <cell r="M5547">
            <v>0.5</v>
          </cell>
          <cell r="N5547">
            <v>16.05</v>
          </cell>
          <cell r="O5547" t="str">
            <v>DA</v>
          </cell>
          <cell r="P5547">
            <v>0</v>
          </cell>
          <cell r="Q5547">
            <v>0</v>
          </cell>
          <cell r="R5547">
            <v>0</v>
          </cell>
          <cell r="S5547">
            <v>0</v>
          </cell>
          <cell r="T5547">
            <v>0</v>
          </cell>
          <cell r="U5547">
            <v>0</v>
          </cell>
          <cell r="V5547">
            <v>0</v>
          </cell>
        </row>
        <row r="5548">
          <cell r="B5548" t="str">
            <v>AlaskaWW Private Stock.750-6FOB</v>
          </cell>
          <cell r="C5548" t="str">
            <v>West</v>
          </cell>
          <cell r="D5548" t="str">
            <v>Open</v>
          </cell>
          <cell r="E5548" t="str">
            <v>AK</v>
          </cell>
          <cell r="F5548" t="str">
            <v>Alaska</v>
          </cell>
          <cell r="G5548" t="str">
            <v>4 - Wyoming Whiskey Private Stock 0.75L</v>
          </cell>
          <cell r="H5548" t="str">
            <v>4 - Wyoming Whiskey Private Stock 0.75L6</v>
          </cell>
          <cell r="I5548" t="str">
            <v>WW Private Stock</v>
          </cell>
          <cell r="J5548" t="str">
            <v>WW Private Stock.750-6</v>
          </cell>
          <cell r="K5548">
            <v>6</v>
          </cell>
          <cell r="L5548">
            <v>0.75</v>
          </cell>
          <cell r="M5548">
            <v>0.46</v>
          </cell>
          <cell r="N5548">
            <v>14.77</v>
          </cell>
          <cell r="O5548" t="str">
            <v>FOB</v>
          </cell>
          <cell r="P5548">
            <v>133.19999999999999</v>
          </cell>
          <cell r="Q5548">
            <v>133.19999999999999</v>
          </cell>
          <cell r="R5548">
            <v>133.19999999999999</v>
          </cell>
          <cell r="S5548">
            <v>133.19999999999999</v>
          </cell>
          <cell r="T5548">
            <v>133.19999999999999</v>
          </cell>
          <cell r="U5548">
            <v>133.19999999999999</v>
          </cell>
          <cell r="V5548">
            <v>133.19999999999999</v>
          </cell>
        </row>
        <row r="5549">
          <cell r="B5549" t="str">
            <v>ArizonaWW Private Stock.750-6FOB</v>
          </cell>
          <cell r="C5549" t="str">
            <v>West</v>
          </cell>
          <cell r="D5549" t="str">
            <v>Open</v>
          </cell>
          <cell r="E5549" t="str">
            <v>AZ</v>
          </cell>
          <cell r="F5549" t="str">
            <v>Arizona</v>
          </cell>
          <cell r="G5549" t="str">
            <v>4 - Wyoming Whiskey Private Stock 0.75L</v>
          </cell>
          <cell r="H5549" t="str">
            <v>4 - Wyoming Whiskey Private Stock 0.75L6</v>
          </cell>
          <cell r="I5549" t="str">
            <v>WW Private Stock</v>
          </cell>
          <cell r="J5549" t="str">
            <v>WW Private Stock.750-6</v>
          </cell>
          <cell r="K5549">
            <v>6</v>
          </cell>
          <cell r="L5549">
            <v>0.75</v>
          </cell>
          <cell r="M5549">
            <v>0.46</v>
          </cell>
          <cell r="N5549">
            <v>14.77</v>
          </cell>
          <cell r="O5549" t="str">
            <v>FOB</v>
          </cell>
          <cell r="P5549">
            <v>156.25</v>
          </cell>
          <cell r="Q5549">
            <v>156.25</v>
          </cell>
          <cell r="R5549">
            <v>156.25</v>
          </cell>
          <cell r="S5549">
            <v>156.25</v>
          </cell>
          <cell r="T5549">
            <v>156.25</v>
          </cell>
          <cell r="U5549">
            <v>156.25</v>
          </cell>
          <cell r="V5549">
            <v>156.25</v>
          </cell>
        </row>
        <row r="5550">
          <cell r="B5550" t="str">
            <v>ArkansasWW Private Stock.750-6FOB</v>
          </cell>
          <cell r="C5550" t="str">
            <v>South</v>
          </cell>
          <cell r="D5550" t="str">
            <v>Open</v>
          </cell>
          <cell r="E5550" t="str">
            <v>AR</v>
          </cell>
          <cell r="F5550" t="str">
            <v>Arkansas</v>
          </cell>
          <cell r="G5550" t="str">
            <v>4 - Wyoming Whiskey Private Stock 0.75L</v>
          </cell>
          <cell r="H5550" t="str">
            <v>4 - Wyoming Whiskey Private Stock 0.75L6</v>
          </cell>
          <cell r="I5550" t="str">
            <v>WW Private Stock</v>
          </cell>
          <cell r="J5550" t="str">
            <v>WW Private Stock.750-6</v>
          </cell>
          <cell r="K5550">
            <v>6</v>
          </cell>
          <cell r="L5550">
            <v>0.75</v>
          </cell>
          <cell r="M5550">
            <v>0.46</v>
          </cell>
          <cell r="N5550">
            <v>14.77</v>
          </cell>
          <cell r="O5550" t="str">
            <v>FOB</v>
          </cell>
          <cell r="P5550">
            <v>168</v>
          </cell>
          <cell r="Q5550">
            <v>168</v>
          </cell>
          <cell r="R5550">
            <v>168</v>
          </cell>
          <cell r="S5550">
            <v>168</v>
          </cell>
          <cell r="T5550">
            <v>168</v>
          </cell>
          <cell r="U5550">
            <v>168</v>
          </cell>
          <cell r="V5550">
            <v>168</v>
          </cell>
        </row>
        <row r="5551">
          <cell r="B5551" t="str">
            <v>ColoradoWW Private Stock.750-6FOB</v>
          </cell>
          <cell r="C5551" t="str">
            <v>West</v>
          </cell>
          <cell r="D5551" t="str">
            <v>Open</v>
          </cell>
          <cell r="E5551" t="str">
            <v>CO</v>
          </cell>
          <cell r="F5551" t="str">
            <v>Colorado</v>
          </cell>
          <cell r="G5551" t="str">
            <v>4 - Wyoming Whiskey Private Stock 0.75L</v>
          </cell>
          <cell r="H5551" t="str">
            <v>4 - Wyoming Whiskey Private Stock 0.75L6</v>
          </cell>
          <cell r="I5551" t="str">
            <v>WW Private Stock</v>
          </cell>
          <cell r="J5551" t="str">
            <v>WW Private Stock.750-6</v>
          </cell>
          <cell r="K5551">
            <v>6</v>
          </cell>
          <cell r="L5551">
            <v>0.75</v>
          </cell>
          <cell r="M5551">
            <v>0.46</v>
          </cell>
          <cell r="N5551">
            <v>14.77</v>
          </cell>
          <cell r="O5551" t="str">
            <v>FOB</v>
          </cell>
          <cell r="P5551">
            <v>153</v>
          </cell>
          <cell r="Q5551">
            <v>153</v>
          </cell>
          <cell r="R5551">
            <v>153</v>
          </cell>
          <cell r="S5551">
            <v>153</v>
          </cell>
          <cell r="T5551">
            <v>153</v>
          </cell>
          <cell r="U5551">
            <v>153</v>
          </cell>
          <cell r="V5551">
            <v>153</v>
          </cell>
        </row>
        <row r="5552">
          <cell r="B5552" t="str">
            <v>ConnecticutWW Private Stock.750-6FOB</v>
          </cell>
          <cell r="C5552" t="str">
            <v>Northeast</v>
          </cell>
          <cell r="D5552" t="str">
            <v>Open</v>
          </cell>
          <cell r="E5552" t="str">
            <v>CT</v>
          </cell>
          <cell r="F5552" t="str">
            <v>Connecticut</v>
          </cell>
          <cell r="G5552" t="str">
            <v>4 - Wyoming Whiskey Private Stock 0.75L</v>
          </cell>
          <cell r="H5552" t="str">
            <v>4 - Wyoming Whiskey Private Stock 0.75L6</v>
          </cell>
          <cell r="I5552" t="str">
            <v>WW Private Stock</v>
          </cell>
          <cell r="J5552" t="str">
            <v>WW Private Stock.750-6</v>
          </cell>
          <cell r="K5552">
            <v>6</v>
          </cell>
          <cell r="L5552">
            <v>0.75</v>
          </cell>
          <cell r="M5552">
            <v>0.46</v>
          </cell>
          <cell r="N5552">
            <v>14.77</v>
          </cell>
          <cell r="O5552" t="str">
            <v>FOB</v>
          </cell>
          <cell r="P5552">
            <v>160.80000000000001</v>
          </cell>
          <cell r="Q5552">
            <v>160.80000000000001</v>
          </cell>
          <cell r="R5552">
            <v>160.80000000000001</v>
          </cell>
          <cell r="S5552">
            <v>160.80000000000001</v>
          </cell>
          <cell r="T5552">
            <v>160.80000000000001</v>
          </cell>
          <cell r="U5552">
            <v>160.80000000000001</v>
          </cell>
          <cell r="V5552">
            <v>160.80000000000001</v>
          </cell>
        </row>
        <row r="5553">
          <cell r="B5553" t="str">
            <v>DCWW Private Stock.750-6FOB</v>
          </cell>
          <cell r="C5553" t="str">
            <v>Northeast</v>
          </cell>
          <cell r="D5553" t="str">
            <v>Open</v>
          </cell>
          <cell r="E5553" t="str">
            <v>DC</v>
          </cell>
          <cell r="F5553" t="str">
            <v>DC</v>
          </cell>
          <cell r="G5553" t="str">
            <v>4 - Wyoming Whiskey Private Stock 0.75L</v>
          </cell>
          <cell r="H5553" t="str">
            <v>4 - Wyoming Whiskey Private Stock 0.75L6</v>
          </cell>
          <cell r="I5553" t="str">
            <v>WW Private Stock</v>
          </cell>
          <cell r="J5553" t="str">
            <v>WW Private Stock.750-6</v>
          </cell>
          <cell r="K5553">
            <v>6</v>
          </cell>
          <cell r="L5553">
            <v>0.75</v>
          </cell>
          <cell r="M5553">
            <v>0.46</v>
          </cell>
          <cell r="N5553">
            <v>14.77</v>
          </cell>
          <cell r="O5553" t="str">
            <v>FOB</v>
          </cell>
          <cell r="P5553">
            <v>175.99</v>
          </cell>
          <cell r="Q5553">
            <v>175.99</v>
          </cell>
          <cell r="R5553">
            <v>175.99</v>
          </cell>
          <cell r="S5553">
            <v>175.99</v>
          </cell>
          <cell r="T5553">
            <v>175.99</v>
          </cell>
          <cell r="U5553">
            <v>175.99</v>
          </cell>
          <cell r="V5553">
            <v>175.99</v>
          </cell>
        </row>
        <row r="5554">
          <cell r="B5554" t="str">
            <v>DelawareWW Private Stock.750-6FOB</v>
          </cell>
          <cell r="C5554" t="str">
            <v>Northeast</v>
          </cell>
          <cell r="D5554" t="str">
            <v>Open</v>
          </cell>
          <cell r="E5554" t="str">
            <v>DE</v>
          </cell>
          <cell r="F5554" t="str">
            <v>Delaware</v>
          </cell>
          <cell r="G5554" t="str">
            <v>4 - Wyoming Whiskey Private Stock 0.75L</v>
          </cell>
          <cell r="H5554" t="str">
            <v>4 - Wyoming Whiskey Private Stock 0.75L6</v>
          </cell>
          <cell r="I5554" t="str">
            <v>WW Private Stock</v>
          </cell>
          <cell r="J5554" t="str">
            <v>WW Private Stock.750-6</v>
          </cell>
          <cell r="K5554">
            <v>6</v>
          </cell>
          <cell r="L5554">
            <v>0.75</v>
          </cell>
          <cell r="M5554">
            <v>0.46</v>
          </cell>
          <cell r="N5554">
            <v>14.77</v>
          </cell>
          <cell r="O5554" t="str">
            <v>FOB</v>
          </cell>
          <cell r="P5554">
            <v>171.99</v>
          </cell>
          <cell r="Q5554">
            <v>171.99</v>
          </cell>
          <cell r="R5554">
            <v>171.99</v>
          </cell>
          <cell r="S5554">
            <v>171.99</v>
          </cell>
          <cell r="T5554">
            <v>171.99</v>
          </cell>
          <cell r="U5554">
            <v>171.99</v>
          </cell>
          <cell r="V5554">
            <v>171.99</v>
          </cell>
        </row>
        <row r="5555">
          <cell r="B5555" t="str">
            <v>FloridaWW Private Stock.750-6FOB</v>
          </cell>
          <cell r="C5555" t="str">
            <v>South</v>
          </cell>
          <cell r="D5555" t="str">
            <v>Open</v>
          </cell>
          <cell r="E5555" t="str">
            <v>FL</v>
          </cell>
          <cell r="F5555" t="str">
            <v>Florida</v>
          </cell>
          <cell r="G5555" t="str">
            <v>4 - Wyoming Whiskey Private Stock 0.75L</v>
          </cell>
          <cell r="H5555" t="str">
            <v>4 - Wyoming Whiskey Private Stock 0.75L6</v>
          </cell>
          <cell r="I5555" t="str">
            <v>WW Private Stock</v>
          </cell>
          <cell r="J5555" t="str">
            <v>WW Private Stock.750-6</v>
          </cell>
          <cell r="K5555">
            <v>6</v>
          </cell>
          <cell r="L5555">
            <v>0.75</v>
          </cell>
          <cell r="M5555">
            <v>0.46</v>
          </cell>
          <cell r="N5555">
            <v>14.77</v>
          </cell>
          <cell r="O5555" t="str">
            <v>FOB</v>
          </cell>
          <cell r="P5555">
            <v>170</v>
          </cell>
          <cell r="Q5555">
            <v>170</v>
          </cell>
          <cell r="R5555">
            <v>170</v>
          </cell>
          <cell r="S5555">
            <v>170</v>
          </cell>
          <cell r="T5555">
            <v>170</v>
          </cell>
          <cell r="U5555">
            <v>170</v>
          </cell>
          <cell r="V5555">
            <v>170</v>
          </cell>
        </row>
        <row r="5556">
          <cell r="B5556" t="str">
            <v>GeorgiaWW Private Stock.750-6FOB</v>
          </cell>
          <cell r="C5556" t="str">
            <v>South</v>
          </cell>
          <cell r="D5556" t="str">
            <v>Open</v>
          </cell>
          <cell r="E5556" t="str">
            <v>GA</v>
          </cell>
          <cell r="F5556" t="str">
            <v>Georgia</v>
          </cell>
          <cell r="G5556" t="str">
            <v>4 - Wyoming Whiskey Private Stock 0.75L</v>
          </cell>
          <cell r="H5556" t="str">
            <v>4 - Wyoming Whiskey Private Stock 0.75L6</v>
          </cell>
          <cell r="I5556" t="str">
            <v>WW Private Stock</v>
          </cell>
          <cell r="J5556" t="str">
            <v>WW Private Stock.750-6</v>
          </cell>
          <cell r="K5556">
            <v>6</v>
          </cell>
          <cell r="L5556">
            <v>0.75</v>
          </cell>
          <cell r="M5556">
            <v>0.46</v>
          </cell>
          <cell r="N5556">
            <v>14.77</v>
          </cell>
          <cell r="O5556" t="str">
            <v>FOB</v>
          </cell>
          <cell r="P5556">
            <v>167.98654564700001</v>
          </cell>
          <cell r="Q5556">
            <v>167.98654564700001</v>
          </cell>
          <cell r="R5556">
            <v>167.98654564700001</v>
          </cell>
          <cell r="S5556">
            <v>167.98654564700001</v>
          </cell>
          <cell r="T5556">
            <v>167.98654564700001</v>
          </cell>
          <cell r="U5556">
            <v>167.98654564700001</v>
          </cell>
          <cell r="V5556">
            <v>167.98654564700001</v>
          </cell>
        </row>
        <row r="5557">
          <cell r="B5557" t="str">
            <v>IDAHOWW Private Stock.750-6SPA</v>
          </cell>
          <cell r="C5557" t="str">
            <v>West</v>
          </cell>
          <cell r="D5557" t="str">
            <v>Control</v>
          </cell>
          <cell r="E5557" t="str">
            <v>ID</v>
          </cell>
          <cell r="F5557" t="str">
            <v>IDAHO</v>
          </cell>
          <cell r="G5557" t="str">
            <v>4 - Wyoming Whiskey Private Stock 0.75L</v>
          </cell>
          <cell r="H5557" t="str">
            <v>4 - Wyoming Whiskey Private Stock 0.75L6</v>
          </cell>
          <cell r="I5557" t="str">
            <v>WW Private Stock</v>
          </cell>
          <cell r="J5557" t="str">
            <v>WW Private Stock.750-6</v>
          </cell>
          <cell r="K5557">
            <v>6</v>
          </cell>
          <cell r="L5557">
            <v>0.75</v>
          </cell>
          <cell r="M5557">
            <v>0.46</v>
          </cell>
          <cell r="N5557">
            <v>14.77</v>
          </cell>
          <cell r="O5557" t="str">
            <v>SPA</v>
          </cell>
          <cell r="P5557">
            <v>0</v>
          </cell>
          <cell r="Q5557">
            <v>0</v>
          </cell>
          <cell r="R5557">
            <v>0</v>
          </cell>
          <cell r="S5557">
            <v>0</v>
          </cell>
          <cell r="T5557">
            <v>0</v>
          </cell>
          <cell r="U5557">
            <v>0</v>
          </cell>
          <cell r="V5557">
            <v>0</v>
          </cell>
        </row>
        <row r="5558">
          <cell r="B5558" t="str">
            <v>IllinoisWW Private Stock.750-6FOB</v>
          </cell>
          <cell r="C5558" t="str">
            <v>Central</v>
          </cell>
          <cell r="D5558" t="str">
            <v>Open</v>
          </cell>
          <cell r="E5558" t="str">
            <v>IL</v>
          </cell>
          <cell r="F5558" t="str">
            <v>Illinois</v>
          </cell>
          <cell r="G5558" t="str">
            <v>4 - Wyoming Whiskey Private Stock 0.75L</v>
          </cell>
          <cell r="H5558" t="str">
            <v>4 - Wyoming Whiskey Private Stock 0.75L6</v>
          </cell>
          <cell r="I5558" t="str">
            <v>WW Private Stock</v>
          </cell>
          <cell r="J5558" t="str">
            <v>WW Private Stock.750-6</v>
          </cell>
          <cell r="K5558">
            <v>6</v>
          </cell>
          <cell r="L5558">
            <v>0.75</v>
          </cell>
          <cell r="M5558">
            <v>0.46</v>
          </cell>
          <cell r="N5558">
            <v>14.77</v>
          </cell>
          <cell r="O5558" t="str">
            <v>FOB</v>
          </cell>
          <cell r="P5558">
            <v>166.55</v>
          </cell>
          <cell r="Q5558">
            <v>166.55</v>
          </cell>
          <cell r="R5558">
            <v>166.55</v>
          </cell>
          <cell r="S5558">
            <v>166.55</v>
          </cell>
          <cell r="T5558">
            <v>166.55</v>
          </cell>
          <cell r="U5558">
            <v>166.55</v>
          </cell>
          <cell r="V5558">
            <v>166.55</v>
          </cell>
        </row>
        <row r="5559">
          <cell r="B5559" t="str">
            <v>IndianaWW Private Stock.750-6FOB</v>
          </cell>
          <cell r="C5559" t="str">
            <v>Central</v>
          </cell>
          <cell r="D5559" t="str">
            <v>Open</v>
          </cell>
          <cell r="E5559" t="str">
            <v>IN</v>
          </cell>
          <cell r="F5559" t="str">
            <v>Indiana</v>
          </cell>
          <cell r="G5559" t="str">
            <v>4 - Wyoming Whiskey Private Stock 0.75L</v>
          </cell>
          <cell r="H5559" t="str">
            <v>4 - Wyoming Whiskey Private Stock 0.75L6</v>
          </cell>
          <cell r="I5559" t="str">
            <v>WW Private Stock</v>
          </cell>
          <cell r="J5559" t="str">
            <v>WW Private Stock.750-6</v>
          </cell>
          <cell r="K5559">
            <v>6</v>
          </cell>
          <cell r="L5559">
            <v>0.75</v>
          </cell>
          <cell r="M5559">
            <v>0.46</v>
          </cell>
          <cell r="N5559">
            <v>14.77</v>
          </cell>
          <cell r="O5559" t="str">
            <v>FOB</v>
          </cell>
          <cell r="P5559">
            <v>167.6</v>
          </cell>
          <cell r="Q5559">
            <v>167.6</v>
          </cell>
          <cell r="R5559">
            <v>167.6</v>
          </cell>
          <cell r="S5559">
            <v>167.6</v>
          </cell>
          <cell r="T5559">
            <v>167.6</v>
          </cell>
          <cell r="U5559">
            <v>167.6</v>
          </cell>
          <cell r="V5559">
            <v>167.6</v>
          </cell>
        </row>
        <row r="5560">
          <cell r="B5560" t="str">
            <v>KansasWW Private Stock.750-6FOB</v>
          </cell>
          <cell r="C5560" t="str">
            <v>Central</v>
          </cell>
          <cell r="D5560" t="str">
            <v>Open</v>
          </cell>
          <cell r="E5560" t="str">
            <v>KS</v>
          </cell>
          <cell r="F5560" t="str">
            <v>Kansas</v>
          </cell>
          <cell r="G5560" t="str">
            <v>4 - Wyoming Whiskey Private Stock 0.75L</v>
          </cell>
          <cell r="H5560" t="str">
            <v>4 - Wyoming Whiskey Private Stock 0.75L6</v>
          </cell>
          <cell r="I5560" t="str">
            <v>WW Private Stock</v>
          </cell>
          <cell r="J5560" t="str">
            <v>WW Private Stock.750-6</v>
          </cell>
          <cell r="K5560">
            <v>6</v>
          </cell>
          <cell r="L5560">
            <v>0.75</v>
          </cell>
          <cell r="M5560">
            <v>0.46</v>
          </cell>
          <cell r="N5560">
            <v>14.77</v>
          </cell>
          <cell r="O5560" t="str">
            <v>FOB</v>
          </cell>
          <cell r="P5560">
            <v>170.34</v>
          </cell>
          <cell r="Q5560">
            <v>170.34</v>
          </cell>
          <cell r="R5560">
            <v>170.34</v>
          </cell>
          <cell r="S5560">
            <v>170.34</v>
          </cell>
          <cell r="T5560">
            <v>170.34</v>
          </cell>
          <cell r="U5560">
            <v>170.34</v>
          </cell>
          <cell r="V5560">
            <v>170.34</v>
          </cell>
        </row>
        <row r="5561">
          <cell r="B5561" t="str">
            <v>KentuckyWW Private Stock.750-6FOB</v>
          </cell>
          <cell r="C5561" t="str">
            <v>Central</v>
          </cell>
          <cell r="D5561" t="str">
            <v>Open</v>
          </cell>
          <cell r="E5561" t="str">
            <v>KY</v>
          </cell>
          <cell r="F5561" t="str">
            <v>Kentucky</v>
          </cell>
          <cell r="G5561" t="str">
            <v>4 - Wyoming Whiskey Private Stock 0.75L</v>
          </cell>
          <cell r="H5561" t="str">
            <v>4 - Wyoming Whiskey Private Stock 0.75L6</v>
          </cell>
          <cell r="I5561" t="str">
            <v>WW Private Stock</v>
          </cell>
          <cell r="J5561" t="str">
            <v>WW Private Stock.750-6</v>
          </cell>
          <cell r="K5561">
            <v>6</v>
          </cell>
          <cell r="L5561">
            <v>0.75</v>
          </cell>
          <cell r="M5561">
            <v>0.46</v>
          </cell>
          <cell r="N5561">
            <v>14.77</v>
          </cell>
          <cell r="O5561" t="str">
            <v>FOB</v>
          </cell>
          <cell r="P5561">
            <v>154.32</v>
          </cell>
          <cell r="Q5561">
            <v>154.32</v>
          </cell>
          <cell r="R5561">
            <v>154.32</v>
          </cell>
          <cell r="S5561">
            <v>154.32</v>
          </cell>
          <cell r="T5561">
            <v>154.32</v>
          </cell>
          <cell r="U5561">
            <v>154.32</v>
          </cell>
          <cell r="V5561">
            <v>154.32</v>
          </cell>
        </row>
        <row r="5562">
          <cell r="B5562" t="str">
            <v>LouisianaWW Private Stock.750-6FOB</v>
          </cell>
          <cell r="C5562" t="str">
            <v>South</v>
          </cell>
          <cell r="D5562" t="str">
            <v>Open</v>
          </cell>
          <cell r="E5562" t="str">
            <v>LA</v>
          </cell>
          <cell r="F5562" t="str">
            <v>Louisiana</v>
          </cell>
          <cell r="G5562" t="str">
            <v>4 - Wyoming Whiskey Private Stock 0.75L</v>
          </cell>
          <cell r="H5562" t="str">
            <v>4 - Wyoming Whiskey Private Stock 0.75L6</v>
          </cell>
          <cell r="I5562" t="str">
            <v>WW Private Stock</v>
          </cell>
          <cell r="J5562" t="str">
            <v>WW Private Stock.750-6</v>
          </cell>
          <cell r="K5562">
            <v>6</v>
          </cell>
          <cell r="L5562">
            <v>0.75</v>
          </cell>
          <cell r="M5562">
            <v>0.46</v>
          </cell>
          <cell r="N5562">
            <v>14.77</v>
          </cell>
          <cell r="O5562" t="str">
            <v>FOB</v>
          </cell>
          <cell r="P5562">
            <v>180.0571640661</v>
          </cell>
          <cell r="Q5562">
            <v>180.0571640661</v>
          </cell>
          <cell r="R5562">
            <v>180.0571640661</v>
          </cell>
          <cell r="S5562">
            <v>180.0571640661</v>
          </cell>
          <cell r="T5562">
            <v>180.0571640661</v>
          </cell>
          <cell r="U5562">
            <v>180.0571640661</v>
          </cell>
          <cell r="V5562">
            <v>180.0571640661</v>
          </cell>
        </row>
        <row r="5563">
          <cell r="B5563" t="str">
            <v>Maryland (Open)WW Private Stock.750-6FOB</v>
          </cell>
          <cell r="C5563" t="str">
            <v>Northeast</v>
          </cell>
          <cell r="D5563" t="str">
            <v>Open</v>
          </cell>
          <cell r="E5563" t="str">
            <v>MD</v>
          </cell>
          <cell r="F5563" t="str">
            <v>Maryland (Open)</v>
          </cell>
          <cell r="G5563" t="str">
            <v>4 - Wyoming Whiskey Private Stock 0.75L</v>
          </cell>
          <cell r="H5563" t="str">
            <v>4 - Wyoming Whiskey Private Stock 0.75L6</v>
          </cell>
          <cell r="I5563" t="str">
            <v>WW Private Stock</v>
          </cell>
          <cell r="J5563" t="str">
            <v>WW Private Stock.750-6</v>
          </cell>
          <cell r="K5563">
            <v>6</v>
          </cell>
          <cell r="L5563">
            <v>0.75</v>
          </cell>
          <cell r="M5563">
            <v>0.46</v>
          </cell>
          <cell r="N5563">
            <v>14.77</v>
          </cell>
          <cell r="O5563" t="str">
            <v>FOB</v>
          </cell>
          <cell r="P5563">
            <v>173.99</v>
          </cell>
          <cell r="Q5563">
            <v>173.99</v>
          </cell>
          <cell r="R5563">
            <v>173.99</v>
          </cell>
          <cell r="S5563">
            <v>173.99</v>
          </cell>
          <cell r="T5563">
            <v>173.99</v>
          </cell>
          <cell r="U5563">
            <v>173.99</v>
          </cell>
          <cell r="V5563">
            <v>173.99</v>
          </cell>
        </row>
        <row r="5564">
          <cell r="B5564" t="str">
            <v>MassachusettsWW Private Stock.750-6FOB</v>
          </cell>
          <cell r="C5564" t="str">
            <v>Northeast</v>
          </cell>
          <cell r="D5564" t="str">
            <v>Open</v>
          </cell>
          <cell r="E5564" t="str">
            <v>MA</v>
          </cell>
          <cell r="F5564" t="str">
            <v>Massachusetts</v>
          </cell>
          <cell r="G5564" t="str">
            <v>4 - Wyoming Whiskey Private Stock 0.75L</v>
          </cell>
          <cell r="H5564" t="str">
            <v>4 - Wyoming Whiskey Private Stock 0.75L6</v>
          </cell>
          <cell r="I5564" t="str">
            <v>WW Private Stock</v>
          </cell>
          <cell r="J5564" t="str">
            <v>WW Private Stock.750-6</v>
          </cell>
          <cell r="K5564">
            <v>6</v>
          </cell>
          <cell r="L5564">
            <v>0.75</v>
          </cell>
          <cell r="M5564">
            <v>0.46</v>
          </cell>
          <cell r="N5564">
            <v>14.77</v>
          </cell>
          <cell r="O5564" t="str">
            <v>FOB</v>
          </cell>
          <cell r="P5564">
            <v>161.9</v>
          </cell>
          <cell r="Q5564">
            <v>161.9</v>
          </cell>
          <cell r="R5564">
            <v>161.9</v>
          </cell>
          <cell r="S5564">
            <v>161.9</v>
          </cell>
          <cell r="T5564">
            <v>161.9</v>
          </cell>
          <cell r="U5564">
            <v>161.9</v>
          </cell>
          <cell r="V5564">
            <v>161.9</v>
          </cell>
        </row>
        <row r="5565">
          <cell r="B5565" t="str">
            <v>MinnesotaWW Private Stock.750-6FOB</v>
          </cell>
          <cell r="C5565" t="str">
            <v>Central</v>
          </cell>
          <cell r="D5565" t="str">
            <v>Open</v>
          </cell>
          <cell r="E5565" t="str">
            <v>MN</v>
          </cell>
          <cell r="F5565" t="str">
            <v>Minnesota</v>
          </cell>
          <cell r="G5565" t="str">
            <v>4 - Wyoming Whiskey Private Stock 0.75L</v>
          </cell>
          <cell r="H5565" t="str">
            <v>4 - Wyoming Whiskey Private Stock 0.75L6</v>
          </cell>
          <cell r="I5565" t="str">
            <v>WW Private Stock</v>
          </cell>
          <cell r="J5565" t="str">
            <v>WW Private Stock.750-6</v>
          </cell>
          <cell r="K5565">
            <v>6</v>
          </cell>
          <cell r="L5565">
            <v>0.75</v>
          </cell>
          <cell r="M5565">
            <v>0.46</v>
          </cell>
          <cell r="N5565">
            <v>14.77</v>
          </cell>
          <cell r="O5565" t="str">
            <v>FOB</v>
          </cell>
          <cell r="P5565">
            <v>169.92</v>
          </cell>
          <cell r="Q5565">
            <v>169.92</v>
          </cell>
          <cell r="R5565">
            <v>169.92</v>
          </cell>
          <cell r="S5565">
            <v>169.92</v>
          </cell>
          <cell r="T5565">
            <v>169.92</v>
          </cell>
          <cell r="U5565">
            <v>169.92</v>
          </cell>
          <cell r="V5565">
            <v>169.92</v>
          </cell>
        </row>
        <row r="5566">
          <cell r="B5566" t="str">
            <v>MissouriWW Private Stock.750-6FOB</v>
          </cell>
          <cell r="C5566" t="str">
            <v>Central</v>
          </cell>
          <cell r="D5566" t="str">
            <v>Open</v>
          </cell>
          <cell r="E5566" t="str">
            <v>MO</v>
          </cell>
          <cell r="F5566" t="str">
            <v>Missouri</v>
          </cell>
          <cell r="G5566" t="str">
            <v>4 - Wyoming Whiskey Private Stock 0.75L</v>
          </cell>
          <cell r="H5566" t="str">
            <v>4 - Wyoming Whiskey Private Stock 0.75L6</v>
          </cell>
          <cell r="I5566" t="str">
            <v>WW Private Stock</v>
          </cell>
          <cell r="J5566" t="str">
            <v>WW Private Stock.750-6</v>
          </cell>
          <cell r="K5566">
            <v>6</v>
          </cell>
          <cell r="L5566">
            <v>0.75</v>
          </cell>
          <cell r="M5566">
            <v>0.46</v>
          </cell>
          <cell r="N5566">
            <v>14.77</v>
          </cell>
          <cell r="O5566" t="str">
            <v>FOB</v>
          </cell>
          <cell r="P5566">
            <v>170.34</v>
          </cell>
          <cell r="Q5566">
            <v>170.34</v>
          </cell>
          <cell r="R5566">
            <v>170.34</v>
          </cell>
          <cell r="S5566">
            <v>170.34</v>
          </cell>
          <cell r="T5566">
            <v>170.34</v>
          </cell>
          <cell r="U5566">
            <v>170.34</v>
          </cell>
          <cell r="V5566">
            <v>170.34</v>
          </cell>
        </row>
        <row r="5567">
          <cell r="B5567" t="str">
            <v>MONTANAWW Private Stock.750-6SPA</v>
          </cell>
          <cell r="C5567" t="str">
            <v>West</v>
          </cell>
          <cell r="D5567" t="str">
            <v>Control</v>
          </cell>
          <cell r="E5567" t="str">
            <v>MT</v>
          </cell>
          <cell r="F5567" t="str">
            <v>MONTANA</v>
          </cell>
          <cell r="G5567" t="str">
            <v>4 - Wyoming Whiskey Private Stock 0.75L</v>
          </cell>
          <cell r="H5567" t="str">
            <v>4 - Wyoming Whiskey Private Stock 0.75L6</v>
          </cell>
          <cell r="I5567" t="str">
            <v>WW Private Stock</v>
          </cell>
          <cell r="J5567" t="str">
            <v>WW Private Stock.750-6</v>
          </cell>
          <cell r="K5567">
            <v>6</v>
          </cell>
          <cell r="L5567">
            <v>0.75</v>
          </cell>
          <cell r="M5567">
            <v>0.46</v>
          </cell>
          <cell r="N5567">
            <v>14.77</v>
          </cell>
          <cell r="O5567" t="str">
            <v>SPA</v>
          </cell>
          <cell r="P5567">
            <v>0</v>
          </cell>
          <cell r="Q5567">
            <v>0</v>
          </cell>
          <cell r="R5567">
            <v>0</v>
          </cell>
          <cell r="S5567">
            <v>0</v>
          </cell>
          <cell r="T5567">
            <v>0</v>
          </cell>
          <cell r="U5567">
            <v>0</v>
          </cell>
          <cell r="V5567">
            <v>0</v>
          </cell>
        </row>
        <row r="5568">
          <cell r="B5568" t="str">
            <v>NebraskaWW Private Stock.750-6FOB</v>
          </cell>
          <cell r="C5568" t="str">
            <v>Central</v>
          </cell>
          <cell r="D5568" t="str">
            <v>Open</v>
          </cell>
          <cell r="E5568" t="str">
            <v>NE</v>
          </cell>
          <cell r="F5568" t="str">
            <v>Nebraska</v>
          </cell>
          <cell r="G5568" t="str">
            <v>4 - Wyoming Whiskey Private Stock 0.75L</v>
          </cell>
          <cell r="H5568" t="str">
            <v>4 - Wyoming Whiskey Private Stock 0.75L6</v>
          </cell>
          <cell r="I5568" t="str">
            <v>WW Private Stock</v>
          </cell>
          <cell r="J5568" t="str">
            <v>WW Private Stock.750-6</v>
          </cell>
          <cell r="K5568">
            <v>6</v>
          </cell>
          <cell r="L5568">
            <v>0.75</v>
          </cell>
          <cell r="M5568">
            <v>0.46</v>
          </cell>
          <cell r="N5568">
            <v>14.77</v>
          </cell>
          <cell r="O5568" t="str">
            <v>FOB</v>
          </cell>
          <cell r="P5568">
            <v>169.92</v>
          </cell>
          <cell r="Q5568">
            <v>169.92</v>
          </cell>
          <cell r="R5568">
            <v>169.92</v>
          </cell>
          <cell r="S5568">
            <v>169.92</v>
          </cell>
          <cell r="T5568">
            <v>169.92</v>
          </cell>
          <cell r="U5568">
            <v>169.92</v>
          </cell>
          <cell r="V5568">
            <v>169.92</v>
          </cell>
        </row>
        <row r="5569">
          <cell r="B5569" t="str">
            <v>New JerseyWW Private Stock.750-6FOB</v>
          </cell>
          <cell r="C5569" t="str">
            <v>Northeast</v>
          </cell>
          <cell r="D5569" t="str">
            <v>Open</v>
          </cell>
          <cell r="E5569" t="str">
            <v>NJ</v>
          </cell>
          <cell r="F5569" t="str">
            <v>New Jersey</v>
          </cell>
          <cell r="G5569" t="str">
            <v>4 - Wyoming Whiskey Private Stock 0.75L</v>
          </cell>
          <cell r="H5569" t="str">
            <v>4 - Wyoming Whiskey Private Stock 0.75L6</v>
          </cell>
          <cell r="I5569" t="str">
            <v>WW Private Stock</v>
          </cell>
          <cell r="J5569" t="str">
            <v>WW Private Stock.750-6</v>
          </cell>
          <cell r="K5569">
            <v>6</v>
          </cell>
          <cell r="L5569">
            <v>0.75</v>
          </cell>
          <cell r="M5569">
            <v>0.46</v>
          </cell>
          <cell r="N5569">
            <v>14.77</v>
          </cell>
          <cell r="O5569" t="str">
            <v>FOB</v>
          </cell>
          <cell r="P5569">
            <v>161.18</v>
          </cell>
          <cell r="Q5569">
            <v>161.18</v>
          </cell>
          <cell r="R5569">
            <v>161.18</v>
          </cell>
          <cell r="S5569">
            <v>161.18</v>
          </cell>
          <cell r="T5569">
            <v>161.18</v>
          </cell>
          <cell r="U5569">
            <v>161.18</v>
          </cell>
          <cell r="V5569">
            <v>161.18</v>
          </cell>
        </row>
        <row r="5570">
          <cell r="B5570" t="str">
            <v>New MexicoWW Private Stock.750-6FOB</v>
          </cell>
          <cell r="C5570" t="str">
            <v>West</v>
          </cell>
          <cell r="D5570" t="str">
            <v>Open</v>
          </cell>
          <cell r="E5570" t="str">
            <v>NM</v>
          </cell>
          <cell r="F5570" t="str">
            <v>New Mexico</v>
          </cell>
          <cell r="G5570" t="str">
            <v>4 - Wyoming Whiskey Private Stock 0.75L</v>
          </cell>
          <cell r="H5570" t="str">
            <v>4 - Wyoming Whiskey Private Stock 0.75L6</v>
          </cell>
          <cell r="I5570" t="str">
            <v>WW Private Stock</v>
          </cell>
          <cell r="J5570" t="str">
            <v>WW Private Stock.750-6</v>
          </cell>
          <cell r="K5570">
            <v>6</v>
          </cell>
          <cell r="L5570">
            <v>0.75</v>
          </cell>
          <cell r="M5570">
            <v>0.46</v>
          </cell>
          <cell r="N5570">
            <v>14.77</v>
          </cell>
          <cell r="O5570" t="str">
            <v>FOB</v>
          </cell>
          <cell r="P5570">
            <v>148.5</v>
          </cell>
          <cell r="Q5570">
            <v>148.5</v>
          </cell>
          <cell r="R5570">
            <v>148.5</v>
          </cell>
          <cell r="S5570">
            <v>148.5</v>
          </cell>
          <cell r="T5570">
            <v>148.5</v>
          </cell>
          <cell r="U5570">
            <v>148.5</v>
          </cell>
          <cell r="V5570">
            <v>148.5</v>
          </cell>
        </row>
        <row r="5571">
          <cell r="B5571" t="str">
            <v>New York - UpstateWW Private Stock.750-6FOB</v>
          </cell>
          <cell r="C5571" t="str">
            <v>Northeast</v>
          </cell>
          <cell r="D5571" t="str">
            <v>Open</v>
          </cell>
          <cell r="E5571" t="str">
            <v>NY</v>
          </cell>
          <cell r="F5571" t="str">
            <v>New York - Upstate</v>
          </cell>
          <cell r="G5571" t="str">
            <v>4 - Wyoming Whiskey Private Stock 0.75L</v>
          </cell>
          <cell r="H5571" t="str">
            <v>4 - Wyoming Whiskey Private Stock 0.75L6</v>
          </cell>
          <cell r="I5571" t="str">
            <v>WW Private Stock</v>
          </cell>
          <cell r="J5571" t="str">
            <v>WW Private Stock.750-6</v>
          </cell>
          <cell r="K5571">
            <v>6</v>
          </cell>
          <cell r="L5571">
            <v>0.75</v>
          </cell>
          <cell r="M5571">
            <v>0.46</v>
          </cell>
          <cell r="N5571">
            <v>14.77</v>
          </cell>
          <cell r="O5571" t="str">
            <v>FOB</v>
          </cell>
          <cell r="P5571">
            <v>161.61000000000001</v>
          </cell>
          <cell r="Q5571">
            <v>161.61000000000001</v>
          </cell>
          <cell r="R5571">
            <v>161.61000000000001</v>
          </cell>
          <cell r="S5571">
            <v>161.61000000000001</v>
          </cell>
          <cell r="T5571">
            <v>161.61000000000001</v>
          </cell>
          <cell r="U5571">
            <v>161.61000000000001</v>
          </cell>
          <cell r="V5571">
            <v>161.61000000000001</v>
          </cell>
        </row>
        <row r="5572">
          <cell r="B5572" t="str">
            <v>North DakotaWW Private Stock.750-6FOB</v>
          </cell>
          <cell r="C5572" t="str">
            <v>Central</v>
          </cell>
          <cell r="D5572" t="str">
            <v>Open</v>
          </cell>
          <cell r="E5572" t="str">
            <v>ND</v>
          </cell>
          <cell r="F5572" t="str">
            <v>North Dakota</v>
          </cell>
          <cell r="G5572" t="str">
            <v>4 - Wyoming Whiskey Private Stock 0.75L</v>
          </cell>
          <cell r="H5572" t="str">
            <v>4 - Wyoming Whiskey Private Stock 0.75L6</v>
          </cell>
          <cell r="I5572" t="str">
            <v>WW Private Stock</v>
          </cell>
          <cell r="J5572" t="str">
            <v>WW Private Stock.750-6</v>
          </cell>
          <cell r="K5572">
            <v>6</v>
          </cell>
          <cell r="L5572">
            <v>0.75</v>
          </cell>
          <cell r="M5572">
            <v>0.46</v>
          </cell>
          <cell r="N5572">
            <v>14.77</v>
          </cell>
          <cell r="O5572" t="str">
            <v>FOB</v>
          </cell>
          <cell r="P5572">
            <v>170.28</v>
          </cell>
          <cell r="Q5572">
            <v>170.28</v>
          </cell>
          <cell r="R5572">
            <v>170.28</v>
          </cell>
          <cell r="S5572">
            <v>170.28</v>
          </cell>
          <cell r="T5572">
            <v>170.28</v>
          </cell>
          <cell r="U5572">
            <v>170.28</v>
          </cell>
          <cell r="V5572">
            <v>170.28</v>
          </cell>
        </row>
        <row r="5573">
          <cell r="B5573" t="str">
            <v>OklahomaWW Private Stock.750-6FOB</v>
          </cell>
          <cell r="C5573" t="str">
            <v>South</v>
          </cell>
          <cell r="D5573" t="str">
            <v>Open</v>
          </cell>
          <cell r="E5573" t="str">
            <v>OK</v>
          </cell>
          <cell r="F5573" t="str">
            <v>Oklahoma</v>
          </cell>
          <cell r="G5573" t="str">
            <v>4 - Wyoming Whiskey Private Stock 0.75L</v>
          </cell>
          <cell r="H5573" t="str">
            <v>4 - Wyoming Whiskey Private Stock 0.75L6</v>
          </cell>
          <cell r="I5573" t="str">
            <v>WW Private Stock</v>
          </cell>
          <cell r="J5573" t="str">
            <v>WW Private Stock.750-6</v>
          </cell>
          <cell r="K5573">
            <v>6</v>
          </cell>
          <cell r="L5573">
            <v>0.75</v>
          </cell>
          <cell r="M5573">
            <v>0.46</v>
          </cell>
          <cell r="N5573">
            <v>14.77</v>
          </cell>
          <cell r="O5573" t="str">
            <v>FOB</v>
          </cell>
          <cell r="P5573">
            <v>170.2</v>
          </cell>
          <cell r="Q5573">
            <v>170.2</v>
          </cell>
          <cell r="R5573">
            <v>170.2</v>
          </cell>
          <cell r="S5573">
            <v>170.2</v>
          </cell>
          <cell r="T5573">
            <v>170.2</v>
          </cell>
          <cell r="U5573">
            <v>170.2</v>
          </cell>
          <cell r="V5573">
            <v>170.2</v>
          </cell>
        </row>
        <row r="5574">
          <cell r="B5574" t="str">
            <v>OREGONWW Private Stock.750-6SPA</v>
          </cell>
          <cell r="C5574" t="str">
            <v>West</v>
          </cell>
          <cell r="D5574" t="str">
            <v>Control</v>
          </cell>
          <cell r="E5574" t="str">
            <v>OR</v>
          </cell>
          <cell r="F5574" t="str">
            <v>OREGON</v>
          </cell>
          <cell r="G5574" t="str">
            <v>4 - Wyoming Whiskey Private Stock 0.75L</v>
          </cell>
          <cell r="H5574" t="str">
            <v>4 - Wyoming Whiskey Private Stock 0.75L6</v>
          </cell>
          <cell r="I5574" t="str">
            <v>WW Private Stock</v>
          </cell>
          <cell r="J5574" t="str">
            <v>WW Private Stock.750-6</v>
          </cell>
          <cell r="K5574">
            <v>6</v>
          </cell>
          <cell r="L5574">
            <v>0.75</v>
          </cell>
          <cell r="M5574">
            <v>0.46</v>
          </cell>
          <cell r="N5574">
            <v>14.77</v>
          </cell>
          <cell r="O5574" t="str">
            <v>SPA</v>
          </cell>
          <cell r="P5574">
            <v>0</v>
          </cell>
          <cell r="Q5574">
            <v>0</v>
          </cell>
          <cell r="R5574">
            <v>0</v>
          </cell>
          <cell r="S5574">
            <v>0</v>
          </cell>
          <cell r="T5574">
            <v>0</v>
          </cell>
          <cell r="U5574">
            <v>0</v>
          </cell>
          <cell r="V5574">
            <v>0</v>
          </cell>
        </row>
        <row r="5575">
          <cell r="B5575" t="str">
            <v>Rhode IslandWW Private Stock.750-6FOB</v>
          </cell>
          <cell r="C5575" t="str">
            <v>Northeast</v>
          </cell>
          <cell r="D5575" t="str">
            <v>Open</v>
          </cell>
          <cell r="E5575" t="str">
            <v>RI</v>
          </cell>
          <cell r="F5575" t="str">
            <v>Rhode Island</v>
          </cell>
          <cell r="G5575" t="str">
            <v>4 - Wyoming Whiskey Private Stock 0.75L</v>
          </cell>
          <cell r="H5575" t="str">
            <v>4 - Wyoming Whiskey Private Stock 0.75L6</v>
          </cell>
          <cell r="I5575" t="str">
            <v>WW Private Stock</v>
          </cell>
          <cell r="J5575" t="str">
            <v>WW Private Stock.750-6</v>
          </cell>
          <cell r="K5575">
            <v>6</v>
          </cell>
          <cell r="L5575">
            <v>0.75</v>
          </cell>
          <cell r="M5575">
            <v>0.46</v>
          </cell>
          <cell r="N5575">
            <v>14.77</v>
          </cell>
          <cell r="O5575" t="str">
            <v>FOB</v>
          </cell>
          <cell r="P5575">
            <v>155.80000000000001</v>
          </cell>
          <cell r="Q5575">
            <v>155.80000000000001</v>
          </cell>
          <cell r="R5575">
            <v>155.80000000000001</v>
          </cell>
          <cell r="S5575">
            <v>155.80000000000001</v>
          </cell>
          <cell r="T5575">
            <v>155.80000000000001</v>
          </cell>
          <cell r="U5575">
            <v>155.80000000000001</v>
          </cell>
          <cell r="V5575">
            <v>155.80000000000001</v>
          </cell>
        </row>
        <row r="5576">
          <cell r="B5576" t="str">
            <v>South CarolinaWW Private Stock.750-6FOB</v>
          </cell>
          <cell r="C5576" t="str">
            <v>Northeast</v>
          </cell>
          <cell r="D5576" t="str">
            <v>Open</v>
          </cell>
          <cell r="E5576" t="str">
            <v>SC</v>
          </cell>
          <cell r="F5576" t="str">
            <v>South Carolina</v>
          </cell>
          <cell r="G5576" t="str">
            <v>4 - Wyoming Whiskey Private Stock 0.75L</v>
          </cell>
          <cell r="H5576" t="str">
            <v>4 - Wyoming Whiskey Private Stock 0.75L6</v>
          </cell>
          <cell r="I5576" t="str">
            <v>WW Private Stock</v>
          </cell>
          <cell r="J5576" t="str">
            <v>WW Private Stock.750-6</v>
          </cell>
          <cell r="K5576">
            <v>6</v>
          </cell>
          <cell r="L5576">
            <v>0.75</v>
          </cell>
          <cell r="M5576">
            <v>0.46</v>
          </cell>
          <cell r="N5576">
            <v>14.77</v>
          </cell>
          <cell r="O5576" t="str">
            <v>FOB</v>
          </cell>
          <cell r="P5576">
            <v>171.88</v>
          </cell>
          <cell r="Q5576">
            <v>171.88</v>
          </cell>
          <cell r="R5576">
            <v>171.88</v>
          </cell>
          <cell r="S5576">
            <v>171.88</v>
          </cell>
          <cell r="T5576">
            <v>171.88</v>
          </cell>
          <cell r="U5576">
            <v>171.88</v>
          </cell>
          <cell r="V5576">
            <v>171.88</v>
          </cell>
        </row>
        <row r="5577">
          <cell r="B5577" t="str">
            <v>South DakotaWW Private Stock.750-6FOB</v>
          </cell>
          <cell r="C5577" t="str">
            <v>Central</v>
          </cell>
          <cell r="D5577" t="str">
            <v>Open</v>
          </cell>
          <cell r="E5577" t="str">
            <v>SD</v>
          </cell>
          <cell r="F5577" t="str">
            <v>South Dakota</v>
          </cell>
          <cell r="G5577" t="str">
            <v>4 - Wyoming Whiskey Private Stock 0.75L</v>
          </cell>
          <cell r="H5577" t="str">
            <v>4 - Wyoming Whiskey Private Stock 0.75L6</v>
          </cell>
          <cell r="I5577" t="str">
            <v>WW Private Stock</v>
          </cell>
          <cell r="J5577" t="str">
            <v>WW Private Stock.750-6</v>
          </cell>
          <cell r="K5577">
            <v>6</v>
          </cell>
          <cell r="L5577">
            <v>0.75</v>
          </cell>
          <cell r="M5577">
            <v>0.46</v>
          </cell>
          <cell r="N5577">
            <v>14.77</v>
          </cell>
          <cell r="O5577" t="str">
            <v>FOB</v>
          </cell>
          <cell r="P5577">
            <v>166.06</v>
          </cell>
          <cell r="Q5577">
            <v>166.06</v>
          </cell>
          <cell r="R5577">
            <v>166.06</v>
          </cell>
          <cell r="S5577">
            <v>166.06</v>
          </cell>
          <cell r="T5577">
            <v>166.06</v>
          </cell>
          <cell r="U5577">
            <v>166.06</v>
          </cell>
          <cell r="V5577">
            <v>166.06</v>
          </cell>
        </row>
        <row r="5578">
          <cell r="B5578" t="str">
            <v>TennesseeWW Private Stock.750-6FOB</v>
          </cell>
          <cell r="C5578" t="str">
            <v>South</v>
          </cell>
          <cell r="D5578" t="str">
            <v>Open</v>
          </cell>
          <cell r="E5578" t="str">
            <v>TN</v>
          </cell>
          <cell r="F5578" t="str">
            <v>Tennessee</v>
          </cell>
          <cell r="G5578" t="str">
            <v>4 - Wyoming Whiskey Private Stock 0.75L</v>
          </cell>
          <cell r="H5578" t="str">
            <v>4 - Wyoming Whiskey Private Stock 0.75L6</v>
          </cell>
          <cell r="I5578" t="str">
            <v>WW Private Stock</v>
          </cell>
          <cell r="J5578" t="str">
            <v>WW Private Stock.750-6</v>
          </cell>
          <cell r="K5578">
            <v>6</v>
          </cell>
          <cell r="L5578">
            <v>0.75</v>
          </cell>
          <cell r="M5578">
            <v>0.46</v>
          </cell>
          <cell r="N5578">
            <v>14.77</v>
          </cell>
          <cell r="O5578" t="str">
            <v>FOB</v>
          </cell>
          <cell r="P5578">
            <v>152.25</v>
          </cell>
          <cell r="Q5578">
            <v>152.25</v>
          </cell>
          <cell r="R5578">
            <v>152.25</v>
          </cell>
          <cell r="S5578">
            <v>152.25</v>
          </cell>
          <cell r="T5578">
            <v>152.25</v>
          </cell>
          <cell r="U5578">
            <v>152.25</v>
          </cell>
          <cell r="V5578">
            <v>152.25</v>
          </cell>
        </row>
        <row r="5579">
          <cell r="B5579" t="str">
            <v>TexasWW Private Stock.750-6FOB</v>
          </cell>
          <cell r="C5579" t="str">
            <v>South</v>
          </cell>
          <cell r="D5579" t="str">
            <v>Open</v>
          </cell>
          <cell r="E5579" t="str">
            <v>TX</v>
          </cell>
          <cell r="F5579" t="str">
            <v>Texas</v>
          </cell>
          <cell r="G5579" t="str">
            <v>4 - Wyoming Whiskey Private Stock 0.75L</v>
          </cell>
          <cell r="H5579" t="str">
            <v>4 - Wyoming Whiskey Private Stock 0.75L6</v>
          </cell>
          <cell r="I5579" t="str">
            <v>WW Private Stock</v>
          </cell>
          <cell r="J5579" t="str">
            <v>WW Private Stock.750-6</v>
          </cell>
          <cell r="K5579">
            <v>6</v>
          </cell>
          <cell r="L5579">
            <v>0.75</v>
          </cell>
          <cell r="M5579">
            <v>0.46</v>
          </cell>
          <cell r="N5579">
            <v>14.77</v>
          </cell>
          <cell r="O5579" t="str">
            <v>FOB</v>
          </cell>
          <cell r="P5579">
            <v>160.1</v>
          </cell>
          <cell r="Q5579">
            <v>160.1</v>
          </cell>
          <cell r="R5579">
            <v>160.1</v>
          </cell>
          <cell r="S5579">
            <v>160.1</v>
          </cell>
          <cell r="T5579">
            <v>160.1</v>
          </cell>
          <cell r="U5579">
            <v>160.1</v>
          </cell>
          <cell r="V5579">
            <v>160.1</v>
          </cell>
        </row>
        <row r="5580">
          <cell r="B5580" t="str">
            <v>UTAHWW Private Stock.750-6SPA</v>
          </cell>
          <cell r="C5580" t="str">
            <v>West</v>
          </cell>
          <cell r="D5580" t="str">
            <v>Control</v>
          </cell>
          <cell r="E5580" t="str">
            <v>UT</v>
          </cell>
          <cell r="F5580" t="str">
            <v>UTAH</v>
          </cell>
          <cell r="G5580" t="str">
            <v>4 - Wyoming Whiskey Private Stock 0.75L</v>
          </cell>
          <cell r="H5580" t="str">
            <v>4 - Wyoming Whiskey Private Stock 0.75L6</v>
          </cell>
          <cell r="I5580" t="str">
            <v>WW Private Stock</v>
          </cell>
          <cell r="J5580" t="str">
            <v>WW Private Stock.750-6</v>
          </cell>
          <cell r="K5580">
            <v>6</v>
          </cell>
          <cell r="L5580">
            <v>0.75</v>
          </cell>
          <cell r="M5580">
            <v>0.46</v>
          </cell>
          <cell r="N5580">
            <v>14.77</v>
          </cell>
          <cell r="O5580" t="str">
            <v>SPA</v>
          </cell>
          <cell r="P5580">
            <v>0</v>
          </cell>
          <cell r="Q5580">
            <v>0</v>
          </cell>
          <cell r="R5580">
            <v>0</v>
          </cell>
          <cell r="S5580">
            <v>0</v>
          </cell>
          <cell r="T5580">
            <v>0</v>
          </cell>
          <cell r="U5580">
            <v>0</v>
          </cell>
          <cell r="V5580">
            <v>0</v>
          </cell>
        </row>
        <row r="5581">
          <cell r="B5581" t="str">
            <v>WisconsinWW Private Stock.750-6FOB</v>
          </cell>
          <cell r="C5581" t="str">
            <v>Central</v>
          </cell>
          <cell r="D5581" t="str">
            <v>Open</v>
          </cell>
          <cell r="E5581" t="str">
            <v>WI</v>
          </cell>
          <cell r="F5581" t="str">
            <v>Wisconsin</v>
          </cell>
          <cell r="G5581" t="str">
            <v>4 - Wyoming Whiskey Private Stock 0.75L</v>
          </cell>
          <cell r="H5581" t="str">
            <v>4 - Wyoming Whiskey Private Stock 0.75L6</v>
          </cell>
          <cell r="I5581" t="str">
            <v>WW Private Stock</v>
          </cell>
          <cell r="J5581" t="str">
            <v>WW Private Stock.750-6</v>
          </cell>
          <cell r="K5581">
            <v>6</v>
          </cell>
          <cell r="L5581">
            <v>0.75</v>
          </cell>
          <cell r="M5581">
            <v>0.46</v>
          </cell>
          <cell r="N5581">
            <v>14.77</v>
          </cell>
          <cell r="O5581" t="str">
            <v>FOB</v>
          </cell>
          <cell r="P5581">
            <v>172.35</v>
          </cell>
          <cell r="Q5581">
            <v>172.35</v>
          </cell>
          <cell r="R5581">
            <v>172.35</v>
          </cell>
          <cell r="S5581">
            <v>172.35</v>
          </cell>
          <cell r="T5581">
            <v>172.35</v>
          </cell>
          <cell r="U5581">
            <v>172.35</v>
          </cell>
          <cell r="V5581">
            <v>172.35</v>
          </cell>
        </row>
        <row r="5582">
          <cell r="B5582" t="str">
            <v>WYOMINGWW Private Stock.750-6DA</v>
          </cell>
          <cell r="C5582" t="str">
            <v>West</v>
          </cell>
          <cell r="D5582" t="str">
            <v>Control</v>
          </cell>
          <cell r="E5582" t="str">
            <v>WY</v>
          </cell>
          <cell r="F5582" t="str">
            <v>WYOMING</v>
          </cell>
          <cell r="G5582" t="str">
            <v>4 - Wyoming Whiskey Private Stock 0.75L</v>
          </cell>
          <cell r="H5582" t="str">
            <v>4 - Wyoming Whiskey Private Stock 0.75L6</v>
          </cell>
          <cell r="I5582" t="str">
            <v>WW Private Stock</v>
          </cell>
          <cell r="J5582" t="str">
            <v>WW Private Stock.750-6</v>
          </cell>
          <cell r="K5582">
            <v>6</v>
          </cell>
          <cell r="L5582">
            <v>0.75</v>
          </cell>
          <cell r="M5582">
            <v>0.46</v>
          </cell>
          <cell r="N5582">
            <v>14.77</v>
          </cell>
          <cell r="O5582" t="str">
            <v>DA</v>
          </cell>
          <cell r="P5582">
            <v>0</v>
          </cell>
          <cell r="Q5582">
            <v>0</v>
          </cell>
          <cell r="R5582">
            <v>0</v>
          </cell>
          <cell r="S5582">
            <v>0</v>
          </cell>
          <cell r="T5582">
            <v>0</v>
          </cell>
          <cell r="U5582">
            <v>0</v>
          </cell>
          <cell r="V5582">
            <v>0</v>
          </cell>
        </row>
        <row r="5583">
          <cell r="B5583" t="str">
            <v>AlaskaWW Single Cask.750-6FOB</v>
          </cell>
          <cell r="C5583" t="str">
            <v>West</v>
          </cell>
          <cell r="D5583" t="str">
            <v>Open</v>
          </cell>
          <cell r="E5583" t="str">
            <v>AK</v>
          </cell>
          <cell r="F5583" t="str">
            <v>Alaska</v>
          </cell>
          <cell r="G5583" t="str">
            <v>4 - Wyoming Whiskey Single Barrel Bourbon 0.75L</v>
          </cell>
          <cell r="H5583" t="str">
            <v>4 - Wyoming Whiskey Single Barrel Bourbon 0.75L6</v>
          </cell>
          <cell r="I5583" t="str">
            <v>WW Single Cask</v>
          </cell>
          <cell r="J5583" t="str">
            <v>WW Single Cask.750-6</v>
          </cell>
          <cell r="K5583">
            <v>6</v>
          </cell>
          <cell r="L5583">
            <v>0.75</v>
          </cell>
          <cell r="M5583">
            <v>0.48</v>
          </cell>
          <cell r="N5583">
            <v>15.41</v>
          </cell>
          <cell r="O5583" t="str">
            <v>FOB</v>
          </cell>
          <cell r="P5583">
            <v>163.85</v>
          </cell>
          <cell r="Q5583">
            <v>163.85</v>
          </cell>
          <cell r="R5583">
            <v>163.85</v>
          </cell>
          <cell r="S5583">
            <v>163.85</v>
          </cell>
          <cell r="T5583">
            <v>163.85</v>
          </cell>
          <cell r="U5583">
            <v>163.85</v>
          </cell>
          <cell r="V5583">
            <v>163.85</v>
          </cell>
        </row>
        <row r="5584">
          <cell r="B5584" t="str">
            <v>ArizonaWW Single Cask.750-6FOB</v>
          </cell>
          <cell r="C5584" t="str">
            <v>West</v>
          </cell>
          <cell r="D5584" t="str">
            <v>Open</v>
          </cell>
          <cell r="E5584" t="str">
            <v>AZ</v>
          </cell>
          <cell r="F5584" t="str">
            <v>Arizona</v>
          </cell>
          <cell r="G5584" t="str">
            <v>4 - Wyoming Whiskey Single Barrel Bourbon 0.75L</v>
          </cell>
          <cell r="H5584" t="str">
            <v>4 - Wyoming Whiskey Single Barrel Bourbon 0.75L6</v>
          </cell>
          <cell r="I5584" t="str">
            <v>WW Single Cask</v>
          </cell>
          <cell r="J5584" t="str">
            <v>WW Single Cask.750-6</v>
          </cell>
          <cell r="K5584">
            <v>6</v>
          </cell>
          <cell r="L5584">
            <v>0.75</v>
          </cell>
          <cell r="M5584">
            <v>0.48</v>
          </cell>
          <cell r="N5584">
            <v>15.41</v>
          </cell>
          <cell r="O5584" t="str">
            <v>FOB</v>
          </cell>
          <cell r="P5584">
            <v>178</v>
          </cell>
          <cell r="Q5584">
            <v>178</v>
          </cell>
          <cell r="R5584">
            <v>178</v>
          </cell>
          <cell r="S5584">
            <v>178</v>
          </cell>
          <cell r="T5584">
            <v>178</v>
          </cell>
          <cell r="U5584">
            <v>178</v>
          </cell>
          <cell r="V5584">
            <v>178</v>
          </cell>
        </row>
        <row r="5585">
          <cell r="B5585" t="str">
            <v>ArkansasWW Single Cask.750-6FOB</v>
          </cell>
          <cell r="C5585" t="str">
            <v>South</v>
          </cell>
          <cell r="D5585" t="str">
            <v>Open</v>
          </cell>
          <cell r="E5585" t="str">
            <v>AR</v>
          </cell>
          <cell r="F5585" t="str">
            <v>Arkansas</v>
          </cell>
          <cell r="G5585" t="str">
            <v>4 - Wyoming Whiskey Single Barrel Bourbon 0.75L</v>
          </cell>
          <cell r="H5585" t="str">
            <v>4 - Wyoming Whiskey Single Barrel Bourbon 0.75L6</v>
          </cell>
          <cell r="I5585" t="str">
            <v>WW Single Cask</v>
          </cell>
          <cell r="J5585" t="str">
            <v>WW Single Cask.750-6</v>
          </cell>
          <cell r="K5585">
            <v>6</v>
          </cell>
          <cell r="L5585">
            <v>0.75</v>
          </cell>
          <cell r="M5585">
            <v>0.48</v>
          </cell>
          <cell r="N5585">
            <v>15.41</v>
          </cell>
          <cell r="O5585" t="str">
            <v>FOB</v>
          </cell>
          <cell r="P5585">
            <v>203.5</v>
          </cell>
          <cell r="Q5585">
            <v>203.5</v>
          </cell>
          <cell r="R5585">
            <v>203.5</v>
          </cell>
          <cell r="S5585">
            <v>203.5</v>
          </cell>
          <cell r="T5585">
            <v>203.5</v>
          </cell>
          <cell r="U5585">
            <v>203.5</v>
          </cell>
          <cell r="V5585">
            <v>203.5</v>
          </cell>
        </row>
        <row r="5586">
          <cell r="B5586" t="str">
            <v>CaliforniaWW Single Cask.750-6FOB</v>
          </cell>
          <cell r="C5586" t="str">
            <v>West</v>
          </cell>
          <cell r="D5586" t="str">
            <v>Open</v>
          </cell>
          <cell r="E5586" t="str">
            <v>CA</v>
          </cell>
          <cell r="F5586" t="str">
            <v>California</v>
          </cell>
          <cell r="G5586" t="str">
            <v>4 - Wyoming Whiskey Single Barrel Bourbon 0.75L</v>
          </cell>
          <cell r="H5586" t="str">
            <v>4 - Wyoming Whiskey Single Barrel Bourbon 0.75L6</v>
          </cell>
          <cell r="I5586" t="str">
            <v>WW Single Cask</v>
          </cell>
          <cell r="J5586" t="str">
            <v>WW Single Cask.750-6</v>
          </cell>
          <cell r="K5586">
            <v>6</v>
          </cell>
          <cell r="L5586">
            <v>0.75</v>
          </cell>
          <cell r="M5586">
            <v>0.48</v>
          </cell>
          <cell r="N5586">
            <v>15.41</v>
          </cell>
          <cell r="O5586" t="str">
            <v>FOB</v>
          </cell>
          <cell r="P5586">
            <v>200.71</v>
          </cell>
          <cell r="Q5586">
            <v>200.71</v>
          </cell>
          <cell r="R5586">
            <v>200.71</v>
          </cell>
          <cell r="S5586">
            <v>200.71</v>
          </cell>
          <cell r="T5586">
            <v>200.71</v>
          </cell>
          <cell r="U5586">
            <v>200.71</v>
          </cell>
          <cell r="V5586">
            <v>200.71</v>
          </cell>
        </row>
        <row r="5587">
          <cell r="B5587" t="str">
            <v>ColoradoWW Single Cask.750-6FOB</v>
          </cell>
          <cell r="C5587" t="str">
            <v>West</v>
          </cell>
          <cell r="D5587" t="str">
            <v>Open</v>
          </cell>
          <cell r="E5587" t="str">
            <v>CO</v>
          </cell>
          <cell r="F5587" t="str">
            <v>Colorado</v>
          </cell>
          <cell r="G5587" t="str">
            <v>4 - Wyoming Whiskey Single Barrel Bourbon 0.75L</v>
          </cell>
          <cell r="H5587" t="str">
            <v>4 - Wyoming Whiskey Single Barrel Bourbon 0.75L6</v>
          </cell>
          <cell r="I5587" t="str">
            <v>WW Single Cask</v>
          </cell>
          <cell r="J5587" t="str">
            <v>WW Single Cask.750-6</v>
          </cell>
          <cell r="K5587">
            <v>6</v>
          </cell>
          <cell r="L5587">
            <v>0.75</v>
          </cell>
          <cell r="M5587">
            <v>0.48</v>
          </cell>
          <cell r="N5587">
            <v>15.41</v>
          </cell>
          <cell r="O5587" t="str">
            <v>FOB</v>
          </cell>
          <cell r="P5587">
            <v>185</v>
          </cell>
          <cell r="Q5587">
            <v>185</v>
          </cell>
          <cell r="R5587">
            <v>185</v>
          </cell>
          <cell r="S5587">
            <v>185</v>
          </cell>
          <cell r="T5587">
            <v>185</v>
          </cell>
          <cell r="U5587">
            <v>185</v>
          </cell>
          <cell r="V5587">
            <v>185</v>
          </cell>
        </row>
        <row r="5588">
          <cell r="B5588" t="str">
            <v>ConnecticutWW Single Cask.750-6FOB</v>
          </cell>
          <cell r="C5588" t="str">
            <v>Northeast</v>
          </cell>
          <cell r="D5588" t="str">
            <v>Open</v>
          </cell>
          <cell r="E5588" t="str">
            <v>CT</v>
          </cell>
          <cell r="F5588" t="str">
            <v>Connecticut</v>
          </cell>
          <cell r="G5588" t="str">
            <v>4 - Wyoming Whiskey Single Barrel Bourbon 0.75L</v>
          </cell>
          <cell r="H5588" t="str">
            <v>4 - Wyoming Whiskey Single Barrel Bourbon 0.75L6</v>
          </cell>
          <cell r="I5588" t="str">
            <v>WW Single Cask</v>
          </cell>
          <cell r="J5588" t="str">
            <v>WW Single Cask.750-6</v>
          </cell>
          <cell r="K5588">
            <v>6</v>
          </cell>
          <cell r="L5588">
            <v>0.75</v>
          </cell>
          <cell r="M5588">
            <v>0.48</v>
          </cell>
          <cell r="N5588">
            <v>15.41</v>
          </cell>
          <cell r="O5588" t="str">
            <v>FOB</v>
          </cell>
          <cell r="P5588">
            <v>194.55</v>
          </cell>
          <cell r="Q5588">
            <v>194.55</v>
          </cell>
          <cell r="R5588">
            <v>194.55</v>
          </cell>
          <cell r="S5588">
            <v>194.55</v>
          </cell>
          <cell r="T5588">
            <v>194.55</v>
          </cell>
          <cell r="U5588">
            <v>194.55</v>
          </cell>
          <cell r="V5588">
            <v>194.55</v>
          </cell>
        </row>
        <row r="5589">
          <cell r="B5589" t="str">
            <v>DCWW Single Cask.750-6FOB</v>
          </cell>
          <cell r="C5589" t="str">
            <v>Northeast</v>
          </cell>
          <cell r="D5589" t="str">
            <v>Open</v>
          </cell>
          <cell r="E5589" t="str">
            <v>DC</v>
          </cell>
          <cell r="F5589" t="str">
            <v>DC</v>
          </cell>
          <cell r="G5589" t="str">
            <v>4 - Wyoming Whiskey Single Barrel Bourbon 0.75L</v>
          </cell>
          <cell r="H5589" t="str">
            <v>4 - Wyoming Whiskey Single Barrel Bourbon 0.75L6</v>
          </cell>
          <cell r="I5589" t="str">
            <v>WW Single Cask</v>
          </cell>
          <cell r="J5589" t="str">
            <v>WW Single Cask.750-6</v>
          </cell>
          <cell r="K5589">
            <v>6</v>
          </cell>
          <cell r="L5589">
            <v>0.75</v>
          </cell>
          <cell r="M5589">
            <v>0.48</v>
          </cell>
          <cell r="N5589">
            <v>15.41</v>
          </cell>
          <cell r="O5589" t="str">
            <v>FOB</v>
          </cell>
          <cell r="P5589">
            <v>208.99</v>
          </cell>
          <cell r="Q5589">
            <v>208.99</v>
          </cell>
          <cell r="R5589">
            <v>208.99</v>
          </cell>
          <cell r="S5589">
            <v>208.99</v>
          </cell>
          <cell r="T5589">
            <v>208.99</v>
          </cell>
          <cell r="U5589">
            <v>208.99</v>
          </cell>
          <cell r="V5589">
            <v>208.99</v>
          </cell>
        </row>
        <row r="5590">
          <cell r="B5590" t="str">
            <v>DelawareWW Single Cask.750-6FOB</v>
          </cell>
          <cell r="C5590" t="str">
            <v>Northeast</v>
          </cell>
          <cell r="D5590" t="str">
            <v>Open</v>
          </cell>
          <cell r="E5590" t="str">
            <v>DE</v>
          </cell>
          <cell r="F5590" t="str">
            <v>Delaware</v>
          </cell>
          <cell r="G5590" t="str">
            <v>4 - Wyoming Whiskey Single Barrel Bourbon 0.75L</v>
          </cell>
          <cell r="H5590" t="str">
            <v>4 - Wyoming Whiskey Single Barrel Bourbon 0.75L6</v>
          </cell>
          <cell r="I5590" t="str">
            <v>WW Single Cask</v>
          </cell>
          <cell r="J5590" t="str">
            <v>WW Single Cask.750-6</v>
          </cell>
          <cell r="K5590">
            <v>6</v>
          </cell>
          <cell r="L5590">
            <v>0.75</v>
          </cell>
          <cell r="M5590">
            <v>0.48</v>
          </cell>
          <cell r="N5590">
            <v>15.41</v>
          </cell>
          <cell r="O5590" t="str">
            <v>FOB</v>
          </cell>
          <cell r="P5590">
            <v>205.99</v>
          </cell>
          <cell r="Q5590">
            <v>205.99</v>
          </cell>
          <cell r="R5590">
            <v>205.99</v>
          </cell>
          <cell r="S5590">
            <v>205.99</v>
          </cell>
          <cell r="T5590">
            <v>205.99</v>
          </cell>
          <cell r="U5590">
            <v>205.99</v>
          </cell>
          <cell r="V5590">
            <v>205.99</v>
          </cell>
        </row>
        <row r="5591">
          <cell r="B5591" t="str">
            <v>FloridaWW Single Cask.750-6FOB</v>
          </cell>
          <cell r="C5591" t="str">
            <v>South</v>
          </cell>
          <cell r="D5591" t="str">
            <v>Open</v>
          </cell>
          <cell r="E5591" t="str">
            <v>FL</v>
          </cell>
          <cell r="F5591" t="str">
            <v>Florida</v>
          </cell>
          <cell r="G5591" t="str">
            <v>4 - Wyoming Whiskey Single Barrel Bourbon 0.75L</v>
          </cell>
          <cell r="H5591" t="str">
            <v>4 - Wyoming Whiskey Single Barrel Bourbon 0.75L6</v>
          </cell>
          <cell r="I5591" t="str">
            <v>WW Single Cask</v>
          </cell>
          <cell r="J5591" t="str">
            <v>WW Single Cask.750-6</v>
          </cell>
          <cell r="K5591">
            <v>6</v>
          </cell>
          <cell r="L5591">
            <v>0.75</v>
          </cell>
          <cell r="M5591">
            <v>0.48</v>
          </cell>
          <cell r="N5591">
            <v>15.41</v>
          </cell>
          <cell r="O5591" t="str">
            <v>FOB</v>
          </cell>
          <cell r="P5591">
            <v>206</v>
          </cell>
          <cell r="Q5591">
            <v>206</v>
          </cell>
          <cell r="R5591">
            <v>206</v>
          </cell>
          <cell r="S5591">
            <v>206</v>
          </cell>
          <cell r="T5591">
            <v>206</v>
          </cell>
          <cell r="U5591">
            <v>206</v>
          </cell>
          <cell r="V5591">
            <v>206</v>
          </cell>
        </row>
        <row r="5592">
          <cell r="B5592" t="str">
            <v>GeorgiaWW Single Cask.750-6FOB</v>
          </cell>
          <cell r="C5592" t="str">
            <v>South</v>
          </cell>
          <cell r="D5592" t="str">
            <v>Open</v>
          </cell>
          <cell r="E5592" t="str">
            <v>GA</v>
          </cell>
          <cell r="F5592" t="str">
            <v>Georgia</v>
          </cell>
          <cell r="G5592" t="str">
            <v>4 - Wyoming Whiskey Single Barrel Bourbon 0.75L</v>
          </cell>
          <cell r="H5592" t="str">
            <v>4 - Wyoming Whiskey Single Barrel Bourbon 0.75L6</v>
          </cell>
          <cell r="I5592" t="str">
            <v>WW Single Cask</v>
          </cell>
          <cell r="J5592" t="str">
            <v>WW Single Cask.750-6</v>
          </cell>
          <cell r="K5592">
            <v>6</v>
          </cell>
          <cell r="L5592">
            <v>0.75</v>
          </cell>
          <cell r="M5592">
            <v>0.48</v>
          </cell>
          <cell r="N5592">
            <v>15.41</v>
          </cell>
          <cell r="O5592" t="str">
            <v>FOB</v>
          </cell>
          <cell r="P5592">
            <v>203.552145647</v>
          </cell>
          <cell r="Q5592">
            <v>203.552145647</v>
          </cell>
          <cell r="R5592">
            <v>203.552145647</v>
          </cell>
          <cell r="S5592">
            <v>203.552145647</v>
          </cell>
          <cell r="T5592">
            <v>203.552145647</v>
          </cell>
          <cell r="U5592">
            <v>203.552145647</v>
          </cell>
          <cell r="V5592">
            <v>203.552145647</v>
          </cell>
        </row>
        <row r="5593">
          <cell r="B5593" t="str">
            <v>IDAHOWW Single Cask.750-6SPA</v>
          </cell>
          <cell r="C5593" t="str">
            <v>West</v>
          </cell>
          <cell r="D5593" t="str">
            <v>Control</v>
          </cell>
          <cell r="E5593" t="str">
            <v>ID</v>
          </cell>
          <cell r="F5593" t="str">
            <v>IDAHO</v>
          </cell>
          <cell r="G5593" t="str">
            <v>4 - Wyoming Whiskey Single Barrel Bourbon 0.75L</v>
          </cell>
          <cell r="H5593" t="str">
            <v>4 - Wyoming Whiskey Single Barrel Bourbon 0.75L6</v>
          </cell>
          <cell r="I5593" t="str">
            <v>WW Single Cask</v>
          </cell>
          <cell r="J5593" t="str">
            <v>WW Single Cask.750-6</v>
          </cell>
          <cell r="K5593">
            <v>6</v>
          </cell>
          <cell r="L5593">
            <v>0.75</v>
          </cell>
          <cell r="M5593">
            <v>0.48</v>
          </cell>
          <cell r="N5593">
            <v>15.41</v>
          </cell>
          <cell r="O5593" t="str">
            <v>SPA</v>
          </cell>
          <cell r="P5593">
            <v>0</v>
          </cell>
          <cell r="Q5593">
            <v>0</v>
          </cell>
          <cell r="R5593">
            <v>0</v>
          </cell>
          <cell r="S5593">
            <v>0</v>
          </cell>
          <cell r="T5593">
            <v>0</v>
          </cell>
          <cell r="U5593">
            <v>0</v>
          </cell>
          <cell r="V5593">
            <v>0</v>
          </cell>
        </row>
        <row r="5594">
          <cell r="B5594" t="str">
            <v>IllinoisWW Single Cask.750-6FOB</v>
          </cell>
          <cell r="C5594" t="str">
            <v>Central</v>
          </cell>
          <cell r="D5594" t="str">
            <v>Open</v>
          </cell>
          <cell r="E5594" t="str">
            <v>IL</v>
          </cell>
          <cell r="F5594" t="str">
            <v>Illinois</v>
          </cell>
          <cell r="G5594" t="str">
            <v>4 - Wyoming Whiskey Single Barrel Bourbon 0.75L</v>
          </cell>
          <cell r="H5594" t="str">
            <v>4 - Wyoming Whiskey Single Barrel Bourbon 0.75L6</v>
          </cell>
          <cell r="I5594" t="str">
            <v>WW Single Cask</v>
          </cell>
          <cell r="J5594" t="str">
            <v>WW Single Cask.750-6</v>
          </cell>
          <cell r="K5594">
            <v>6</v>
          </cell>
          <cell r="L5594">
            <v>0.75</v>
          </cell>
          <cell r="M5594">
            <v>0.48</v>
          </cell>
          <cell r="N5594">
            <v>15.41</v>
          </cell>
          <cell r="O5594" t="str">
            <v>FOB</v>
          </cell>
          <cell r="P5594">
            <v>202.1</v>
          </cell>
          <cell r="Q5594">
            <v>202.1</v>
          </cell>
          <cell r="R5594">
            <v>202.1</v>
          </cell>
          <cell r="S5594">
            <v>202.1</v>
          </cell>
          <cell r="T5594">
            <v>202.1</v>
          </cell>
          <cell r="U5594">
            <v>202.1</v>
          </cell>
          <cell r="V5594">
            <v>202.1</v>
          </cell>
        </row>
        <row r="5595">
          <cell r="B5595" t="str">
            <v>IndianaWW Single Cask.750-6FOB</v>
          </cell>
          <cell r="C5595" t="str">
            <v>Central</v>
          </cell>
          <cell r="D5595" t="str">
            <v>Open</v>
          </cell>
          <cell r="E5595" t="str">
            <v>IN</v>
          </cell>
          <cell r="F5595" t="str">
            <v>Indiana</v>
          </cell>
          <cell r="G5595" t="str">
            <v>4 - Wyoming Whiskey Single Barrel Bourbon 0.75L</v>
          </cell>
          <cell r="H5595" t="str">
            <v>4 - Wyoming Whiskey Single Barrel Bourbon 0.75L6</v>
          </cell>
          <cell r="I5595" t="str">
            <v>WW Single Cask</v>
          </cell>
          <cell r="J5595" t="str">
            <v>WW Single Cask.750-6</v>
          </cell>
          <cell r="K5595">
            <v>6</v>
          </cell>
          <cell r="L5595">
            <v>0.75</v>
          </cell>
          <cell r="M5595">
            <v>0.48</v>
          </cell>
          <cell r="N5595">
            <v>15.41</v>
          </cell>
          <cell r="O5595" t="str">
            <v>FOB</v>
          </cell>
          <cell r="P5595">
            <v>201.97</v>
          </cell>
          <cell r="Q5595">
            <v>201.97</v>
          </cell>
          <cell r="R5595">
            <v>201.97</v>
          </cell>
          <cell r="S5595">
            <v>201.97</v>
          </cell>
          <cell r="T5595">
            <v>201.97</v>
          </cell>
          <cell r="U5595">
            <v>201.97</v>
          </cell>
          <cell r="V5595">
            <v>201.97</v>
          </cell>
        </row>
        <row r="5596">
          <cell r="B5596" t="str">
            <v>KansasWW Single Cask.750-6FOB</v>
          </cell>
          <cell r="C5596" t="str">
            <v>Central</v>
          </cell>
          <cell r="D5596" t="str">
            <v>Open</v>
          </cell>
          <cell r="E5596" t="str">
            <v>KS</v>
          </cell>
          <cell r="F5596" t="str">
            <v>Kansas</v>
          </cell>
          <cell r="G5596" t="str">
            <v>4 - Wyoming Whiskey Single Barrel Bourbon 0.75L</v>
          </cell>
          <cell r="H5596" t="str">
            <v>4 - Wyoming Whiskey Single Barrel Bourbon 0.75L6</v>
          </cell>
          <cell r="I5596" t="str">
            <v>WW Single Cask</v>
          </cell>
          <cell r="J5596" t="str">
            <v>WW Single Cask.750-6</v>
          </cell>
          <cell r="K5596">
            <v>6</v>
          </cell>
          <cell r="L5596">
            <v>0.75</v>
          </cell>
          <cell r="M5596">
            <v>0.48</v>
          </cell>
          <cell r="N5596">
            <v>15.41</v>
          </cell>
          <cell r="O5596" t="str">
            <v>FOB</v>
          </cell>
          <cell r="P5596">
            <v>205.36</v>
          </cell>
          <cell r="Q5596">
            <v>205.36</v>
          </cell>
          <cell r="R5596">
            <v>205.36</v>
          </cell>
          <cell r="S5596">
            <v>205.36</v>
          </cell>
          <cell r="T5596">
            <v>205.36</v>
          </cell>
          <cell r="U5596">
            <v>205.36</v>
          </cell>
          <cell r="V5596">
            <v>205.36</v>
          </cell>
        </row>
        <row r="5597">
          <cell r="B5597" t="str">
            <v>KentuckyWW Single Cask.750-6FOB</v>
          </cell>
          <cell r="C5597" t="str">
            <v>Central</v>
          </cell>
          <cell r="D5597" t="str">
            <v>Open</v>
          </cell>
          <cell r="E5597" t="str">
            <v>KY</v>
          </cell>
          <cell r="F5597" t="str">
            <v>Kentucky</v>
          </cell>
          <cell r="G5597" t="str">
            <v>4 - Wyoming Whiskey Single Barrel Bourbon 0.75L</v>
          </cell>
          <cell r="H5597" t="str">
            <v>4 - Wyoming Whiskey Single Barrel Bourbon 0.75L6</v>
          </cell>
          <cell r="I5597" t="str">
            <v>WW Single Cask</v>
          </cell>
          <cell r="J5597" t="str">
            <v>WW Single Cask.750-6</v>
          </cell>
          <cell r="K5597">
            <v>6</v>
          </cell>
          <cell r="L5597">
            <v>0.75</v>
          </cell>
          <cell r="M5597">
            <v>0.48</v>
          </cell>
          <cell r="N5597">
            <v>15.41</v>
          </cell>
          <cell r="O5597" t="str">
            <v>FOB</v>
          </cell>
          <cell r="P5597">
            <v>186.35</v>
          </cell>
          <cell r="Q5597">
            <v>186.35</v>
          </cell>
          <cell r="R5597">
            <v>186.35</v>
          </cell>
          <cell r="S5597">
            <v>186.35</v>
          </cell>
          <cell r="T5597">
            <v>186.35</v>
          </cell>
          <cell r="U5597">
            <v>186.35</v>
          </cell>
          <cell r="V5597">
            <v>186.35</v>
          </cell>
        </row>
        <row r="5598">
          <cell r="B5598" t="str">
            <v>LouisianaWW Single Cask.750-6FOB</v>
          </cell>
          <cell r="C5598" t="str">
            <v>South</v>
          </cell>
          <cell r="D5598" t="str">
            <v>Open</v>
          </cell>
          <cell r="E5598" t="str">
            <v>LA</v>
          </cell>
          <cell r="F5598" t="str">
            <v>Louisiana</v>
          </cell>
          <cell r="G5598" t="str">
            <v>4 - Wyoming Whiskey Single Barrel Bourbon 0.75L</v>
          </cell>
          <cell r="H5598" t="str">
            <v>4 - Wyoming Whiskey Single Barrel Bourbon 0.75L6</v>
          </cell>
          <cell r="I5598" t="str">
            <v>WW Single Cask</v>
          </cell>
          <cell r="J5598" t="str">
            <v>WW Single Cask.750-6</v>
          </cell>
          <cell r="K5598">
            <v>6</v>
          </cell>
          <cell r="L5598">
            <v>0.75</v>
          </cell>
          <cell r="M5598">
            <v>0.48</v>
          </cell>
          <cell r="N5598">
            <v>15.41</v>
          </cell>
          <cell r="O5598" t="str">
            <v>FOB</v>
          </cell>
          <cell r="P5598">
            <v>217.5</v>
          </cell>
          <cell r="Q5598">
            <v>217.5</v>
          </cell>
          <cell r="R5598">
            <v>217.5</v>
          </cell>
          <cell r="S5598">
            <v>217.5</v>
          </cell>
          <cell r="T5598">
            <v>217.5</v>
          </cell>
          <cell r="U5598">
            <v>217.5</v>
          </cell>
          <cell r="V5598">
            <v>217.5</v>
          </cell>
        </row>
        <row r="5599">
          <cell r="B5599" t="str">
            <v>Maryland (Open)WW Single Cask.750-6FOB</v>
          </cell>
          <cell r="C5599" t="str">
            <v>Northeast</v>
          </cell>
          <cell r="D5599" t="str">
            <v>Open</v>
          </cell>
          <cell r="E5599" t="str">
            <v>MD</v>
          </cell>
          <cell r="F5599" t="str">
            <v>Maryland (Open)</v>
          </cell>
          <cell r="G5599" t="str">
            <v>4 - Wyoming Whiskey Single Barrel Bourbon 0.75L</v>
          </cell>
          <cell r="H5599" t="str">
            <v>4 - Wyoming Whiskey Single Barrel Bourbon 0.75L6</v>
          </cell>
          <cell r="I5599" t="str">
            <v>WW Single Cask</v>
          </cell>
          <cell r="J5599" t="str">
            <v>WW Single Cask.750-6</v>
          </cell>
          <cell r="K5599">
            <v>6</v>
          </cell>
          <cell r="L5599">
            <v>0.75</v>
          </cell>
          <cell r="M5599">
            <v>0.48</v>
          </cell>
          <cell r="N5599">
            <v>15.41</v>
          </cell>
          <cell r="O5599" t="str">
            <v>FOB</v>
          </cell>
          <cell r="P5599">
            <v>209.48</v>
          </cell>
          <cell r="Q5599">
            <v>209.48</v>
          </cell>
          <cell r="R5599">
            <v>209.48</v>
          </cell>
          <cell r="S5599">
            <v>209.48</v>
          </cell>
          <cell r="T5599">
            <v>209.48</v>
          </cell>
          <cell r="U5599">
            <v>209.48</v>
          </cell>
          <cell r="V5599">
            <v>209.48</v>
          </cell>
        </row>
        <row r="5600">
          <cell r="B5600" t="str">
            <v>MassachusettsWW Single Cask.750-6FOB</v>
          </cell>
          <cell r="C5600" t="str">
            <v>Northeast</v>
          </cell>
          <cell r="D5600" t="str">
            <v>Open</v>
          </cell>
          <cell r="E5600" t="str">
            <v>MA</v>
          </cell>
          <cell r="F5600" t="str">
            <v>Massachusetts</v>
          </cell>
          <cell r="G5600" t="str">
            <v>4 - Wyoming Whiskey Single Barrel Bourbon 0.75L</v>
          </cell>
          <cell r="H5600" t="str">
            <v>4 - Wyoming Whiskey Single Barrel Bourbon 0.75L6</v>
          </cell>
          <cell r="I5600" t="str">
            <v>WW Single Cask</v>
          </cell>
          <cell r="J5600" t="str">
            <v>WW Single Cask.750-6</v>
          </cell>
          <cell r="K5600">
            <v>6</v>
          </cell>
          <cell r="L5600">
            <v>0.75</v>
          </cell>
          <cell r="M5600">
            <v>0.48</v>
          </cell>
          <cell r="N5600">
            <v>15.41</v>
          </cell>
          <cell r="O5600" t="str">
            <v>FOB</v>
          </cell>
          <cell r="P5600">
            <v>195.65</v>
          </cell>
          <cell r="Q5600">
            <v>195.65</v>
          </cell>
          <cell r="R5600">
            <v>195.65</v>
          </cell>
          <cell r="S5600">
            <v>195.65</v>
          </cell>
          <cell r="T5600">
            <v>195.65</v>
          </cell>
          <cell r="U5600">
            <v>195.65</v>
          </cell>
          <cell r="V5600">
            <v>195.65</v>
          </cell>
        </row>
        <row r="5601">
          <cell r="B5601" t="str">
            <v>MICHIGANWW Single Cask.750-6SHELF</v>
          </cell>
          <cell r="C5601" t="str">
            <v>Central</v>
          </cell>
          <cell r="D5601" t="str">
            <v>Control</v>
          </cell>
          <cell r="E5601" t="str">
            <v>MI</v>
          </cell>
          <cell r="F5601" t="str">
            <v>MICHIGAN</v>
          </cell>
          <cell r="G5601" t="str">
            <v>4 - Wyoming Whiskey Single Barrel Bourbon 0.75L</v>
          </cell>
          <cell r="H5601" t="str">
            <v>4 - Wyoming Whiskey Single Barrel Bourbon 0.75L6</v>
          </cell>
          <cell r="I5601" t="str">
            <v>WW Single Cask</v>
          </cell>
          <cell r="J5601" t="str">
            <v>WW Single Cask.750-6</v>
          </cell>
          <cell r="K5601">
            <v>6</v>
          </cell>
          <cell r="L5601">
            <v>0.75</v>
          </cell>
          <cell r="M5601">
            <v>0.48</v>
          </cell>
          <cell r="N5601">
            <v>15.41</v>
          </cell>
          <cell r="O5601" t="str">
            <v>SHELF</v>
          </cell>
          <cell r="P5601">
            <v>59.99</v>
          </cell>
          <cell r="Q5601">
            <v>59.99</v>
          </cell>
          <cell r="R5601">
            <v>59.99</v>
          </cell>
          <cell r="S5601">
            <v>59.99</v>
          </cell>
          <cell r="T5601">
            <v>59.99</v>
          </cell>
          <cell r="U5601">
            <v>59.99</v>
          </cell>
          <cell r="V5601">
            <v>59.99</v>
          </cell>
        </row>
        <row r="5602">
          <cell r="B5602" t="str">
            <v>MICHIGANWW Single Cask.750-6FOB</v>
          </cell>
          <cell r="C5602" t="str">
            <v>Central</v>
          </cell>
          <cell r="D5602" t="str">
            <v>Control</v>
          </cell>
          <cell r="E5602" t="str">
            <v>MI</v>
          </cell>
          <cell r="F5602" t="str">
            <v>MICHIGAN</v>
          </cell>
          <cell r="G5602" t="str">
            <v>4 - Wyoming Whiskey Single Barrel Bourbon 0.75L</v>
          </cell>
          <cell r="H5602" t="str">
            <v>4 - Wyoming Whiskey Single Barrel Bourbon 0.75L6</v>
          </cell>
          <cell r="I5602" t="str">
            <v>WW Single Cask</v>
          </cell>
          <cell r="J5602" t="str">
            <v>WW Single Cask.750-6</v>
          </cell>
          <cell r="K5602">
            <v>6</v>
          </cell>
          <cell r="L5602">
            <v>0.75</v>
          </cell>
          <cell r="M5602">
            <v>0.48</v>
          </cell>
          <cell r="N5602">
            <v>15.41</v>
          </cell>
          <cell r="O5602" t="str">
            <v>FOB</v>
          </cell>
          <cell r="P5602">
            <v>194.81</v>
          </cell>
          <cell r="Q5602">
            <v>194.81</v>
          </cell>
          <cell r="R5602">
            <v>194.81</v>
          </cell>
          <cell r="S5602">
            <v>194.81</v>
          </cell>
          <cell r="T5602">
            <v>194.81</v>
          </cell>
          <cell r="U5602">
            <v>194.81</v>
          </cell>
          <cell r="V5602">
            <v>194.81</v>
          </cell>
        </row>
        <row r="5603">
          <cell r="B5603" t="str">
            <v>MinnesotaWW Single Cask.750-6FOB</v>
          </cell>
          <cell r="C5603" t="str">
            <v>Central</v>
          </cell>
          <cell r="D5603" t="str">
            <v>Open</v>
          </cell>
          <cell r="E5603" t="str">
            <v>MN</v>
          </cell>
          <cell r="F5603" t="str">
            <v>Minnesota</v>
          </cell>
          <cell r="G5603" t="str">
            <v>4 - Wyoming Whiskey Single Barrel Bourbon 0.75L</v>
          </cell>
          <cell r="H5603" t="str">
            <v>4 - Wyoming Whiskey Single Barrel Bourbon 0.75L6</v>
          </cell>
          <cell r="I5603" t="str">
            <v>WW Single Cask</v>
          </cell>
          <cell r="J5603" t="str">
            <v>WW Single Cask.750-6</v>
          </cell>
          <cell r="K5603">
            <v>6</v>
          </cell>
          <cell r="L5603">
            <v>0.75</v>
          </cell>
          <cell r="M5603">
            <v>0.48</v>
          </cell>
          <cell r="N5603">
            <v>15.41</v>
          </cell>
          <cell r="O5603" t="str">
            <v>FOB</v>
          </cell>
          <cell r="P5603">
            <v>205.47</v>
          </cell>
          <cell r="Q5603">
            <v>205.47</v>
          </cell>
          <cell r="R5603">
            <v>205.47</v>
          </cell>
          <cell r="S5603">
            <v>205.47</v>
          </cell>
          <cell r="T5603">
            <v>205.47</v>
          </cell>
          <cell r="U5603">
            <v>205.47</v>
          </cell>
          <cell r="V5603">
            <v>205.47</v>
          </cell>
        </row>
        <row r="5604">
          <cell r="B5604" t="str">
            <v>MissouriWW Single Cask.750-6FOB</v>
          </cell>
          <cell r="C5604" t="str">
            <v>Central</v>
          </cell>
          <cell r="D5604" t="str">
            <v>Open</v>
          </cell>
          <cell r="E5604" t="str">
            <v>MO</v>
          </cell>
          <cell r="F5604" t="str">
            <v>Missouri</v>
          </cell>
          <cell r="G5604" t="str">
            <v>4 - Wyoming Whiskey Single Barrel Bourbon 0.75L</v>
          </cell>
          <cell r="H5604" t="str">
            <v>4 - Wyoming Whiskey Single Barrel Bourbon 0.75L6</v>
          </cell>
          <cell r="I5604" t="str">
            <v>WW Single Cask</v>
          </cell>
          <cell r="J5604" t="str">
            <v>WW Single Cask.750-6</v>
          </cell>
          <cell r="K5604">
            <v>6</v>
          </cell>
          <cell r="L5604">
            <v>0.75</v>
          </cell>
          <cell r="M5604">
            <v>0.48</v>
          </cell>
          <cell r="N5604">
            <v>15.41</v>
          </cell>
          <cell r="O5604" t="str">
            <v>FOB</v>
          </cell>
          <cell r="P5604">
            <v>205.89</v>
          </cell>
          <cell r="Q5604">
            <v>205.89</v>
          </cell>
          <cell r="R5604">
            <v>205.89</v>
          </cell>
          <cell r="S5604">
            <v>205.89</v>
          </cell>
          <cell r="T5604">
            <v>205.89</v>
          </cell>
          <cell r="U5604">
            <v>205.89</v>
          </cell>
          <cell r="V5604">
            <v>205.89</v>
          </cell>
        </row>
        <row r="5605">
          <cell r="B5605" t="str">
            <v>MONTANAWW Single Cask.750-6SPA</v>
          </cell>
          <cell r="C5605" t="str">
            <v>West</v>
          </cell>
          <cell r="D5605" t="str">
            <v>Control</v>
          </cell>
          <cell r="E5605" t="str">
            <v>MT</v>
          </cell>
          <cell r="F5605" t="str">
            <v>MONTANA</v>
          </cell>
          <cell r="G5605" t="str">
            <v>4 - Wyoming Whiskey Single Barrel Bourbon 0.75L</v>
          </cell>
          <cell r="H5605" t="str">
            <v>4 - Wyoming Whiskey Single Barrel Bourbon 0.75L6</v>
          </cell>
          <cell r="I5605" t="str">
            <v>WW Single Cask</v>
          </cell>
          <cell r="J5605" t="str">
            <v>WW Single Cask.750-6</v>
          </cell>
          <cell r="K5605">
            <v>6</v>
          </cell>
          <cell r="L5605">
            <v>0.75</v>
          </cell>
          <cell r="M5605">
            <v>0.48</v>
          </cell>
          <cell r="N5605">
            <v>15.41</v>
          </cell>
          <cell r="O5605" t="str">
            <v>SPA</v>
          </cell>
          <cell r="P5605">
            <v>0</v>
          </cell>
          <cell r="Q5605">
            <v>0</v>
          </cell>
          <cell r="R5605">
            <v>0</v>
          </cell>
          <cell r="S5605">
            <v>0</v>
          </cell>
          <cell r="T5605">
            <v>0</v>
          </cell>
          <cell r="U5605">
            <v>0</v>
          </cell>
          <cell r="V5605">
            <v>0</v>
          </cell>
        </row>
        <row r="5606">
          <cell r="B5606" t="str">
            <v>NebraskaWW Single Cask.750-6FOB</v>
          </cell>
          <cell r="C5606" t="str">
            <v>Central</v>
          </cell>
          <cell r="D5606" t="str">
            <v>Open</v>
          </cell>
          <cell r="E5606" t="str">
            <v>NE</v>
          </cell>
          <cell r="F5606" t="str">
            <v>Nebraska</v>
          </cell>
          <cell r="G5606" t="str">
            <v>4 - Wyoming Whiskey Single Barrel Bourbon 0.75L</v>
          </cell>
          <cell r="H5606" t="str">
            <v>4 - Wyoming Whiskey Single Barrel Bourbon 0.75L6</v>
          </cell>
          <cell r="I5606" t="str">
            <v>WW Single Cask</v>
          </cell>
          <cell r="J5606" t="str">
            <v>WW Single Cask.750-6</v>
          </cell>
          <cell r="K5606">
            <v>6</v>
          </cell>
          <cell r="L5606">
            <v>0.75</v>
          </cell>
          <cell r="M5606">
            <v>0.48</v>
          </cell>
          <cell r="N5606">
            <v>15.41</v>
          </cell>
          <cell r="O5606" t="str">
            <v>FOB</v>
          </cell>
          <cell r="P5606">
            <v>205.47</v>
          </cell>
          <cell r="Q5606">
            <v>205.47</v>
          </cell>
          <cell r="R5606">
            <v>205.47</v>
          </cell>
          <cell r="S5606">
            <v>205.47</v>
          </cell>
          <cell r="T5606">
            <v>205.47</v>
          </cell>
          <cell r="U5606">
            <v>205.47</v>
          </cell>
          <cell r="V5606">
            <v>205.47</v>
          </cell>
        </row>
        <row r="5607">
          <cell r="B5607" t="str">
            <v>New JerseyWW Single Cask.750-6FOB</v>
          </cell>
          <cell r="C5607" t="str">
            <v>Northeast</v>
          </cell>
          <cell r="D5607" t="str">
            <v>Open</v>
          </cell>
          <cell r="E5607" t="str">
            <v>NJ</v>
          </cell>
          <cell r="F5607" t="str">
            <v>New Jersey</v>
          </cell>
          <cell r="G5607" t="str">
            <v>4 - Wyoming Whiskey Single Barrel Bourbon 0.75L</v>
          </cell>
          <cell r="H5607" t="str">
            <v>4 - Wyoming Whiskey Single Barrel Bourbon 0.75L6</v>
          </cell>
          <cell r="I5607" t="str">
            <v>WW Single Cask</v>
          </cell>
          <cell r="J5607" t="str">
            <v>WW Single Cask.750-6</v>
          </cell>
          <cell r="K5607">
            <v>6</v>
          </cell>
          <cell r="L5607">
            <v>0.75</v>
          </cell>
          <cell r="M5607">
            <v>0.48</v>
          </cell>
          <cell r="N5607">
            <v>15.41</v>
          </cell>
          <cell r="O5607" t="str">
            <v>FOB</v>
          </cell>
          <cell r="P5607">
            <v>194.93</v>
          </cell>
          <cell r="Q5607">
            <v>194.93</v>
          </cell>
          <cell r="R5607">
            <v>194.93</v>
          </cell>
          <cell r="S5607">
            <v>194.93</v>
          </cell>
          <cell r="T5607">
            <v>194.93</v>
          </cell>
          <cell r="U5607">
            <v>194.93</v>
          </cell>
          <cell r="V5607">
            <v>194.93</v>
          </cell>
        </row>
        <row r="5608">
          <cell r="B5608" t="str">
            <v>New MexicoWW Single Cask.750-6FOB</v>
          </cell>
          <cell r="C5608" t="str">
            <v>West</v>
          </cell>
          <cell r="D5608" t="str">
            <v>Open</v>
          </cell>
          <cell r="E5608" t="str">
            <v>NM</v>
          </cell>
          <cell r="F5608" t="str">
            <v>New Mexico</v>
          </cell>
          <cell r="G5608" t="str">
            <v>4 - Wyoming Whiskey Single Barrel Bourbon 0.75L</v>
          </cell>
          <cell r="H5608" t="str">
            <v>4 - Wyoming Whiskey Single Barrel Bourbon 0.75L6</v>
          </cell>
          <cell r="I5608" t="str">
            <v>WW Single Cask</v>
          </cell>
          <cell r="J5608" t="str">
            <v>WW Single Cask.750-6</v>
          </cell>
          <cell r="K5608">
            <v>6</v>
          </cell>
          <cell r="L5608">
            <v>0.75</v>
          </cell>
          <cell r="M5608">
            <v>0.48</v>
          </cell>
          <cell r="N5608">
            <v>15.41</v>
          </cell>
          <cell r="O5608" t="str">
            <v>FOB</v>
          </cell>
          <cell r="P5608">
            <v>181</v>
          </cell>
          <cell r="Q5608">
            <v>181</v>
          </cell>
          <cell r="R5608">
            <v>181</v>
          </cell>
          <cell r="S5608">
            <v>181</v>
          </cell>
          <cell r="T5608">
            <v>181</v>
          </cell>
          <cell r="U5608">
            <v>181</v>
          </cell>
          <cell r="V5608">
            <v>181</v>
          </cell>
        </row>
        <row r="5609">
          <cell r="B5609" t="str">
            <v>New York - UpstateWW Single Cask.750-6FOB</v>
          </cell>
          <cell r="C5609" t="str">
            <v>Northeast</v>
          </cell>
          <cell r="D5609" t="str">
            <v>Open</v>
          </cell>
          <cell r="E5609" t="str">
            <v>NY</v>
          </cell>
          <cell r="F5609" t="str">
            <v>New York - Upstate</v>
          </cell>
          <cell r="G5609" t="str">
            <v>4 - Wyoming Whiskey Single Barrel Bourbon 0.75L</v>
          </cell>
          <cell r="H5609" t="str">
            <v>4 - Wyoming Whiskey Single Barrel Bourbon 0.75L6</v>
          </cell>
          <cell r="I5609" t="str">
            <v>WW Single Cask</v>
          </cell>
          <cell r="J5609" t="str">
            <v>WW Single Cask.750-6</v>
          </cell>
          <cell r="K5609">
            <v>6</v>
          </cell>
          <cell r="L5609">
            <v>0.75</v>
          </cell>
          <cell r="M5609">
            <v>0.48</v>
          </cell>
          <cell r="N5609">
            <v>15.41</v>
          </cell>
          <cell r="O5609" t="str">
            <v>FOB</v>
          </cell>
          <cell r="P5609">
            <v>195.81</v>
          </cell>
          <cell r="Q5609">
            <v>195.81</v>
          </cell>
          <cell r="R5609">
            <v>195.81</v>
          </cell>
          <cell r="S5609">
            <v>195.81</v>
          </cell>
          <cell r="T5609">
            <v>195.81</v>
          </cell>
          <cell r="U5609">
            <v>195.81</v>
          </cell>
          <cell r="V5609">
            <v>195.81</v>
          </cell>
        </row>
        <row r="5610">
          <cell r="B5610" t="str">
            <v>North DakotaWW Single Cask.750-6FOB</v>
          </cell>
          <cell r="C5610" t="str">
            <v>Central</v>
          </cell>
          <cell r="D5610" t="str">
            <v>Open</v>
          </cell>
          <cell r="E5610" t="str">
            <v>ND</v>
          </cell>
          <cell r="F5610" t="str">
            <v>North Dakota</v>
          </cell>
          <cell r="G5610" t="str">
            <v>4 - Wyoming Whiskey Single Barrel Bourbon 0.75L</v>
          </cell>
          <cell r="H5610" t="str">
            <v>4 - Wyoming Whiskey Single Barrel Bourbon 0.75L6</v>
          </cell>
          <cell r="I5610" t="str">
            <v>WW Single Cask</v>
          </cell>
          <cell r="J5610" t="str">
            <v>WW Single Cask.750-6</v>
          </cell>
          <cell r="K5610">
            <v>6</v>
          </cell>
          <cell r="L5610">
            <v>0.75</v>
          </cell>
          <cell r="M5610">
            <v>0.48</v>
          </cell>
          <cell r="N5610">
            <v>15.41</v>
          </cell>
          <cell r="O5610" t="str">
            <v>FOB</v>
          </cell>
          <cell r="P5610">
            <v>205.82</v>
          </cell>
          <cell r="Q5610">
            <v>205.82</v>
          </cell>
          <cell r="R5610">
            <v>205.82</v>
          </cell>
          <cell r="S5610">
            <v>205.82</v>
          </cell>
          <cell r="T5610">
            <v>205.82</v>
          </cell>
          <cell r="U5610">
            <v>205.82</v>
          </cell>
          <cell r="V5610">
            <v>205.82</v>
          </cell>
        </row>
        <row r="5611">
          <cell r="B5611" t="str">
            <v>OklahomaWW Single Cask.750-6FOB</v>
          </cell>
          <cell r="C5611" t="str">
            <v>South</v>
          </cell>
          <cell r="D5611" t="str">
            <v>Open</v>
          </cell>
          <cell r="E5611" t="str">
            <v>OK</v>
          </cell>
          <cell r="F5611" t="str">
            <v>Oklahoma</v>
          </cell>
          <cell r="G5611" t="str">
            <v>4 - Wyoming Whiskey Single Barrel Bourbon 0.75L</v>
          </cell>
          <cell r="H5611" t="str">
            <v>4 - Wyoming Whiskey Single Barrel Bourbon 0.75L6</v>
          </cell>
          <cell r="I5611" t="str">
            <v>WW Single Cask</v>
          </cell>
          <cell r="J5611" t="str">
            <v>WW Single Cask.750-6</v>
          </cell>
          <cell r="K5611">
            <v>6</v>
          </cell>
          <cell r="L5611">
            <v>0.75</v>
          </cell>
          <cell r="M5611">
            <v>0.48</v>
          </cell>
          <cell r="N5611">
            <v>15.41</v>
          </cell>
          <cell r="O5611" t="str">
            <v>FOB</v>
          </cell>
          <cell r="P5611">
            <v>208.1</v>
          </cell>
          <cell r="Q5611">
            <v>208.1</v>
          </cell>
          <cell r="R5611">
            <v>208.1</v>
          </cell>
          <cell r="S5611">
            <v>208.1</v>
          </cell>
          <cell r="T5611">
            <v>208.1</v>
          </cell>
          <cell r="U5611">
            <v>208.1</v>
          </cell>
          <cell r="V5611">
            <v>208.1</v>
          </cell>
        </row>
        <row r="5612">
          <cell r="B5612" t="str">
            <v>OREGONWW Single Cask.750-6SPA</v>
          </cell>
          <cell r="C5612" t="str">
            <v>West</v>
          </cell>
          <cell r="D5612" t="str">
            <v>Control</v>
          </cell>
          <cell r="E5612" t="str">
            <v>OR</v>
          </cell>
          <cell r="F5612" t="str">
            <v>OREGON</v>
          </cell>
          <cell r="G5612" t="str">
            <v>4 - Wyoming Whiskey Single Barrel Bourbon 0.75L</v>
          </cell>
          <cell r="H5612" t="str">
            <v>4 - Wyoming Whiskey Single Barrel Bourbon 0.75L6</v>
          </cell>
          <cell r="I5612" t="str">
            <v>WW Single Cask</v>
          </cell>
          <cell r="J5612" t="str">
            <v>WW Single Cask.750-6</v>
          </cell>
          <cell r="K5612">
            <v>6</v>
          </cell>
          <cell r="L5612">
            <v>0.75</v>
          </cell>
          <cell r="M5612">
            <v>0.48</v>
          </cell>
          <cell r="N5612">
            <v>15.41</v>
          </cell>
          <cell r="O5612" t="str">
            <v>SPA</v>
          </cell>
          <cell r="P5612">
            <v>0</v>
          </cell>
          <cell r="Q5612">
            <v>0</v>
          </cell>
          <cell r="R5612">
            <v>0</v>
          </cell>
          <cell r="S5612">
            <v>0</v>
          </cell>
          <cell r="T5612">
            <v>0</v>
          </cell>
          <cell r="U5612">
            <v>0</v>
          </cell>
          <cell r="V5612">
            <v>0</v>
          </cell>
        </row>
        <row r="5613">
          <cell r="B5613" t="str">
            <v>Rhode IslandWW Single Cask.750-6FOB</v>
          </cell>
          <cell r="C5613" t="str">
            <v>Northeast</v>
          </cell>
          <cell r="D5613" t="str">
            <v>Open</v>
          </cell>
          <cell r="E5613" t="str">
            <v>RI</v>
          </cell>
          <cell r="F5613" t="str">
            <v>Rhode Island</v>
          </cell>
          <cell r="G5613" t="str">
            <v>4 - Wyoming Whiskey Single Barrel Bourbon 0.75L</v>
          </cell>
          <cell r="H5613" t="str">
            <v>4 - Wyoming Whiskey Single Barrel Bourbon 0.75L6</v>
          </cell>
          <cell r="I5613" t="str">
            <v>WW Single Cask</v>
          </cell>
          <cell r="J5613" t="str">
            <v>WW Single Cask.750-6</v>
          </cell>
          <cell r="K5613">
            <v>6</v>
          </cell>
          <cell r="L5613">
            <v>0.75</v>
          </cell>
          <cell r="M5613">
            <v>0.48</v>
          </cell>
          <cell r="N5613">
            <v>15.41</v>
          </cell>
          <cell r="O5613" t="str">
            <v>FOB</v>
          </cell>
          <cell r="P5613">
            <v>189.85</v>
          </cell>
          <cell r="Q5613">
            <v>189.85</v>
          </cell>
          <cell r="R5613">
            <v>189.85</v>
          </cell>
          <cell r="S5613">
            <v>189.85</v>
          </cell>
          <cell r="T5613">
            <v>189.85</v>
          </cell>
          <cell r="U5613">
            <v>189.85</v>
          </cell>
          <cell r="V5613">
            <v>189.85</v>
          </cell>
        </row>
        <row r="5614">
          <cell r="B5614" t="str">
            <v>South CarolinaWW Single Cask.750-6FOB</v>
          </cell>
          <cell r="C5614" t="str">
            <v>Northeast</v>
          </cell>
          <cell r="D5614" t="str">
            <v>Open</v>
          </cell>
          <cell r="E5614" t="str">
            <v>SC</v>
          </cell>
          <cell r="F5614" t="str">
            <v>South Carolina</v>
          </cell>
          <cell r="G5614" t="str">
            <v>4 - Wyoming Whiskey Single Barrel Bourbon 0.75L</v>
          </cell>
          <cell r="H5614" t="str">
            <v>4 - Wyoming Whiskey Single Barrel Bourbon 0.75L6</v>
          </cell>
          <cell r="I5614" t="str">
            <v>WW Single Cask</v>
          </cell>
          <cell r="J5614" t="str">
            <v>WW Single Cask.750-6</v>
          </cell>
          <cell r="K5614">
            <v>6</v>
          </cell>
          <cell r="L5614">
            <v>0.75</v>
          </cell>
          <cell r="M5614">
            <v>0.48</v>
          </cell>
          <cell r="N5614">
            <v>15.41</v>
          </cell>
          <cell r="O5614" t="str">
            <v>FOB</v>
          </cell>
          <cell r="P5614">
            <v>207.43</v>
          </cell>
          <cell r="Q5614">
            <v>207.43</v>
          </cell>
          <cell r="R5614">
            <v>207.43</v>
          </cell>
          <cell r="S5614">
            <v>207.43</v>
          </cell>
          <cell r="T5614">
            <v>207.43</v>
          </cell>
          <cell r="U5614">
            <v>207.43</v>
          </cell>
          <cell r="V5614">
            <v>207.43</v>
          </cell>
        </row>
        <row r="5615">
          <cell r="B5615" t="str">
            <v>South DakotaWW Single Cask.750-6FOB</v>
          </cell>
          <cell r="C5615" t="str">
            <v>Central</v>
          </cell>
          <cell r="D5615" t="str">
            <v>Open</v>
          </cell>
          <cell r="E5615" t="str">
            <v>SD</v>
          </cell>
          <cell r="F5615" t="str">
            <v>South Dakota</v>
          </cell>
          <cell r="G5615" t="str">
            <v>4 - Wyoming Whiskey Single Barrel Bourbon 0.75L</v>
          </cell>
          <cell r="H5615" t="str">
            <v>4 - Wyoming Whiskey Single Barrel Bourbon 0.75L6</v>
          </cell>
          <cell r="I5615" t="str">
            <v>WW Single Cask</v>
          </cell>
          <cell r="J5615" t="str">
            <v>WW Single Cask.750-6</v>
          </cell>
          <cell r="K5615">
            <v>6</v>
          </cell>
          <cell r="L5615">
            <v>0.75</v>
          </cell>
          <cell r="M5615">
            <v>0.48</v>
          </cell>
          <cell r="N5615">
            <v>15.41</v>
          </cell>
          <cell r="O5615" t="str">
            <v>FOB</v>
          </cell>
          <cell r="P5615">
            <v>200.91</v>
          </cell>
          <cell r="Q5615">
            <v>200.91</v>
          </cell>
          <cell r="R5615">
            <v>200.91</v>
          </cell>
          <cell r="S5615">
            <v>200.91</v>
          </cell>
          <cell r="T5615">
            <v>200.91</v>
          </cell>
          <cell r="U5615">
            <v>200.91</v>
          </cell>
          <cell r="V5615">
            <v>200.91</v>
          </cell>
        </row>
        <row r="5616">
          <cell r="B5616" t="str">
            <v>TennesseeWW Single Cask.750-6FOB</v>
          </cell>
          <cell r="C5616" t="str">
            <v>South</v>
          </cell>
          <cell r="D5616" t="str">
            <v>Open</v>
          </cell>
          <cell r="E5616" t="str">
            <v>TN</v>
          </cell>
          <cell r="F5616" t="str">
            <v>Tennessee</v>
          </cell>
          <cell r="G5616" t="str">
            <v>4 - Wyoming Whiskey Single Barrel Bourbon 0.75L</v>
          </cell>
          <cell r="H5616" t="str">
            <v>4 - Wyoming Whiskey Single Barrel Bourbon 0.75L6</v>
          </cell>
          <cell r="I5616" t="str">
            <v>WW Single Cask</v>
          </cell>
          <cell r="J5616" t="str">
            <v>WW Single Cask.750-6</v>
          </cell>
          <cell r="K5616">
            <v>6</v>
          </cell>
          <cell r="L5616">
            <v>0.75</v>
          </cell>
          <cell r="M5616">
            <v>0.48</v>
          </cell>
          <cell r="N5616">
            <v>15.41</v>
          </cell>
          <cell r="O5616" t="str">
            <v>FOB</v>
          </cell>
          <cell r="P5616">
            <v>184.3</v>
          </cell>
          <cell r="Q5616">
            <v>184.3</v>
          </cell>
          <cell r="R5616">
            <v>184.3</v>
          </cell>
          <cell r="S5616">
            <v>184.3</v>
          </cell>
          <cell r="T5616">
            <v>184.3</v>
          </cell>
          <cell r="U5616">
            <v>184.3</v>
          </cell>
          <cell r="V5616">
            <v>184.3</v>
          </cell>
        </row>
        <row r="5617">
          <cell r="B5617" t="str">
            <v>TexasWW Single Cask.750-6FOB</v>
          </cell>
          <cell r="C5617" t="str">
            <v>South</v>
          </cell>
          <cell r="D5617" t="str">
            <v>Open</v>
          </cell>
          <cell r="E5617" t="str">
            <v>TX</v>
          </cell>
          <cell r="F5617" t="str">
            <v>Texas</v>
          </cell>
          <cell r="G5617" t="str">
            <v>4 - Wyoming Whiskey Single Barrel Bourbon 0.75L</v>
          </cell>
          <cell r="H5617" t="str">
            <v>4 - Wyoming Whiskey Single Barrel Bourbon 0.75L6</v>
          </cell>
          <cell r="I5617" t="str">
            <v>WW Single Cask</v>
          </cell>
          <cell r="J5617" t="str">
            <v>WW Single Cask.750-6</v>
          </cell>
          <cell r="K5617">
            <v>6</v>
          </cell>
          <cell r="L5617">
            <v>0.75</v>
          </cell>
          <cell r="M5617">
            <v>0.48</v>
          </cell>
          <cell r="N5617">
            <v>15.41</v>
          </cell>
          <cell r="O5617" t="str">
            <v>FOB</v>
          </cell>
          <cell r="P5617">
            <v>194.8</v>
          </cell>
          <cell r="Q5617">
            <v>194.8</v>
          </cell>
          <cell r="R5617">
            <v>194.8</v>
          </cell>
          <cell r="S5617">
            <v>194.8</v>
          </cell>
          <cell r="T5617">
            <v>194.8</v>
          </cell>
          <cell r="U5617">
            <v>194.8</v>
          </cell>
          <cell r="V5617">
            <v>194.8</v>
          </cell>
        </row>
        <row r="5618">
          <cell r="B5618" t="str">
            <v>UTAHWW Single Cask.750-6SPA</v>
          </cell>
          <cell r="C5618" t="str">
            <v>West</v>
          </cell>
          <cell r="D5618" t="str">
            <v>Control</v>
          </cell>
          <cell r="E5618" t="str">
            <v>UT</v>
          </cell>
          <cell r="F5618" t="str">
            <v>UTAH</v>
          </cell>
          <cell r="G5618" t="str">
            <v>4 - Wyoming Whiskey Single Barrel Bourbon 0.75L</v>
          </cell>
          <cell r="H5618" t="str">
            <v>4 - Wyoming Whiskey Single Barrel Bourbon 0.75L6</v>
          </cell>
          <cell r="I5618" t="str">
            <v>WW Single Cask</v>
          </cell>
          <cell r="J5618" t="str">
            <v>WW Single Cask.750-6</v>
          </cell>
          <cell r="K5618">
            <v>6</v>
          </cell>
          <cell r="L5618">
            <v>0.75</v>
          </cell>
          <cell r="M5618">
            <v>0.48</v>
          </cell>
          <cell r="N5618">
            <v>15.41</v>
          </cell>
          <cell r="O5618" t="str">
            <v>SPA</v>
          </cell>
          <cell r="P5618">
            <v>0</v>
          </cell>
          <cell r="Q5618">
            <v>0</v>
          </cell>
          <cell r="R5618">
            <v>0</v>
          </cell>
          <cell r="S5618">
            <v>0</v>
          </cell>
          <cell r="T5618">
            <v>0</v>
          </cell>
          <cell r="U5618">
            <v>0</v>
          </cell>
          <cell r="V5618">
            <v>0</v>
          </cell>
        </row>
        <row r="5619">
          <cell r="B5619" t="str">
            <v>WisconsinWW Single Cask.750-6FOB</v>
          </cell>
          <cell r="C5619" t="str">
            <v>Central</v>
          </cell>
          <cell r="D5619" t="str">
            <v>Open</v>
          </cell>
          <cell r="E5619" t="str">
            <v>WI</v>
          </cell>
          <cell r="F5619" t="str">
            <v>Wisconsin</v>
          </cell>
          <cell r="G5619" t="str">
            <v>4 - Wyoming Whiskey Single Barrel Bourbon 0.75L</v>
          </cell>
          <cell r="H5619" t="str">
            <v>4 - Wyoming Whiskey Single Barrel Bourbon 0.75L6</v>
          </cell>
          <cell r="I5619" t="str">
            <v>WW Single Cask</v>
          </cell>
          <cell r="J5619" t="str">
            <v>WW Single Cask.750-6</v>
          </cell>
          <cell r="K5619">
            <v>6</v>
          </cell>
          <cell r="L5619">
            <v>0.75</v>
          </cell>
          <cell r="M5619">
            <v>0.48</v>
          </cell>
          <cell r="N5619">
            <v>15.41</v>
          </cell>
          <cell r="O5619" t="str">
            <v>FOB</v>
          </cell>
          <cell r="P5619">
            <v>207.9</v>
          </cell>
          <cell r="Q5619">
            <v>207.9</v>
          </cell>
          <cell r="R5619">
            <v>207.9</v>
          </cell>
          <cell r="S5619">
            <v>207.9</v>
          </cell>
          <cell r="T5619">
            <v>207.9</v>
          </cell>
          <cell r="U5619">
            <v>207.9</v>
          </cell>
          <cell r="V5619">
            <v>207.9</v>
          </cell>
        </row>
        <row r="5620">
          <cell r="B5620" t="str">
            <v>WYOMINGWW Single Cask.750-6DA</v>
          </cell>
          <cell r="C5620" t="str">
            <v>West</v>
          </cell>
          <cell r="D5620" t="str">
            <v>Control</v>
          </cell>
          <cell r="E5620" t="str">
            <v>WY</v>
          </cell>
          <cell r="F5620" t="str">
            <v>WYOMING</v>
          </cell>
          <cell r="G5620" t="str">
            <v>4 - Wyoming Whiskey Single Barrel Bourbon 0.75L</v>
          </cell>
          <cell r="H5620" t="str">
            <v>4 - Wyoming Whiskey Single Barrel Bourbon 0.75L6</v>
          </cell>
          <cell r="I5620" t="str">
            <v>WW Single Cask</v>
          </cell>
          <cell r="J5620" t="str">
            <v>WW Single Cask.750-6</v>
          </cell>
          <cell r="K5620">
            <v>6</v>
          </cell>
          <cell r="L5620">
            <v>0.75</v>
          </cell>
          <cell r="M5620">
            <v>0.48</v>
          </cell>
          <cell r="N5620">
            <v>15.41</v>
          </cell>
          <cell r="O5620" t="str">
            <v>DA</v>
          </cell>
          <cell r="P5620">
            <v>0</v>
          </cell>
          <cell r="Q5620">
            <v>0</v>
          </cell>
          <cell r="R5620">
            <v>0</v>
          </cell>
          <cell r="S5620">
            <v>0</v>
          </cell>
          <cell r="T5620">
            <v>0</v>
          </cell>
          <cell r="U5620">
            <v>0</v>
          </cell>
          <cell r="V5620">
            <v>0</v>
          </cell>
        </row>
        <row r="5621">
          <cell r="B5621" t="str">
            <v>AlaskaWW Small Batch.375-12FOB</v>
          </cell>
          <cell r="C5621" t="str">
            <v>West</v>
          </cell>
          <cell r="D5621" t="str">
            <v>Open</v>
          </cell>
          <cell r="E5621" t="str">
            <v>AK</v>
          </cell>
          <cell r="F5621" t="str">
            <v>Alaska</v>
          </cell>
          <cell r="G5621" t="str">
            <v>4 - Wyoming Whiskey Small Batch Bourbon 0.375L</v>
          </cell>
          <cell r="H5621" t="str">
            <v>4 - Wyoming Whiskey Small Batch Bourbon 0.375L12</v>
          </cell>
          <cell r="I5621" t="str">
            <v>WW Small Batch</v>
          </cell>
          <cell r="J5621" t="str">
            <v>WW Small Batch.375-12</v>
          </cell>
          <cell r="K5621">
            <v>12</v>
          </cell>
          <cell r="L5621">
            <v>0.375</v>
          </cell>
          <cell r="M5621">
            <v>0.44</v>
          </cell>
          <cell r="N5621">
            <v>14.12</v>
          </cell>
          <cell r="O5621" t="str">
            <v>FOB</v>
          </cell>
          <cell r="P5621">
            <v>133.1</v>
          </cell>
          <cell r="Q5621">
            <v>133.1</v>
          </cell>
          <cell r="R5621">
            <v>133.1</v>
          </cell>
          <cell r="S5621">
            <v>133.1</v>
          </cell>
          <cell r="T5621">
            <v>133.1</v>
          </cell>
          <cell r="U5621">
            <v>133.1</v>
          </cell>
          <cell r="V5621">
            <v>133.1</v>
          </cell>
        </row>
        <row r="5622">
          <cell r="B5622" t="str">
            <v>ArizonaWW Small Batch.375-12FOB</v>
          </cell>
          <cell r="C5622" t="str">
            <v>West</v>
          </cell>
          <cell r="D5622" t="str">
            <v>Open</v>
          </cell>
          <cell r="E5622" t="str">
            <v>AZ</v>
          </cell>
          <cell r="F5622" t="str">
            <v>Arizona</v>
          </cell>
          <cell r="G5622" t="str">
            <v>4 - Wyoming Whiskey Small Batch Bourbon 0.375L</v>
          </cell>
          <cell r="H5622" t="str">
            <v>4 - Wyoming Whiskey Small Batch Bourbon 0.375L12</v>
          </cell>
          <cell r="I5622" t="str">
            <v>WW Small Batch</v>
          </cell>
          <cell r="J5622" t="str">
            <v>WW Small Batch.375-12</v>
          </cell>
          <cell r="K5622">
            <v>12</v>
          </cell>
          <cell r="L5622">
            <v>0.375</v>
          </cell>
          <cell r="M5622">
            <v>0.44</v>
          </cell>
          <cell r="N5622">
            <v>14.12</v>
          </cell>
          <cell r="O5622" t="str">
            <v>FOB</v>
          </cell>
          <cell r="P5622">
            <v>166</v>
          </cell>
          <cell r="Q5622">
            <v>166</v>
          </cell>
          <cell r="R5622">
            <v>166</v>
          </cell>
          <cell r="S5622">
            <v>166</v>
          </cell>
          <cell r="T5622">
            <v>166</v>
          </cell>
          <cell r="U5622">
            <v>166</v>
          </cell>
          <cell r="V5622">
            <v>166</v>
          </cell>
        </row>
        <row r="5623">
          <cell r="B5623" t="str">
            <v>ArkansasWW Small Batch.375-12FOB</v>
          </cell>
          <cell r="C5623" t="str">
            <v>South</v>
          </cell>
          <cell r="D5623" t="str">
            <v>Open</v>
          </cell>
          <cell r="E5623" t="str">
            <v>AR</v>
          </cell>
          <cell r="F5623" t="str">
            <v>Arkansas</v>
          </cell>
          <cell r="G5623" t="str">
            <v>4 - Wyoming Whiskey Small Batch Bourbon 0.375L</v>
          </cell>
          <cell r="H5623" t="str">
            <v>4 - Wyoming Whiskey Small Batch Bourbon 0.375L12</v>
          </cell>
          <cell r="I5623" t="str">
            <v>WW Small Batch</v>
          </cell>
          <cell r="J5623" t="str">
            <v>WW Small Batch.375-12</v>
          </cell>
          <cell r="K5623">
            <v>12</v>
          </cell>
          <cell r="L5623">
            <v>0.375</v>
          </cell>
          <cell r="M5623">
            <v>0.44</v>
          </cell>
          <cell r="N5623">
            <v>14.12</v>
          </cell>
          <cell r="O5623" t="str">
            <v>FOB</v>
          </cell>
          <cell r="P5623">
            <v>155</v>
          </cell>
          <cell r="Q5623">
            <v>155</v>
          </cell>
          <cell r="R5623">
            <v>155</v>
          </cell>
          <cell r="S5623">
            <v>155</v>
          </cell>
          <cell r="T5623">
            <v>155</v>
          </cell>
          <cell r="U5623">
            <v>155</v>
          </cell>
          <cell r="V5623">
            <v>155</v>
          </cell>
        </row>
        <row r="5624">
          <cell r="B5624" t="str">
            <v>CaliforniaWW Small Batch.375-12FOB</v>
          </cell>
          <cell r="C5624" t="str">
            <v>West</v>
          </cell>
          <cell r="D5624" t="str">
            <v>Open</v>
          </cell>
          <cell r="E5624" t="str">
            <v>CA</v>
          </cell>
          <cell r="F5624" t="str">
            <v>California</v>
          </cell>
          <cell r="G5624" t="str">
            <v>4 - Wyoming Whiskey Small Batch Bourbon 0.375L</v>
          </cell>
          <cell r="H5624" t="str">
            <v>4 - Wyoming Whiskey Small Batch Bourbon 0.375L12</v>
          </cell>
          <cell r="I5624" t="str">
            <v>WW Small Batch</v>
          </cell>
          <cell r="J5624" t="str">
            <v>WW Small Batch.375-12</v>
          </cell>
          <cell r="K5624">
            <v>12</v>
          </cell>
          <cell r="L5624">
            <v>0.375</v>
          </cell>
          <cell r="M5624">
            <v>0.44</v>
          </cell>
          <cell r="N5624">
            <v>14.12</v>
          </cell>
          <cell r="O5624" t="str">
            <v>FOB</v>
          </cell>
          <cell r="P5624">
            <v>168.14</v>
          </cell>
          <cell r="Q5624">
            <v>168.14</v>
          </cell>
          <cell r="R5624">
            <v>168.14</v>
          </cell>
          <cell r="S5624">
            <v>168.14</v>
          </cell>
          <cell r="T5624">
            <v>168.14</v>
          </cell>
          <cell r="U5624">
            <v>168.14</v>
          </cell>
          <cell r="V5624">
            <v>168.14</v>
          </cell>
        </row>
        <row r="5625">
          <cell r="B5625" t="str">
            <v>ColoradoWW Small Batch.375-12FOB</v>
          </cell>
          <cell r="C5625" t="str">
            <v>West</v>
          </cell>
          <cell r="D5625" t="str">
            <v>Open</v>
          </cell>
          <cell r="E5625" t="str">
            <v>CO</v>
          </cell>
          <cell r="F5625" t="str">
            <v>Colorado</v>
          </cell>
          <cell r="G5625" t="str">
            <v>4 - Wyoming Whiskey Small Batch Bourbon 0.375L</v>
          </cell>
          <cell r="H5625" t="str">
            <v>4 - Wyoming Whiskey Small Batch Bourbon 0.375L12</v>
          </cell>
          <cell r="I5625" t="str">
            <v>WW Small Batch</v>
          </cell>
          <cell r="J5625" t="str">
            <v>WW Small Batch.375-12</v>
          </cell>
          <cell r="K5625">
            <v>12</v>
          </cell>
          <cell r="L5625">
            <v>0.375</v>
          </cell>
          <cell r="M5625">
            <v>0.44</v>
          </cell>
          <cell r="N5625">
            <v>14.12</v>
          </cell>
          <cell r="O5625" t="str">
            <v>FOB</v>
          </cell>
          <cell r="P5625">
            <v>162</v>
          </cell>
          <cell r="Q5625">
            <v>162</v>
          </cell>
          <cell r="R5625">
            <v>162</v>
          </cell>
          <cell r="S5625">
            <v>162</v>
          </cell>
          <cell r="T5625">
            <v>162</v>
          </cell>
          <cell r="U5625">
            <v>162</v>
          </cell>
          <cell r="V5625">
            <v>162</v>
          </cell>
        </row>
        <row r="5626">
          <cell r="B5626" t="str">
            <v>ConnecticutWW Small Batch.375-12FOB</v>
          </cell>
          <cell r="C5626" t="str">
            <v>Northeast</v>
          </cell>
          <cell r="D5626" t="str">
            <v>Open</v>
          </cell>
          <cell r="E5626" t="str">
            <v>CT</v>
          </cell>
          <cell r="F5626" t="str">
            <v>Connecticut</v>
          </cell>
          <cell r="G5626" t="str">
            <v>4 - Wyoming Whiskey Small Batch Bourbon 0.375L</v>
          </cell>
          <cell r="H5626" t="str">
            <v>4 - Wyoming Whiskey Small Batch Bourbon 0.375L12</v>
          </cell>
          <cell r="I5626" t="str">
            <v>WW Small Batch</v>
          </cell>
          <cell r="J5626" t="str">
            <v>WW Small Batch.375-12</v>
          </cell>
          <cell r="K5626">
            <v>12</v>
          </cell>
          <cell r="L5626">
            <v>0.375</v>
          </cell>
          <cell r="M5626">
            <v>0.44</v>
          </cell>
          <cell r="N5626">
            <v>14.12</v>
          </cell>
          <cell r="O5626" t="str">
            <v>FOB</v>
          </cell>
          <cell r="P5626">
            <v>160.76</v>
          </cell>
          <cell r="Q5626">
            <v>160.76</v>
          </cell>
          <cell r="R5626">
            <v>160.76</v>
          </cell>
          <cell r="S5626">
            <v>160.76</v>
          </cell>
          <cell r="T5626">
            <v>160.76</v>
          </cell>
          <cell r="U5626">
            <v>160.76</v>
          </cell>
          <cell r="V5626">
            <v>160.76</v>
          </cell>
        </row>
        <row r="5627">
          <cell r="B5627" t="str">
            <v>DCWW Small Batch.375-12FOB</v>
          </cell>
          <cell r="C5627" t="str">
            <v>Northeast</v>
          </cell>
          <cell r="D5627" t="str">
            <v>Open</v>
          </cell>
          <cell r="E5627" t="str">
            <v>DC</v>
          </cell>
          <cell r="F5627" t="str">
            <v>DC</v>
          </cell>
          <cell r="G5627" t="str">
            <v>4 - Wyoming Whiskey Small Batch Bourbon 0.375L</v>
          </cell>
          <cell r="H5627" t="str">
            <v>4 - Wyoming Whiskey Small Batch Bourbon 0.375L12</v>
          </cell>
          <cell r="I5627" t="str">
            <v>WW Small Batch</v>
          </cell>
          <cell r="J5627" t="str">
            <v>WW Small Batch.375-12</v>
          </cell>
          <cell r="K5627">
            <v>12</v>
          </cell>
          <cell r="L5627">
            <v>0.375</v>
          </cell>
          <cell r="M5627">
            <v>0.44</v>
          </cell>
          <cell r="N5627">
            <v>14.12</v>
          </cell>
          <cell r="O5627" t="str">
            <v>FOB</v>
          </cell>
          <cell r="P5627">
            <v>174.4</v>
          </cell>
          <cell r="Q5627">
            <v>174.4</v>
          </cell>
          <cell r="R5627">
            <v>174.4</v>
          </cell>
          <cell r="S5627">
            <v>174.4</v>
          </cell>
          <cell r="T5627">
            <v>174.4</v>
          </cell>
          <cell r="U5627">
            <v>174.4</v>
          </cell>
          <cell r="V5627">
            <v>174.4</v>
          </cell>
        </row>
        <row r="5628">
          <cell r="B5628" t="str">
            <v>DelawareWW Small Batch.375-12FOB</v>
          </cell>
          <cell r="C5628" t="str">
            <v>Northeast</v>
          </cell>
          <cell r="D5628" t="str">
            <v>Open</v>
          </cell>
          <cell r="E5628" t="str">
            <v>DE</v>
          </cell>
          <cell r="F5628" t="str">
            <v>Delaware</v>
          </cell>
          <cell r="G5628" t="str">
            <v>4 - Wyoming Whiskey Small Batch Bourbon 0.375L</v>
          </cell>
          <cell r="H5628" t="str">
            <v>4 - Wyoming Whiskey Small Batch Bourbon 0.375L12</v>
          </cell>
          <cell r="I5628" t="str">
            <v>WW Small Batch</v>
          </cell>
          <cell r="J5628" t="str">
            <v>WW Small Batch.375-12</v>
          </cell>
          <cell r="K5628">
            <v>12</v>
          </cell>
          <cell r="L5628">
            <v>0.375</v>
          </cell>
          <cell r="M5628">
            <v>0.44</v>
          </cell>
          <cell r="N5628">
            <v>14.12</v>
          </cell>
          <cell r="O5628" t="str">
            <v>FOB</v>
          </cell>
          <cell r="P5628">
            <v>171.58</v>
          </cell>
          <cell r="Q5628">
            <v>171.58</v>
          </cell>
          <cell r="R5628">
            <v>171.58</v>
          </cell>
          <cell r="S5628">
            <v>171.58</v>
          </cell>
          <cell r="T5628">
            <v>171.58</v>
          </cell>
          <cell r="U5628">
            <v>171.58</v>
          </cell>
          <cell r="V5628">
            <v>171.58</v>
          </cell>
        </row>
        <row r="5629">
          <cell r="B5629" t="str">
            <v>FloridaWW Small Batch.375-12FOB</v>
          </cell>
          <cell r="C5629" t="str">
            <v>South</v>
          </cell>
          <cell r="D5629" t="str">
            <v>Open</v>
          </cell>
          <cell r="E5629" t="str">
            <v>FL</v>
          </cell>
          <cell r="F5629" t="str">
            <v>Florida</v>
          </cell>
          <cell r="G5629" t="str">
            <v>4 - Wyoming Whiskey Small Batch Bourbon 0.375L</v>
          </cell>
          <cell r="H5629" t="str">
            <v>4 - Wyoming Whiskey Small Batch Bourbon 0.375L12</v>
          </cell>
          <cell r="I5629" t="str">
            <v>WW Small Batch</v>
          </cell>
          <cell r="J5629" t="str">
            <v>WW Small Batch.375-12</v>
          </cell>
          <cell r="K5629">
            <v>12</v>
          </cell>
          <cell r="L5629">
            <v>0.375</v>
          </cell>
          <cell r="M5629">
            <v>0.44</v>
          </cell>
          <cell r="N5629">
            <v>14.12</v>
          </cell>
          <cell r="O5629" t="str">
            <v>FOB</v>
          </cell>
          <cell r="P5629">
            <v>170</v>
          </cell>
          <cell r="Q5629">
            <v>170</v>
          </cell>
          <cell r="R5629">
            <v>170</v>
          </cell>
          <cell r="S5629">
            <v>170</v>
          </cell>
          <cell r="T5629">
            <v>170</v>
          </cell>
          <cell r="U5629">
            <v>170</v>
          </cell>
          <cell r="V5629">
            <v>170</v>
          </cell>
        </row>
        <row r="5630">
          <cell r="B5630" t="str">
            <v>GeorgiaWW Small Batch.375-12FOB</v>
          </cell>
          <cell r="C5630" t="str">
            <v>South</v>
          </cell>
          <cell r="D5630" t="str">
            <v>Open</v>
          </cell>
          <cell r="E5630" t="str">
            <v>GA</v>
          </cell>
          <cell r="F5630" t="str">
            <v>Georgia</v>
          </cell>
          <cell r="G5630" t="str">
            <v>4 - Wyoming Whiskey Small Batch Bourbon 0.375L</v>
          </cell>
          <cell r="H5630" t="str">
            <v>4 - Wyoming Whiskey Small Batch Bourbon 0.375L12</v>
          </cell>
          <cell r="I5630" t="str">
            <v>WW Small Batch</v>
          </cell>
          <cell r="J5630" t="str">
            <v>WW Small Batch.375-12</v>
          </cell>
          <cell r="K5630">
            <v>12</v>
          </cell>
          <cell r="L5630">
            <v>0.375</v>
          </cell>
          <cell r="M5630">
            <v>0.44</v>
          </cell>
          <cell r="N5630">
            <v>14.12</v>
          </cell>
          <cell r="O5630" t="str">
            <v>FOB</v>
          </cell>
          <cell r="P5630">
            <v>149.38760564699999</v>
          </cell>
          <cell r="Q5630">
            <v>149.38760564699999</v>
          </cell>
          <cell r="R5630">
            <v>149.38760564699999</v>
          </cell>
          <cell r="S5630">
            <v>149.38760564699999</v>
          </cell>
          <cell r="T5630">
            <v>149.38760564699999</v>
          </cell>
          <cell r="U5630">
            <v>149.38760564699999</v>
          </cell>
          <cell r="V5630">
            <v>149.38760564699999</v>
          </cell>
        </row>
        <row r="5631">
          <cell r="B5631" t="str">
            <v>IDAHOWW Small Batch.375-12SPA</v>
          </cell>
          <cell r="C5631" t="str">
            <v>West</v>
          </cell>
          <cell r="D5631" t="str">
            <v>Control</v>
          </cell>
          <cell r="E5631" t="str">
            <v>ID</v>
          </cell>
          <cell r="F5631" t="str">
            <v>IDAHO</v>
          </cell>
          <cell r="G5631" t="str">
            <v>4 - Wyoming Whiskey Small Batch Bourbon 0.375L</v>
          </cell>
          <cell r="H5631" t="str">
            <v>4 - Wyoming Whiskey Small Batch Bourbon 0.375L12</v>
          </cell>
          <cell r="I5631" t="str">
            <v>WW Small Batch</v>
          </cell>
          <cell r="J5631" t="str">
            <v>WW Small Batch.375-12</v>
          </cell>
          <cell r="K5631">
            <v>12</v>
          </cell>
          <cell r="L5631">
            <v>0.375</v>
          </cell>
          <cell r="M5631">
            <v>0.44</v>
          </cell>
          <cell r="N5631">
            <v>14.12</v>
          </cell>
          <cell r="O5631" t="str">
            <v>SPA</v>
          </cell>
          <cell r="P5631">
            <v>0</v>
          </cell>
          <cell r="Q5631">
            <v>0</v>
          </cell>
          <cell r="R5631">
            <v>0</v>
          </cell>
          <cell r="S5631">
            <v>0</v>
          </cell>
          <cell r="T5631">
            <v>0</v>
          </cell>
          <cell r="U5631">
            <v>0</v>
          </cell>
          <cell r="V5631">
            <v>0</v>
          </cell>
        </row>
        <row r="5632">
          <cell r="B5632" t="str">
            <v>IDAHOWW Small Batch.375-12SHELF</v>
          </cell>
          <cell r="C5632" t="str">
            <v>West</v>
          </cell>
          <cell r="D5632" t="str">
            <v>Control</v>
          </cell>
          <cell r="E5632" t="str">
            <v>ID</v>
          </cell>
          <cell r="F5632" t="str">
            <v>IDAHO</v>
          </cell>
          <cell r="G5632" t="str">
            <v>4 - Wyoming Whiskey Small Batch Bourbon 0.375L</v>
          </cell>
          <cell r="H5632" t="str">
            <v>4 - Wyoming Whiskey Small Batch Bourbon 0.375L12</v>
          </cell>
          <cell r="I5632" t="str">
            <v>WW Small Batch</v>
          </cell>
          <cell r="J5632" t="str">
            <v>WW Small Batch.375-12</v>
          </cell>
          <cell r="K5632">
            <v>12</v>
          </cell>
          <cell r="L5632">
            <v>0.375</v>
          </cell>
          <cell r="M5632">
            <v>0.44</v>
          </cell>
          <cell r="N5632">
            <v>14.12</v>
          </cell>
          <cell r="O5632" t="str">
            <v>SHELF</v>
          </cell>
          <cell r="P5632">
            <v>24.95</v>
          </cell>
          <cell r="Q5632">
            <v>24.95</v>
          </cell>
          <cell r="R5632">
            <v>24.95</v>
          </cell>
          <cell r="S5632">
            <v>24.95</v>
          </cell>
          <cell r="T5632">
            <v>24.95</v>
          </cell>
          <cell r="U5632">
            <v>24.95</v>
          </cell>
          <cell r="V5632">
            <v>24.95</v>
          </cell>
        </row>
        <row r="5633">
          <cell r="B5633" t="str">
            <v>IDAHOWW Small Batch.375-12FOB</v>
          </cell>
          <cell r="C5633" t="str">
            <v>West</v>
          </cell>
          <cell r="D5633" t="str">
            <v>Control</v>
          </cell>
          <cell r="E5633" t="str">
            <v>ID</v>
          </cell>
          <cell r="F5633" t="str">
            <v>IDAHO</v>
          </cell>
          <cell r="G5633" t="str">
            <v>4 - Wyoming Whiskey Small Batch Bourbon 0.375L</v>
          </cell>
          <cell r="H5633" t="str">
            <v>4 - Wyoming Whiskey Small Batch Bourbon 0.375L12</v>
          </cell>
          <cell r="I5633" t="str">
            <v>WW Small Batch</v>
          </cell>
          <cell r="J5633" t="str">
            <v>WW Small Batch.375-12</v>
          </cell>
          <cell r="K5633">
            <v>12</v>
          </cell>
          <cell r="L5633">
            <v>0.375</v>
          </cell>
          <cell r="M5633">
            <v>0.44</v>
          </cell>
          <cell r="N5633">
            <v>14.12</v>
          </cell>
          <cell r="O5633" t="str">
            <v>FOB</v>
          </cell>
          <cell r="P5633">
            <v>133.44</v>
          </cell>
          <cell r="Q5633">
            <v>133.44</v>
          </cell>
          <cell r="R5633">
            <v>133.44</v>
          </cell>
          <cell r="S5633">
            <v>133.44</v>
          </cell>
          <cell r="T5633">
            <v>171.77</v>
          </cell>
          <cell r="U5633">
            <v>171.77</v>
          </cell>
          <cell r="V5633">
            <v>171.77</v>
          </cell>
        </row>
        <row r="5634">
          <cell r="B5634" t="str">
            <v>IllinoisWW Small Batch.375-12FOB</v>
          </cell>
          <cell r="C5634" t="str">
            <v>Central</v>
          </cell>
          <cell r="D5634" t="str">
            <v>Open</v>
          </cell>
          <cell r="E5634" t="str">
            <v>IL</v>
          </cell>
          <cell r="F5634" t="str">
            <v>Illinois</v>
          </cell>
          <cell r="G5634" t="str">
            <v>4 - Wyoming Whiskey Small Batch Bourbon 0.375L</v>
          </cell>
          <cell r="H5634" t="str">
            <v>4 - Wyoming Whiskey Small Batch Bourbon 0.375L12</v>
          </cell>
          <cell r="I5634" t="str">
            <v>WW Small Batch</v>
          </cell>
          <cell r="J5634" t="str">
            <v>WW Small Batch.375-12</v>
          </cell>
          <cell r="K5634">
            <v>12</v>
          </cell>
          <cell r="L5634">
            <v>0.375</v>
          </cell>
          <cell r="M5634">
            <v>0.44</v>
          </cell>
          <cell r="N5634">
            <v>14.12</v>
          </cell>
          <cell r="O5634" t="str">
            <v>FOB</v>
          </cell>
          <cell r="P5634">
            <v>166.51</v>
          </cell>
          <cell r="Q5634">
            <v>166.51</v>
          </cell>
          <cell r="R5634">
            <v>166.51</v>
          </cell>
          <cell r="S5634">
            <v>166.51</v>
          </cell>
          <cell r="T5634">
            <v>166.51</v>
          </cell>
          <cell r="U5634">
            <v>166.51</v>
          </cell>
          <cell r="V5634">
            <v>166.51</v>
          </cell>
        </row>
        <row r="5635">
          <cell r="B5635" t="str">
            <v>IndianaWW Small Batch.375-12FOB</v>
          </cell>
          <cell r="C5635" t="str">
            <v>Central</v>
          </cell>
          <cell r="D5635" t="str">
            <v>Open</v>
          </cell>
          <cell r="E5635" t="str">
            <v>IN</v>
          </cell>
          <cell r="F5635" t="str">
            <v>Indiana</v>
          </cell>
          <cell r="G5635" t="str">
            <v>4 - Wyoming Whiskey Small Batch Bourbon 0.375L</v>
          </cell>
          <cell r="H5635" t="str">
            <v>4 - Wyoming Whiskey Small Batch Bourbon 0.375L12</v>
          </cell>
          <cell r="I5635" t="str">
            <v>WW Small Batch</v>
          </cell>
          <cell r="J5635" t="str">
            <v>WW Small Batch.375-12</v>
          </cell>
          <cell r="K5635">
            <v>12</v>
          </cell>
          <cell r="L5635">
            <v>0.375</v>
          </cell>
          <cell r="M5635">
            <v>0.44</v>
          </cell>
          <cell r="N5635">
            <v>14.12</v>
          </cell>
          <cell r="O5635" t="str">
            <v>FOB</v>
          </cell>
          <cell r="P5635">
            <v>167.57</v>
          </cell>
          <cell r="Q5635">
            <v>167.57</v>
          </cell>
          <cell r="R5635">
            <v>167.57</v>
          </cell>
          <cell r="S5635">
            <v>167.57</v>
          </cell>
          <cell r="T5635">
            <v>167.57</v>
          </cell>
          <cell r="U5635">
            <v>167.57</v>
          </cell>
          <cell r="V5635">
            <v>167.57</v>
          </cell>
        </row>
        <row r="5636">
          <cell r="B5636" t="str">
            <v>KansasWW Small Batch.375-12FOB</v>
          </cell>
          <cell r="C5636" t="str">
            <v>Central</v>
          </cell>
          <cell r="D5636" t="str">
            <v>Open</v>
          </cell>
          <cell r="E5636" t="str">
            <v>KS</v>
          </cell>
          <cell r="F5636" t="str">
            <v>Kansas</v>
          </cell>
          <cell r="G5636" t="str">
            <v>4 - Wyoming Whiskey Small Batch Bourbon 0.375L</v>
          </cell>
          <cell r="H5636" t="str">
            <v>4 - Wyoming Whiskey Small Batch Bourbon 0.375L12</v>
          </cell>
          <cell r="I5636" t="str">
            <v>WW Small Batch</v>
          </cell>
          <cell r="J5636" t="str">
            <v>WW Small Batch.375-12</v>
          </cell>
          <cell r="K5636">
            <v>12</v>
          </cell>
          <cell r="L5636">
            <v>0.375</v>
          </cell>
          <cell r="M5636">
            <v>0.44</v>
          </cell>
          <cell r="N5636">
            <v>14.12</v>
          </cell>
          <cell r="O5636" t="str">
            <v>FOB</v>
          </cell>
          <cell r="P5636">
            <v>170.31</v>
          </cell>
          <cell r="Q5636">
            <v>170.31</v>
          </cell>
          <cell r="R5636">
            <v>170.31</v>
          </cell>
          <cell r="S5636">
            <v>170.31</v>
          </cell>
          <cell r="T5636">
            <v>170.31</v>
          </cell>
          <cell r="U5636">
            <v>170.31</v>
          </cell>
          <cell r="V5636">
            <v>170.31</v>
          </cell>
        </row>
        <row r="5637">
          <cell r="B5637" t="str">
            <v>KentuckyWW Small Batch.375-12FOB</v>
          </cell>
          <cell r="C5637" t="str">
            <v>Central</v>
          </cell>
          <cell r="D5637" t="str">
            <v>Open</v>
          </cell>
          <cell r="E5637" t="str">
            <v>KY</v>
          </cell>
          <cell r="F5637" t="str">
            <v>Kentucky</v>
          </cell>
          <cell r="G5637" t="str">
            <v>4 - Wyoming Whiskey Small Batch Bourbon 0.375L</v>
          </cell>
          <cell r="H5637" t="str">
            <v>4 - Wyoming Whiskey Small Batch Bourbon 0.375L12</v>
          </cell>
          <cell r="I5637" t="str">
            <v>WW Small Batch</v>
          </cell>
          <cell r="J5637" t="str">
            <v>WW Small Batch.375-12</v>
          </cell>
          <cell r="K5637">
            <v>12</v>
          </cell>
          <cell r="L5637">
            <v>0.375</v>
          </cell>
          <cell r="M5637">
            <v>0.44</v>
          </cell>
          <cell r="N5637">
            <v>14.12</v>
          </cell>
          <cell r="O5637" t="str">
            <v>FOB</v>
          </cell>
          <cell r="P5637">
            <v>154.29</v>
          </cell>
          <cell r="Q5637">
            <v>154.29</v>
          </cell>
          <cell r="R5637">
            <v>154.29</v>
          </cell>
          <cell r="S5637">
            <v>154.29</v>
          </cell>
          <cell r="T5637">
            <v>154.29</v>
          </cell>
          <cell r="U5637">
            <v>154.29</v>
          </cell>
          <cell r="V5637">
            <v>154.29</v>
          </cell>
        </row>
        <row r="5638">
          <cell r="B5638" t="str">
            <v>LouisianaWW Small Batch.375-12FOB</v>
          </cell>
          <cell r="C5638" t="str">
            <v>South</v>
          </cell>
          <cell r="D5638" t="str">
            <v>Open</v>
          </cell>
          <cell r="E5638" t="str">
            <v>LA</v>
          </cell>
          <cell r="F5638" t="str">
            <v>Louisiana</v>
          </cell>
          <cell r="G5638" t="str">
            <v>4 - Wyoming Whiskey Small Batch Bourbon 0.375L</v>
          </cell>
          <cell r="H5638" t="str">
            <v>4 - Wyoming Whiskey Small Batch Bourbon 0.375L12</v>
          </cell>
          <cell r="I5638" t="str">
            <v>WW Small Batch</v>
          </cell>
          <cell r="J5638" t="str">
            <v>WW Small Batch.375-12</v>
          </cell>
          <cell r="K5638">
            <v>12</v>
          </cell>
          <cell r="L5638">
            <v>0.375</v>
          </cell>
          <cell r="M5638">
            <v>0.44</v>
          </cell>
          <cell r="N5638">
            <v>14.12</v>
          </cell>
          <cell r="O5638" t="str">
            <v>FOB</v>
          </cell>
          <cell r="P5638">
            <v>145</v>
          </cell>
          <cell r="Q5638">
            <v>145</v>
          </cell>
          <cell r="R5638">
            <v>145</v>
          </cell>
          <cell r="S5638">
            <v>145</v>
          </cell>
          <cell r="T5638">
            <v>145</v>
          </cell>
          <cell r="U5638">
            <v>145</v>
          </cell>
          <cell r="V5638">
            <v>145</v>
          </cell>
        </row>
        <row r="5639">
          <cell r="B5639" t="str">
            <v>Maryland (Open)WW Small Batch.375-12FOB</v>
          </cell>
          <cell r="C5639" t="str">
            <v>Northeast</v>
          </cell>
          <cell r="D5639" t="str">
            <v>Open</v>
          </cell>
          <cell r="E5639" t="str">
            <v>MD</v>
          </cell>
          <cell r="F5639" t="str">
            <v>Maryland (Open)</v>
          </cell>
          <cell r="G5639" t="str">
            <v>4 - Wyoming Whiskey Small Batch Bourbon 0.375L</v>
          </cell>
          <cell r="H5639" t="str">
            <v>4 - Wyoming Whiskey Small Batch Bourbon 0.375L12</v>
          </cell>
          <cell r="I5639" t="str">
            <v>WW Small Batch</v>
          </cell>
          <cell r="J5639" t="str">
            <v>WW Small Batch.375-12</v>
          </cell>
          <cell r="K5639">
            <v>12</v>
          </cell>
          <cell r="L5639">
            <v>0.375</v>
          </cell>
          <cell r="M5639">
            <v>0.44</v>
          </cell>
          <cell r="N5639">
            <v>14.12</v>
          </cell>
          <cell r="O5639" t="str">
            <v>FOB</v>
          </cell>
          <cell r="P5639">
            <v>173.9</v>
          </cell>
          <cell r="Q5639">
            <v>173.9</v>
          </cell>
          <cell r="R5639">
            <v>173.9</v>
          </cell>
          <cell r="S5639">
            <v>173.9</v>
          </cell>
          <cell r="T5639">
            <v>173.9</v>
          </cell>
          <cell r="U5639">
            <v>173.9</v>
          </cell>
          <cell r="V5639">
            <v>173.9</v>
          </cell>
        </row>
        <row r="5640">
          <cell r="B5640" t="str">
            <v>MassachusettsWW Small Batch.375-12FOB</v>
          </cell>
          <cell r="C5640" t="str">
            <v>Northeast</v>
          </cell>
          <cell r="D5640" t="str">
            <v>Open</v>
          </cell>
          <cell r="E5640" t="str">
            <v>MA</v>
          </cell>
          <cell r="F5640" t="str">
            <v>Massachusetts</v>
          </cell>
          <cell r="G5640" t="str">
            <v>4 - Wyoming Whiskey Small Batch Bourbon 0.375L</v>
          </cell>
          <cell r="H5640" t="str">
            <v>4 - Wyoming Whiskey Small Batch Bourbon 0.375L12</v>
          </cell>
          <cell r="I5640" t="str">
            <v>WW Small Batch</v>
          </cell>
          <cell r="J5640" t="str">
            <v>WW Small Batch.375-12</v>
          </cell>
          <cell r="K5640">
            <v>12</v>
          </cell>
          <cell r="L5640">
            <v>0.375</v>
          </cell>
          <cell r="M5640">
            <v>0.44</v>
          </cell>
          <cell r="N5640">
            <v>14.12</v>
          </cell>
          <cell r="O5640" t="str">
            <v>FOB</v>
          </cell>
          <cell r="P5640">
            <v>161.87</v>
          </cell>
          <cell r="Q5640">
            <v>161.87</v>
          </cell>
          <cell r="R5640">
            <v>161.87</v>
          </cell>
          <cell r="S5640">
            <v>161.87</v>
          </cell>
          <cell r="T5640">
            <v>161.87</v>
          </cell>
          <cell r="U5640">
            <v>161.87</v>
          </cell>
          <cell r="V5640">
            <v>161.87</v>
          </cell>
        </row>
        <row r="5641">
          <cell r="B5641" t="str">
            <v>Military - SouthWW Small Batch.375-12FOB</v>
          </cell>
          <cell r="C5641" t="str">
            <v>South</v>
          </cell>
          <cell r="D5641" t="str">
            <v>Open</v>
          </cell>
          <cell r="E5641" t="str">
            <v>Military - South</v>
          </cell>
          <cell r="F5641" t="str">
            <v>Military - South</v>
          </cell>
          <cell r="G5641" t="str">
            <v>4 - Wyoming Whiskey Small Batch Bourbon 0.375L</v>
          </cell>
          <cell r="H5641" t="str">
            <v>4 - Wyoming Whiskey Small Batch Bourbon 0.375L12</v>
          </cell>
          <cell r="I5641" t="str">
            <v>WW Small Batch</v>
          </cell>
          <cell r="J5641" t="str">
            <v>WW Small Batch.375-12</v>
          </cell>
          <cell r="K5641">
            <v>12</v>
          </cell>
          <cell r="L5641">
            <v>0.375</v>
          </cell>
          <cell r="M5641">
            <v>0.44</v>
          </cell>
          <cell r="N5641">
            <v>14.12</v>
          </cell>
          <cell r="O5641" t="str">
            <v>FOB</v>
          </cell>
          <cell r="P5641">
            <v>204</v>
          </cell>
          <cell r="Q5641">
            <v>204</v>
          </cell>
          <cell r="R5641">
            <v>204</v>
          </cell>
          <cell r="S5641">
            <v>204</v>
          </cell>
          <cell r="T5641">
            <v>204</v>
          </cell>
          <cell r="U5641">
            <v>204</v>
          </cell>
          <cell r="V5641">
            <v>204</v>
          </cell>
        </row>
        <row r="5642">
          <cell r="B5642" t="str">
            <v>MinnesotaWW Small Batch.375-12FOB</v>
          </cell>
          <cell r="C5642" t="str">
            <v>Central</v>
          </cell>
          <cell r="D5642" t="str">
            <v>Open</v>
          </cell>
          <cell r="E5642" t="str">
            <v>MN</v>
          </cell>
          <cell r="F5642" t="str">
            <v>Minnesota</v>
          </cell>
          <cell r="G5642" t="str">
            <v>4 - Wyoming Whiskey Small Batch Bourbon 0.375L</v>
          </cell>
          <cell r="H5642" t="str">
            <v>4 - Wyoming Whiskey Small Batch Bourbon 0.375L12</v>
          </cell>
          <cell r="I5642" t="str">
            <v>WW Small Batch</v>
          </cell>
          <cell r="J5642" t="str">
            <v>WW Small Batch.375-12</v>
          </cell>
          <cell r="K5642">
            <v>12</v>
          </cell>
          <cell r="L5642">
            <v>0.375</v>
          </cell>
          <cell r="M5642">
            <v>0.44</v>
          </cell>
          <cell r="N5642">
            <v>14.12</v>
          </cell>
          <cell r="O5642" t="str">
            <v>FOB</v>
          </cell>
          <cell r="P5642">
            <v>169.89</v>
          </cell>
          <cell r="Q5642">
            <v>169.89</v>
          </cell>
          <cell r="R5642">
            <v>169.89</v>
          </cell>
          <cell r="S5642">
            <v>169.89</v>
          </cell>
          <cell r="T5642">
            <v>169.89</v>
          </cell>
          <cell r="U5642">
            <v>169.89</v>
          </cell>
          <cell r="V5642">
            <v>169.89</v>
          </cell>
        </row>
        <row r="5643">
          <cell r="B5643" t="str">
            <v>MissouriWW Small Batch.375-12FOB</v>
          </cell>
          <cell r="C5643" t="str">
            <v>Central</v>
          </cell>
          <cell r="D5643" t="str">
            <v>Open</v>
          </cell>
          <cell r="E5643" t="str">
            <v>MO</v>
          </cell>
          <cell r="F5643" t="str">
            <v>Missouri</v>
          </cell>
          <cell r="G5643" t="str">
            <v>4 - Wyoming Whiskey Small Batch Bourbon 0.375L</v>
          </cell>
          <cell r="H5643" t="str">
            <v>4 - Wyoming Whiskey Small Batch Bourbon 0.375L12</v>
          </cell>
          <cell r="I5643" t="str">
            <v>WW Small Batch</v>
          </cell>
          <cell r="J5643" t="str">
            <v>WW Small Batch.375-12</v>
          </cell>
          <cell r="K5643">
            <v>12</v>
          </cell>
          <cell r="L5643">
            <v>0.375</v>
          </cell>
          <cell r="M5643">
            <v>0.44</v>
          </cell>
          <cell r="N5643">
            <v>14.12</v>
          </cell>
          <cell r="O5643" t="str">
            <v>FOB</v>
          </cell>
          <cell r="P5643">
            <v>170.3</v>
          </cell>
          <cell r="Q5643">
            <v>170.3</v>
          </cell>
          <cell r="R5643">
            <v>170.3</v>
          </cell>
          <cell r="S5643">
            <v>170.3</v>
          </cell>
          <cell r="T5643">
            <v>170.3</v>
          </cell>
          <cell r="U5643">
            <v>170.3</v>
          </cell>
          <cell r="V5643">
            <v>170.3</v>
          </cell>
        </row>
        <row r="5644">
          <cell r="B5644" t="str">
            <v>MONTANAWW Small Batch.375-12SPA</v>
          </cell>
          <cell r="C5644" t="str">
            <v>West</v>
          </cell>
          <cell r="D5644" t="str">
            <v>Control</v>
          </cell>
          <cell r="E5644" t="str">
            <v>MT</v>
          </cell>
          <cell r="F5644" t="str">
            <v>MONTANA</v>
          </cell>
          <cell r="G5644" t="str">
            <v>4 - Wyoming Whiskey Small Batch Bourbon 0.375L</v>
          </cell>
          <cell r="H5644" t="str">
            <v>4 - Wyoming Whiskey Small Batch Bourbon 0.375L12</v>
          </cell>
          <cell r="I5644" t="str">
            <v>WW Small Batch</v>
          </cell>
          <cell r="J5644" t="str">
            <v>WW Small Batch.375-12</v>
          </cell>
          <cell r="K5644">
            <v>12</v>
          </cell>
          <cell r="L5644">
            <v>0.375</v>
          </cell>
          <cell r="M5644">
            <v>0.44</v>
          </cell>
          <cell r="N5644">
            <v>14.12</v>
          </cell>
          <cell r="O5644" t="str">
            <v>SPA</v>
          </cell>
          <cell r="P5644">
            <v>0</v>
          </cell>
          <cell r="Q5644">
            <v>0</v>
          </cell>
          <cell r="R5644">
            <v>0</v>
          </cell>
          <cell r="S5644">
            <v>0</v>
          </cell>
          <cell r="T5644">
            <v>0</v>
          </cell>
          <cell r="U5644">
            <v>0</v>
          </cell>
          <cell r="V5644">
            <v>0</v>
          </cell>
        </row>
        <row r="5645">
          <cell r="B5645" t="str">
            <v>NebraskaWW Small Batch.375-12FOB</v>
          </cell>
          <cell r="C5645" t="str">
            <v>Central</v>
          </cell>
          <cell r="D5645" t="str">
            <v>Open</v>
          </cell>
          <cell r="E5645" t="str">
            <v>NE</v>
          </cell>
          <cell r="F5645" t="str">
            <v>Nebraska</v>
          </cell>
          <cell r="G5645" t="str">
            <v>4 - Wyoming Whiskey Small Batch Bourbon 0.375L</v>
          </cell>
          <cell r="H5645" t="str">
            <v>4 - Wyoming Whiskey Small Batch Bourbon 0.375L12</v>
          </cell>
          <cell r="I5645" t="str">
            <v>WW Small Batch</v>
          </cell>
          <cell r="J5645" t="str">
            <v>WW Small Batch.375-12</v>
          </cell>
          <cell r="K5645">
            <v>12</v>
          </cell>
          <cell r="L5645">
            <v>0.375</v>
          </cell>
          <cell r="M5645">
            <v>0.44</v>
          </cell>
          <cell r="N5645">
            <v>14.12</v>
          </cell>
          <cell r="O5645" t="str">
            <v>FOB</v>
          </cell>
          <cell r="P5645">
            <v>169.89</v>
          </cell>
          <cell r="Q5645">
            <v>169.89</v>
          </cell>
          <cell r="R5645">
            <v>169.89</v>
          </cell>
          <cell r="S5645">
            <v>169.89</v>
          </cell>
          <cell r="T5645">
            <v>169.89</v>
          </cell>
          <cell r="U5645">
            <v>169.89</v>
          </cell>
          <cell r="V5645">
            <v>169.89</v>
          </cell>
        </row>
        <row r="5646">
          <cell r="B5646" t="str">
            <v>NevadaWW Small Batch.375-12FOB</v>
          </cell>
          <cell r="C5646" t="str">
            <v>West</v>
          </cell>
          <cell r="D5646" t="str">
            <v>Open</v>
          </cell>
          <cell r="E5646" t="str">
            <v>NV</v>
          </cell>
          <cell r="F5646" t="str">
            <v>Nevada</v>
          </cell>
          <cell r="G5646" t="str">
            <v>4 - Wyoming Whiskey Small Batch Bourbon 0.375L</v>
          </cell>
          <cell r="H5646" t="str">
            <v>4 - Wyoming Whiskey Small Batch Bourbon 0.375L12</v>
          </cell>
          <cell r="I5646" t="str">
            <v>WW Small Batch</v>
          </cell>
          <cell r="J5646" t="str">
            <v>WW Small Batch.375-12</v>
          </cell>
          <cell r="K5646">
            <v>12</v>
          </cell>
          <cell r="L5646">
            <v>0.375</v>
          </cell>
          <cell r="M5646">
            <v>0.44</v>
          </cell>
          <cell r="N5646">
            <v>14.12</v>
          </cell>
          <cell r="O5646" t="str">
            <v>FOB</v>
          </cell>
          <cell r="P5646">
            <v>151</v>
          </cell>
          <cell r="Q5646">
            <v>151</v>
          </cell>
          <cell r="R5646">
            <v>151</v>
          </cell>
          <cell r="S5646">
            <v>151</v>
          </cell>
          <cell r="T5646">
            <v>151</v>
          </cell>
          <cell r="U5646">
            <v>151</v>
          </cell>
          <cell r="V5646">
            <v>151</v>
          </cell>
        </row>
        <row r="5647">
          <cell r="B5647" t="str">
            <v>New JerseyWW Small Batch.375-12FOB</v>
          </cell>
          <cell r="C5647" t="str">
            <v>Northeast</v>
          </cell>
          <cell r="D5647" t="str">
            <v>Open</v>
          </cell>
          <cell r="E5647" t="str">
            <v>NJ</v>
          </cell>
          <cell r="F5647" t="str">
            <v>New Jersey</v>
          </cell>
          <cell r="G5647" t="str">
            <v>4 - Wyoming Whiskey Small Batch Bourbon 0.375L</v>
          </cell>
          <cell r="H5647" t="str">
            <v>4 - Wyoming Whiskey Small Batch Bourbon 0.375L12</v>
          </cell>
          <cell r="I5647" t="str">
            <v>WW Small Batch</v>
          </cell>
          <cell r="J5647" t="str">
            <v>WW Small Batch.375-12</v>
          </cell>
          <cell r="K5647">
            <v>12</v>
          </cell>
          <cell r="L5647">
            <v>0.375</v>
          </cell>
          <cell r="M5647">
            <v>0.44</v>
          </cell>
          <cell r="N5647">
            <v>14.12</v>
          </cell>
          <cell r="O5647" t="str">
            <v>FOB</v>
          </cell>
          <cell r="P5647">
            <v>161.41</v>
          </cell>
          <cell r="Q5647">
            <v>161.41</v>
          </cell>
          <cell r="R5647">
            <v>161.41</v>
          </cell>
          <cell r="S5647">
            <v>161.41</v>
          </cell>
          <cell r="T5647">
            <v>161.41</v>
          </cell>
          <cell r="U5647">
            <v>161.41</v>
          </cell>
          <cell r="V5647">
            <v>161.41</v>
          </cell>
        </row>
        <row r="5648">
          <cell r="B5648" t="str">
            <v>New MexicoWW Small Batch.375-12FOB</v>
          </cell>
          <cell r="C5648" t="str">
            <v>West</v>
          </cell>
          <cell r="D5648" t="str">
            <v>Open</v>
          </cell>
          <cell r="E5648" t="str">
            <v>NM</v>
          </cell>
          <cell r="F5648" t="str">
            <v>New Mexico</v>
          </cell>
          <cell r="G5648" t="str">
            <v>4 - Wyoming Whiskey Small Batch Bourbon 0.375L</v>
          </cell>
          <cell r="H5648" t="str">
            <v>4 - Wyoming Whiskey Small Batch Bourbon 0.375L12</v>
          </cell>
          <cell r="I5648" t="str">
            <v>WW Small Batch</v>
          </cell>
          <cell r="J5648" t="str">
            <v>WW Small Batch.375-12</v>
          </cell>
          <cell r="K5648">
            <v>12</v>
          </cell>
          <cell r="L5648">
            <v>0.375</v>
          </cell>
          <cell r="M5648">
            <v>0.44</v>
          </cell>
          <cell r="N5648">
            <v>14.12</v>
          </cell>
          <cell r="O5648" t="str">
            <v>FOB</v>
          </cell>
          <cell r="P5648">
            <v>158.5</v>
          </cell>
          <cell r="Q5648">
            <v>158.5</v>
          </cell>
          <cell r="R5648">
            <v>158.5</v>
          </cell>
          <cell r="S5648">
            <v>158.5</v>
          </cell>
          <cell r="T5648">
            <v>158.5</v>
          </cell>
          <cell r="U5648">
            <v>158.5</v>
          </cell>
          <cell r="V5648">
            <v>158.5</v>
          </cell>
        </row>
        <row r="5649">
          <cell r="B5649" t="str">
            <v>New York - UpstateWW Small Batch.375-12FOB</v>
          </cell>
          <cell r="C5649" t="str">
            <v>Northeast</v>
          </cell>
          <cell r="D5649" t="str">
            <v>Open</v>
          </cell>
          <cell r="E5649" t="str">
            <v>NY</v>
          </cell>
          <cell r="F5649" t="str">
            <v>New York - Upstate</v>
          </cell>
          <cell r="G5649" t="str">
            <v>4 - Wyoming Whiskey Small Batch Bourbon 0.375L</v>
          </cell>
          <cell r="H5649" t="str">
            <v>4 - Wyoming Whiskey Small Batch Bourbon 0.375L12</v>
          </cell>
          <cell r="I5649" t="str">
            <v>WW Small Batch</v>
          </cell>
          <cell r="J5649" t="str">
            <v>WW Small Batch.375-12</v>
          </cell>
          <cell r="K5649">
            <v>12</v>
          </cell>
          <cell r="L5649">
            <v>0.375</v>
          </cell>
          <cell r="M5649">
            <v>0.44</v>
          </cell>
          <cell r="N5649">
            <v>14.12</v>
          </cell>
          <cell r="O5649" t="str">
            <v>FOB</v>
          </cell>
          <cell r="P5649">
            <v>161.58000000000001</v>
          </cell>
          <cell r="Q5649">
            <v>161.58000000000001</v>
          </cell>
          <cell r="R5649">
            <v>161.58000000000001</v>
          </cell>
          <cell r="S5649">
            <v>161.58000000000001</v>
          </cell>
          <cell r="T5649">
            <v>161.58000000000001</v>
          </cell>
          <cell r="U5649">
            <v>161.58000000000001</v>
          </cell>
          <cell r="V5649">
            <v>161.58000000000001</v>
          </cell>
        </row>
        <row r="5650">
          <cell r="B5650" t="str">
            <v>North DakotaWW Small Batch.375-12FOB</v>
          </cell>
          <cell r="C5650" t="str">
            <v>Central</v>
          </cell>
          <cell r="D5650" t="str">
            <v>Open</v>
          </cell>
          <cell r="E5650" t="str">
            <v>ND</v>
          </cell>
          <cell r="F5650" t="str">
            <v>North Dakota</v>
          </cell>
          <cell r="G5650" t="str">
            <v>4 - Wyoming Whiskey Small Batch Bourbon 0.375L</v>
          </cell>
          <cell r="H5650" t="str">
            <v>4 - Wyoming Whiskey Small Batch Bourbon 0.375L12</v>
          </cell>
          <cell r="I5650" t="str">
            <v>WW Small Batch</v>
          </cell>
          <cell r="J5650" t="str">
            <v>WW Small Batch.375-12</v>
          </cell>
          <cell r="K5650">
            <v>12</v>
          </cell>
          <cell r="L5650">
            <v>0.375</v>
          </cell>
          <cell r="M5650">
            <v>0.44</v>
          </cell>
          <cell r="N5650">
            <v>14.12</v>
          </cell>
          <cell r="O5650" t="str">
            <v>FOB</v>
          </cell>
          <cell r="P5650">
            <v>170.28</v>
          </cell>
          <cell r="Q5650">
            <v>170.28</v>
          </cell>
          <cell r="R5650">
            <v>170.28</v>
          </cell>
          <cell r="S5650">
            <v>170.28</v>
          </cell>
          <cell r="T5650">
            <v>170.28</v>
          </cell>
          <cell r="U5650">
            <v>170.28</v>
          </cell>
          <cell r="V5650">
            <v>170.28</v>
          </cell>
        </row>
        <row r="5651">
          <cell r="B5651" t="str">
            <v>OklahomaWW Small Batch.375-12FOB</v>
          </cell>
          <cell r="C5651" t="str">
            <v>South</v>
          </cell>
          <cell r="D5651" t="str">
            <v>Open</v>
          </cell>
          <cell r="E5651" t="str">
            <v>OK</v>
          </cell>
          <cell r="F5651" t="str">
            <v>Oklahoma</v>
          </cell>
          <cell r="G5651" t="str">
            <v>4 - Wyoming Whiskey Small Batch Bourbon 0.375L</v>
          </cell>
          <cell r="H5651" t="str">
            <v>4 - Wyoming Whiskey Small Batch Bourbon 0.375L12</v>
          </cell>
          <cell r="I5651" t="str">
            <v>WW Small Batch</v>
          </cell>
          <cell r="J5651" t="str">
            <v>WW Small Batch.375-12</v>
          </cell>
          <cell r="K5651">
            <v>12</v>
          </cell>
          <cell r="L5651">
            <v>0.375</v>
          </cell>
          <cell r="M5651">
            <v>0.44</v>
          </cell>
          <cell r="N5651">
            <v>14.12</v>
          </cell>
          <cell r="O5651" t="str">
            <v>FOB</v>
          </cell>
          <cell r="P5651">
            <v>161.25</v>
          </cell>
          <cell r="Q5651">
            <v>161.25</v>
          </cell>
          <cell r="R5651">
            <v>161.25</v>
          </cell>
          <cell r="S5651">
            <v>161.25</v>
          </cell>
          <cell r="T5651">
            <v>161.25</v>
          </cell>
          <cell r="U5651">
            <v>161.25</v>
          </cell>
          <cell r="V5651">
            <v>161.25</v>
          </cell>
        </row>
        <row r="5652">
          <cell r="B5652" t="str">
            <v>OREGONWW Small Batch.375-12SPA</v>
          </cell>
          <cell r="C5652" t="str">
            <v>West</v>
          </cell>
          <cell r="D5652" t="str">
            <v>Control</v>
          </cell>
          <cell r="E5652" t="str">
            <v>OR</v>
          </cell>
          <cell r="F5652" t="str">
            <v>OREGON</v>
          </cell>
          <cell r="G5652" t="str">
            <v>4 - Wyoming Whiskey Small Batch Bourbon 0.375L</v>
          </cell>
          <cell r="H5652" t="str">
            <v>4 - Wyoming Whiskey Small Batch Bourbon 0.375L12</v>
          </cell>
          <cell r="I5652" t="str">
            <v>WW Small Batch</v>
          </cell>
          <cell r="J5652" t="str">
            <v>WW Small Batch.375-12</v>
          </cell>
          <cell r="K5652">
            <v>12</v>
          </cell>
          <cell r="L5652">
            <v>0.375</v>
          </cell>
          <cell r="M5652">
            <v>0.44</v>
          </cell>
          <cell r="N5652">
            <v>14.12</v>
          </cell>
          <cell r="O5652" t="str">
            <v>SPA</v>
          </cell>
          <cell r="P5652">
            <v>0</v>
          </cell>
          <cell r="Q5652">
            <v>0</v>
          </cell>
          <cell r="R5652">
            <v>0</v>
          </cell>
          <cell r="S5652">
            <v>0</v>
          </cell>
          <cell r="T5652">
            <v>0</v>
          </cell>
          <cell r="U5652">
            <v>0</v>
          </cell>
          <cell r="V5652">
            <v>0</v>
          </cell>
        </row>
        <row r="5653">
          <cell r="B5653" t="str">
            <v>Rhode IslandWW Small Batch.375-12FOB</v>
          </cell>
          <cell r="C5653" t="str">
            <v>Northeast</v>
          </cell>
          <cell r="D5653" t="str">
            <v>Open</v>
          </cell>
          <cell r="E5653" t="str">
            <v>RI</v>
          </cell>
          <cell r="F5653" t="str">
            <v>Rhode Island</v>
          </cell>
          <cell r="G5653" t="str">
            <v>4 - Wyoming Whiskey Small Batch Bourbon 0.375L</v>
          </cell>
          <cell r="H5653" t="str">
            <v>4 - Wyoming Whiskey Small Batch Bourbon 0.375L12</v>
          </cell>
          <cell r="I5653" t="str">
            <v>WW Small Batch</v>
          </cell>
          <cell r="J5653" t="str">
            <v>WW Small Batch.375-12</v>
          </cell>
          <cell r="K5653">
            <v>12</v>
          </cell>
          <cell r="L5653">
            <v>0.375</v>
          </cell>
          <cell r="M5653">
            <v>0.44</v>
          </cell>
          <cell r="N5653">
            <v>14.12</v>
          </cell>
          <cell r="O5653" t="str">
            <v>FOB</v>
          </cell>
          <cell r="P5653">
            <v>155.94999999999999</v>
          </cell>
          <cell r="Q5653">
            <v>155.94999999999999</v>
          </cell>
          <cell r="R5653">
            <v>155.94999999999999</v>
          </cell>
          <cell r="S5653">
            <v>155.94999999999999</v>
          </cell>
          <cell r="T5653">
            <v>155.94999999999999</v>
          </cell>
          <cell r="U5653">
            <v>155.94999999999999</v>
          </cell>
          <cell r="V5653">
            <v>155.94999999999999</v>
          </cell>
        </row>
        <row r="5654">
          <cell r="B5654" t="str">
            <v>South CarolinaWW Small Batch.375-12FOB</v>
          </cell>
          <cell r="C5654" t="str">
            <v>Northeast</v>
          </cell>
          <cell r="D5654" t="str">
            <v>Open</v>
          </cell>
          <cell r="E5654" t="str">
            <v>SC</v>
          </cell>
          <cell r="F5654" t="str">
            <v>South Carolina</v>
          </cell>
          <cell r="G5654" t="str">
            <v>4 - Wyoming Whiskey Small Batch Bourbon 0.375L</v>
          </cell>
          <cell r="H5654" t="str">
            <v>4 - Wyoming Whiskey Small Batch Bourbon 0.375L12</v>
          </cell>
          <cell r="I5654" t="str">
            <v>WW Small Batch</v>
          </cell>
          <cell r="J5654" t="str">
            <v>WW Small Batch.375-12</v>
          </cell>
          <cell r="K5654">
            <v>12</v>
          </cell>
          <cell r="L5654">
            <v>0.375</v>
          </cell>
          <cell r="M5654">
            <v>0.44</v>
          </cell>
          <cell r="N5654">
            <v>14.12</v>
          </cell>
          <cell r="O5654" t="str">
            <v>FOB</v>
          </cell>
          <cell r="P5654">
            <v>171.84</v>
          </cell>
          <cell r="Q5654">
            <v>171.84</v>
          </cell>
          <cell r="R5654">
            <v>171.84</v>
          </cell>
          <cell r="S5654">
            <v>171.84</v>
          </cell>
          <cell r="T5654">
            <v>171.84</v>
          </cell>
          <cell r="U5654">
            <v>171.84</v>
          </cell>
          <cell r="V5654">
            <v>171.84</v>
          </cell>
        </row>
        <row r="5655">
          <cell r="B5655" t="str">
            <v>South DakotaWW Small Batch.375-12FOB</v>
          </cell>
          <cell r="C5655" t="str">
            <v>Central</v>
          </cell>
          <cell r="D5655" t="str">
            <v>Open</v>
          </cell>
          <cell r="E5655" t="str">
            <v>SD</v>
          </cell>
          <cell r="F5655" t="str">
            <v>South Dakota</v>
          </cell>
          <cell r="G5655" t="str">
            <v>4 - Wyoming Whiskey Small Batch Bourbon 0.375L</v>
          </cell>
          <cell r="H5655" t="str">
            <v>4 - Wyoming Whiskey Small Batch Bourbon 0.375L12</v>
          </cell>
          <cell r="I5655" t="str">
            <v>WW Small Batch</v>
          </cell>
          <cell r="J5655" t="str">
            <v>WW Small Batch.375-12</v>
          </cell>
          <cell r="K5655">
            <v>12</v>
          </cell>
          <cell r="L5655">
            <v>0.375</v>
          </cell>
          <cell r="M5655">
            <v>0.44</v>
          </cell>
          <cell r="N5655">
            <v>14.12</v>
          </cell>
          <cell r="O5655" t="str">
            <v>FOB</v>
          </cell>
          <cell r="P5655">
            <v>167.12</v>
          </cell>
          <cell r="Q5655">
            <v>167.12</v>
          </cell>
          <cell r="R5655">
            <v>167.12</v>
          </cell>
          <cell r="S5655">
            <v>167.12</v>
          </cell>
          <cell r="T5655">
            <v>167.12</v>
          </cell>
          <cell r="U5655">
            <v>167.12</v>
          </cell>
          <cell r="V5655">
            <v>167.12</v>
          </cell>
        </row>
        <row r="5656">
          <cell r="B5656" t="str">
            <v>TennesseeWW Small Batch.375-12FOB</v>
          </cell>
          <cell r="C5656" t="str">
            <v>South</v>
          </cell>
          <cell r="D5656" t="str">
            <v>Open</v>
          </cell>
          <cell r="E5656" t="str">
            <v>TN</v>
          </cell>
          <cell r="F5656" t="str">
            <v>Tennessee</v>
          </cell>
          <cell r="G5656" t="str">
            <v>4 - Wyoming Whiskey Small Batch Bourbon 0.375L</v>
          </cell>
          <cell r="H5656" t="str">
            <v>4 - Wyoming Whiskey Small Batch Bourbon 0.375L12</v>
          </cell>
          <cell r="I5656" t="str">
            <v>WW Small Batch</v>
          </cell>
          <cell r="J5656" t="str">
            <v>WW Small Batch.375-12</v>
          </cell>
          <cell r="K5656">
            <v>12</v>
          </cell>
          <cell r="L5656">
            <v>0.375</v>
          </cell>
          <cell r="M5656">
            <v>0.44</v>
          </cell>
          <cell r="N5656">
            <v>14.12</v>
          </cell>
          <cell r="O5656" t="str">
            <v>FOB</v>
          </cell>
          <cell r="P5656">
            <v>140</v>
          </cell>
          <cell r="Q5656">
            <v>140</v>
          </cell>
          <cell r="R5656">
            <v>140</v>
          </cell>
          <cell r="S5656">
            <v>140</v>
          </cell>
          <cell r="T5656">
            <v>140</v>
          </cell>
          <cell r="U5656">
            <v>140</v>
          </cell>
          <cell r="V5656">
            <v>140</v>
          </cell>
        </row>
        <row r="5657">
          <cell r="B5657" t="str">
            <v>TexasWW Small Batch.375-12FOB</v>
          </cell>
          <cell r="C5657" t="str">
            <v>South</v>
          </cell>
          <cell r="D5657" t="str">
            <v>Open</v>
          </cell>
          <cell r="E5657" t="str">
            <v>TX</v>
          </cell>
          <cell r="F5657" t="str">
            <v>Texas</v>
          </cell>
          <cell r="G5657" t="str">
            <v>4 - Wyoming Whiskey Small Batch Bourbon 0.375L</v>
          </cell>
          <cell r="H5657" t="str">
            <v>4 - Wyoming Whiskey Small Batch Bourbon 0.375L12</v>
          </cell>
          <cell r="I5657" t="str">
            <v>WW Small Batch</v>
          </cell>
          <cell r="J5657" t="str">
            <v>WW Small Batch.375-12</v>
          </cell>
          <cell r="K5657">
            <v>12</v>
          </cell>
          <cell r="L5657">
            <v>0.375</v>
          </cell>
          <cell r="M5657">
            <v>0.44</v>
          </cell>
          <cell r="N5657">
            <v>14.12</v>
          </cell>
          <cell r="O5657" t="str">
            <v>FOB</v>
          </cell>
          <cell r="P5657">
            <v>154</v>
          </cell>
          <cell r="Q5657">
            <v>154</v>
          </cell>
          <cell r="R5657">
            <v>154</v>
          </cell>
          <cell r="S5657">
            <v>154</v>
          </cell>
          <cell r="T5657">
            <v>154</v>
          </cell>
          <cell r="U5657">
            <v>154</v>
          </cell>
          <cell r="V5657">
            <v>154</v>
          </cell>
        </row>
        <row r="5658">
          <cell r="B5658" t="str">
            <v>UTAHWW Small Batch.375-12SPA</v>
          </cell>
          <cell r="C5658" t="str">
            <v>West</v>
          </cell>
          <cell r="D5658" t="str">
            <v>Control</v>
          </cell>
          <cell r="E5658" t="str">
            <v>UT</v>
          </cell>
          <cell r="F5658" t="str">
            <v>UTAH</v>
          </cell>
          <cell r="G5658" t="str">
            <v>4 - Wyoming Whiskey Small Batch Bourbon 0.375L</v>
          </cell>
          <cell r="H5658" t="str">
            <v>4 - Wyoming Whiskey Small Batch Bourbon 0.375L12</v>
          </cell>
          <cell r="I5658" t="str">
            <v>WW Small Batch</v>
          </cell>
          <cell r="J5658" t="str">
            <v>WW Small Batch.375-12</v>
          </cell>
          <cell r="K5658">
            <v>12</v>
          </cell>
          <cell r="L5658">
            <v>0.375</v>
          </cell>
          <cell r="M5658">
            <v>0.44</v>
          </cell>
          <cell r="N5658">
            <v>14.12</v>
          </cell>
          <cell r="O5658" t="str">
            <v>SPA</v>
          </cell>
          <cell r="P5658">
            <v>0</v>
          </cell>
          <cell r="Q5658">
            <v>0</v>
          </cell>
          <cell r="R5658">
            <v>0</v>
          </cell>
          <cell r="S5658">
            <v>0</v>
          </cell>
          <cell r="T5658">
            <v>0</v>
          </cell>
          <cell r="U5658">
            <v>0</v>
          </cell>
          <cell r="V5658">
            <v>0</v>
          </cell>
        </row>
        <row r="5659">
          <cell r="B5659" t="str">
            <v>WisconsinWW Small Batch.375-12FOB</v>
          </cell>
          <cell r="C5659" t="str">
            <v>Central</v>
          </cell>
          <cell r="D5659" t="str">
            <v>Open</v>
          </cell>
          <cell r="E5659" t="str">
            <v>WI</v>
          </cell>
          <cell r="F5659" t="str">
            <v>Wisconsin</v>
          </cell>
          <cell r="G5659" t="str">
            <v>4 - Wyoming Whiskey Small Batch Bourbon 0.375L</v>
          </cell>
          <cell r="H5659" t="str">
            <v>4 - Wyoming Whiskey Small Batch Bourbon 0.375L12</v>
          </cell>
          <cell r="I5659" t="str">
            <v>WW Small Batch</v>
          </cell>
          <cell r="J5659" t="str">
            <v>WW Small Batch.375-12</v>
          </cell>
          <cell r="K5659">
            <v>12</v>
          </cell>
          <cell r="L5659">
            <v>0.375</v>
          </cell>
          <cell r="M5659">
            <v>0.44</v>
          </cell>
          <cell r="N5659">
            <v>14.12</v>
          </cell>
          <cell r="O5659" t="str">
            <v>FOB</v>
          </cell>
          <cell r="P5659">
            <v>172.32</v>
          </cell>
          <cell r="Q5659">
            <v>172.32</v>
          </cell>
          <cell r="R5659">
            <v>172.32</v>
          </cell>
          <cell r="S5659">
            <v>172.32</v>
          </cell>
          <cell r="T5659">
            <v>172.32</v>
          </cell>
          <cell r="U5659">
            <v>172.32</v>
          </cell>
          <cell r="V5659">
            <v>172.32</v>
          </cell>
        </row>
        <row r="5660">
          <cell r="B5660" t="str">
            <v>WYOMINGWW Small Batch.375-12DA</v>
          </cell>
          <cell r="C5660" t="str">
            <v>West</v>
          </cell>
          <cell r="D5660" t="str">
            <v>Control</v>
          </cell>
          <cell r="E5660" t="str">
            <v>WY</v>
          </cell>
          <cell r="F5660" t="str">
            <v>WYOMING</v>
          </cell>
          <cell r="G5660" t="str">
            <v>4 - Wyoming Whiskey Small Batch Bourbon 0.375L</v>
          </cell>
          <cell r="H5660" t="str">
            <v>4 - Wyoming Whiskey Small Batch Bourbon 0.375L12</v>
          </cell>
          <cell r="I5660" t="str">
            <v>WW Small Batch</v>
          </cell>
          <cell r="J5660" t="str">
            <v>WW Small Batch.375-12</v>
          </cell>
          <cell r="K5660">
            <v>12</v>
          </cell>
          <cell r="L5660">
            <v>0.375</v>
          </cell>
          <cell r="M5660">
            <v>0.44</v>
          </cell>
          <cell r="N5660">
            <v>14.12</v>
          </cell>
          <cell r="O5660" t="str">
            <v>DA</v>
          </cell>
          <cell r="P5660">
            <v>0</v>
          </cell>
          <cell r="Q5660">
            <v>0</v>
          </cell>
          <cell r="R5660">
            <v>0</v>
          </cell>
          <cell r="S5660">
            <v>0</v>
          </cell>
          <cell r="T5660">
            <v>0</v>
          </cell>
          <cell r="U5660">
            <v>0</v>
          </cell>
          <cell r="V5660">
            <v>0</v>
          </cell>
        </row>
        <row r="5661">
          <cell r="B5661" t="str">
            <v>AlaskaWW Small Batch.750-6FOB</v>
          </cell>
          <cell r="C5661" t="str">
            <v>West</v>
          </cell>
          <cell r="D5661" t="str">
            <v>Open</v>
          </cell>
          <cell r="E5661" t="str">
            <v>AK</v>
          </cell>
          <cell r="F5661" t="str">
            <v>Alaska</v>
          </cell>
          <cell r="G5661" t="str">
            <v>4 - Wyoming Whiskey Small Batch Bourbon 0.75L</v>
          </cell>
          <cell r="H5661" t="str">
            <v>4 - Wyoming Whiskey Small Batch Bourbon 0.75L6</v>
          </cell>
          <cell r="I5661" t="str">
            <v>WW Small Batch</v>
          </cell>
          <cell r="J5661" t="str">
            <v>WW Small Batch.750-6</v>
          </cell>
          <cell r="K5661">
            <v>6</v>
          </cell>
          <cell r="L5661">
            <v>0.75</v>
          </cell>
          <cell r="M5661">
            <v>0.44</v>
          </cell>
          <cell r="N5661">
            <v>14.12</v>
          </cell>
          <cell r="O5661" t="str">
            <v>FOB</v>
          </cell>
          <cell r="P5661">
            <v>117.9</v>
          </cell>
          <cell r="Q5661">
            <v>117.9</v>
          </cell>
          <cell r="R5661">
            <v>117.9</v>
          </cell>
          <cell r="S5661">
            <v>117.9</v>
          </cell>
          <cell r="T5661">
            <v>117.9</v>
          </cell>
          <cell r="U5661">
            <v>117.9</v>
          </cell>
          <cell r="V5661">
            <v>117.9</v>
          </cell>
        </row>
        <row r="5662">
          <cell r="B5662" t="str">
            <v>ArizonaWW Small Batch.750-6FOB</v>
          </cell>
          <cell r="C5662" t="str">
            <v>West</v>
          </cell>
          <cell r="D5662" t="str">
            <v>Open</v>
          </cell>
          <cell r="E5662" t="str">
            <v>AZ</v>
          </cell>
          <cell r="F5662" t="str">
            <v>Arizona</v>
          </cell>
          <cell r="G5662" t="str">
            <v>4 - Wyoming Whiskey Small Batch Bourbon 0.75L</v>
          </cell>
          <cell r="H5662" t="str">
            <v>4 - Wyoming Whiskey Small Batch Bourbon 0.75L6</v>
          </cell>
          <cell r="I5662" t="str">
            <v>WW Small Batch</v>
          </cell>
          <cell r="J5662" t="str">
            <v>WW Small Batch.750-6</v>
          </cell>
          <cell r="K5662">
            <v>6</v>
          </cell>
          <cell r="L5662">
            <v>0.75</v>
          </cell>
          <cell r="M5662">
            <v>0.44</v>
          </cell>
          <cell r="N5662">
            <v>14.12</v>
          </cell>
          <cell r="O5662" t="str">
            <v>FOB</v>
          </cell>
          <cell r="P5662">
            <v>151</v>
          </cell>
          <cell r="Q5662">
            <v>151</v>
          </cell>
          <cell r="R5662">
            <v>151</v>
          </cell>
          <cell r="S5662">
            <v>121.9</v>
          </cell>
          <cell r="T5662">
            <v>121.9</v>
          </cell>
          <cell r="U5662">
            <v>121.9</v>
          </cell>
          <cell r="V5662">
            <v>121.9</v>
          </cell>
        </row>
        <row r="5663">
          <cell r="B5663" t="str">
            <v>ArkansasWW Small Batch.750-6FOB</v>
          </cell>
          <cell r="C5663" t="str">
            <v>South</v>
          </cell>
          <cell r="D5663" t="str">
            <v>Open</v>
          </cell>
          <cell r="E5663" t="str">
            <v>AR</v>
          </cell>
          <cell r="F5663" t="str">
            <v>Arkansas</v>
          </cell>
          <cell r="G5663" t="str">
            <v>4 - Wyoming Whiskey Small Batch Bourbon 0.75L</v>
          </cell>
          <cell r="H5663" t="str">
            <v>4 - Wyoming Whiskey Small Batch Bourbon 0.75L6</v>
          </cell>
          <cell r="I5663" t="str">
            <v>WW Small Batch</v>
          </cell>
          <cell r="J5663" t="str">
            <v>WW Small Batch.750-6</v>
          </cell>
          <cell r="K5663">
            <v>6</v>
          </cell>
          <cell r="L5663">
            <v>0.75</v>
          </cell>
          <cell r="M5663">
            <v>0.44</v>
          </cell>
          <cell r="N5663">
            <v>14.12</v>
          </cell>
          <cell r="O5663" t="str">
            <v>FOB</v>
          </cell>
          <cell r="P5663">
            <v>133</v>
          </cell>
          <cell r="Q5663">
            <v>133</v>
          </cell>
          <cell r="R5663">
            <v>133</v>
          </cell>
          <cell r="S5663">
            <v>133</v>
          </cell>
          <cell r="T5663">
            <v>133</v>
          </cell>
          <cell r="U5663">
            <v>133</v>
          </cell>
          <cell r="V5663">
            <v>133</v>
          </cell>
        </row>
        <row r="5664">
          <cell r="B5664" t="str">
            <v>CaliforniaWW Small Batch.750-6FOB</v>
          </cell>
          <cell r="C5664" t="str">
            <v>West</v>
          </cell>
          <cell r="D5664" t="str">
            <v>Open</v>
          </cell>
          <cell r="E5664" t="str">
            <v>CA</v>
          </cell>
          <cell r="F5664" t="str">
            <v>California</v>
          </cell>
          <cell r="G5664" t="str">
            <v>4 - Wyoming Whiskey Small Batch Bourbon 0.75L</v>
          </cell>
          <cell r="H5664" t="str">
            <v>4 - Wyoming Whiskey Small Batch Bourbon 0.75L6</v>
          </cell>
          <cell r="I5664" t="str">
            <v>WW Small Batch</v>
          </cell>
          <cell r="J5664" t="str">
            <v>WW Small Batch.750-6</v>
          </cell>
          <cell r="K5664">
            <v>6</v>
          </cell>
          <cell r="L5664">
            <v>0.75</v>
          </cell>
          <cell r="M5664">
            <v>0.44</v>
          </cell>
          <cell r="N5664">
            <v>14.12</v>
          </cell>
          <cell r="O5664" t="str">
            <v>FOB</v>
          </cell>
          <cell r="P5664">
            <v>153.4</v>
          </cell>
          <cell r="Q5664">
            <v>153.4</v>
          </cell>
          <cell r="R5664">
            <v>153.4</v>
          </cell>
          <cell r="S5664">
            <v>153.4</v>
          </cell>
          <cell r="T5664">
            <v>153.4</v>
          </cell>
          <cell r="U5664">
            <v>153.4</v>
          </cell>
          <cell r="V5664">
            <v>153.4</v>
          </cell>
        </row>
        <row r="5665">
          <cell r="B5665" t="str">
            <v>ColoradoWW Small Batch.750-6FOB</v>
          </cell>
          <cell r="C5665" t="str">
            <v>West</v>
          </cell>
          <cell r="D5665" t="str">
            <v>Open</v>
          </cell>
          <cell r="E5665" t="str">
            <v>CO</v>
          </cell>
          <cell r="F5665" t="str">
            <v>Colorado</v>
          </cell>
          <cell r="G5665" t="str">
            <v>4 - Wyoming Whiskey Small Batch Bourbon 0.75L</v>
          </cell>
          <cell r="H5665" t="str">
            <v>4 - Wyoming Whiskey Small Batch Bourbon 0.75L6</v>
          </cell>
          <cell r="I5665" t="str">
            <v>WW Small Batch</v>
          </cell>
          <cell r="J5665" t="str">
            <v>WW Small Batch.750-6</v>
          </cell>
          <cell r="K5665">
            <v>6</v>
          </cell>
          <cell r="L5665">
            <v>0.75</v>
          </cell>
          <cell r="M5665">
            <v>0.44</v>
          </cell>
          <cell r="N5665">
            <v>14.12</v>
          </cell>
          <cell r="O5665" t="str">
            <v>FOB</v>
          </cell>
          <cell r="P5665">
            <v>148</v>
          </cell>
          <cell r="Q5665">
            <v>148</v>
          </cell>
          <cell r="R5665">
            <v>148</v>
          </cell>
          <cell r="S5665">
            <v>148</v>
          </cell>
          <cell r="T5665">
            <v>148</v>
          </cell>
          <cell r="U5665">
            <v>148</v>
          </cell>
          <cell r="V5665">
            <v>148</v>
          </cell>
        </row>
        <row r="5666">
          <cell r="B5666" t="str">
            <v>ConnecticutWW Small Batch.750-6FOB</v>
          </cell>
          <cell r="C5666" t="str">
            <v>Northeast</v>
          </cell>
          <cell r="D5666" t="str">
            <v>Open</v>
          </cell>
          <cell r="E5666" t="str">
            <v>CT</v>
          </cell>
          <cell r="F5666" t="str">
            <v>Connecticut</v>
          </cell>
          <cell r="G5666" t="str">
            <v>4 - Wyoming Whiskey Small Batch Bourbon 0.75L</v>
          </cell>
          <cell r="H5666" t="str">
            <v>4 - Wyoming Whiskey Small Batch Bourbon 0.75L6</v>
          </cell>
          <cell r="I5666" t="str">
            <v>WW Small Batch</v>
          </cell>
          <cell r="J5666" t="str">
            <v>WW Small Batch.750-6</v>
          </cell>
          <cell r="K5666">
            <v>6</v>
          </cell>
          <cell r="L5666">
            <v>0.75</v>
          </cell>
          <cell r="M5666">
            <v>0.44</v>
          </cell>
          <cell r="N5666">
            <v>14.12</v>
          </cell>
          <cell r="O5666" t="str">
            <v>FOB</v>
          </cell>
          <cell r="P5666">
            <v>143.91999999999999</v>
          </cell>
          <cell r="Q5666">
            <v>143.91999999999999</v>
          </cell>
          <cell r="R5666">
            <v>143.91999999999999</v>
          </cell>
          <cell r="S5666">
            <v>143.91999999999999</v>
          </cell>
          <cell r="T5666">
            <v>143.91999999999999</v>
          </cell>
          <cell r="U5666">
            <v>143.91999999999999</v>
          </cell>
          <cell r="V5666">
            <v>143.91999999999999</v>
          </cell>
        </row>
        <row r="5667">
          <cell r="B5667" t="str">
            <v>DCWW Small Batch.750-6FOB</v>
          </cell>
          <cell r="C5667" t="str">
            <v>Northeast</v>
          </cell>
          <cell r="D5667" t="str">
            <v>Open</v>
          </cell>
          <cell r="E5667" t="str">
            <v>DC</v>
          </cell>
          <cell r="F5667" t="str">
            <v>DC</v>
          </cell>
          <cell r="G5667" t="str">
            <v>4 - Wyoming Whiskey Small Batch Bourbon 0.75L</v>
          </cell>
          <cell r="H5667" t="str">
            <v>4 - Wyoming Whiskey Small Batch Bourbon 0.75L6</v>
          </cell>
          <cell r="I5667" t="str">
            <v>WW Small Batch</v>
          </cell>
          <cell r="J5667" t="str">
            <v>WW Small Batch.750-6</v>
          </cell>
          <cell r="K5667">
            <v>6</v>
          </cell>
          <cell r="L5667">
            <v>0.75</v>
          </cell>
          <cell r="M5667">
            <v>0.44</v>
          </cell>
          <cell r="N5667">
            <v>14.12</v>
          </cell>
          <cell r="O5667" t="str">
            <v>FOB</v>
          </cell>
          <cell r="P5667">
            <v>156.66</v>
          </cell>
          <cell r="Q5667">
            <v>156.66</v>
          </cell>
          <cell r="R5667">
            <v>156.66</v>
          </cell>
          <cell r="S5667">
            <v>156.66</v>
          </cell>
          <cell r="T5667">
            <v>156.66</v>
          </cell>
          <cell r="U5667">
            <v>156.66</v>
          </cell>
          <cell r="V5667">
            <v>156.66</v>
          </cell>
        </row>
        <row r="5668">
          <cell r="B5668" t="str">
            <v>DelawareWW Small Batch.750-6FOB</v>
          </cell>
          <cell r="C5668" t="str">
            <v>Northeast</v>
          </cell>
          <cell r="D5668" t="str">
            <v>Open</v>
          </cell>
          <cell r="E5668" t="str">
            <v>DE</v>
          </cell>
          <cell r="F5668" t="str">
            <v>Delaware</v>
          </cell>
          <cell r="G5668" t="str">
            <v>4 - Wyoming Whiskey Small Batch Bourbon 0.75L</v>
          </cell>
          <cell r="H5668" t="str">
            <v>4 - Wyoming Whiskey Small Batch Bourbon 0.75L6</v>
          </cell>
          <cell r="I5668" t="str">
            <v>WW Small Batch</v>
          </cell>
          <cell r="J5668" t="str">
            <v>WW Small Batch.750-6</v>
          </cell>
          <cell r="K5668">
            <v>6</v>
          </cell>
          <cell r="L5668">
            <v>0.75</v>
          </cell>
          <cell r="M5668">
            <v>0.44</v>
          </cell>
          <cell r="N5668">
            <v>14.12</v>
          </cell>
          <cell r="O5668" t="str">
            <v>FOB</v>
          </cell>
          <cell r="P5668">
            <v>154.5</v>
          </cell>
          <cell r="Q5668">
            <v>154.5</v>
          </cell>
          <cell r="R5668">
            <v>154.5</v>
          </cell>
          <cell r="S5668">
            <v>154.5</v>
          </cell>
          <cell r="T5668">
            <v>154.5</v>
          </cell>
          <cell r="U5668">
            <v>154.5</v>
          </cell>
          <cell r="V5668">
            <v>154.5</v>
          </cell>
        </row>
        <row r="5669">
          <cell r="B5669" t="str">
            <v>FloridaWW Small Batch.750-6FOB</v>
          </cell>
          <cell r="C5669" t="str">
            <v>South</v>
          </cell>
          <cell r="D5669" t="str">
            <v>Open</v>
          </cell>
          <cell r="E5669" t="str">
            <v>FL</v>
          </cell>
          <cell r="F5669" t="str">
            <v>Florida</v>
          </cell>
          <cell r="G5669" t="str">
            <v>4 - Wyoming Whiskey Small Batch Bourbon 0.75L</v>
          </cell>
          <cell r="H5669" t="str">
            <v>4 - Wyoming Whiskey Small Batch Bourbon 0.75L6</v>
          </cell>
          <cell r="I5669" t="str">
            <v>WW Small Batch</v>
          </cell>
          <cell r="J5669" t="str">
            <v>WW Small Batch.750-6</v>
          </cell>
          <cell r="K5669">
            <v>6</v>
          </cell>
          <cell r="L5669">
            <v>0.75</v>
          </cell>
          <cell r="M5669">
            <v>0.44</v>
          </cell>
          <cell r="N5669">
            <v>14.12</v>
          </cell>
          <cell r="O5669" t="str">
            <v>FOB</v>
          </cell>
          <cell r="P5669">
            <v>137</v>
          </cell>
          <cell r="Q5669">
            <v>137</v>
          </cell>
          <cell r="R5669">
            <v>137</v>
          </cell>
          <cell r="S5669">
            <v>137</v>
          </cell>
          <cell r="T5669">
            <v>137</v>
          </cell>
          <cell r="U5669">
            <v>137</v>
          </cell>
          <cell r="V5669">
            <v>137</v>
          </cell>
        </row>
        <row r="5670">
          <cell r="B5670" t="str">
            <v>GeorgiaWW Small Batch.750-6FOB</v>
          </cell>
          <cell r="C5670" t="str">
            <v>South</v>
          </cell>
          <cell r="D5670" t="str">
            <v>Open</v>
          </cell>
          <cell r="E5670" t="str">
            <v>GA</v>
          </cell>
          <cell r="F5670" t="str">
            <v>Georgia</v>
          </cell>
          <cell r="G5670" t="str">
            <v>4 - Wyoming Whiskey Small Batch Bourbon 0.75L</v>
          </cell>
          <cell r="H5670" t="str">
            <v>4 - Wyoming Whiskey Small Batch Bourbon 0.75L6</v>
          </cell>
          <cell r="I5670" t="str">
            <v>WW Small Batch</v>
          </cell>
          <cell r="J5670" t="str">
            <v>WW Small Batch.750-6</v>
          </cell>
          <cell r="K5670">
            <v>6</v>
          </cell>
          <cell r="L5670">
            <v>0.75</v>
          </cell>
          <cell r="M5670">
            <v>0.44</v>
          </cell>
          <cell r="N5670">
            <v>14.12</v>
          </cell>
          <cell r="O5670" t="str">
            <v>FOB</v>
          </cell>
          <cell r="P5670">
            <v>133.39934564699999</v>
          </cell>
          <cell r="Q5670">
            <v>133.39934564699999</v>
          </cell>
          <cell r="R5670">
            <v>133.39934564699999</v>
          </cell>
          <cell r="S5670">
            <v>133.39934564699999</v>
          </cell>
          <cell r="T5670">
            <v>133.39934564699999</v>
          </cell>
          <cell r="U5670">
            <v>133.39934564699999</v>
          </cell>
          <cell r="V5670">
            <v>133.39934564699999</v>
          </cell>
        </row>
        <row r="5671">
          <cell r="B5671" t="str">
            <v>IDAHOWW Small Batch.750-6SPA</v>
          </cell>
          <cell r="C5671" t="str">
            <v>West</v>
          </cell>
          <cell r="D5671" t="str">
            <v>Control</v>
          </cell>
          <cell r="E5671" t="str">
            <v>ID</v>
          </cell>
          <cell r="F5671" t="str">
            <v>IDAHO</v>
          </cell>
          <cell r="G5671" t="str">
            <v>4 - Wyoming Whiskey Small Batch Bourbon 0.75L</v>
          </cell>
          <cell r="H5671" t="str">
            <v>4 - Wyoming Whiskey Small Batch Bourbon 0.75L6</v>
          </cell>
          <cell r="I5671" t="str">
            <v>WW Small Batch</v>
          </cell>
          <cell r="J5671" t="str">
            <v>WW Small Batch.750-6</v>
          </cell>
          <cell r="K5671">
            <v>6</v>
          </cell>
          <cell r="L5671">
            <v>0.75</v>
          </cell>
          <cell r="M5671">
            <v>0.44</v>
          </cell>
          <cell r="N5671">
            <v>14.12</v>
          </cell>
          <cell r="O5671" t="str">
            <v>SPA</v>
          </cell>
          <cell r="P5671">
            <v>0</v>
          </cell>
          <cell r="Q5671">
            <v>0</v>
          </cell>
          <cell r="R5671">
            <v>0</v>
          </cell>
          <cell r="S5671">
            <v>0</v>
          </cell>
          <cell r="T5671">
            <v>0</v>
          </cell>
          <cell r="U5671">
            <v>0</v>
          </cell>
          <cell r="V5671">
            <v>0</v>
          </cell>
        </row>
        <row r="5672">
          <cell r="B5672" t="str">
            <v>IDAHOWW Small Batch.750-6SHELF</v>
          </cell>
          <cell r="C5672" t="str">
            <v>West</v>
          </cell>
          <cell r="D5672" t="str">
            <v>Control</v>
          </cell>
          <cell r="E5672" t="str">
            <v>ID</v>
          </cell>
          <cell r="F5672" t="str">
            <v>IDAHO</v>
          </cell>
          <cell r="G5672" t="str">
            <v>4 - Wyoming Whiskey Small Batch Bourbon 0.75L</v>
          </cell>
          <cell r="H5672" t="str">
            <v>4 - Wyoming Whiskey Small Batch Bourbon 0.75L6</v>
          </cell>
          <cell r="I5672" t="str">
            <v>WW Small Batch</v>
          </cell>
          <cell r="J5672" t="str">
            <v>WW Small Batch.750-6</v>
          </cell>
          <cell r="K5672">
            <v>6</v>
          </cell>
          <cell r="L5672">
            <v>0.75</v>
          </cell>
          <cell r="M5672">
            <v>0.44</v>
          </cell>
          <cell r="N5672">
            <v>14.12</v>
          </cell>
          <cell r="O5672" t="str">
            <v>SHELF</v>
          </cell>
          <cell r="P5672">
            <v>44.95</v>
          </cell>
          <cell r="Q5672">
            <v>39.950000000000003</v>
          </cell>
          <cell r="R5672">
            <v>39.950000000000003</v>
          </cell>
          <cell r="S5672">
            <v>39.950000000000003</v>
          </cell>
          <cell r="T5672">
            <v>44.95</v>
          </cell>
          <cell r="U5672">
            <v>44.95</v>
          </cell>
          <cell r="V5672">
            <v>44.95</v>
          </cell>
        </row>
        <row r="5673">
          <cell r="B5673" t="str">
            <v>IDAHOWW Small Batch.750-6FOB</v>
          </cell>
          <cell r="C5673" t="str">
            <v>West</v>
          </cell>
          <cell r="D5673" t="str">
            <v>Control</v>
          </cell>
          <cell r="E5673" t="str">
            <v>ID</v>
          </cell>
          <cell r="F5673" t="str">
            <v>IDAHO</v>
          </cell>
          <cell r="G5673" t="str">
            <v>4 - Wyoming Whiskey Small Batch Bourbon 0.75L</v>
          </cell>
          <cell r="H5673" t="str">
            <v>4 - Wyoming Whiskey Small Batch Bourbon 0.75L6</v>
          </cell>
          <cell r="I5673" t="str">
            <v>WW Small Batch</v>
          </cell>
          <cell r="J5673" t="str">
            <v>WW Small Batch.750-6</v>
          </cell>
          <cell r="K5673">
            <v>6</v>
          </cell>
          <cell r="L5673">
            <v>0.75</v>
          </cell>
          <cell r="M5673">
            <v>0.44</v>
          </cell>
          <cell r="N5673">
            <v>14.12</v>
          </cell>
          <cell r="O5673" t="str">
            <v>FOB</v>
          </cell>
          <cell r="P5673">
            <v>159.38</v>
          </cell>
          <cell r="Q5673">
            <v>140.30000000000001</v>
          </cell>
          <cell r="R5673">
            <v>140.30000000000001</v>
          </cell>
          <cell r="S5673">
            <v>140.30000000000001</v>
          </cell>
          <cell r="T5673">
            <v>159.38</v>
          </cell>
          <cell r="U5673">
            <v>159.38</v>
          </cell>
          <cell r="V5673">
            <v>159.38</v>
          </cell>
        </row>
        <row r="5674">
          <cell r="B5674" t="str">
            <v>IllinoisWW Small Batch.750-6FOB</v>
          </cell>
          <cell r="C5674" t="str">
            <v>Central</v>
          </cell>
          <cell r="D5674" t="str">
            <v>Open</v>
          </cell>
          <cell r="E5674" t="str">
            <v>IL</v>
          </cell>
          <cell r="F5674" t="str">
            <v>Illinois</v>
          </cell>
          <cell r="G5674" t="str">
            <v>4 - Wyoming Whiskey Small Batch Bourbon 0.75L</v>
          </cell>
          <cell r="H5674" t="str">
            <v>4 - Wyoming Whiskey Small Batch Bourbon 0.75L6</v>
          </cell>
          <cell r="I5674" t="str">
            <v>WW Small Batch</v>
          </cell>
          <cell r="J5674" t="str">
            <v>WW Small Batch.750-6</v>
          </cell>
          <cell r="K5674">
            <v>6</v>
          </cell>
          <cell r="L5674">
            <v>0.75</v>
          </cell>
          <cell r="M5674">
            <v>0.44</v>
          </cell>
          <cell r="N5674">
            <v>14.12</v>
          </cell>
          <cell r="O5674" t="str">
            <v>FOB</v>
          </cell>
          <cell r="P5674">
            <v>148.78</v>
          </cell>
          <cell r="Q5674">
            <v>148.78</v>
          </cell>
          <cell r="R5674">
            <v>148.78</v>
          </cell>
          <cell r="S5674">
            <v>148.78</v>
          </cell>
          <cell r="T5674">
            <v>148.78</v>
          </cell>
          <cell r="U5674">
            <v>148.78</v>
          </cell>
          <cell r="V5674">
            <v>148.78</v>
          </cell>
        </row>
        <row r="5675">
          <cell r="B5675" t="str">
            <v>IndianaWW Small Batch.750-6FOB</v>
          </cell>
          <cell r="C5675" t="str">
            <v>Central</v>
          </cell>
          <cell r="D5675" t="str">
            <v>Open</v>
          </cell>
          <cell r="E5675" t="str">
            <v>IN</v>
          </cell>
          <cell r="F5675" t="str">
            <v>Indiana</v>
          </cell>
          <cell r="G5675" t="str">
            <v>4 - Wyoming Whiskey Small Batch Bourbon 0.75L</v>
          </cell>
          <cell r="H5675" t="str">
            <v>4 - Wyoming Whiskey Small Batch Bourbon 0.75L6</v>
          </cell>
          <cell r="I5675" t="str">
            <v>WW Small Batch</v>
          </cell>
          <cell r="J5675" t="str">
            <v>WW Small Batch.750-6</v>
          </cell>
          <cell r="K5675">
            <v>6</v>
          </cell>
          <cell r="L5675">
            <v>0.75</v>
          </cell>
          <cell r="M5675">
            <v>0.44</v>
          </cell>
          <cell r="N5675">
            <v>14.12</v>
          </cell>
          <cell r="O5675" t="str">
            <v>FOB</v>
          </cell>
          <cell r="P5675">
            <v>150.41999999999999</v>
          </cell>
          <cell r="Q5675">
            <v>150.41999999999999</v>
          </cell>
          <cell r="R5675">
            <v>150.41999999999999</v>
          </cell>
          <cell r="S5675">
            <v>150.41999999999999</v>
          </cell>
          <cell r="T5675">
            <v>150.41999999999999</v>
          </cell>
          <cell r="U5675">
            <v>150.41999999999999</v>
          </cell>
          <cell r="V5675">
            <v>150.41999999999999</v>
          </cell>
        </row>
        <row r="5676">
          <cell r="B5676" t="str">
            <v>KansasWW Small Batch.750-6FOB</v>
          </cell>
          <cell r="C5676" t="str">
            <v>Central</v>
          </cell>
          <cell r="D5676" t="str">
            <v>Open</v>
          </cell>
          <cell r="E5676" t="str">
            <v>KS</v>
          </cell>
          <cell r="F5676" t="str">
            <v>Kansas</v>
          </cell>
          <cell r="G5676" t="str">
            <v>4 - Wyoming Whiskey Small Batch Bourbon 0.75L</v>
          </cell>
          <cell r="H5676" t="str">
            <v>4 - Wyoming Whiskey Small Batch Bourbon 0.75L6</v>
          </cell>
          <cell r="I5676" t="str">
            <v>WW Small Batch</v>
          </cell>
          <cell r="J5676" t="str">
            <v>WW Small Batch.750-6</v>
          </cell>
          <cell r="K5676">
            <v>6</v>
          </cell>
          <cell r="L5676">
            <v>0.75</v>
          </cell>
          <cell r="M5676">
            <v>0.44</v>
          </cell>
          <cell r="N5676">
            <v>14.12</v>
          </cell>
          <cell r="O5676" t="str">
            <v>FOB</v>
          </cell>
          <cell r="P5676">
            <v>152.83000000000001</v>
          </cell>
          <cell r="Q5676">
            <v>152.83000000000001</v>
          </cell>
          <cell r="R5676">
            <v>152.83000000000001</v>
          </cell>
          <cell r="S5676">
            <v>152.83000000000001</v>
          </cell>
          <cell r="T5676">
            <v>152.83000000000001</v>
          </cell>
          <cell r="U5676">
            <v>152.83000000000001</v>
          </cell>
          <cell r="V5676">
            <v>152.83000000000001</v>
          </cell>
        </row>
        <row r="5677">
          <cell r="B5677" t="str">
            <v>KentuckyWW Small Batch.750-6FOB</v>
          </cell>
          <cell r="C5677" t="str">
            <v>Central</v>
          </cell>
          <cell r="D5677" t="str">
            <v>Open</v>
          </cell>
          <cell r="E5677" t="str">
            <v>KY</v>
          </cell>
          <cell r="F5677" t="str">
            <v>Kentucky</v>
          </cell>
          <cell r="G5677" t="str">
            <v>4 - Wyoming Whiskey Small Batch Bourbon 0.75L</v>
          </cell>
          <cell r="H5677" t="str">
            <v>4 - Wyoming Whiskey Small Batch Bourbon 0.75L6</v>
          </cell>
          <cell r="I5677" t="str">
            <v>WW Small Batch</v>
          </cell>
          <cell r="J5677" t="str">
            <v>WW Small Batch.750-6</v>
          </cell>
          <cell r="K5677">
            <v>6</v>
          </cell>
          <cell r="L5677">
            <v>0.75</v>
          </cell>
          <cell r="M5677">
            <v>0.44</v>
          </cell>
          <cell r="N5677">
            <v>14.12</v>
          </cell>
          <cell r="O5677" t="str">
            <v>FOB</v>
          </cell>
          <cell r="P5677">
            <v>138.31</v>
          </cell>
          <cell r="Q5677">
            <v>138.31</v>
          </cell>
          <cell r="R5677">
            <v>138.31</v>
          </cell>
          <cell r="S5677">
            <v>138.31</v>
          </cell>
          <cell r="T5677">
            <v>138.31</v>
          </cell>
          <cell r="U5677">
            <v>138.31</v>
          </cell>
          <cell r="V5677">
            <v>138.31</v>
          </cell>
        </row>
        <row r="5678">
          <cell r="B5678" t="str">
            <v>LouisianaWW Small Batch.750-6FOB</v>
          </cell>
          <cell r="C5678" t="str">
            <v>South</v>
          </cell>
          <cell r="D5678" t="str">
            <v>Open</v>
          </cell>
          <cell r="E5678" t="str">
            <v>LA</v>
          </cell>
          <cell r="F5678" t="str">
            <v>Louisiana</v>
          </cell>
          <cell r="G5678" t="str">
            <v>4 - Wyoming Whiskey Small Batch Bourbon 0.75L</v>
          </cell>
          <cell r="H5678" t="str">
            <v>4 - Wyoming Whiskey Small Batch Bourbon 0.75L6</v>
          </cell>
          <cell r="I5678" t="str">
            <v>WW Small Batch</v>
          </cell>
          <cell r="J5678" t="str">
            <v>WW Small Batch.750-6</v>
          </cell>
          <cell r="K5678">
            <v>6</v>
          </cell>
          <cell r="L5678">
            <v>0.75</v>
          </cell>
          <cell r="M5678">
            <v>0.44</v>
          </cell>
          <cell r="N5678">
            <v>14.12</v>
          </cell>
          <cell r="O5678" t="str">
            <v>FOB</v>
          </cell>
          <cell r="P5678">
            <v>140</v>
          </cell>
          <cell r="Q5678">
            <v>140</v>
          </cell>
          <cell r="R5678">
            <v>140</v>
          </cell>
          <cell r="S5678">
            <v>140</v>
          </cell>
          <cell r="T5678">
            <v>140</v>
          </cell>
          <cell r="U5678">
            <v>140</v>
          </cell>
          <cell r="V5678">
            <v>140</v>
          </cell>
        </row>
        <row r="5679">
          <cell r="B5679" t="str">
            <v>Maryland (Open)WW Small Batch.750-6FOB</v>
          </cell>
          <cell r="C5679" t="str">
            <v>Northeast</v>
          </cell>
          <cell r="D5679" t="str">
            <v>Open</v>
          </cell>
          <cell r="E5679" t="str">
            <v>MD</v>
          </cell>
          <cell r="F5679" t="str">
            <v>Maryland (Open)</v>
          </cell>
          <cell r="G5679" t="str">
            <v>4 - Wyoming Whiskey Small Batch Bourbon 0.75L</v>
          </cell>
          <cell r="H5679" t="str">
            <v>4 - Wyoming Whiskey Small Batch Bourbon 0.75L6</v>
          </cell>
          <cell r="I5679" t="str">
            <v>WW Small Batch</v>
          </cell>
          <cell r="J5679" t="str">
            <v>WW Small Batch.750-6</v>
          </cell>
          <cell r="K5679">
            <v>6</v>
          </cell>
          <cell r="L5679">
            <v>0.75</v>
          </cell>
          <cell r="M5679">
            <v>0.44</v>
          </cell>
          <cell r="N5679">
            <v>14.12</v>
          </cell>
          <cell r="O5679" t="str">
            <v>FOB</v>
          </cell>
          <cell r="P5679">
            <v>156.16</v>
          </cell>
          <cell r="Q5679">
            <v>156.16</v>
          </cell>
          <cell r="R5679">
            <v>156.16</v>
          </cell>
          <cell r="S5679">
            <v>156.16</v>
          </cell>
          <cell r="T5679">
            <v>156.16</v>
          </cell>
          <cell r="U5679">
            <v>156.16</v>
          </cell>
          <cell r="V5679">
            <v>156.16</v>
          </cell>
        </row>
        <row r="5680">
          <cell r="B5680" t="str">
            <v>MassachusettsWW Small Batch.750-6FOB</v>
          </cell>
          <cell r="C5680" t="str">
            <v>Northeast</v>
          </cell>
          <cell r="D5680" t="str">
            <v>Open</v>
          </cell>
          <cell r="E5680" t="str">
            <v>MA</v>
          </cell>
          <cell r="F5680" t="str">
            <v>Massachusetts</v>
          </cell>
          <cell r="G5680" t="str">
            <v>4 - Wyoming Whiskey Small Batch Bourbon 0.75L</v>
          </cell>
          <cell r="H5680" t="str">
            <v>4 - Wyoming Whiskey Small Batch Bourbon 0.75L6</v>
          </cell>
          <cell r="I5680" t="str">
            <v>WW Small Batch</v>
          </cell>
          <cell r="J5680" t="str">
            <v>WW Small Batch.750-6</v>
          </cell>
          <cell r="K5680">
            <v>6</v>
          </cell>
          <cell r="L5680">
            <v>0.75</v>
          </cell>
          <cell r="M5680">
            <v>0.44</v>
          </cell>
          <cell r="N5680">
            <v>14.12</v>
          </cell>
          <cell r="O5680" t="str">
            <v>FOB</v>
          </cell>
          <cell r="P5680">
            <v>145.03</v>
          </cell>
          <cell r="Q5680">
            <v>145.03</v>
          </cell>
          <cell r="R5680">
            <v>145.03</v>
          </cell>
          <cell r="S5680">
            <v>145.03</v>
          </cell>
          <cell r="T5680">
            <v>145.03</v>
          </cell>
          <cell r="U5680">
            <v>145.03</v>
          </cell>
          <cell r="V5680">
            <v>145.03</v>
          </cell>
        </row>
        <row r="5681">
          <cell r="B5681" t="str">
            <v>MICHIGANWW Small Batch.750-6SHELF</v>
          </cell>
          <cell r="C5681" t="str">
            <v>Central</v>
          </cell>
          <cell r="D5681" t="str">
            <v>Control</v>
          </cell>
          <cell r="E5681" t="str">
            <v>MI</v>
          </cell>
          <cell r="F5681" t="str">
            <v>MICHIGAN</v>
          </cell>
          <cell r="G5681" t="str">
            <v>4 - Wyoming Whiskey Small Batch Bourbon 0.75L</v>
          </cell>
          <cell r="H5681" t="str">
            <v>4 - Wyoming Whiskey Small Batch Bourbon 0.75L6</v>
          </cell>
          <cell r="I5681" t="str">
            <v>WW Small Batch</v>
          </cell>
          <cell r="J5681" t="str">
            <v>WW Small Batch.750-6</v>
          </cell>
          <cell r="K5681">
            <v>6</v>
          </cell>
          <cell r="L5681">
            <v>0.75</v>
          </cell>
          <cell r="M5681">
            <v>0.44</v>
          </cell>
          <cell r="N5681">
            <v>14.12</v>
          </cell>
          <cell r="O5681" t="str">
            <v>SHELF</v>
          </cell>
          <cell r="P5681">
            <v>44.99</v>
          </cell>
          <cell r="Q5681">
            <v>44.99</v>
          </cell>
          <cell r="R5681">
            <v>44.99</v>
          </cell>
          <cell r="S5681">
            <v>44.99</v>
          </cell>
          <cell r="T5681">
            <v>44.99</v>
          </cell>
          <cell r="U5681">
            <v>44.99</v>
          </cell>
          <cell r="V5681">
            <v>44.99</v>
          </cell>
        </row>
        <row r="5682">
          <cell r="B5682" t="str">
            <v>MICHIGANWW Small Batch.750-6FOB</v>
          </cell>
          <cell r="C5682" t="str">
            <v>Central</v>
          </cell>
          <cell r="D5682" t="str">
            <v>Control</v>
          </cell>
          <cell r="E5682" t="str">
            <v>MI</v>
          </cell>
          <cell r="F5682" t="str">
            <v>MICHIGAN</v>
          </cell>
          <cell r="G5682" t="str">
            <v>4 - Wyoming Whiskey Small Batch Bourbon 0.75L</v>
          </cell>
          <cell r="H5682" t="str">
            <v>4 - Wyoming Whiskey Small Batch Bourbon 0.75L6</v>
          </cell>
          <cell r="I5682" t="str">
            <v>WW Small Batch</v>
          </cell>
          <cell r="J5682" t="str">
            <v>WW Small Batch.750-6</v>
          </cell>
          <cell r="K5682">
            <v>6</v>
          </cell>
          <cell r="L5682">
            <v>0.75</v>
          </cell>
          <cell r="M5682">
            <v>0.44</v>
          </cell>
          <cell r="N5682">
            <v>14.12</v>
          </cell>
          <cell r="O5682" t="str">
            <v>FOB</v>
          </cell>
          <cell r="P5682">
            <v>146.05000000000001</v>
          </cell>
          <cell r="Q5682">
            <v>146.05000000000001</v>
          </cell>
          <cell r="R5682">
            <v>146.05000000000001</v>
          </cell>
          <cell r="S5682">
            <v>146.05000000000001</v>
          </cell>
          <cell r="T5682">
            <v>146.05000000000001</v>
          </cell>
          <cell r="U5682">
            <v>146.05000000000001</v>
          </cell>
          <cell r="V5682">
            <v>146.05000000000001</v>
          </cell>
        </row>
        <row r="5683">
          <cell r="B5683" t="str">
            <v>Military - SouthWW Small Batch.750-6FOB</v>
          </cell>
          <cell r="C5683" t="str">
            <v>South</v>
          </cell>
          <cell r="D5683" t="str">
            <v>Open</v>
          </cell>
          <cell r="E5683" t="str">
            <v>Military - South</v>
          </cell>
          <cell r="F5683" t="str">
            <v>Military - South</v>
          </cell>
          <cell r="G5683" t="str">
            <v>4 - Wyoming Whiskey Small Batch Bourbon 0.75L</v>
          </cell>
          <cell r="H5683" t="str">
            <v>4 - Wyoming Whiskey Small Batch Bourbon 0.75L6</v>
          </cell>
          <cell r="I5683" t="str">
            <v>WW Small Batch</v>
          </cell>
          <cell r="J5683" t="str">
            <v>WW Small Batch.750-6</v>
          </cell>
          <cell r="K5683">
            <v>6</v>
          </cell>
          <cell r="L5683">
            <v>0.75</v>
          </cell>
          <cell r="M5683">
            <v>0.44</v>
          </cell>
          <cell r="N5683">
            <v>14.12</v>
          </cell>
          <cell r="O5683" t="str">
            <v>FOB</v>
          </cell>
          <cell r="P5683">
            <v>168</v>
          </cell>
          <cell r="Q5683">
            <v>168</v>
          </cell>
          <cell r="R5683">
            <v>168</v>
          </cell>
          <cell r="S5683">
            <v>168</v>
          </cell>
          <cell r="T5683">
            <v>168</v>
          </cell>
          <cell r="U5683">
            <v>168</v>
          </cell>
          <cell r="V5683">
            <v>168</v>
          </cell>
        </row>
        <row r="5684">
          <cell r="B5684" t="str">
            <v>MinnesotaWW Small Batch.750-6FOB</v>
          </cell>
          <cell r="C5684" t="str">
            <v>Central</v>
          </cell>
          <cell r="D5684" t="str">
            <v>Open</v>
          </cell>
          <cell r="E5684" t="str">
            <v>MN</v>
          </cell>
          <cell r="F5684" t="str">
            <v>Minnesota</v>
          </cell>
          <cell r="G5684" t="str">
            <v>4 - Wyoming Whiskey Small Batch Bourbon 0.75L</v>
          </cell>
          <cell r="H5684" t="str">
            <v>4 - Wyoming Whiskey Small Batch Bourbon 0.75L6</v>
          </cell>
          <cell r="I5684" t="str">
            <v>WW Small Batch</v>
          </cell>
          <cell r="J5684" t="str">
            <v>WW Small Batch.750-6</v>
          </cell>
          <cell r="K5684">
            <v>6</v>
          </cell>
          <cell r="L5684">
            <v>0.75</v>
          </cell>
          <cell r="M5684">
            <v>0.44</v>
          </cell>
          <cell r="N5684">
            <v>14.12</v>
          </cell>
          <cell r="O5684" t="str">
            <v>FOB</v>
          </cell>
          <cell r="P5684">
            <v>152.15</v>
          </cell>
          <cell r="Q5684">
            <v>152.15</v>
          </cell>
          <cell r="R5684">
            <v>152.15</v>
          </cell>
          <cell r="S5684">
            <v>152.15</v>
          </cell>
          <cell r="T5684">
            <v>152.15</v>
          </cell>
          <cell r="U5684">
            <v>152.15</v>
          </cell>
          <cell r="V5684">
            <v>152.15</v>
          </cell>
        </row>
        <row r="5685">
          <cell r="B5685" t="str">
            <v>MissouriWW Small Batch.750-6FOB</v>
          </cell>
          <cell r="C5685" t="str">
            <v>Central</v>
          </cell>
          <cell r="D5685" t="str">
            <v>Open</v>
          </cell>
          <cell r="E5685" t="str">
            <v>MO</v>
          </cell>
          <cell r="F5685" t="str">
            <v>Missouri</v>
          </cell>
          <cell r="G5685" t="str">
            <v>4 - Wyoming Whiskey Small Batch Bourbon 0.75L</v>
          </cell>
          <cell r="H5685" t="str">
            <v>4 - Wyoming Whiskey Small Batch Bourbon 0.75L6</v>
          </cell>
          <cell r="I5685" t="str">
            <v>WW Small Batch</v>
          </cell>
          <cell r="J5685" t="str">
            <v>WW Small Batch.750-6</v>
          </cell>
          <cell r="K5685">
            <v>6</v>
          </cell>
          <cell r="L5685">
            <v>0.75</v>
          </cell>
          <cell r="M5685">
            <v>0.44</v>
          </cell>
          <cell r="N5685">
            <v>14.12</v>
          </cell>
          <cell r="O5685" t="str">
            <v>FOB</v>
          </cell>
          <cell r="P5685">
            <v>152.56</v>
          </cell>
          <cell r="Q5685">
            <v>152.56</v>
          </cell>
          <cell r="R5685">
            <v>152.56</v>
          </cell>
          <cell r="S5685">
            <v>152.56</v>
          </cell>
          <cell r="T5685">
            <v>152.56</v>
          </cell>
          <cell r="U5685">
            <v>152.56</v>
          </cell>
          <cell r="V5685">
            <v>152.56</v>
          </cell>
        </row>
        <row r="5686">
          <cell r="B5686" t="str">
            <v>MONTANAWW Small Batch.750-6SPA</v>
          </cell>
          <cell r="C5686" t="str">
            <v>West</v>
          </cell>
          <cell r="D5686" t="str">
            <v>Control</v>
          </cell>
          <cell r="E5686" t="str">
            <v>MT</v>
          </cell>
          <cell r="F5686" t="str">
            <v>MONTANA</v>
          </cell>
          <cell r="G5686" t="str">
            <v>4 - Wyoming Whiskey Small Batch Bourbon 0.75L</v>
          </cell>
          <cell r="H5686" t="str">
            <v>4 - Wyoming Whiskey Small Batch Bourbon 0.75L6</v>
          </cell>
          <cell r="I5686" t="str">
            <v>WW Small Batch</v>
          </cell>
          <cell r="J5686" t="str">
            <v>WW Small Batch.750-6</v>
          </cell>
          <cell r="K5686">
            <v>6</v>
          </cell>
          <cell r="L5686">
            <v>0.75</v>
          </cell>
          <cell r="M5686">
            <v>0.44</v>
          </cell>
          <cell r="N5686">
            <v>14.12</v>
          </cell>
          <cell r="O5686" t="str">
            <v>SPA</v>
          </cell>
          <cell r="P5686">
            <v>0</v>
          </cell>
          <cell r="Q5686">
            <v>13.56</v>
          </cell>
          <cell r="R5686">
            <v>0</v>
          </cell>
          <cell r="S5686">
            <v>0</v>
          </cell>
          <cell r="T5686">
            <v>0</v>
          </cell>
          <cell r="U5686">
            <v>13.56</v>
          </cell>
          <cell r="V5686">
            <v>0</v>
          </cell>
        </row>
        <row r="5687">
          <cell r="B5687" t="str">
            <v>MONTANAWW Small Batch.750-6SHELF</v>
          </cell>
          <cell r="C5687" t="str">
            <v>West</v>
          </cell>
          <cell r="D5687" t="str">
            <v>Control</v>
          </cell>
          <cell r="E5687" t="str">
            <v>MT</v>
          </cell>
          <cell r="F5687" t="str">
            <v>MONTANA</v>
          </cell>
          <cell r="G5687" t="str">
            <v>4 - Wyoming Whiskey Small Batch Bourbon 0.75L</v>
          </cell>
          <cell r="H5687" t="str">
            <v>4 - Wyoming Whiskey Small Batch Bourbon 0.75L6</v>
          </cell>
          <cell r="I5687" t="str">
            <v>WW Small Batch</v>
          </cell>
          <cell r="J5687" t="str">
            <v>WW Small Batch.750-6</v>
          </cell>
          <cell r="K5687">
            <v>6</v>
          </cell>
          <cell r="L5687">
            <v>0.75</v>
          </cell>
          <cell r="M5687">
            <v>0.44</v>
          </cell>
          <cell r="N5687">
            <v>14.12</v>
          </cell>
          <cell r="O5687" t="str">
            <v>SHELF</v>
          </cell>
          <cell r="P5687">
            <v>44.95</v>
          </cell>
          <cell r="Q5687">
            <v>41.95</v>
          </cell>
          <cell r="R5687">
            <v>44.95</v>
          </cell>
          <cell r="S5687">
            <v>44.95</v>
          </cell>
          <cell r="T5687">
            <v>44.95</v>
          </cell>
          <cell r="U5687">
            <v>41.95</v>
          </cell>
          <cell r="V5687">
            <v>44.95</v>
          </cell>
        </row>
        <row r="5688">
          <cell r="B5688" t="str">
            <v>MONTANAWW Small Batch.750-6FOB</v>
          </cell>
          <cell r="C5688" t="str">
            <v>West</v>
          </cell>
          <cell r="D5688" t="str">
            <v>Control</v>
          </cell>
          <cell r="E5688" t="str">
            <v>MT</v>
          </cell>
          <cell r="F5688" t="str">
            <v>MONTANA</v>
          </cell>
          <cell r="G5688" t="str">
            <v>4 - Wyoming Whiskey Small Batch Bourbon 0.75L</v>
          </cell>
          <cell r="H5688" t="str">
            <v>4 - Wyoming Whiskey Small Batch Bourbon 0.75L6</v>
          </cell>
          <cell r="I5688" t="str">
            <v>WW Small Batch</v>
          </cell>
          <cell r="J5688" t="str">
            <v>WW Small Batch.750-6</v>
          </cell>
          <cell r="K5688">
            <v>6</v>
          </cell>
          <cell r="L5688">
            <v>0.75</v>
          </cell>
          <cell r="M5688">
            <v>0.44</v>
          </cell>
          <cell r="N5688">
            <v>14.12</v>
          </cell>
          <cell r="O5688" t="str">
            <v>FOB</v>
          </cell>
          <cell r="P5688">
            <v>120.44</v>
          </cell>
          <cell r="Q5688">
            <v>120.44</v>
          </cell>
          <cell r="R5688">
            <v>120.44</v>
          </cell>
          <cell r="S5688">
            <v>120.44</v>
          </cell>
          <cell r="T5688">
            <v>120.44</v>
          </cell>
          <cell r="U5688">
            <v>120.44</v>
          </cell>
          <cell r="V5688">
            <v>120.44</v>
          </cell>
        </row>
        <row r="5689">
          <cell r="B5689" t="str">
            <v>NebraskaWW Small Batch.750-6FOB</v>
          </cell>
          <cell r="C5689" t="str">
            <v>Central</v>
          </cell>
          <cell r="D5689" t="str">
            <v>Open</v>
          </cell>
          <cell r="E5689" t="str">
            <v>NE</v>
          </cell>
          <cell r="F5689" t="str">
            <v>Nebraska</v>
          </cell>
          <cell r="G5689" t="str">
            <v>4 - Wyoming Whiskey Small Batch Bourbon 0.75L</v>
          </cell>
          <cell r="H5689" t="str">
            <v>4 - Wyoming Whiskey Small Batch Bourbon 0.75L6</v>
          </cell>
          <cell r="I5689" t="str">
            <v>WW Small Batch</v>
          </cell>
          <cell r="J5689" t="str">
            <v>WW Small Batch.750-6</v>
          </cell>
          <cell r="K5689">
            <v>6</v>
          </cell>
          <cell r="L5689">
            <v>0.75</v>
          </cell>
          <cell r="M5689">
            <v>0.44</v>
          </cell>
          <cell r="N5689">
            <v>14.12</v>
          </cell>
          <cell r="O5689" t="str">
            <v>FOB</v>
          </cell>
          <cell r="P5689">
            <v>152.15</v>
          </cell>
          <cell r="Q5689">
            <v>152.15</v>
          </cell>
          <cell r="R5689">
            <v>152.15</v>
          </cell>
          <cell r="S5689">
            <v>152.15</v>
          </cell>
          <cell r="T5689">
            <v>152.15</v>
          </cell>
          <cell r="U5689">
            <v>152.15</v>
          </cell>
          <cell r="V5689">
            <v>152.15</v>
          </cell>
        </row>
        <row r="5690">
          <cell r="B5690" t="str">
            <v>NevadaWW Small Batch.750-6FOB</v>
          </cell>
          <cell r="C5690" t="str">
            <v>West</v>
          </cell>
          <cell r="D5690" t="str">
            <v>Open</v>
          </cell>
          <cell r="E5690" t="str">
            <v>NV</v>
          </cell>
          <cell r="F5690" t="str">
            <v>Nevada</v>
          </cell>
          <cell r="G5690" t="str">
            <v>4 - Wyoming Whiskey Small Batch Bourbon 0.75L</v>
          </cell>
          <cell r="H5690" t="str">
            <v>4 - Wyoming Whiskey Small Batch Bourbon 0.75L6</v>
          </cell>
          <cell r="I5690" t="str">
            <v>WW Small Batch</v>
          </cell>
          <cell r="J5690" t="str">
            <v>WW Small Batch.750-6</v>
          </cell>
          <cell r="K5690">
            <v>6</v>
          </cell>
          <cell r="L5690">
            <v>0.75</v>
          </cell>
          <cell r="M5690">
            <v>0.44</v>
          </cell>
          <cell r="N5690">
            <v>14.12</v>
          </cell>
          <cell r="O5690" t="str">
            <v>FOB</v>
          </cell>
          <cell r="P5690">
            <v>137.5</v>
          </cell>
          <cell r="Q5690">
            <v>137.5</v>
          </cell>
          <cell r="R5690">
            <v>137.5</v>
          </cell>
          <cell r="S5690">
            <v>137.5</v>
          </cell>
          <cell r="T5690">
            <v>137.5</v>
          </cell>
          <cell r="U5690">
            <v>137.5</v>
          </cell>
          <cell r="V5690">
            <v>137.5</v>
          </cell>
        </row>
        <row r="5691">
          <cell r="B5691" t="str">
            <v>New JerseyWW Small Batch.750-6FOB</v>
          </cell>
          <cell r="C5691" t="str">
            <v>Northeast</v>
          </cell>
          <cell r="D5691" t="str">
            <v>Open</v>
          </cell>
          <cell r="E5691" t="str">
            <v>NJ</v>
          </cell>
          <cell r="F5691" t="str">
            <v>New Jersey</v>
          </cell>
          <cell r="G5691" t="str">
            <v>4 - Wyoming Whiskey Small Batch Bourbon 0.75L</v>
          </cell>
          <cell r="H5691" t="str">
            <v>4 - Wyoming Whiskey Small Batch Bourbon 0.75L6</v>
          </cell>
          <cell r="I5691" t="str">
            <v>WW Small Batch</v>
          </cell>
          <cell r="J5691" t="str">
            <v>WW Small Batch.750-6</v>
          </cell>
          <cell r="K5691">
            <v>6</v>
          </cell>
          <cell r="L5691">
            <v>0.75</v>
          </cell>
          <cell r="M5691">
            <v>0.44</v>
          </cell>
          <cell r="N5691">
            <v>14.12</v>
          </cell>
          <cell r="O5691" t="str">
            <v>FOB</v>
          </cell>
          <cell r="P5691">
            <v>144.30000000000001</v>
          </cell>
          <cell r="Q5691">
            <v>144.30000000000001</v>
          </cell>
          <cell r="R5691">
            <v>144.30000000000001</v>
          </cell>
          <cell r="S5691">
            <v>144.30000000000001</v>
          </cell>
          <cell r="T5691">
            <v>144.30000000000001</v>
          </cell>
          <cell r="U5691">
            <v>144.30000000000001</v>
          </cell>
          <cell r="V5691">
            <v>144.30000000000001</v>
          </cell>
        </row>
        <row r="5692">
          <cell r="B5692" t="str">
            <v>New MexicoWW Small Batch.750-6FOB</v>
          </cell>
          <cell r="C5692" t="str">
            <v>West</v>
          </cell>
          <cell r="D5692" t="str">
            <v>Open</v>
          </cell>
          <cell r="E5692" t="str">
            <v>NM</v>
          </cell>
          <cell r="F5692" t="str">
            <v>New Mexico</v>
          </cell>
          <cell r="G5692" t="str">
            <v>4 - Wyoming Whiskey Small Batch Bourbon 0.75L</v>
          </cell>
          <cell r="H5692" t="str">
            <v>4 - Wyoming Whiskey Small Batch Bourbon 0.75L6</v>
          </cell>
          <cell r="I5692" t="str">
            <v>WW Small Batch</v>
          </cell>
          <cell r="J5692" t="str">
            <v>WW Small Batch.750-6</v>
          </cell>
          <cell r="K5692">
            <v>6</v>
          </cell>
          <cell r="L5692">
            <v>0.75</v>
          </cell>
          <cell r="M5692">
            <v>0.44</v>
          </cell>
          <cell r="N5692">
            <v>14.12</v>
          </cell>
          <cell r="O5692" t="str">
            <v>FOB</v>
          </cell>
          <cell r="P5692">
            <v>144.5</v>
          </cell>
          <cell r="Q5692">
            <v>144.5</v>
          </cell>
          <cell r="R5692">
            <v>144.5</v>
          </cell>
          <cell r="S5692">
            <v>144.5</v>
          </cell>
          <cell r="T5692">
            <v>144.5</v>
          </cell>
          <cell r="U5692">
            <v>144.5</v>
          </cell>
          <cell r="V5692">
            <v>144.5</v>
          </cell>
        </row>
        <row r="5693">
          <cell r="B5693" t="str">
            <v>New York - UpstateWW Small Batch.750-6FOB</v>
          </cell>
          <cell r="C5693" t="str">
            <v>Northeast</v>
          </cell>
          <cell r="D5693" t="str">
            <v>Open</v>
          </cell>
          <cell r="E5693" t="str">
            <v>NY</v>
          </cell>
          <cell r="F5693" t="str">
            <v>New York - Upstate</v>
          </cell>
          <cell r="G5693" t="str">
            <v>4 - Wyoming Whiskey Small Batch Bourbon 0.75L</v>
          </cell>
          <cell r="H5693" t="str">
            <v>4 - Wyoming Whiskey Small Batch Bourbon 0.75L6</v>
          </cell>
          <cell r="I5693" t="str">
            <v>WW Small Batch</v>
          </cell>
          <cell r="J5693" t="str">
            <v>WW Small Batch.750-6</v>
          </cell>
          <cell r="K5693">
            <v>6</v>
          </cell>
          <cell r="L5693">
            <v>0.75</v>
          </cell>
          <cell r="M5693">
            <v>0.44</v>
          </cell>
          <cell r="N5693">
            <v>14.12</v>
          </cell>
          <cell r="O5693" t="str">
            <v>FOB</v>
          </cell>
          <cell r="P5693">
            <v>144.51</v>
          </cell>
          <cell r="Q5693">
            <v>144.51</v>
          </cell>
          <cell r="R5693">
            <v>144.51</v>
          </cell>
          <cell r="S5693">
            <v>144.51</v>
          </cell>
          <cell r="T5693">
            <v>144.51</v>
          </cell>
          <cell r="U5693">
            <v>144.51</v>
          </cell>
          <cell r="V5693">
            <v>144.51</v>
          </cell>
        </row>
        <row r="5694">
          <cell r="B5694" t="str">
            <v>North DakotaWW Small Batch.750-6FOB</v>
          </cell>
          <cell r="C5694" t="str">
            <v>Central</v>
          </cell>
          <cell r="D5694" t="str">
            <v>Open</v>
          </cell>
          <cell r="E5694" t="str">
            <v>ND</v>
          </cell>
          <cell r="F5694" t="str">
            <v>North Dakota</v>
          </cell>
          <cell r="G5694" t="str">
            <v>4 - Wyoming Whiskey Small Batch Bourbon 0.75L</v>
          </cell>
          <cell r="H5694" t="str">
            <v>4 - Wyoming Whiskey Small Batch Bourbon 0.75L6</v>
          </cell>
          <cell r="I5694" t="str">
            <v>WW Small Batch</v>
          </cell>
          <cell r="J5694" t="str">
            <v>WW Small Batch.750-6</v>
          </cell>
          <cell r="K5694">
            <v>6</v>
          </cell>
          <cell r="L5694">
            <v>0.75</v>
          </cell>
          <cell r="M5694">
            <v>0.44</v>
          </cell>
          <cell r="N5694">
            <v>14.12</v>
          </cell>
          <cell r="O5694" t="str">
            <v>FOB</v>
          </cell>
          <cell r="P5694">
            <v>152.47</v>
          </cell>
          <cell r="Q5694">
            <v>152.47</v>
          </cell>
          <cell r="R5694">
            <v>152.47</v>
          </cell>
          <cell r="S5694">
            <v>152.47</v>
          </cell>
          <cell r="T5694">
            <v>152.47</v>
          </cell>
          <cell r="U5694">
            <v>152.47</v>
          </cell>
          <cell r="V5694">
            <v>152.47</v>
          </cell>
        </row>
        <row r="5695">
          <cell r="B5695" t="str">
            <v>OHIOWW Small Batch.750-6SHELF</v>
          </cell>
          <cell r="C5695" t="str">
            <v>Central</v>
          </cell>
          <cell r="D5695" t="str">
            <v>Control</v>
          </cell>
          <cell r="E5695" t="str">
            <v>OH</v>
          </cell>
          <cell r="F5695" t="str">
            <v>OHIO</v>
          </cell>
          <cell r="G5695" t="str">
            <v>4 - Wyoming Whiskey Small Batch Bourbon 0.75L</v>
          </cell>
          <cell r="H5695" t="str">
            <v>4 - Wyoming Whiskey Small Batch Bourbon 0.75L6</v>
          </cell>
          <cell r="I5695" t="str">
            <v>WW Small Batch</v>
          </cell>
          <cell r="J5695" t="str">
            <v>WW Small Batch.750-6</v>
          </cell>
          <cell r="K5695">
            <v>6</v>
          </cell>
          <cell r="L5695">
            <v>0.75</v>
          </cell>
          <cell r="M5695">
            <v>0.44</v>
          </cell>
          <cell r="N5695">
            <v>14.12</v>
          </cell>
          <cell r="O5695" t="str">
            <v>SHELF</v>
          </cell>
          <cell r="P5695">
            <v>36.06</v>
          </cell>
          <cell r="Q5695">
            <v>36.06</v>
          </cell>
          <cell r="R5695">
            <v>36.06</v>
          </cell>
          <cell r="S5695">
            <v>36.06</v>
          </cell>
          <cell r="T5695">
            <v>34.99</v>
          </cell>
          <cell r="U5695">
            <v>34.99</v>
          </cell>
          <cell r="V5695">
            <v>34.99</v>
          </cell>
        </row>
        <row r="5696">
          <cell r="B5696" t="str">
            <v>OHIOWW Small Batch.750-6FOB</v>
          </cell>
          <cell r="C5696" t="str">
            <v>Central</v>
          </cell>
          <cell r="D5696" t="str">
            <v>Control</v>
          </cell>
          <cell r="E5696" t="str">
            <v>OH</v>
          </cell>
          <cell r="F5696" t="str">
            <v>OHIO</v>
          </cell>
          <cell r="G5696" t="str">
            <v>4 - Wyoming Whiskey Small Batch Bourbon 0.75L</v>
          </cell>
          <cell r="H5696" t="str">
            <v>4 - Wyoming Whiskey Small Batch Bourbon 0.75L6</v>
          </cell>
          <cell r="I5696" t="str">
            <v>WW Small Batch</v>
          </cell>
          <cell r="J5696" t="str">
            <v>WW Small Batch.750-6</v>
          </cell>
          <cell r="K5696">
            <v>6</v>
          </cell>
          <cell r="L5696">
            <v>0.75</v>
          </cell>
          <cell r="M5696">
            <v>0.44</v>
          </cell>
          <cell r="N5696">
            <v>14.12</v>
          </cell>
          <cell r="O5696" t="str">
            <v>FOB</v>
          </cell>
          <cell r="P5696">
            <v>124.86</v>
          </cell>
          <cell r="Q5696">
            <v>124.86</v>
          </cell>
          <cell r="R5696">
            <v>124.86</v>
          </cell>
          <cell r="S5696">
            <v>124.86</v>
          </cell>
          <cell r="T5696">
            <v>121.07</v>
          </cell>
          <cell r="U5696">
            <v>121.07</v>
          </cell>
          <cell r="V5696">
            <v>121.07</v>
          </cell>
        </row>
        <row r="5697">
          <cell r="B5697" t="str">
            <v>OklahomaWW Small Batch.750-6FOB</v>
          </cell>
          <cell r="C5697" t="str">
            <v>South</v>
          </cell>
          <cell r="D5697" t="str">
            <v>Open</v>
          </cell>
          <cell r="E5697" t="str">
            <v>OK</v>
          </cell>
          <cell r="F5697" t="str">
            <v>Oklahoma</v>
          </cell>
          <cell r="G5697" t="str">
            <v>4 - Wyoming Whiskey Small Batch Bourbon 0.75L</v>
          </cell>
          <cell r="H5697" t="str">
            <v>4 - Wyoming Whiskey Small Batch Bourbon 0.75L6</v>
          </cell>
          <cell r="I5697" t="str">
            <v>WW Small Batch</v>
          </cell>
          <cell r="J5697" t="str">
            <v>WW Small Batch.750-6</v>
          </cell>
          <cell r="K5697">
            <v>6</v>
          </cell>
          <cell r="L5697">
            <v>0.75</v>
          </cell>
          <cell r="M5697">
            <v>0.44</v>
          </cell>
          <cell r="N5697">
            <v>14.12</v>
          </cell>
          <cell r="O5697" t="str">
            <v>FOB</v>
          </cell>
          <cell r="P5697">
            <v>152.25</v>
          </cell>
          <cell r="Q5697">
            <v>152.25</v>
          </cell>
          <cell r="R5697">
            <v>152.25</v>
          </cell>
          <cell r="S5697">
            <v>152.25</v>
          </cell>
          <cell r="T5697">
            <v>152.25</v>
          </cell>
          <cell r="U5697">
            <v>152.25</v>
          </cell>
          <cell r="V5697">
            <v>152.25</v>
          </cell>
        </row>
        <row r="5698">
          <cell r="B5698" t="str">
            <v>OREGONWW Small Batch.750-6SPA</v>
          </cell>
          <cell r="C5698" t="str">
            <v>West</v>
          </cell>
          <cell r="D5698" t="str">
            <v>Control</v>
          </cell>
          <cell r="E5698" t="str">
            <v>OR</v>
          </cell>
          <cell r="F5698" t="str">
            <v>OREGON</v>
          </cell>
          <cell r="G5698" t="str">
            <v>4 - Wyoming Whiskey Small Batch Bourbon 0.75L</v>
          </cell>
          <cell r="H5698" t="str">
            <v>4 - Wyoming Whiskey Small Batch Bourbon 0.75L6</v>
          </cell>
          <cell r="I5698" t="str">
            <v>WW Small Batch</v>
          </cell>
          <cell r="J5698" t="str">
            <v>WW Small Batch.750-6</v>
          </cell>
          <cell r="K5698">
            <v>6</v>
          </cell>
          <cell r="L5698">
            <v>0.75</v>
          </cell>
          <cell r="M5698">
            <v>0.44</v>
          </cell>
          <cell r="N5698">
            <v>14.12</v>
          </cell>
          <cell r="O5698" t="str">
            <v>SPA</v>
          </cell>
          <cell r="P5698">
            <v>0</v>
          </cell>
          <cell r="Q5698">
            <v>0</v>
          </cell>
          <cell r="R5698">
            <v>0</v>
          </cell>
          <cell r="S5698">
            <v>0</v>
          </cell>
          <cell r="T5698">
            <v>0</v>
          </cell>
          <cell r="U5698">
            <v>0</v>
          </cell>
          <cell r="V5698">
            <v>0</v>
          </cell>
        </row>
        <row r="5699">
          <cell r="B5699" t="str">
            <v>PENNSYLVANIA (Breakthru)WW Small Batch.750-6FOB</v>
          </cell>
          <cell r="C5699" t="str">
            <v>Northeast</v>
          </cell>
          <cell r="D5699" t="str">
            <v>Control</v>
          </cell>
          <cell r="E5699" t="str">
            <v>BB PA</v>
          </cell>
          <cell r="F5699" t="str">
            <v>PENNSYLVANIA (Breakthru)</v>
          </cell>
          <cell r="G5699" t="str">
            <v>4 - Wyoming Whiskey Small Batch Bourbon 0.75L</v>
          </cell>
          <cell r="H5699" t="str">
            <v>4 - Wyoming Whiskey Small Batch Bourbon 0.75L6</v>
          </cell>
          <cell r="I5699" t="str">
            <v>WW Small Batch</v>
          </cell>
          <cell r="J5699" t="str">
            <v>WW Small Batch.750-6</v>
          </cell>
          <cell r="K5699">
            <v>6</v>
          </cell>
          <cell r="L5699">
            <v>0.75</v>
          </cell>
          <cell r="M5699">
            <v>0.44</v>
          </cell>
          <cell r="N5699">
            <v>14.12</v>
          </cell>
          <cell r="O5699" t="str">
            <v>FOB</v>
          </cell>
          <cell r="P5699">
            <v>136.35</v>
          </cell>
          <cell r="Q5699">
            <v>136.35</v>
          </cell>
          <cell r="R5699">
            <v>136.35</v>
          </cell>
          <cell r="S5699">
            <v>136.35</v>
          </cell>
          <cell r="T5699">
            <v>136.35</v>
          </cell>
          <cell r="U5699">
            <v>136.35</v>
          </cell>
          <cell r="V5699">
            <v>136.35</v>
          </cell>
        </row>
        <row r="5700">
          <cell r="B5700" t="str">
            <v>PENNSYLVANIA (PLCB)WW Small Batch.750-6SPA</v>
          </cell>
          <cell r="C5700" t="str">
            <v>Northeast</v>
          </cell>
          <cell r="D5700" t="str">
            <v>Control</v>
          </cell>
          <cell r="E5700" t="str">
            <v>PLCB</v>
          </cell>
          <cell r="F5700" t="str">
            <v>PENNSYLVANIA (PLCB)</v>
          </cell>
          <cell r="G5700" t="str">
            <v>4 - Wyoming Whiskey Small Batch Bourbon 0.75L</v>
          </cell>
          <cell r="H5700" t="str">
            <v>4 - Wyoming Whiskey Small Batch Bourbon 0.75L6</v>
          </cell>
          <cell r="I5700" t="str">
            <v>WW Small Batch</v>
          </cell>
          <cell r="J5700" t="str">
            <v>WW Small Batch.750-6</v>
          </cell>
          <cell r="K5700">
            <v>6</v>
          </cell>
          <cell r="L5700">
            <v>0.75</v>
          </cell>
          <cell r="M5700">
            <v>0.44</v>
          </cell>
          <cell r="N5700">
            <v>14.12</v>
          </cell>
          <cell r="O5700" t="str">
            <v>SPA</v>
          </cell>
          <cell r="P5700">
            <v>0</v>
          </cell>
          <cell r="Q5700">
            <v>0</v>
          </cell>
          <cell r="R5700">
            <v>0</v>
          </cell>
          <cell r="S5700">
            <v>0</v>
          </cell>
          <cell r="T5700">
            <v>30</v>
          </cell>
          <cell r="U5700">
            <v>0</v>
          </cell>
          <cell r="V5700">
            <v>0</v>
          </cell>
        </row>
        <row r="5701">
          <cell r="B5701" t="str">
            <v>PENNSYLVANIA (PLCB)WW Small Batch.750-6SHELF</v>
          </cell>
          <cell r="C5701" t="str">
            <v>Northeast</v>
          </cell>
          <cell r="D5701" t="str">
            <v>Control</v>
          </cell>
          <cell r="E5701" t="str">
            <v>PLCB</v>
          </cell>
          <cell r="F5701" t="str">
            <v>PENNSYLVANIA (PLCB)</v>
          </cell>
          <cell r="G5701" t="str">
            <v>4 - Wyoming Whiskey Small Batch Bourbon 0.75L</v>
          </cell>
          <cell r="H5701" t="str">
            <v>4 - Wyoming Whiskey Small Batch Bourbon 0.75L6</v>
          </cell>
          <cell r="I5701" t="str">
            <v>WW Small Batch</v>
          </cell>
          <cell r="J5701" t="str">
            <v>WW Small Batch.750-6</v>
          </cell>
          <cell r="K5701">
            <v>6</v>
          </cell>
          <cell r="L5701">
            <v>0.75</v>
          </cell>
          <cell r="M5701">
            <v>0.44</v>
          </cell>
          <cell r="N5701">
            <v>14.12</v>
          </cell>
          <cell r="O5701" t="str">
            <v>SHELF</v>
          </cell>
          <cell r="P5701">
            <v>39.99</v>
          </cell>
          <cell r="Q5701">
            <v>44.99</v>
          </cell>
          <cell r="R5701">
            <v>44.99</v>
          </cell>
          <cell r="S5701">
            <v>44.99</v>
          </cell>
          <cell r="T5701">
            <v>39.99</v>
          </cell>
          <cell r="U5701">
            <v>44.99</v>
          </cell>
          <cell r="V5701">
            <v>44.99</v>
          </cell>
        </row>
        <row r="5702">
          <cell r="B5702" t="str">
            <v>PENNSYLVANIA (PLCB)WW Small Batch.750-6FOB</v>
          </cell>
          <cell r="C5702" t="str">
            <v>Northeast</v>
          </cell>
          <cell r="D5702" t="str">
            <v>Control</v>
          </cell>
          <cell r="E5702" t="str">
            <v>PLCB</v>
          </cell>
          <cell r="F5702" t="str">
            <v>PENNSYLVANIA (PLCB)</v>
          </cell>
          <cell r="G5702" t="str">
            <v>4 - Wyoming Whiskey Small Batch Bourbon 0.75L</v>
          </cell>
          <cell r="H5702" t="str">
            <v>4 - Wyoming Whiskey Small Batch Bourbon 0.75L6</v>
          </cell>
          <cell r="I5702" t="str">
            <v>WW Small Batch</v>
          </cell>
          <cell r="J5702" t="str">
            <v>WW Small Batch.750-6</v>
          </cell>
          <cell r="K5702">
            <v>6</v>
          </cell>
          <cell r="L5702">
            <v>0.75</v>
          </cell>
          <cell r="M5702">
            <v>0.44</v>
          </cell>
          <cell r="N5702">
            <v>14.12</v>
          </cell>
          <cell r="O5702" t="str">
            <v>FOB</v>
          </cell>
          <cell r="P5702">
            <v>151.5</v>
          </cell>
          <cell r="Q5702">
            <v>151.5</v>
          </cell>
          <cell r="R5702">
            <v>151.5</v>
          </cell>
          <cell r="S5702">
            <v>151.5</v>
          </cell>
          <cell r="T5702">
            <v>151.5</v>
          </cell>
          <cell r="U5702">
            <v>151.5</v>
          </cell>
          <cell r="V5702">
            <v>151.5</v>
          </cell>
        </row>
        <row r="5703">
          <cell r="B5703" t="str">
            <v>Rhode IslandWW Small Batch.750-6FOB</v>
          </cell>
          <cell r="C5703" t="str">
            <v>Northeast</v>
          </cell>
          <cell r="D5703" t="str">
            <v>Open</v>
          </cell>
          <cell r="E5703" t="str">
            <v>RI</v>
          </cell>
          <cell r="F5703" t="str">
            <v>Rhode Island</v>
          </cell>
          <cell r="G5703" t="str">
            <v>4 - Wyoming Whiskey Small Batch Bourbon 0.75L</v>
          </cell>
          <cell r="H5703" t="str">
            <v>4 - Wyoming Whiskey Small Batch Bourbon 0.75L6</v>
          </cell>
          <cell r="I5703" t="str">
            <v>WW Small Batch</v>
          </cell>
          <cell r="J5703" t="str">
            <v>WW Small Batch.750-6</v>
          </cell>
          <cell r="K5703">
            <v>6</v>
          </cell>
          <cell r="L5703">
            <v>0.75</v>
          </cell>
          <cell r="M5703">
            <v>0.44</v>
          </cell>
          <cell r="N5703">
            <v>14.12</v>
          </cell>
          <cell r="O5703" t="str">
            <v>FOB</v>
          </cell>
          <cell r="P5703">
            <v>138.8637391277</v>
          </cell>
          <cell r="Q5703">
            <v>138.8637391277</v>
          </cell>
          <cell r="R5703">
            <v>138.8637391277</v>
          </cell>
          <cell r="S5703">
            <v>138.8637391277</v>
          </cell>
          <cell r="T5703">
            <v>138.8637391277</v>
          </cell>
          <cell r="U5703">
            <v>138.8637391277</v>
          </cell>
          <cell r="V5703">
            <v>138.8637391277</v>
          </cell>
        </row>
        <row r="5704">
          <cell r="B5704" t="str">
            <v>South CarolinaWW Small Batch.750-6FOB</v>
          </cell>
          <cell r="C5704" t="str">
            <v>Northeast</v>
          </cell>
          <cell r="D5704" t="str">
            <v>Open</v>
          </cell>
          <cell r="E5704" t="str">
            <v>SC</v>
          </cell>
          <cell r="F5704" t="str">
            <v>South Carolina</v>
          </cell>
          <cell r="G5704" t="str">
            <v>4 - Wyoming Whiskey Small Batch Bourbon 0.75L</v>
          </cell>
          <cell r="H5704" t="str">
            <v>4 - Wyoming Whiskey Small Batch Bourbon 0.75L6</v>
          </cell>
          <cell r="I5704" t="str">
            <v>WW Small Batch</v>
          </cell>
          <cell r="J5704" t="str">
            <v>WW Small Batch.750-6</v>
          </cell>
          <cell r="K5704">
            <v>6</v>
          </cell>
          <cell r="L5704">
            <v>0.75</v>
          </cell>
          <cell r="M5704">
            <v>0.44</v>
          </cell>
          <cell r="N5704">
            <v>14.12</v>
          </cell>
          <cell r="O5704" t="str">
            <v>FOB</v>
          </cell>
          <cell r="P5704">
            <v>154.1</v>
          </cell>
          <cell r="Q5704">
            <v>154.1</v>
          </cell>
          <cell r="R5704">
            <v>154.1</v>
          </cell>
          <cell r="S5704">
            <v>154.1</v>
          </cell>
          <cell r="T5704">
            <v>154.1</v>
          </cell>
          <cell r="U5704">
            <v>154.1</v>
          </cell>
          <cell r="V5704">
            <v>154.1</v>
          </cell>
        </row>
        <row r="5705">
          <cell r="B5705" t="str">
            <v>South DakotaWW Small Batch.750-6FOB</v>
          </cell>
          <cell r="C5705" t="str">
            <v>Central</v>
          </cell>
          <cell r="D5705" t="str">
            <v>Open</v>
          </cell>
          <cell r="E5705" t="str">
            <v>SD</v>
          </cell>
          <cell r="F5705" t="str">
            <v>South Dakota</v>
          </cell>
          <cell r="G5705" t="str">
            <v>4 - Wyoming Whiskey Small Batch Bourbon 0.75L</v>
          </cell>
          <cell r="H5705" t="str">
            <v>4 - Wyoming Whiskey Small Batch Bourbon 0.75L6</v>
          </cell>
          <cell r="I5705" t="str">
            <v>WW Small Batch</v>
          </cell>
          <cell r="J5705" t="str">
            <v>WW Small Batch.750-6</v>
          </cell>
          <cell r="K5705">
            <v>6</v>
          </cell>
          <cell r="L5705">
            <v>0.75</v>
          </cell>
          <cell r="M5705">
            <v>0.44</v>
          </cell>
          <cell r="N5705">
            <v>14.12</v>
          </cell>
          <cell r="O5705" t="str">
            <v>FOB</v>
          </cell>
          <cell r="P5705">
            <v>148.63</v>
          </cell>
          <cell r="Q5705">
            <v>148.63</v>
          </cell>
          <cell r="R5705">
            <v>148.63</v>
          </cell>
          <cell r="S5705">
            <v>148.63</v>
          </cell>
          <cell r="T5705">
            <v>148.63</v>
          </cell>
          <cell r="U5705">
            <v>148.63</v>
          </cell>
          <cell r="V5705">
            <v>148.63</v>
          </cell>
        </row>
        <row r="5706">
          <cell r="B5706" t="str">
            <v>TennesseeWW Small Batch.750-6FOB</v>
          </cell>
          <cell r="C5706" t="str">
            <v>South</v>
          </cell>
          <cell r="D5706" t="str">
            <v>Open</v>
          </cell>
          <cell r="E5706" t="str">
            <v>TN</v>
          </cell>
          <cell r="F5706" t="str">
            <v>Tennessee</v>
          </cell>
          <cell r="G5706" t="str">
            <v>4 - Wyoming Whiskey Small Batch Bourbon 0.75L</v>
          </cell>
          <cell r="H5706" t="str">
            <v>4 - Wyoming Whiskey Small Batch Bourbon 0.75L6</v>
          </cell>
          <cell r="I5706" t="str">
            <v>WW Small Batch</v>
          </cell>
          <cell r="J5706" t="str">
            <v>WW Small Batch.750-6</v>
          </cell>
          <cell r="K5706">
            <v>6</v>
          </cell>
          <cell r="L5706">
            <v>0.75</v>
          </cell>
          <cell r="M5706">
            <v>0.44</v>
          </cell>
          <cell r="N5706">
            <v>14.12</v>
          </cell>
          <cell r="O5706" t="str">
            <v>FOB</v>
          </cell>
          <cell r="P5706">
            <v>120.5</v>
          </cell>
          <cell r="Q5706">
            <v>120.5</v>
          </cell>
          <cell r="R5706">
            <v>120.5</v>
          </cell>
          <cell r="S5706">
            <v>120.5</v>
          </cell>
          <cell r="T5706">
            <v>120.5</v>
          </cell>
          <cell r="U5706">
            <v>120.5</v>
          </cell>
          <cell r="V5706">
            <v>120.5</v>
          </cell>
        </row>
        <row r="5707">
          <cell r="B5707" t="str">
            <v>TexasWW Small Batch.750-6FOB</v>
          </cell>
          <cell r="C5707" t="str">
            <v>South</v>
          </cell>
          <cell r="D5707" t="str">
            <v>Open</v>
          </cell>
          <cell r="E5707" t="str">
            <v>TX</v>
          </cell>
          <cell r="F5707" t="str">
            <v>Texas</v>
          </cell>
          <cell r="G5707" t="str">
            <v>4 - Wyoming Whiskey Small Batch Bourbon 0.75L</v>
          </cell>
          <cell r="H5707" t="str">
            <v>4 - Wyoming Whiskey Small Batch Bourbon 0.75L6</v>
          </cell>
          <cell r="I5707" t="str">
            <v>WW Small Batch</v>
          </cell>
          <cell r="J5707" t="str">
            <v>WW Small Batch.750-6</v>
          </cell>
          <cell r="K5707">
            <v>6</v>
          </cell>
          <cell r="L5707">
            <v>0.75</v>
          </cell>
          <cell r="M5707">
            <v>0.44</v>
          </cell>
          <cell r="N5707">
            <v>14.12</v>
          </cell>
          <cell r="O5707" t="str">
            <v>FOB</v>
          </cell>
          <cell r="P5707">
            <v>143.6</v>
          </cell>
          <cell r="Q5707">
            <v>143.6</v>
          </cell>
          <cell r="R5707">
            <v>143.6</v>
          </cell>
          <cell r="S5707">
            <v>143.6</v>
          </cell>
          <cell r="T5707">
            <v>143.6</v>
          </cell>
          <cell r="U5707">
            <v>143.6</v>
          </cell>
          <cell r="V5707">
            <v>143.6</v>
          </cell>
        </row>
        <row r="5708">
          <cell r="B5708" t="str">
            <v>UTAHWW Small Batch.750-6SPA</v>
          </cell>
          <cell r="C5708" t="str">
            <v>West</v>
          </cell>
          <cell r="D5708" t="str">
            <v>Control</v>
          </cell>
          <cell r="E5708" t="str">
            <v>UT</v>
          </cell>
          <cell r="F5708" t="str">
            <v>UTAH</v>
          </cell>
          <cell r="G5708" t="str">
            <v>4 - Wyoming Whiskey Small Batch Bourbon 0.75L</v>
          </cell>
          <cell r="H5708" t="str">
            <v>4 - Wyoming Whiskey Small Batch Bourbon 0.75L6</v>
          </cell>
          <cell r="I5708" t="str">
            <v>WW Small Batch</v>
          </cell>
          <cell r="J5708" t="str">
            <v>WW Small Batch.750-6</v>
          </cell>
          <cell r="K5708">
            <v>6</v>
          </cell>
          <cell r="L5708">
            <v>0.75</v>
          </cell>
          <cell r="M5708">
            <v>0.44</v>
          </cell>
          <cell r="N5708">
            <v>14.12</v>
          </cell>
          <cell r="O5708" t="str">
            <v>SPA</v>
          </cell>
          <cell r="P5708">
            <v>0</v>
          </cell>
          <cell r="Q5708">
            <v>0</v>
          </cell>
          <cell r="R5708">
            <v>15.96</v>
          </cell>
          <cell r="S5708">
            <v>0</v>
          </cell>
          <cell r="T5708">
            <v>15.96</v>
          </cell>
          <cell r="U5708">
            <v>0</v>
          </cell>
          <cell r="V5708">
            <v>0</v>
          </cell>
        </row>
        <row r="5709">
          <cell r="B5709" t="str">
            <v>UTAHWW Small Batch.750-6SHELF</v>
          </cell>
          <cell r="C5709" t="str">
            <v>West</v>
          </cell>
          <cell r="D5709" t="str">
            <v>Control</v>
          </cell>
          <cell r="E5709" t="str">
            <v>UT</v>
          </cell>
          <cell r="F5709" t="str">
            <v>UTAH</v>
          </cell>
          <cell r="G5709" t="str">
            <v>4 - Wyoming Whiskey Small Batch Bourbon 0.75L</v>
          </cell>
          <cell r="H5709" t="str">
            <v>4 - Wyoming Whiskey Small Batch Bourbon 0.75L6</v>
          </cell>
          <cell r="I5709" t="str">
            <v>WW Small Batch</v>
          </cell>
          <cell r="J5709" t="str">
            <v>WW Small Batch.750-6</v>
          </cell>
          <cell r="K5709">
            <v>6</v>
          </cell>
          <cell r="L5709">
            <v>0.75</v>
          </cell>
          <cell r="M5709">
            <v>0.44</v>
          </cell>
          <cell r="N5709">
            <v>14.12</v>
          </cell>
          <cell r="O5709" t="str">
            <v>SHELF</v>
          </cell>
          <cell r="P5709">
            <v>44.99</v>
          </cell>
          <cell r="Q5709">
            <v>44.99</v>
          </cell>
          <cell r="R5709">
            <v>39.99</v>
          </cell>
          <cell r="S5709">
            <v>44.99</v>
          </cell>
          <cell r="T5709">
            <v>39.99</v>
          </cell>
          <cell r="U5709">
            <v>44.99</v>
          </cell>
          <cell r="V5709">
            <v>44.99</v>
          </cell>
        </row>
        <row r="5710">
          <cell r="B5710" t="str">
            <v>UTAHWW Small Batch.750-6FOB</v>
          </cell>
          <cell r="C5710" t="str">
            <v>West</v>
          </cell>
          <cell r="D5710" t="str">
            <v>Control</v>
          </cell>
          <cell r="E5710" t="str">
            <v>UT</v>
          </cell>
          <cell r="F5710" t="str">
            <v>UTAH</v>
          </cell>
          <cell r="G5710" t="str">
            <v>4 - Wyoming Whiskey Small Batch Bourbon 0.75L</v>
          </cell>
          <cell r="H5710" t="str">
            <v>4 - Wyoming Whiskey Small Batch Bourbon 0.75L6</v>
          </cell>
          <cell r="I5710" t="str">
            <v>WW Small Batch</v>
          </cell>
          <cell r="J5710" t="str">
            <v>WW Small Batch.750-6</v>
          </cell>
          <cell r="K5710">
            <v>6</v>
          </cell>
          <cell r="L5710">
            <v>0.75</v>
          </cell>
          <cell r="M5710">
            <v>0.44</v>
          </cell>
          <cell r="N5710">
            <v>14.12</v>
          </cell>
          <cell r="O5710" t="str">
            <v>FOB</v>
          </cell>
          <cell r="P5710">
            <v>142.68</v>
          </cell>
          <cell r="Q5710">
            <v>142.68</v>
          </cell>
          <cell r="R5710">
            <v>126.72</v>
          </cell>
          <cell r="S5710">
            <v>142.68</v>
          </cell>
          <cell r="T5710">
            <v>126.72</v>
          </cell>
          <cell r="U5710">
            <v>142.68</v>
          </cell>
          <cell r="V5710">
            <v>142.68</v>
          </cell>
        </row>
        <row r="5711">
          <cell r="B5711" t="str">
            <v>WashingtonWW Small Batch.750-6FOB</v>
          </cell>
          <cell r="C5711" t="str">
            <v>West</v>
          </cell>
          <cell r="D5711" t="str">
            <v>Open</v>
          </cell>
          <cell r="E5711" t="str">
            <v>WA</v>
          </cell>
          <cell r="F5711" t="str">
            <v>Washington</v>
          </cell>
          <cell r="G5711" t="str">
            <v>4 - Wyoming Whiskey Small Batch Bourbon 0.75L</v>
          </cell>
          <cell r="H5711" t="str">
            <v>4 - Wyoming Whiskey Small Batch Bourbon 0.75L6</v>
          </cell>
          <cell r="I5711" t="str">
            <v>WW Small Batch</v>
          </cell>
          <cell r="J5711" t="str">
            <v>WW Small Batch.750-6</v>
          </cell>
          <cell r="K5711">
            <v>6</v>
          </cell>
          <cell r="L5711">
            <v>0.75</v>
          </cell>
          <cell r="M5711">
            <v>0.44</v>
          </cell>
          <cell r="N5711">
            <v>14.12</v>
          </cell>
          <cell r="O5711" t="str">
            <v>FOB</v>
          </cell>
          <cell r="P5711">
            <v>127.93</v>
          </cell>
          <cell r="Q5711">
            <v>127.93</v>
          </cell>
          <cell r="R5711">
            <v>127.93</v>
          </cell>
          <cell r="S5711">
            <v>127.93</v>
          </cell>
          <cell r="T5711">
            <v>127.93</v>
          </cell>
          <cell r="U5711">
            <v>127.93</v>
          </cell>
          <cell r="V5711">
            <v>127.93</v>
          </cell>
        </row>
        <row r="5712">
          <cell r="B5712" t="str">
            <v>WisconsinWW Small Batch.750-6FOB</v>
          </cell>
          <cell r="C5712" t="str">
            <v>Central</v>
          </cell>
          <cell r="D5712" t="str">
            <v>Open</v>
          </cell>
          <cell r="E5712" t="str">
            <v>WI</v>
          </cell>
          <cell r="F5712" t="str">
            <v>Wisconsin</v>
          </cell>
          <cell r="G5712" t="str">
            <v>4 - Wyoming Whiskey Small Batch Bourbon 0.75L</v>
          </cell>
          <cell r="H5712" t="str">
            <v>4 - Wyoming Whiskey Small Batch Bourbon 0.75L6</v>
          </cell>
          <cell r="I5712" t="str">
            <v>WW Small Batch</v>
          </cell>
          <cell r="J5712" t="str">
            <v>WW Small Batch.750-6</v>
          </cell>
          <cell r="K5712">
            <v>6</v>
          </cell>
          <cell r="L5712">
            <v>0.75</v>
          </cell>
          <cell r="M5712">
            <v>0.44</v>
          </cell>
          <cell r="N5712">
            <v>14.12</v>
          </cell>
          <cell r="O5712" t="str">
            <v>FOB</v>
          </cell>
          <cell r="P5712">
            <v>154.58000000000001</v>
          </cell>
          <cell r="Q5712">
            <v>154.58000000000001</v>
          </cell>
          <cell r="R5712">
            <v>154.58000000000001</v>
          </cell>
          <cell r="S5712">
            <v>154.58000000000001</v>
          </cell>
          <cell r="T5712">
            <v>154.58000000000001</v>
          </cell>
          <cell r="U5712">
            <v>154.58000000000001</v>
          </cell>
          <cell r="V5712">
            <v>154.58000000000001</v>
          </cell>
        </row>
        <row r="5713">
          <cell r="B5713" t="str">
            <v>WYOMINGWW Small Batch.750-6DA</v>
          </cell>
          <cell r="C5713" t="str">
            <v>West</v>
          </cell>
          <cell r="D5713" t="str">
            <v>Control</v>
          </cell>
          <cell r="E5713" t="str">
            <v>WY</v>
          </cell>
          <cell r="F5713" t="str">
            <v>WYOMING</v>
          </cell>
          <cell r="G5713" t="str">
            <v>4 - Wyoming Whiskey Small Batch Bourbon 0.75L</v>
          </cell>
          <cell r="H5713" t="str">
            <v>4 - Wyoming Whiskey Small Batch Bourbon 0.75L6</v>
          </cell>
          <cell r="I5713" t="str">
            <v>WW Small Batch</v>
          </cell>
          <cell r="J5713" t="str">
            <v>WW Small Batch.750-6</v>
          </cell>
          <cell r="K5713">
            <v>6</v>
          </cell>
          <cell r="L5713">
            <v>0.75</v>
          </cell>
          <cell r="M5713">
            <v>0.44</v>
          </cell>
          <cell r="N5713">
            <v>14.12</v>
          </cell>
          <cell r="O5713" t="str">
            <v>DA</v>
          </cell>
          <cell r="P5713">
            <v>0</v>
          </cell>
          <cell r="Q5713">
            <v>0</v>
          </cell>
          <cell r="R5713">
            <v>0</v>
          </cell>
          <cell r="S5713">
            <v>0</v>
          </cell>
          <cell r="T5713">
            <v>0</v>
          </cell>
          <cell r="U5713">
            <v>0</v>
          </cell>
          <cell r="V5713">
            <v>0</v>
          </cell>
        </row>
        <row r="5714">
          <cell r="B5714" t="str">
            <v>ColoradoWW Steamboat.750-6FOB</v>
          </cell>
          <cell r="C5714" t="str">
            <v>West</v>
          </cell>
          <cell r="D5714" t="str">
            <v>Open</v>
          </cell>
          <cell r="E5714" t="str">
            <v>CO</v>
          </cell>
          <cell r="F5714" t="str">
            <v>Colorado</v>
          </cell>
          <cell r="G5714" t="str">
            <v>4 - Wyoming Whiskey Steamboat Edition 0.75L</v>
          </cell>
          <cell r="H5714" t="str">
            <v>4 - Wyoming Whiskey Steamboat Edition 0.75L6</v>
          </cell>
          <cell r="I5714" t="str">
            <v>WW Steamboat</v>
          </cell>
          <cell r="J5714" t="str">
            <v>WW Steamboat.750-6</v>
          </cell>
          <cell r="K5714">
            <v>6</v>
          </cell>
          <cell r="L5714">
            <v>0.75</v>
          </cell>
          <cell r="M5714">
            <v>0.45</v>
          </cell>
          <cell r="N5714">
            <v>14.44</v>
          </cell>
          <cell r="O5714" t="str">
            <v>FOB</v>
          </cell>
          <cell r="P5714">
            <v>169.5</v>
          </cell>
          <cell r="Q5714">
            <v>169.5</v>
          </cell>
          <cell r="R5714">
            <v>169.5</v>
          </cell>
          <cell r="S5714">
            <v>169.5</v>
          </cell>
          <cell r="T5714">
            <v>169.5</v>
          </cell>
          <cell r="U5714">
            <v>169.5</v>
          </cell>
          <cell r="V5714">
            <v>169.5</v>
          </cell>
        </row>
        <row r="5715">
          <cell r="B5715" t="str">
            <v>IDAHOWW Steamboat.750-6SPA</v>
          </cell>
          <cell r="C5715" t="str">
            <v>West</v>
          </cell>
          <cell r="D5715" t="str">
            <v>Control</v>
          </cell>
          <cell r="E5715" t="str">
            <v>ID</v>
          </cell>
          <cell r="F5715" t="str">
            <v>IDAHO</v>
          </cell>
          <cell r="G5715" t="str">
            <v>4 - Wyoming Whiskey Steamboat Edition 0.75L</v>
          </cell>
          <cell r="H5715" t="str">
            <v>4 - Wyoming Whiskey Steamboat Edition 0.75L6</v>
          </cell>
          <cell r="I5715" t="str">
            <v>WW Steamboat</v>
          </cell>
          <cell r="J5715" t="str">
            <v>WW Steamboat.750-6</v>
          </cell>
          <cell r="K5715">
            <v>6</v>
          </cell>
          <cell r="L5715">
            <v>0.75</v>
          </cell>
          <cell r="M5715">
            <v>0.45</v>
          </cell>
          <cell r="N5715">
            <v>14.44</v>
          </cell>
          <cell r="O5715" t="str">
            <v>SPA</v>
          </cell>
          <cell r="P5715">
            <v>0</v>
          </cell>
          <cell r="Q5715">
            <v>0</v>
          </cell>
          <cell r="R5715">
            <v>0</v>
          </cell>
          <cell r="S5715">
            <v>0</v>
          </cell>
          <cell r="T5715">
            <v>0</v>
          </cell>
          <cell r="U5715">
            <v>0</v>
          </cell>
          <cell r="V5715">
            <v>0</v>
          </cell>
        </row>
        <row r="5716">
          <cell r="B5716" t="str">
            <v>IllinoisWW Steamboat.750-6FOB</v>
          </cell>
          <cell r="C5716" t="str">
            <v>Central</v>
          </cell>
          <cell r="D5716" t="str">
            <v>Open</v>
          </cell>
          <cell r="E5716" t="str">
            <v>IL</v>
          </cell>
          <cell r="F5716" t="str">
            <v>Illinois</v>
          </cell>
          <cell r="G5716" t="str">
            <v>4 - Wyoming Whiskey Steamboat Edition 0.75L</v>
          </cell>
          <cell r="H5716" t="str">
            <v>4 - Wyoming Whiskey Steamboat Edition 0.75L6</v>
          </cell>
          <cell r="I5716" t="str">
            <v>WW Steamboat</v>
          </cell>
          <cell r="J5716" t="str">
            <v>WW Steamboat.750-6</v>
          </cell>
          <cell r="K5716">
            <v>6</v>
          </cell>
          <cell r="L5716">
            <v>0.75</v>
          </cell>
          <cell r="M5716">
            <v>0.45</v>
          </cell>
          <cell r="N5716">
            <v>14.44</v>
          </cell>
          <cell r="O5716" t="str">
            <v>FOB</v>
          </cell>
          <cell r="P5716">
            <v>185.84</v>
          </cell>
          <cell r="Q5716">
            <v>185.84</v>
          </cell>
          <cell r="R5716">
            <v>185.84</v>
          </cell>
          <cell r="S5716">
            <v>185.84</v>
          </cell>
          <cell r="T5716">
            <v>185.84</v>
          </cell>
          <cell r="U5716">
            <v>185.84</v>
          </cell>
          <cell r="V5716">
            <v>185.84</v>
          </cell>
        </row>
        <row r="5717">
          <cell r="B5717" t="str">
            <v>MONTANAWW Steamboat.750-6SPA</v>
          </cell>
          <cell r="C5717" t="str">
            <v>West</v>
          </cell>
          <cell r="D5717" t="str">
            <v>Control</v>
          </cell>
          <cell r="E5717" t="str">
            <v>MT</v>
          </cell>
          <cell r="F5717" t="str">
            <v>MONTANA</v>
          </cell>
          <cell r="G5717" t="str">
            <v>4 - Wyoming Whiskey Steamboat Edition 0.75L</v>
          </cell>
          <cell r="H5717" t="str">
            <v>4 - Wyoming Whiskey Steamboat Edition 0.75L6</v>
          </cell>
          <cell r="I5717" t="str">
            <v>WW Steamboat</v>
          </cell>
          <cell r="J5717" t="str">
            <v>WW Steamboat.750-6</v>
          </cell>
          <cell r="K5717">
            <v>6</v>
          </cell>
          <cell r="L5717">
            <v>0.75</v>
          </cell>
          <cell r="M5717">
            <v>0.45</v>
          </cell>
          <cell r="N5717">
            <v>14.44</v>
          </cell>
          <cell r="O5717" t="str">
            <v>SPA</v>
          </cell>
          <cell r="P5717">
            <v>0</v>
          </cell>
          <cell r="Q5717">
            <v>0</v>
          </cell>
          <cell r="R5717">
            <v>0</v>
          </cell>
          <cell r="S5717">
            <v>0</v>
          </cell>
          <cell r="T5717">
            <v>0</v>
          </cell>
          <cell r="U5717">
            <v>0</v>
          </cell>
          <cell r="V5717">
            <v>0</v>
          </cell>
        </row>
        <row r="5718">
          <cell r="B5718" t="str">
            <v>New JerseyWW Steamboat.750-6FOB</v>
          </cell>
          <cell r="C5718" t="str">
            <v>Northeast</v>
          </cell>
          <cell r="D5718" t="str">
            <v>Open</v>
          </cell>
          <cell r="E5718" t="str">
            <v>NJ</v>
          </cell>
          <cell r="F5718" t="str">
            <v>New Jersey</v>
          </cell>
          <cell r="G5718" t="str">
            <v>4 - Wyoming Whiskey Steamboat Edition 0.75L</v>
          </cell>
          <cell r="H5718" t="str">
            <v>4 - Wyoming Whiskey Steamboat Edition 0.75L6</v>
          </cell>
          <cell r="I5718" t="str">
            <v>WW Steamboat</v>
          </cell>
          <cell r="J5718" t="str">
            <v>WW Steamboat.750-6</v>
          </cell>
          <cell r="K5718">
            <v>6</v>
          </cell>
          <cell r="L5718">
            <v>0.75</v>
          </cell>
          <cell r="M5718">
            <v>0.45</v>
          </cell>
          <cell r="N5718">
            <v>14.44</v>
          </cell>
          <cell r="O5718" t="str">
            <v>FOB</v>
          </cell>
          <cell r="P5718">
            <v>178.05</v>
          </cell>
          <cell r="Q5718">
            <v>178.05</v>
          </cell>
          <cell r="R5718">
            <v>178.05</v>
          </cell>
          <cell r="S5718">
            <v>178.05</v>
          </cell>
          <cell r="T5718">
            <v>178.05</v>
          </cell>
          <cell r="U5718">
            <v>178.05</v>
          </cell>
          <cell r="V5718">
            <v>178.05</v>
          </cell>
        </row>
        <row r="5719">
          <cell r="B5719" t="str">
            <v>OHIOWW Steamboat.750-6Shelf</v>
          </cell>
          <cell r="C5719" t="str">
            <v>Central</v>
          </cell>
          <cell r="D5719" t="str">
            <v>Control</v>
          </cell>
          <cell r="E5719" t="str">
            <v>OH</v>
          </cell>
          <cell r="F5719" t="str">
            <v>OHIO</v>
          </cell>
          <cell r="G5719" t="str">
            <v>4 - Wyoming Whiskey Steamboat Edition 0.75L</v>
          </cell>
          <cell r="H5719" t="str">
            <v>4 - Wyoming Whiskey Steamboat Edition 0.75L6</v>
          </cell>
          <cell r="I5719" t="str">
            <v>WW Steamboat</v>
          </cell>
          <cell r="J5719" t="str">
            <v>WW Steamboat.750-6</v>
          </cell>
          <cell r="K5719">
            <v>6</v>
          </cell>
          <cell r="L5719">
            <v>0.75</v>
          </cell>
          <cell r="M5719">
            <v>0.45</v>
          </cell>
          <cell r="N5719">
            <v>14.44</v>
          </cell>
          <cell r="O5719" t="str">
            <v>Shelf</v>
          </cell>
          <cell r="P5719">
            <v>54.99</v>
          </cell>
          <cell r="Q5719">
            <v>54.99</v>
          </cell>
          <cell r="R5719">
            <v>54.99</v>
          </cell>
          <cell r="S5719">
            <v>54.99</v>
          </cell>
          <cell r="T5719">
            <v>54.99</v>
          </cell>
          <cell r="U5719">
            <v>54.99</v>
          </cell>
          <cell r="V5719">
            <v>54.99</v>
          </cell>
        </row>
        <row r="5720">
          <cell r="B5720" t="str">
            <v>OHIOWW Steamboat.750-6FOB</v>
          </cell>
          <cell r="C5720" t="str">
            <v>Central</v>
          </cell>
          <cell r="D5720" t="str">
            <v>Control</v>
          </cell>
          <cell r="E5720" t="str">
            <v>OH</v>
          </cell>
          <cell r="F5720" t="str">
            <v>OHIO</v>
          </cell>
          <cell r="G5720" t="str">
            <v>4 - Wyoming Whiskey Steamboat Edition 0.75L</v>
          </cell>
          <cell r="H5720" t="str">
            <v>4 - Wyoming Whiskey Steamboat Edition 0.75L6</v>
          </cell>
          <cell r="I5720" t="str">
            <v>WW Steamboat</v>
          </cell>
          <cell r="J5720" t="str">
            <v>WW Steamboat.750-6</v>
          </cell>
          <cell r="K5720">
            <v>6</v>
          </cell>
          <cell r="L5720">
            <v>0.75</v>
          </cell>
          <cell r="M5720">
            <v>0.45</v>
          </cell>
          <cell r="N5720">
            <v>14.44</v>
          </cell>
          <cell r="O5720" t="str">
            <v>FOB</v>
          </cell>
          <cell r="P5720">
            <v>192.29</v>
          </cell>
          <cell r="Q5720">
            <v>192.29</v>
          </cell>
          <cell r="R5720">
            <v>192.29</v>
          </cell>
          <cell r="S5720">
            <v>192.29</v>
          </cell>
          <cell r="T5720">
            <v>192.29</v>
          </cell>
          <cell r="U5720">
            <v>192.29</v>
          </cell>
          <cell r="V5720">
            <v>192.29</v>
          </cell>
        </row>
        <row r="5721">
          <cell r="B5721" t="str">
            <v>OREGONWW Steamboat.750-6SPA</v>
          </cell>
          <cell r="C5721" t="str">
            <v>West</v>
          </cell>
          <cell r="D5721" t="str">
            <v>Control</v>
          </cell>
          <cell r="E5721" t="str">
            <v>OR</v>
          </cell>
          <cell r="F5721" t="str">
            <v>OREGON</v>
          </cell>
          <cell r="G5721" t="str">
            <v>4 - Wyoming Whiskey Steamboat Edition 0.75L</v>
          </cell>
          <cell r="H5721" t="str">
            <v>4 - Wyoming Whiskey Steamboat Edition 0.75L6</v>
          </cell>
          <cell r="I5721" t="str">
            <v>WW Steamboat</v>
          </cell>
          <cell r="J5721" t="str">
            <v>WW Steamboat.750-6</v>
          </cell>
          <cell r="K5721">
            <v>6</v>
          </cell>
          <cell r="L5721">
            <v>0.75</v>
          </cell>
          <cell r="M5721">
            <v>0.45</v>
          </cell>
          <cell r="N5721">
            <v>14.44</v>
          </cell>
          <cell r="O5721" t="str">
            <v>SPA</v>
          </cell>
          <cell r="P5721">
            <v>0</v>
          </cell>
          <cell r="Q5721">
            <v>0</v>
          </cell>
          <cell r="R5721">
            <v>0</v>
          </cell>
          <cell r="S5721">
            <v>0</v>
          </cell>
          <cell r="T5721">
            <v>0</v>
          </cell>
          <cell r="U5721">
            <v>0</v>
          </cell>
          <cell r="V5721">
            <v>0</v>
          </cell>
        </row>
        <row r="5722">
          <cell r="B5722" t="str">
            <v>UTAHWW Steamboat.750-6SPA</v>
          </cell>
          <cell r="C5722" t="str">
            <v>West</v>
          </cell>
          <cell r="D5722" t="str">
            <v>Control</v>
          </cell>
          <cell r="E5722" t="str">
            <v>UT</v>
          </cell>
          <cell r="F5722" t="str">
            <v>UTAH</v>
          </cell>
          <cell r="G5722" t="str">
            <v>4 - Wyoming Whiskey Steamboat Edition 0.75L</v>
          </cell>
          <cell r="H5722" t="str">
            <v>4 - Wyoming Whiskey Steamboat Edition 0.75L6</v>
          </cell>
          <cell r="I5722" t="str">
            <v>WW Steamboat</v>
          </cell>
          <cell r="J5722" t="str">
            <v>WW Steamboat.750-6</v>
          </cell>
          <cell r="K5722">
            <v>6</v>
          </cell>
          <cell r="L5722">
            <v>0.75</v>
          </cell>
          <cell r="M5722">
            <v>0.45</v>
          </cell>
          <cell r="N5722">
            <v>14.44</v>
          </cell>
          <cell r="O5722" t="str">
            <v>SPA</v>
          </cell>
          <cell r="P5722">
            <v>0</v>
          </cell>
          <cell r="Q5722">
            <v>0</v>
          </cell>
          <cell r="R5722">
            <v>0</v>
          </cell>
          <cell r="S5722">
            <v>0</v>
          </cell>
          <cell r="T5722">
            <v>0</v>
          </cell>
          <cell r="U5722">
            <v>0</v>
          </cell>
          <cell r="V5722">
            <v>0</v>
          </cell>
        </row>
        <row r="5723">
          <cell r="B5723" t="str">
            <v>WYOMINGWW Steamboat.750-6DA</v>
          </cell>
          <cell r="C5723" t="str">
            <v>West</v>
          </cell>
          <cell r="D5723" t="str">
            <v>Control</v>
          </cell>
          <cell r="E5723" t="str">
            <v>WY</v>
          </cell>
          <cell r="F5723" t="str">
            <v>WYOMING</v>
          </cell>
          <cell r="G5723" t="str">
            <v>4 - Wyoming Whiskey Steamboat Edition 0.75L</v>
          </cell>
          <cell r="H5723" t="str">
            <v>4 - Wyoming Whiskey Steamboat Edition 0.75L6</v>
          </cell>
          <cell r="I5723" t="str">
            <v>WW Steamboat</v>
          </cell>
          <cell r="J5723" t="str">
            <v>WW Steamboat.750-6</v>
          </cell>
          <cell r="K5723">
            <v>6</v>
          </cell>
          <cell r="L5723">
            <v>0.75</v>
          </cell>
          <cell r="M5723">
            <v>0.45</v>
          </cell>
          <cell r="N5723">
            <v>14.44</v>
          </cell>
          <cell r="O5723" t="str">
            <v>DA</v>
          </cell>
          <cell r="P5723">
            <v>0</v>
          </cell>
          <cell r="Q5723">
            <v>0</v>
          </cell>
          <cell r="R5723">
            <v>0</v>
          </cell>
          <cell r="S5723">
            <v>0</v>
          </cell>
          <cell r="T5723">
            <v>0</v>
          </cell>
          <cell r="U5723">
            <v>0</v>
          </cell>
          <cell r="V5723">
            <v>0</v>
          </cell>
        </row>
        <row r="5724">
          <cell r="B5724">
            <v>0</v>
          </cell>
          <cell r="C5724">
            <v>0</v>
          </cell>
          <cell r="D5724">
            <v>0</v>
          </cell>
          <cell r="E5724">
            <v>0</v>
          </cell>
          <cell r="F5724">
            <v>0</v>
          </cell>
          <cell r="G5724">
            <v>0</v>
          </cell>
          <cell r="H5724">
            <v>0</v>
          </cell>
          <cell r="I5724">
            <v>0</v>
          </cell>
          <cell r="J5724">
            <v>0</v>
          </cell>
          <cell r="K5724">
            <v>0</v>
          </cell>
          <cell r="L5724">
            <v>0</v>
          </cell>
          <cell r="M5724">
            <v>0</v>
          </cell>
          <cell r="N5724">
            <v>0</v>
          </cell>
          <cell r="O5724">
            <v>0</v>
          </cell>
          <cell r="P5724">
            <v>0</v>
          </cell>
          <cell r="Q5724">
            <v>0</v>
          </cell>
          <cell r="R5724">
            <v>0</v>
          </cell>
          <cell r="S5724">
            <v>0</v>
          </cell>
          <cell r="T5724">
            <v>0</v>
          </cell>
          <cell r="U5724">
            <v>0</v>
          </cell>
          <cell r="V5724">
            <v>0</v>
          </cell>
        </row>
        <row r="5725">
          <cell r="B5725">
            <v>0</v>
          </cell>
          <cell r="C5725">
            <v>0</v>
          </cell>
          <cell r="D5725">
            <v>0</v>
          </cell>
          <cell r="E5725">
            <v>0</v>
          </cell>
          <cell r="F5725">
            <v>0</v>
          </cell>
          <cell r="G5725">
            <v>0</v>
          </cell>
          <cell r="H5725">
            <v>0</v>
          </cell>
          <cell r="I5725">
            <v>0</v>
          </cell>
          <cell r="J5725">
            <v>0</v>
          </cell>
          <cell r="K5725">
            <v>0</v>
          </cell>
          <cell r="L5725">
            <v>0</v>
          </cell>
          <cell r="M5725">
            <v>0</v>
          </cell>
          <cell r="N5725">
            <v>0</v>
          </cell>
          <cell r="O5725">
            <v>0</v>
          </cell>
          <cell r="P5725">
            <v>0</v>
          </cell>
          <cell r="Q5725">
            <v>0</v>
          </cell>
          <cell r="R5725">
            <v>0</v>
          </cell>
          <cell r="S5725">
            <v>0</v>
          </cell>
          <cell r="T5725">
            <v>0</v>
          </cell>
          <cell r="U5725">
            <v>0</v>
          </cell>
          <cell r="V5725">
            <v>0</v>
          </cell>
        </row>
        <row r="5726">
          <cell r="B5726">
            <v>0</v>
          </cell>
          <cell r="C5726">
            <v>0</v>
          </cell>
          <cell r="D5726">
            <v>0</v>
          </cell>
          <cell r="E5726">
            <v>0</v>
          </cell>
          <cell r="F5726">
            <v>0</v>
          </cell>
          <cell r="G5726">
            <v>0</v>
          </cell>
          <cell r="H5726">
            <v>0</v>
          </cell>
          <cell r="I5726">
            <v>0</v>
          </cell>
          <cell r="J5726">
            <v>0</v>
          </cell>
          <cell r="K5726">
            <v>0</v>
          </cell>
          <cell r="L5726">
            <v>0</v>
          </cell>
          <cell r="M5726">
            <v>0</v>
          </cell>
          <cell r="N5726">
            <v>0</v>
          </cell>
          <cell r="O5726">
            <v>0</v>
          </cell>
          <cell r="P5726">
            <v>0</v>
          </cell>
          <cell r="Q5726">
            <v>0</v>
          </cell>
          <cell r="R5726">
            <v>0</v>
          </cell>
          <cell r="S5726">
            <v>0</v>
          </cell>
          <cell r="T5726">
            <v>0</v>
          </cell>
          <cell r="U5726">
            <v>0</v>
          </cell>
          <cell r="V5726">
            <v>0</v>
          </cell>
        </row>
        <row r="5727">
          <cell r="B5727">
            <v>0</v>
          </cell>
          <cell r="C5727">
            <v>0</v>
          </cell>
          <cell r="D5727">
            <v>0</v>
          </cell>
          <cell r="E5727">
            <v>0</v>
          </cell>
          <cell r="F5727">
            <v>0</v>
          </cell>
          <cell r="G5727">
            <v>0</v>
          </cell>
          <cell r="H5727">
            <v>0</v>
          </cell>
          <cell r="I5727">
            <v>0</v>
          </cell>
          <cell r="J5727">
            <v>0</v>
          </cell>
          <cell r="K5727">
            <v>0</v>
          </cell>
          <cell r="L5727">
            <v>0</v>
          </cell>
          <cell r="M5727">
            <v>0</v>
          </cell>
          <cell r="N5727">
            <v>0</v>
          </cell>
          <cell r="O5727">
            <v>0</v>
          </cell>
          <cell r="P5727">
            <v>0</v>
          </cell>
          <cell r="Q5727">
            <v>0</v>
          </cell>
          <cell r="R5727">
            <v>0</v>
          </cell>
          <cell r="S5727">
            <v>0</v>
          </cell>
          <cell r="T5727">
            <v>0</v>
          </cell>
          <cell r="U5727">
            <v>0</v>
          </cell>
          <cell r="V5727">
            <v>0</v>
          </cell>
        </row>
        <row r="5728">
          <cell r="B5728">
            <v>0</v>
          </cell>
          <cell r="C5728">
            <v>0</v>
          </cell>
          <cell r="D5728">
            <v>0</v>
          </cell>
          <cell r="E5728">
            <v>0</v>
          </cell>
          <cell r="F5728">
            <v>0</v>
          </cell>
          <cell r="G5728">
            <v>0</v>
          </cell>
          <cell r="H5728">
            <v>0</v>
          </cell>
          <cell r="I5728">
            <v>0</v>
          </cell>
          <cell r="J5728">
            <v>0</v>
          </cell>
          <cell r="K5728">
            <v>0</v>
          </cell>
          <cell r="L5728">
            <v>0</v>
          </cell>
          <cell r="M5728">
            <v>0</v>
          </cell>
          <cell r="N5728">
            <v>0</v>
          </cell>
          <cell r="O5728">
            <v>0</v>
          </cell>
          <cell r="P5728">
            <v>0</v>
          </cell>
          <cell r="Q5728">
            <v>0</v>
          </cell>
          <cell r="R5728">
            <v>0</v>
          </cell>
          <cell r="S5728">
            <v>0</v>
          </cell>
          <cell r="T5728">
            <v>0</v>
          </cell>
          <cell r="U5728">
            <v>0</v>
          </cell>
          <cell r="V5728">
            <v>0</v>
          </cell>
        </row>
        <row r="5729">
          <cell r="B5729">
            <v>0</v>
          </cell>
          <cell r="C5729">
            <v>0</v>
          </cell>
          <cell r="D5729">
            <v>0</v>
          </cell>
          <cell r="E5729">
            <v>0</v>
          </cell>
          <cell r="F5729">
            <v>0</v>
          </cell>
          <cell r="G5729">
            <v>0</v>
          </cell>
          <cell r="H5729">
            <v>0</v>
          </cell>
          <cell r="I5729">
            <v>0</v>
          </cell>
          <cell r="J5729">
            <v>0</v>
          </cell>
          <cell r="K5729">
            <v>0</v>
          </cell>
          <cell r="L5729">
            <v>0</v>
          </cell>
          <cell r="M5729">
            <v>0</v>
          </cell>
          <cell r="N5729">
            <v>0</v>
          </cell>
          <cell r="O5729">
            <v>0</v>
          </cell>
          <cell r="P5729">
            <v>0</v>
          </cell>
          <cell r="Q5729">
            <v>0</v>
          </cell>
          <cell r="R5729">
            <v>0</v>
          </cell>
          <cell r="S5729">
            <v>0</v>
          </cell>
          <cell r="T5729">
            <v>0</v>
          </cell>
          <cell r="U5729">
            <v>0</v>
          </cell>
          <cell r="V5729">
            <v>0</v>
          </cell>
        </row>
        <row r="5730">
          <cell r="B5730">
            <v>0</v>
          </cell>
          <cell r="C5730">
            <v>0</v>
          </cell>
          <cell r="D5730">
            <v>0</v>
          </cell>
          <cell r="E5730">
            <v>0</v>
          </cell>
          <cell r="F5730">
            <v>0</v>
          </cell>
          <cell r="G5730">
            <v>0</v>
          </cell>
          <cell r="H5730">
            <v>0</v>
          </cell>
          <cell r="I5730">
            <v>0</v>
          </cell>
          <cell r="J5730">
            <v>0</v>
          </cell>
          <cell r="K5730">
            <v>0</v>
          </cell>
          <cell r="L5730">
            <v>0</v>
          </cell>
          <cell r="M5730">
            <v>0</v>
          </cell>
          <cell r="N5730">
            <v>0</v>
          </cell>
          <cell r="O5730">
            <v>0</v>
          </cell>
          <cell r="P5730">
            <v>0</v>
          </cell>
          <cell r="Q5730">
            <v>0</v>
          </cell>
          <cell r="R5730">
            <v>0</v>
          </cell>
          <cell r="S5730">
            <v>0</v>
          </cell>
          <cell r="T5730">
            <v>0</v>
          </cell>
          <cell r="U5730">
            <v>0</v>
          </cell>
          <cell r="V5730">
            <v>0</v>
          </cell>
        </row>
        <row r="5731">
          <cell r="B5731">
            <v>0</v>
          </cell>
          <cell r="C5731">
            <v>0</v>
          </cell>
          <cell r="D5731">
            <v>0</v>
          </cell>
          <cell r="E5731">
            <v>0</v>
          </cell>
          <cell r="F5731">
            <v>0</v>
          </cell>
          <cell r="G5731">
            <v>0</v>
          </cell>
          <cell r="H5731">
            <v>0</v>
          </cell>
          <cell r="I5731">
            <v>0</v>
          </cell>
          <cell r="J5731">
            <v>0</v>
          </cell>
          <cell r="K5731">
            <v>0</v>
          </cell>
          <cell r="L5731">
            <v>0</v>
          </cell>
          <cell r="M5731">
            <v>0</v>
          </cell>
          <cell r="N5731">
            <v>0</v>
          </cell>
          <cell r="O5731">
            <v>0</v>
          </cell>
          <cell r="P5731">
            <v>0</v>
          </cell>
          <cell r="Q5731">
            <v>0</v>
          </cell>
          <cell r="R5731">
            <v>0</v>
          </cell>
          <cell r="S5731">
            <v>0</v>
          </cell>
          <cell r="T5731">
            <v>0</v>
          </cell>
          <cell r="U5731">
            <v>0</v>
          </cell>
          <cell r="V5731">
            <v>0</v>
          </cell>
        </row>
        <row r="5732">
          <cell r="B5732">
            <v>0</v>
          </cell>
          <cell r="C5732">
            <v>0</v>
          </cell>
          <cell r="D5732">
            <v>0</v>
          </cell>
          <cell r="E5732">
            <v>0</v>
          </cell>
          <cell r="F5732">
            <v>0</v>
          </cell>
          <cell r="G5732">
            <v>0</v>
          </cell>
          <cell r="H5732">
            <v>0</v>
          </cell>
          <cell r="I5732">
            <v>0</v>
          </cell>
          <cell r="J5732">
            <v>0</v>
          </cell>
          <cell r="K5732">
            <v>0</v>
          </cell>
          <cell r="L5732">
            <v>0</v>
          </cell>
          <cell r="M5732">
            <v>0</v>
          </cell>
          <cell r="N5732">
            <v>0</v>
          </cell>
          <cell r="O5732">
            <v>0</v>
          </cell>
          <cell r="P5732">
            <v>0</v>
          </cell>
          <cell r="Q5732">
            <v>0</v>
          </cell>
          <cell r="R5732">
            <v>0</v>
          </cell>
          <cell r="S5732">
            <v>0</v>
          </cell>
          <cell r="T5732">
            <v>0</v>
          </cell>
          <cell r="U5732">
            <v>0</v>
          </cell>
          <cell r="V5732">
            <v>0</v>
          </cell>
        </row>
        <row r="5733">
          <cell r="B5733">
            <v>0</v>
          </cell>
          <cell r="C5733">
            <v>0</v>
          </cell>
          <cell r="D5733">
            <v>0</v>
          </cell>
          <cell r="E5733">
            <v>0</v>
          </cell>
          <cell r="F5733">
            <v>0</v>
          </cell>
          <cell r="G5733">
            <v>0</v>
          </cell>
          <cell r="H5733">
            <v>0</v>
          </cell>
          <cell r="I5733">
            <v>0</v>
          </cell>
          <cell r="J5733">
            <v>0</v>
          </cell>
          <cell r="K5733">
            <v>0</v>
          </cell>
          <cell r="L5733">
            <v>0</v>
          </cell>
          <cell r="M5733">
            <v>0</v>
          </cell>
          <cell r="N5733">
            <v>0</v>
          </cell>
          <cell r="O5733">
            <v>0</v>
          </cell>
          <cell r="P5733">
            <v>0</v>
          </cell>
          <cell r="Q5733">
            <v>0</v>
          </cell>
          <cell r="R5733">
            <v>0</v>
          </cell>
          <cell r="S5733">
            <v>0</v>
          </cell>
          <cell r="T5733">
            <v>0</v>
          </cell>
          <cell r="U5733">
            <v>0</v>
          </cell>
          <cell r="V5733">
            <v>0</v>
          </cell>
        </row>
        <row r="5734">
          <cell r="B5734">
            <v>0</v>
          </cell>
          <cell r="C5734">
            <v>0</v>
          </cell>
          <cell r="D5734">
            <v>0</v>
          </cell>
          <cell r="E5734">
            <v>0</v>
          </cell>
          <cell r="F5734">
            <v>0</v>
          </cell>
          <cell r="G5734">
            <v>0</v>
          </cell>
          <cell r="H5734">
            <v>0</v>
          </cell>
          <cell r="I5734">
            <v>0</v>
          </cell>
          <cell r="J5734">
            <v>0</v>
          </cell>
          <cell r="K5734">
            <v>0</v>
          </cell>
          <cell r="L5734">
            <v>0</v>
          </cell>
          <cell r="M5734">
            <v>0</v>
          </cell>
          <cell r="N5734">
            <v>0</v>
          </cell>
          <cell r="O5734">
            <v>0</v>
          </cell>
          <cell r="P5734">
            <v>0</v>
          </cell>
          <cell r="Q5734">
            <v>0</v>
          </cell>
          <cell r="R5734">
            <v>0</v>
          </cell>
          <cell r="S5734">
            <v>0</v>
          </cell>
          <cell r="T5734">
            <v>0</v>
          </cell>
          <cell r="U5734">
            <v>0</v>
          </cell>
          <cell r="V5734">
            <v>0</v>
          </cell>
        </row>
        <row r="5735">
          <cell r="B5735">
            <v>0</v>
          </cell>
          <cell r="C5735">
            <v>0</v>
          </cell>
          <cell r="D5735">
            <v>0</v>
          </cell>
          <cell r="E5735">
            <v>0</v>
          </cell>
          <cell r="F5735">
            <v>0</v>
          </cell>
          <cell r="G5735">
            <v>0</v>
          </cell>
          <cell r="H5735">
            <v>0</v>
          </cell>
          <cell r="I5735">
            <v>0</v>
          </cell>
          <cell r="J5735">
            <v>0</v>
          </cell>
          <cell r="K5735">
            <v>0</v>
          </cell>
          <cell r="L5735">
            <v>0</v>
          </cell>
          <cell r="M5735">
            <v>0</v>
          </cell>
          <cell r="N5735">
            <v>0</v>
          </cell>
          <cell r="O5735">
            <v>0</v>
          </cell>
          <cell r="P5735">
            <v>0</v>
          </cell>
          <cell r="Q5735">
            <v>0</v>
          </cell>
          <cell r="R5735">
            <v>0</v>
          </cell>
          <cell r="S5735">
            <v>0</v>
          </cell>
          <cell r="T5735">
            <v>0</v>
          </cell>
          <cell r="U5735">
            <v>0</v>
          </cell>
          <cell r="V5735">
            <v>0</v>
          </cell>
        </row>
        <row r="5736">
          <cell r="B5736">
            <v>0</v>
          </cell>
          <cell r="C5736">
            <v>0</v>
          </cell>
          <cell r="D5736">
            <v>0</v>
          </cell>
          <cell r="E5736">
            <v>0</v>
          </cell>
          <cell r="F5736">
            <v>0</v>
          </cell>
          <cell r="G5736">
            <v>0</v>
          </cell>
          <cell r="H5736">
            <v>0</v>
          </cell>
          <cell r="I5736">
            <v>0</v>
          </cell>
          <cell r="J5736">
            <v>0</v>
          </cell>
          <cell r="K5736">
            <v>0</v>
          </cell>
          <cell r="L5736">
            <v>0</v>
          </cell>
          <cell r="M5736">
            <v>0</v>
          </cell>
          <cell r="N5736">
            <v>0</v>
          </cell>
          <cell r="O5736">
            <v>0</v>
          </cell>
          <cell r="P5736">
            <v>0</v>
          </cell>
          <cell r="Q5736">
            <v>0</v>
          </cell>
          <cell r="R5736">
            <v>0</v>
          </cell>
          <cell r="S5736">
            <v>0</v>
          </cell>
          <cell r="T5736">
            <v>0</v>
          </cell>
          <cell r="U5736">
            <v>0</v>
          </cell>
          <cell r="V5736">
            <v>0</v>
          </cell>
        </row>
        <row r="5737">
          <cell r="B5737">
            <v>0</v>
          </cell>
          <cell r="C5737">
            <v>0</v>
          </cell>
          <cell r="D5737">
            <v>0</v>
          </cell>
          <cell r="E5737">
            <v>0</v>
          </cell>
          <cell r="F5737">
            <v>0</v>
          </cell>
          <cell r="G5737">
            <v>0</v>
          </cell>
          <cell r="H5737">
            <v>0</v>
          </cell>
          <cell r="I5737">
            <v>0</v>
          </cell>
          <cell r="J5737">
            <v>0</v>
          </cell>
          <cell r="K5737">
            <v>0</v>
          </cell>
          <cell r="L5737">
            <v>0</v>
          </cell>
          <cell r="M5737">
            <v>0</v>
          </cell>
          <cell r="N5737">
            <v>0</v>
          </cell>
          <cell r="O5737">
            <v>0</v>
          </cell>
          <cell r="P5737">
            <v>0</v>
          </cell>
          <cell r="Q5737">
            <v>0</v>
          </cell>
          <cell r="R5737">
            <v>0</v>
          </cell>
          <cell r="S5737">
            <v>0</v>
          </cell>
          <cell r="T5737">
            <v>0</v>
          </cell>
          <cell r="U5737">
            <v>0</v>
          </cell>
          <cell r="V5737">
            <v>0</v>
          </cell>
        </row>
        <row r="5738">
          <cell r="B5738">
            <v>0</v>
          </cell>
          <cell r="C5738">
            <v>0</v>
          </cell>
          <cell r="D5738">
            <v>0</v>
          </cell>
          <cell r="E5738">
            <v>0</v>
          </cell>
          <cell r="F5738">
            <v>0</v>
          </cell>
          <cell r="G5738">
            <v>0</v>
          </cell>
          <cell r="H5738">
            <v>0</v>
          </cell>
          <cell r="I5738">
            <v>0</v>
          </cell>
          <cell r="J5738">
            <v>0</v>
          </cell>
          <cell r="K5738">
            <v>0</v>
          </cell>
          <cell r="L5738">
            <v>0</v>
          </cell>
          <cell r="M5738">
            <v>0</v>
          </cell>
          <cell r="N5738">
            <v>0</v>
          </cell>
          <cell r="O5738">
            <v>0</v>
          </cell>
          <cell r="P5738">
            <v>0</v>
          </cell>
          <cell r="Q5738">
            <v>0</v>
          </cell>
          <cell r="R5738">
            <v>0</v>
          </cell>
          <cell r="S5738">
            <v>0</v>
          </cell>
          <cell r="T5738">
            <v>0</v>
          </cell>
          <cell r="U5738">
            <v>0</v>
          </cell>
          <cell r="V5738">
            <v>0</v>
          </cell>
        </row>
        <row r="5739">
          <cell r="B5739">
            <v>0</v>
          </cell>
          <cell r="C5739">
            <v>0</v>
          </cell>
          <cell r="D5739">
            <v>0</v>
          </cell>
          <cell r="E5739">
            <v>0</v>
          </cell>
          <cell r="F5739">
            <v>0</v>
          </cell>
          <cell r="G5739">
            <v>0</v>
          </cell>
          <cell r="H5739">
            <v>0</v>
          </cell>
          <cell r="I5739">
            <v>0</v>
          </cell>
          <cell r="J5739">
            <v>0</v>
          </cell>
          <cell r="K5739">
            <v>0</v>
          </cell>
          <cell r="L5739">
            <v>0</v>
          </cell>
          <cell r="M5739">
            <v>0</v>
          </cell>
          <cell r="N5739">
            <v>0</v>
          </cell>
          <cell r="O5739">
            <v>0</v>
          </cell>
          <cell r="P5739">
            <v>0</v>
          </cell>
          <cell r="Q5739">
            <v>0</v>
          </cell>
          <cell r="R5739">
            <v>0</v>
          </cell>
          <cell r="S5739">
            <v>0</v>
          </cell>
          <cell r="T5739">
            <v>0</v>
          </cell>
          <cell r="U5739">
            <v>0</v>
          </cell>
          <cell r="V5739">
            <v>0</v>
          </cell>
        </row>
        <row r="5740">
          <cell r="B5740">
            <v>0</v>
          </cell>
          <cell r="C5740">
            <v>0</v>
          </cell>
          <cell r="D5740">
            <v>0</v>
          </cell>
          <cell r="E5740">
            <v>0</v>
          </cell>
          <cell r="F5740">
            <v>0</v>
          </cell>
          <cell r="G5740">
            <v>0</v>
          </cell>
          <cell r="H5740">
            <v>0</v>
          </cell>
          <cell r="I5740">
            <v>0</v>
          </cell>
          <cell r="J5740">
            <v>0</v>
          </cell>
          <cell r="K5740">
            <v>0</v>
          </cell>
          <cell r="L5740">
            <v>0</v>
          </cell>
          <cell r="M5740">
            <v>0</v>
          </cell>
          <cell r="N5740">
            <v>0</v>
          </cell>
          <cell r="O5740">
            <v>0</v>
          </cell>
          <cell r="P5740">
            <v>0</v>
          </cell>
          <cell r="Q5740">
            <v>0</v>
          </cell>
          <cell r="R5740">
            <v>0</v>
          </cell>
          <cell r="S5740">
            <v>0</v>
          </cell>
          <cell r="T5740">
            <v>0</v>
          </cell>
          <cell r="U5740">
            <v>0</v>
          </cell>
          <cell r="V5740">
            <v>0</v>
          </cell>
        </row>
        <row r="5741">
          <cell r="B5741">
            <v>0</v>
          </cell>
          <cell r="C5741">
            <v>0</v>
          </cell>
          <cell r="D5741">
            <v>0</v>
          </cell>
          <cell r="E5741">
            <v>0</v>
          </cell>
          <cell r="F5741">
            <v>0</v>
          </cell>
          <cell r="G5741">
            <v>0</v>
          </cell>
          <cell r="H5741">
            <v>0</v>
          </cell>
          <cell r="I5741">
            <v>0</v>
          </cell>
          <cell r="J5741">
            <v>0</v>
          </cell>
          <cell r="K5741">
            <v>0</v>
          </cell>
          <cell r="L5741">
            <v>0</v>
          </cell>
          <cell r="M5741">
            <v>0</v>
          </cell>
          <cell r="N5741">
            <v>0</v>
          </cell>
          <cell r="O5741">
            <v>0</v>
          </cell>
          <cell r="P5741">
            <v>0</v>
          </cell>
          <cell r="Q5741">
            <v>0</v>
          </cell>
          <cell r="R5741">
            <v>0</v>
          </cell>
          <cell r="S5741">
            <v>0</v>
          </cell>
          <cell r="T5741">
            <v>0</v>
          </cell>
          <cell r="U5741">
            <v>0</v>
          </cell>
          <cell r="V5741">
            <v>0</v>
          </cell>
        </row>
        <row r="5742">
          <cell r="B5742">
            <v>0</v>
          </cell>
          <cell r="C5742">
            <v>0</v>
          </cell>
          <cell r="D5742">
            <v>0</v>
          </cell>
          <cell r="E5742">
            <v>0</v>
          </cell>
          <cell r="F5742">
            <v>0</v>
          </cell>
          <cell r="G5742">
            <v>0</v>
          </cell>
          <cell r="H5742">
            <v>0</v>
          </cell>
          <cell r="I5742">
            <v>0</v>
          </cell>
          <cell r="J5742">
            <v>0</v>
          </cell>
          <cell r="K5742">
            <v>0</v>
          </cell>
          <cell r="L5742">
            <v>0</v>
          </cell>
          <cell r="M5742">
            <v>0</v>
          </cell>
          <cell r="N5742">
            <v>0</v>
          </cell>
          <cell r="O5742">
            <v>0</v>
          </cell>
          <cell r="P5742">
            <v>0</v>
          </cell>
          <cell r="Q5742">
            <v>0</v>
          </cell>
          <cell r="R5742">
            <v>0</v>
          </cell>
          <cell r="S5742">
            <v>0</v>
          </cell>
          <cell r="T5742">
            <v>0</v>
          </cell>
          <cell r="U5742">
            <v>0</v>
          </cell>
          <cell r="V5742">
            <v>0</v>
          </cell>
        </row>
        <row r="5743">
          <cell r="B5743">
            <v>0</v>
          </cell>
          <cell r="C5743">
            <v>0</v>
          </cell>
          <cell r="D5743">
            <v>0</v>
          </cell>
          <cell r="E5743">
            <v>0</v>
          </cell>
          <cell r="F5743">
            <v>0</v>
          </cell>
          <cell r="G5743">
            <v>0</v>
          </cell>
          <cell r="H5743">
            <v>0</v>
          </cell>
          <cell r="I5743">
            <v>0</v>
          </cell>
          <cell r="J5743">
            <v>0</v>
          </cell>
          <cell r="K5743">
            <v>0</v>
          </cell>
          <cell r="L5743">
            <v>0</v>
          </cell>
          <cell r="M5743">
            <v>0</v>
          </cell>
          <cell r="N5743">
            <v>0</v>
          </cell>
          <cell r="O5743">
            <v>0</v>
          </cell>
          <cell r="P5743">
            <v>0</v>
          </cell>
          <cell r="Q5743">
            <v>0</v>
          </cell>
          <cell r="R5743">
            <v>0</v>
          </cell>
          <cell r="S5743">
            <v>0</v>
          </cell>
          <cell r="T5743">
            <v>0</v>
          </cell>
          <cell r="U5743">
            <v>0</v>
          </cell>
          <cell r="V5743">
            <v>0</v>
          </cell>
        </row>
        <row r="5744">
          <cell r="B5744">
            <v>0</v>
          </cell>
          <cell r="C5744">
            <v>0</v>
          </cell>
          <cell r="D5744">
            <v>0</v>
          </cell>
          <cell r="E5744">
            <v>0</v>
          </cell>
          <cell r="F5744">
            <v>0</v>
          </cell>
          <cell r="G5744">
            <v>0</v>
          </cell>
          <cell r="H5744">
            <v>0</v>
          </cell>
          <cell r="I5744">
            <v>0</v>
          </cell>
          <cell r="J5744">
            <v>0</v>
          </cell>
          <cell r="K5744">
            <v>0</v>
          </cell>
          <cell r="L5744">
            <v>0</v>
          </cell>
          <cell r="M5744">
            <v>0</v>
          </cell>
          <cell r="N5744">
            <v>0</v>
          </cell>
          <cell r="O5744">
            <v>0</v>
          </cell>
          <cell r="P5744">
            <v>0</v>
          </cell>
          <cell r="Q5744">
            <v>0</v>
          </cell>
          <cell r="R5744">
            <v>0</v>
          </cell>
          <cell r="S5744">
            <v>0</v>
          </cell>
          <cell r="T5744">
            <v>0</v>
          </cell>
          <cell r="U5744">
            <v>0</v>
          </cell>
          <cell r="V5744">
            <v>0</v>
          </cell>
        </row>
        <row r="5745">
          <cell r="B5745">
            <v>0</v>
          </cell>
          <cell r="C5745">
            <v>0</v>
          </cell>
          <cell r="D5745">
            <v>0</v>
          </cell>
          <cell r="E5745">
            <v>0</v>
          </cell>
          <cell r="F5745">
            <v>0</v>
          </cell>
          <cell r="G5745">
            <v>0</v>
          </cell>
          <cell r="H5745">
            <v>0</v>
          </cell>
          <cell r="I5745">
            <v>0</v>
          </cell>
          <cell r="J5745">
            <v>0</v>
          </cell>
          <cell r="K5745">
            <v>0</v>
          </cell>
          <cell r="L5745">
            <v>0</v>
          </cell>
          <cell r="M5745">
            <v>0</v>
          </cell>
          <cell r="N5745">
            <v>0</v>
          </cell>
          <cell r="O5745">
            <v>0</v>
          </cell>
          <cell r="P5745">
            <v>0</v>
          </cell>
          <cell r="Q5745">
            <v>0</v>
          </cell>
          <cell r="R5745">
            <v>0</v>
          </cell>
          <cell r="S5745">
            <v>0</v>
          </cell>
          <cell r="T5745">
            <v>0</v>
          </cell>
          <cell r="U5745">
            <v>0</v>
          </cell>
          <cell r="V5745">
            <v>0</v>
          </cell>
        </row>
        <row r="5746">
          <cell r="B5746">
            <v>0</v>
          </cell>
          <cell r="C5746">
            <v>0</v>
          </cell>
          <cell r="D5746">
            <v>0</v>
          </cell>
          <cell r="E5746">
            <v>0</v>
          </cell>
          <cell r="F5746">
            <v>0</v>
          </cell>
          <cell r="G5746">
            <v>0</v>
          </cell>
          <cell r="H5746">
            <v>0</v>
          </cell>
          <cell r="I5746">
            <v>0</v>
          </cell>
          <cell r="J5746">
            <v>0</v>
          </cell>
          <cell r="K5746">
            <v>0</v>
          </cell>
          <cell r="L5746">
            <v>0</v>
          </cell>
          <cell r="M5746">
            <v>0</v>
          </cell>
          <cell r="N5746">
            <v>0</v>
          </cell>
          <cell r="O5746">
            <v>0</v>
          </cell>
          <cell r="P5746">
            <v>0</v>
          </cell>
          <cell r="Q5746">
            <v>0</v>
          </cell>
          <cell r="R5746">
            <v>0</v>
          </cell>
          <cell r="S5746">
            <v>0</v>
          </cell>
          <cell r="T5746">
            <v>0</v>
          </cell>
          <cell r="U5746">
            <v>0</v>
          </cell>
          <cell r="V5746">
            <v>0</v>
          </cell>
        </row>
        <row r="5747">
          <cell r="B5747">
            <v>0</v>
          </cell>
          <cell r="C5747">
            <v>0</v>
          </cell>
          <cell r="D5747">
            <v>0</v>
          </cell>
          <cell r="E5747">
            <v>0</v>
          </cell>
          <cell r="F5747">
            <v>0</v>
          </cell>
          <cell r="G5747">
            <v>0</v>
          </cell>
          <cell r="H5747">
            <v>0</v>
          </cell>
          <cell r="I5747">
            <v>0</v>
          </cell>
          <cell r="J5747">
            <v>0</v>
          </cell>
          <cell r="K5747">
            <v>0</v>
          </cell>
          <cell r="L5747">
            <v>0</v>
          </cell>
          <cell r="M5747">
            <v>0</v>
          </cell>
          <cell r="N5747">
            <v>0</v>
          </cell>
          <cell r="O5747">
            <v>0</v>
          </cell>
          <cell r="P5747">
            <v>0</v>
          </cell>
          <cell r="Q5747">
            <v>0</v>
          </cell>
          <cell r="R5747">
            <v>0</v>
          </cell>
          <cell r="S5747">
            <v>0</v>
          </cell>
          <cell r="T5747">
            <v>0</v>
          </cell>
          <cell r="U5747">
            <v>0</v>
          </cell>
          <cell r="V5747">
            <v>0</v>
          </cell>
        </row>
        <row r="5748">
          <cell r="B5748">
            <v>0</v>
          </cell>
          <cell r="C5748">
            <v>0</v>
          </cell>
          <cell r="D5748">
            <v>0</v>
          </cell>
          <cell r="E5748">
            <v>0</v>
          </cell>
          <cell r="F5748">
            <v>0</v>
          </cell>
          <cell r="G5748">
            <v>0</v>
          </cell>
          <cell r="H5748">
            <v>0</v>
          </cell>
          <cell r="I5748">
            <v>0</v>
          </cell>
          <cell r="J5748">
            <v>0</v>
          </cell>
          <cell r="K5748">
            <v>0</v>
          </cell>
          <cell r="L5748">
            <v>0</v>
          </cell>
          <cell r="M5748">
            <v>0</v>
          </cell>
          <cell r="N5748">
            <v>0</v>
          </cell>
          <cell r="O5748">
            <v>0</v>
          </cell>
          <cell r="P5748">
            <v>0</v>
          </cell>
          <cell r="Q5748">
            <v>0</v>
          </cell>
          <cell r="R5748">
            <v>0</v>
          </cell>
          <cell r="S5748">
            <v>0</v>
          </cell>
          <cell r="T5748">
            <v>0</v>
          </cell>
          <cell r="U5748">
            <v>0</v>
          </cell>
          <cell r="V5748">
            <v>0</v>
          </cell>
        </row>
        <row r="5749">
          <cell r="B5749">
            <v>0</v>
          </cell>
          <cell r="C5749">
            <v>0</v>
          </cell>
          <cell r="D5749">
            <v>0</v>
          </cell>
          <cell r="E5749">
            <v>0</v>
          </cell>
          <cell r="F5749">
            <v>0</v>
          </cell>
          <cell r="G5749">
            <v>0</v>
          </cell>
          <cell r="H5749">
            <v>0</v>
          </cell>
          <cell r="I5749">
            <v>0</v>
          </cell>
          <cell r="J5749">
            <v>0</v>
          </cell>
          <cell r="K5749">
            <v>0</v>
          </cell>
          <cell r="L5749">
            <v>0</v>
          </cell>
          <cell r="M5749">
            <v>0</v>
          </cell>
          <cell r="N5749">
            <v>0</v>
          </cell>
          <cell r="O5749">
            <v>0</v>
          </cell>
          <cell r="P5749">
            <v>0</v>
          </cell>
          <cell r="Q5749">
            <v>0</v>
          </cell>
          <cell r="R5749">
            <v>0</v>
          </cell>
          <cell r="S5749">
            <v>0</v>
          </cell>
          <cell r="T5749">
            <v>0</v>
          </cell>
          <cell r="U5749">
            <v>0</v>
          </cell>
          <cell r="V5749">
            <v>0</v>
          </cell>
        </row>
        <row r="5750">
          <cell r="B5750">
            <v>0</v>
          </cell>
          <cell r="C5750">
            <v>0</v>
          </cell>
          <cell r="D5750">
            <v>0</v>
          </cell>
          <cell r="E5750">
            <v>0</v>
          </cell>
          <cell r="F5750">
            <v>0</v>
          </cell>
          <cell r="G5750">
            <v>0</v>
          </cell>
          <cell r="H5750">
            <v>0</v>
          </cell>
          <cell r="I5750">
            <v>0</v>
          </cell>
          <cell r="J5750">
            <v>0</v>
          </cell>
          <cell r="K5750">
            <v>0</v>
          </cell>
          <cell r="L5750">
            <v>0</v>
          </cell>
          <cell r="M5750">
            <v>0</v>
          </cell>
          <cell r="N5750">
            <v>0</v>
          </cell>
          <cell r="O5750">
            <v>0</v>
          </cell>
          <cell r="P5750">
            <v>0</v>
          </cell>
          <cell r="Q5750">
            <v>0</v>
          </cell>
          <cell r="R5750">
            <v>0</v>
          </cell>
          <cell r="S5750">
            <v>0</v>
          </cell>
          <cell r="T5750">
            <v>0</v>
          </cell>
          <cell r="U5750">
            <v>0</v>
          </cell>
          <cell r="V5750">
            <v>0</v>
          </cell>
        </row>
        <row r="5751">
          <cell r="B5751">
            <v>0</v>
          </cell>
          <cell r="C5751">
            <v>0</v>
          </cell>
          <cell r="D5751">
            <v>0</v>
          </cell>
          <cell r="E5751">
            <v>0</v>
          </cell>
          <cell r="F5751">
            <v>0</v>
          </cell>
          <cell r="G5751">
            <v>0</v>
          </cell>
          <cell r="H5751">
            <v>0</v>
          </cell>
          <cell r="I5751">
            <v>0</v>
          </cell>
          <cell r="J5751">
            <v>0</v>
          </cell>
          <cell r="K5751">
            <v>0</v>
          </cell>
          <cell r="L5751">
            <v>0</v>
          </cell>
          <cell r="M5751">
            <v>0</v>
          </cell>
          <cell r="N5751">
            <v>0</v>
          </cell>
          <cell r="O5751">
            <v>0</v>
          </cell>
          <cell r="P5751">
            <v>0</v>
          </cell>
          <cell r="Q5751">
            <v>0</v>
          </cell>
          <cell r="R5751">
            <v>0</v>
          </cell>
          <cell r="S5751">
            <v>0</v>
          </cell>
          <cell r="T5751">
            <v>0</v>
          </cell>
          <cell r="U5751">
            <v>0</v>
          </cell>
          <cell r="V5751">
            <v>0</v>
          </cell>
        </row>
        <row r="5752">
          <cell r="B5752">
            <v>0</v>
          </cell>
          <cell r="C5752">
            <v>0</v>
          </cell>
          <cell r="D5752">
            <v>0</v>
          </cell>
          <cell r="E5752">
            <v>0</v>
          </cell>
          <cell r="F5752">
            <v>0</v>
          </cell>
          <cell r="G5752">
            <v>0</v>
          </cell>
          <cell r="H5752">
            <v>0</v>
          </cell>
          <cell r="I5752">
            <v>0</v>
          </cell>
          <cell r="J5752">
            <v>0</v>
          </cell>
          <cell r="K5752">
            <v>0</v>
          </cell>
          <cell r="L5752">
            <v>0</v>
          </cell>
          <cell r="M5752">
            <v>0</v>
          </cell>
          <cell r="N5752">
            <v>0</v>
          </cell>
          <cell r="O5752">
            <v>0</v>
          </cell>
          <cell r="P5752">
            <v>0</v>
          </cell>
          <cell r="Q5752">
            <v>0</v>
          </cell>
          <cell r="R5752">
            <v>0</v>
          </cell>
          <cell r="S5752">
            <v>0</v>
          </cell>
          <cell r="T5752">
            <v>0</v>
          </cell>
          <cell r="U5752">
            <v>0</v>
          </cell>
          <cell r="V5752">
            <v>0</v>
          </cell>
        </row>
        <row r="5753">
          <cell r="B5753">
            <v>0</v>
          </cell>
          <cell r="C5753">
            <v>0</v>
          </cell>
          <cell r="D5753">
            <v>0</v>
          </cell>
          <cell r="E5753">
            <v>0</v>
          </cell>
          <cell r="F5753">
            <v>0</v>
          </cell>
          <cell r="G5753">
            <v>0</v>
          </cell>
          <cell r="H5753">
            <v>0</v>
          </cell>
          <cell r="I5753">
            <v>0</v>
          </cell>
          <cell r="J5753">
            <v>0</v>
          </cell>
          <cell r="K5753">
            <v>0</v>
          </cell>
          <cell r="L5753">
            <v>0</v>
          </cell>
          <cell r="M5753">
            <v>0</v>
          </cell>
          <cell r="N5753">
            <v>0</v>
          </cell>
          <cell r="O5753">
            <v>0</v>
          </cell>
          <cell r="P5753">
            <v>0</v>
          </cell>
          <cell r="Q5753">
            <v>0</v>
          </cell>
          <cell r="R5753">
            <v>0</v>
          </cell>
          <cell r="S5753">
            <v>0</v>
          </cell>
          <cell r="T5753">
            <v>0</v>
          </cell>
          <cell r="U5753">
            <v>0</v>
          </cell>
          <cell r="V5753">
            <v>0</v>
          </cell>
        </row>
        <row r="5754">
          <cell r="B5754">
            <v>0</v>
          </cell>
          <cell r="C5754">
            <v>0</v>
          </cell>
          <cell r="D5754">
            <v>0</v>
          </cell>
          <cell r="E5754">
            <v>0</v>
          </cell>
          <cell r="F5754">
            <v>0</v>
          </cell>
          <cell r="G5754">
            <v>0</v>
          </cell>
          <cell r="H5754">
            <v>0</v>
          </cell>
          <cell r="I5754">
            <v>0</v>
          </cell>
          <cell r="J5754">
            <v>0</v>
          </cell>
          <cell r="K5754">
            <v>0</v>
          </cell>
          <cell r="L5754">
            <v>0</v>
          </cell>
          <cell r="M5754">
            <v>0</v>
          </cell>
          <cell r="N5754">
            <v>0</v>
          </cell>
          <cell r="O5754">
            <v>0</v>
          </cell>
          <cell r="P5754">
            <v>0</v>
          </cell>
          <cell r="Q5754">
            <v>0</v>
          </cell>
          <cell r="R5754">
            <v>0</v>
          </cell>
          <cell r="S5754">
            <v>0</v>
          </cell>
          <cell r="T5754">
            <v>0</v>
          </cell>
          <cell r="U5754">
            <v>0</v>
          </cell>
          <cell r="V5754">
            <v>0</v>
          </cell>
        </row>
        <row r="5755">
          <cell r="B5755">
            <v>0</v>
          </cell>
          <cell r="C5755">
            <v>0</v>
          </cell>
          <cell r="D5755">
            <v>0</v>
          </cell>
          <cell r="E5755">
            <v>0</v>
          </cell>
          <cell r="F5755">
            <v>0</v>
          </cell>
          <cell r="G5755">
            <v>0</v>
          </cell>
          <cell r="H5755">
            <v>0</v>
          </cell>
          <cell r="I5755">
            <v>0</v>
          </cell>
          <cell r="J5755">
            <v>0</v>
          </cell>
          <cell r="K5755">
            <v>0</v>
          </cell>
          <cell r="L5755">
            <v>0</v>
          </cell>
          <cell r="M5755">
            <v>0</v>
          </cell>
          <cell r="N5755">
            <v>0</v>
          </cell>
          <cell r="O5755">
            <v>0</v>
          </cell>
          <cell r="P5755">
            <v>0</v>
          </cell>
          <cell r="Q5755">
            <v>0</v>
          </cell>
          <cell r="R5755">
            <v>0</v>
          </cell>
          <cell r="S5755">
            <v>0</v>
          </cell>
          <cell r="T5755">
            <v>0</v>
          </cell>
          <cell r="U5755">
            <v>0</v>
          </cell>
          <cell r="V5755">
            <v>0</v>
          </cell>
        </row>
        <row r="5756">
          <cell r="B5756">
            <v>0</v>
          </cell>
          <cell r="C5756">
            <v>0</v>
          </cell>
          <cell r="D5756">
            <v>0</v>
          </cell>
          <cell r="E5756">
            <v>0</v>
          </cell>
          <cell r="F5756">
            <v>0</v>
          </cell>
          <cell r="G5756">
            <v>0</v>
          </cell>
          <cell r="H5756">
            <v>0</v>
          </cell>
          <cell r="I5756">
            <v>0</v>
          </cell>
          <cell r="J5756">
            <v>0</v>
          </cell>
          <cell r="K5756">
            <v>0</v>
          </cell>
          <cell r="L5756">
            <v>0</v>
          </cell>
          <cell r="M5756">
            <v>0</v>
          </cell>
          <cell r="N5756">
            <v>0</v>
          </cell>
          <cell r="O5756">
            <v>0</v>
          </cell>
          <cell r="P5756">
            <v>0</v>
          </cell>
          <cell r="Q5756">
            <v>0</v>
          </cell>
          <cell r="R5756">
            <v>0</v>
          </cell>
          <cell r="S5756">
            <v>0</v>
          </cell>
          <cell r="T5756">
            <v>0</v>
          </cell>
          <cell r="U5756">
            <v>0</v>
          </cell>
          <cell r="V5756">
            <v>0</v>
          </cell>
        </row>
        <row r="5757">
          <cell r="B5757">
            <v>0</v>
          </cell>
          <cell r="C5757">
            <v>0</v>
          </cell>
          <cell r="D5757">
            <v>0</v>
          </cell>
          <cell r="E5757">
            <v>0</v>
          </cell>
          <cell r="F5757">
            <v>0</v>
          </cell>
          <cell r="G5757">
            <v>0</v>
          </cell>
          <cell r="H5757">
            <v>0</v>
          </cell>
          <cell r="I5757">
            <v>0</v>
          </cell>
          <cell r="J5757">
            <v>0</v>
          </cell>
          <cell r="K5757">
            <v>0</v>
          </cell>
          <cell r="L5757">
            <v>0</v>
          </cell>
          <cell r="M5757">
            <v>0</v>
          </cell>
          <cell r="N5757">
            <v>0</v>
          </cell>
          <cell r="O5757">
            <v>0</v>
          </cell>
          <cell r="P5757">
            <v>0</v>
          </cell>
          <cell r="Q5757">
            <v>0</v>
          </cell>
          <cell r="R5757">
            <v>0</v>
          </cell>
          <cell r="S5757">
            <v>0</v>
          </cell>
          <cell r="T5757">
            <v>0</v>
          </cell>
          <cell r="U5757">
            <v>0</v>
          </cell>
          <cell r="V5757">
            <v>0</v>
          </cell>
        </row>
        <row r="5758">
          <cell r="B5758">
            <v>0</v>
          </cell>
          <cell r="C5758">
            <v>0</v>
          </cell>
          <cell r="D5758">
            <v>0</v>
          </cell>
          <cell r="E5758">
            <v>0</v>
          </cell>
          <cell r="F5758">
            <v>0</v>
          </cell>
          <cell r="G5758">
            <v>0</v>
          </cell>
          <cell r="H5758">
            <v>0</v>
          </cell>
          <cell r="I5758">
            <v>0</v>
          </cell>
          <cell r="J5758">
            <v>0</v>
          </cell>
          <cell r="K5758">
            <v>0</v>
          </cell>
          <cell r="L5758">
            <v>0</v>
          </cell>
          <cell r="M5758">
            <v>0</v>
          </cell>
          <cell r="N5758">
            <v>0</v>
          </cell>
          <cell r="O5758">
            <v>0</v>
          </cell>
          <cell r="P5758">
            <v>0</v>
          </cell>
          <cell r="Q5758">
            <v>0</v>
          </cell>
          <cell r="R5758">
            <v>0</v>
          </cell>
          <cell r="S5758">
            <v>0</v>
          </cell>
          <cell r="T5758">
            <v>0</v>
          </cell>
          <cell r="U5758">
            <v>0</v>
          </cell>
          <cell r="V5758">
            <v>0</v>
          </cell>
        </row>
        <row r="5759">
          <cell r="B5759">
            <v>0</v>
          </cell>
          <cell r="C5759">
            <v>0</v>
          </cell>
          <cell r="D5759">
            <v>0</v>
          </cell>
          <cell r="E5759">
            <v>0</v>
          </cell>
          <cell r="F5759">
            <v>0</v>
          </cell>
          <cell r="G5759">
            <v>0</v>
          </cell>
          <cell r="H5759">
            <v>0</v>
          </cell>
          <cell r="I5759">
            <v>0</v>
          </cell>
          <cell r="J5759">
            <v>0</v>
          </cell>
          <cell r="K5759">
            <v>0</v>
          </cell>
          <cell r="L5759">
            <v>0</v>
          </cell>
          <cell r="M5759">
            <v>0</v>
          </cell>
          <cell r="N5759">
            <v>0</v>
          </cell>
          <cell r="O5759">
            <v>0</v>
          </cell>
          <cell r="P5759">
            <v>0</v>
          </cell>
          <cell r="Q5759">
            <v>0</v>
          </cell>
          <cell r="R5759">
            <v>0</v>
          </cell>
          <cell r="S5759">
            <v>0</v>
          </cell>
          <cell r="T5759">
            <v>0</v>
          </cell>
          <cell r="U5759">
            <v>0</v>
          </cell>
          <cell r="V5759">
            <v>0</v>
          </cell>
        </row>
        <row r="5760">
          <cell r="B5760">
            <v>0</v>
          </cell>
          <cell r="C5760">
            <v>0</v>
          </cell>
          <cell r="D5760">
            <v>0</v>
          </cell>
          <cell r="E5760">
            <v>0</v>
          </cell>
          <cell r="F5760">
            <v>0</v>
          </cell>
          <cell r="G5760">
            <v>0</v>
          </cell>
          <cell r="H5760">
            <v>0</v>
          </cell>
          <cell r="I5760">
            <v>0</v>
          </cell>
          <cell r="J5760">
            <v>0</v>
          </cell>
          <cell r="K5760">
            <v>0</v>
          </cell>
          <cell r="L5760">
            <v>0</v>
          </cell>
          <cell r="M5760">
            <v>0</v>
          </cell>
          <cell r="N5760">
            <v>0</v>
          </cell>
          <cell r="O5760">
            <v>0</v>
          </cell>
          <cell r="P5760">
            <v>0</v>
          </cell>
          <cell r="Q5760">
            <v>0</v>
          </cell>
          <cell r="R5760">
            <v>0</v>
          </cell>
          <cell r="S5760">
            <v>0</v>
          </cell>
          <cell r="T5760">
            <v>0</v>
          </cell>
          <cell r="U5760">
            <v>0</v>
          </cell>
          <cell r="V5760">
            <v>0</v>
          </cell>
        </row>
        <row r="5761">
          <cell r="B5761">
            <v>0</v>
          </cell>
          <cell r="C5761">
            <v>0</v>
          </cell>
          <cell r="D5761">
            <v>0</v>
          </cell>
          <cell r="E5761">
            <v>0</v>
          </cell>
          <cell r="F5761">
            <v>0</v>
          </cell>
          <cell r="G5761">
            <v>0</v>
          </cell>
          <cell r="H5761">
            <v>0</v>
          </cell>
          <cell r="I5761">
            <v>0</v>
          </cell>
          <cell r="J5761">
            <v>0</v>
          </cell>
          <cell r="K5761">
            <v>0</v>
          </cell>
          <cell r="L5761">
            <v>0</v>
          </cell>
          <cell r="M5761">
            <v>0</v>
          </cell>
          <cell r="N5761">
            <v>0</v>
          </cell>
          <cell r="O5761">
            <v>0</v>
          </cell>
          <cell r="P5761">
            <v>0</v>
          </cell>
          <cell r="Q5761">
            <v>0</v>
          </cell>
          <cell r="R5761">
            <v>0</v>
          </cell>
          <cell r="S5761">
            <v>0</v>
          </cell>
          <cell r="T5761">
            <v>0</v>
          </cell>
          <cell r="U5761">
            <v>0</v>
          </cell>
          <cell r="V5761">
            <v>0</v>
          </cell>
        </row>
        <row r="5762">
          <cell r="B5762">
            <v>0</v>
          </cell>
          <cell r="C5762">
            <v>0</v>
          </cell>
          <cell r="D5762">
            <v>0</v>
          </cell>
          <cell r="E5762">
            <v>0</v>
          </cell>
          <cell r="F5762">
            <v>0</v>
          </cell>
          <cell r="G5762">
            <v>0</v>
          </cell>
          <cell r="H5762">
            <v>0</v>
          </cell>
          <cell r="I5762">
            <v>0</v>
          </cell>
          <cell r="J5762">
            <v>0</v>
          </cell>
          <cell r="K5762">
            <v>0</v>
          </cell>
          <cell r="L5762">
            <v>0</v>
          </cell>
          <cell r="M5762">
            <v>0</v>
          </cell>
          <cell r="N5762">
            <v>0</v>
          </cell>
          <cell r="O5762">
            <v>0</v>
          </cell>
          <cell r="P5762">
            <v>0</v>
          </cell>
          <cell r="Q5762">
            <v>0</v>
          </cell>
          <cell r="R5762">
            <v>0</v>
          </cell>
          <cell r="S5762">
            <v>0</v>
          </cell>
          <cell r="T5762">
            <v>0</v>
          </cell>
          <cell r="U5762">
            <v>0</v>
          </cell>
          <cell r="V5762">
            <v>0</v>
          </cell>
        </row>
        <row r="5763">
          <cell r="B5763">
            <v>0</v>
          </cell>
          <cell r="C5763">
            <v>0</v>
          </cell>
          <cell r="D5763">
            <v>0</v>
          </cell>
          <cell r="E5763">
            <v>0</v>
          </cell>
          <cell r="F5763">
            <v>0</v>
          </cell>
          <cell r="G5763">
            <v>0</v>
          </cell>
          <cell r="H5763">
            <v>0</v>
          </cell>
          <cell r="I5763">
            <v>0</v>
          </cell>
          <cell r="J5763">
            <v>0</v>
          </cell>
          <cell r="K5763">
            <v>0</v>
          </cell>
          <cell r="L5763">
            <v>0</v>
          </cell>
          <cell r="M5763">
            <v>0</v>
          </cell>
          <cell r="N5763">
            <v>0</v>
          </cell>
          <cell r="O5763">
            <v>0</v>
          </cell>
          <cell r="P5763">
            <v>0</v>
          </cell>
          <cell r="Q5763">
            <v>0</v>
          </cell>
          <cell r="R5763">
            <v>0</v>
          </cell>
          <cell r="S5763">
            <v>0</v>
          </cell>
          <cell r="T5763">
            <v>0</v>
          </cell>
          <cell r="U5763">
            <v>0</v>
          </cell>
          <cell r="V5763">
            <v>0</v>
          </cell>
        </row>
        <row r="5764">
          <cell r="B5764">
            <v>0</v>
          </cell>
          <cell r="C5764">
            <v>0</v>
          </cell>
          <cell r="D5764">
            <v>0</v>
          </cell>
          <cell r="E5764">
            <v>0</v>
          </cell>
          <cell r="F5764">
            <v>0</v>
          </cell>
          <cell r="G5764">
            <v>0</v>
          </cell>
          <cell r="H5764">
            <v>0</v>
          </cell>
          <cell r="I5764">
            <v>0</v>
          </cell>
          <cell r="J5764">
            <v>0</v>
          </cell>
          <cell r="K5764">
            <v>0</v>
          </cell>
          <cell r="L5764">
            <v>0</v>
          </cell>
          <cell r="M5764">
            <v>0</v>
          </cell>
          <cell r="N5764">
            <v>0</v>
          </cell>
          <cell r="O5764">
            <v>0</v>
          </cell>
          <cell r="P5764">
            <v>0</v>
          </cell>
          <cell r="Q5764">
            <v>0</v>
          </cell>
          <cell r="R5764">
            <v>0</v>
          </cell>
          <cell r="S5764">
            <v>0</v>
          </cell>
          <cell r="T5764">
            <v>0</v>
          </cell>
          <cell r="U5764">
            <v>0</v>
          </cell>
          <cell r="V5764">
            <v>0</v>
          </cell>
        </row>
        <row r="5765">
          <cell r="B5765">
            <v>0</v>
          </cell>
          <cell r="C5765">
            <v>0</v>
          </cell>
          <cell r="D5765">
            <v>0</v>
          </cell>
          <cell r="E5765">
            <v>0</v>
          </cell>
          <cell r="F5765">
            <v>0</v>
          </cell>
          <cell r="G5765">
            <v>0</v>
          </cell>
          <cell r="H5765">
            <v>0</v>
          </cell>
          <cell r="I5765">
            <v>0</v>
          </cell>
          <cell r="J5765">
            <v>0</v>
          </cell>
          <cell r="K5765">
            <v>0</v>
          </cell>
          <cell r="L5765">
            <v>0</v>
          </cell>
          <cell r="M5765">
            <v>0</v>
          </cell>
          <cell r="N5765">
            <v>0</v>
          </cell>
          <cell r="O5765">
            <v>0</v>
          </cell>
          <cell r="P5765">
            <v>0</v>
          </cell>
          <cell r="Q5765">
            <v>0</v>
          </cell>
          <cell r="R5765">
            <v>0</v>
          </cell>
          <cell r="S5765">
            <v>0</v>
          </cell>
          <cell r="T5765">
            <v>0</v>
          </cell>
          <cell r="U5765">
            <v>0</v>
          </cell>
          <cell r="V5765">
            <v>0</v>
          </cell>
        </row>
        <row r="5766">
          <cell r="B5766">
            <v>0</v>
          </cell>
          <cell r="C5766">
            <v>0</v>
          </cell>
          <cell r="D5766">
            <v>0</v>
          </cell>
          <cell r="E5766">
            <v>0</v>
          </cell>
          <cell r="F5766">
            <v>0</v>
          </cell>
          <cell r="G5766">
            <v>0</v>
          </cell>
          <cell r="H5766">
            <v>0</v>
          </cell>
          <cell r="I5766">
            <v>0</v>
          </cell>
          <cell r="J5766">
            <v>0</v>
          </cell>
          <cell r="K5766">
            <v>0</v>
          </cell>
          <cell r="L5766">
            <v>0</v>
          </cell>
          <cell r="M5766">
            <v>0</v>
          </cell>
          <cell r="N5766">
            <v>0</v>
          </cell>
          <cell r="O5766">
            <v>0</v>
          </cell>
          <cell r="P5766">
            <v>0</v>
          </cell>
          <cell r="Q5766">
            <v>0</v>
          </cell>
          <cell r="R5766">
            <v>0</v>
          </cell>
          <cell r="S5766">
            <v>0</v>
          </cell>
          <cell r="T5766">
            <v>0</v>
          </cell>
          <cell r="U5766">
            <v>0</v>
          </cell>
          <cell r="V5766">
            <v>0</v>
          </cell>
        </row>
        <row r="5767">
          <cell r="B5767">
            <v>0</v>
          </cell>
          <cell r="C5767">
            <v>0</v>
          </cell>
          <cell r="D5767">
            <v>0</v>
          </cell>
          <cell r="E5767">
            <v>0</v>
          </cell>
          <cell r="F5767">
            <v>0</v>
          </cell>
          <cell r="G5767">
            <v>0</v>
          </cell>
          <cell r="H5767">
            <v>0</v>
          </cell>
          <cell r="I5767">
            <v>0</v>
          </cell>
          <cell r="J5767">
            <v>0</v>
          </cell>
          <cell r="K5767">
            <v>0</v>
          </cell>
          <cell r="L5767">
            <v>0</v>
          </cell>
          <cell r="M5767">
            <v>0</v>
          </cell>
          <cell r="N5767">
            <v>0</v>
          </cell>
          <cell r="O5767">
            <v>0</v>
          </cell>
          <cell r="P5767">
            <v>0</v>
          </cell>
          <cell r="Q5767">
            <v>0</v>
          </cell>
          <cell r="R5767">
            <v>0</v>
          </cell>
          <cell r="S5767">
            <v>0</v>
          </cell>
          <cell r="T5767">
            <v>0</v>
          </cell>
          <cell r="U5767">
            <v>0</v>
          </cell>
          <cell r="V5767">
            <v>0</v>
          </cell>
        </row>
        <row r="5768">
          <cell r="B5768">
            <v>0</v>
          </cell>
          <cell r="C5768">
            <v>0</v>
          </cell>
          <cell r="D5768">
            <v>0</v>
          </cell>
          <cell r="E5768">
            <v>0</v>
          </cell>
          <cell r="F5768">
            <v>0</v>
          </cell>
          <cell r="G5768">
            <v>0</v>
          </cell>
          <cell r="H5768">
            <v>0</v>
          </cell>
          <cell r="I5768">
            <v>0</v>
          </cell>
          <cell r="J5768">
            <v>0</v>
          </cell>
          <cell r="K5768">
            <v>0</v>
          </cell>
          <cell r="L5768">
            <v>0</v>
          </cell>
          <cell r="M5768">
            <v>0</v>
          </cell>
          <cell r="N5768">
            <v>0</v>
          </cell>
          <cell r="O5768">
            <v>0</v>
          </cell>
          <cell r="P5768">
            <v>0</v>
          </cell>
          <cell r="Q5768">
            <v>0</v>
          </cell>
          <cell r="R5768">
            <v>0</v>
          </cell>
          <cell r="S5768">
            <v>0</v>
          </cell>
          <cell r="T5768">
            <v>0</v>
          </cell>
          <cell r="U5768">
            <v>0</v>
          </cell>
          <cell r="V5768">
            <v>0</v>
          </cell>
        </row>
        <row r="5769">
          <cell r="B5769">
            <v>0</v>
          </cell>
          <cell r="C5769">
            <v>0</v>
          </cell>
          <cell r="D5769">
            <v>0</v>
          </cell>
          <cell r="E5769">
            <v>0</v>
          </cell>
          <cell r="F5769">
            <v>0</v>
          </cell>
          <cell r="G5769">
            <v>0</v>
          </cell>
          <cell r="H5769">
            <v>0</v>
          </cell>
          <cell r="I5769">
            <v>0</v>
          </cell>
          <cell r="J5769">
            <v>0</v>
          </cell>
          <cell r="K5769">
            <v>0</v>
          </cell>
          <cell r="L5769">
            <v>0</v>
          </cell>
          <cell r="M5769">
            <v>0</v>
          </cell>
          <cell r="N5769">
            <v>0</v>
          </cell>
          <cell r="O5769">
            <v>0</v>
          </cell>
          <cell r="P5769">
            <v>0</v>
          </cell>
          <cell r="Q5769">
            <v>0</v>
          </cell>
          <cell r="R5769">
            <v>0</v>
          </cell>
          <cell r="S5769">
            <v>0</v>
          </cell>
          <cell r="T5769">
            <v>0</v>
          </cell>
          <cell r="U5769">
            <v>0</v>
          </cell>
          <cell r="V5769">
            <v>0</v>
          </cell>
        </row>
        <row r="5770">
          <cell r="B5770">
            <v>0</v>
          </cell>
          <cell r="C5770">
            <v>0</v>
          </cell>
          <cell r="D5770">
            <v>0</v>
          </cell>
          <cell r="E5770">
            <v>0</v>
          </cell>
          <cell r="F5770">
            <v>0</v>
          </cell>
          <cell r="G5770">
            <v>0</v>
          </cell>
          <cell r="H5770">
            <v>0</v>
          </cell>
          <cell r="I5770">
            <v>0</v>
          </cell>
          <cell r="J5770">
            <v>0</v>
          </cell>
          <cell r="K5770">
            <v>0</v>
          </cell>
          <cell r="L5770">
            <v>0</v>
          </cell>
          <cell r="M5770">
            <v>0</v>
          </cell>
          <cell r="N5770">
            <v>0</v>
          </cell>
          <cell r="O5770">
            <v>0</v>
          </cell>
          <cell r="P5770">
            <v>0</v>
          </cell>
          <cell r="Q5770">
            <v>0</v>
          </cell>
          <cell r="R5770">
            <v>0</v>
          </cell>
          <cell r="S5770">
            <v>0</v>
          </cell>
          <cell r="T5770">
            <v>0</v>
          </cell>
          <cell r="U5770">
            <v>0</v>
          </cell>
          <cell r="V5770">
            <v>0</v>
          </cell>
        </row>
        <row r="5771">
          <cell r="B5771">
            <v>0</v>
          </cell>
          <cell r="C5771">
            <v>0</v>
          </cell>
          <cell r="D5771">
            <v>0</v>
          </cell>
          <cell r="E5771">
            <v>0</v>
          </cell>
          <cell r="F5771">
            <v>0</v>
          </cell>
          <cell r="G5771">
            <v>0</v>
          </cell>
          <cell r="H5771">
            <v>0</v>
          </cell>
          <cell r="I5771">
            <v>0</v>
          </cell>
          <cell r="J5771">
            <v>0</v>
          </cell>
          <cell r="K5771">
            <v>0</v>
          </cell>
          <cell r="L5771">
            <v>0</v>
          </cell>
          <cell r="M5771">
            <v>0</v>
          </cell>
          <cell r="N5771">
            <v>0</v>
          </cell>
          <cell r="O5771">
            <v>0</v>
          </cell>
          <cell r="P5771">
            <v>0</v>
          </cell>
          <cell r="Q5771">
            <v>0</v>
          </cell>
          <cell r="R5771">
            <v>0</v>
          </cell>
          <cell r="S5771">
            <v>0</v>
          </cell>
          <cell r="T5771">
            <v>0</v>
          </cell>
          <cell r="U5771">
            <v>0</v>
          </cell>
          <cell r="V5771">
            <v>0</v>
          </cell>
        </row>
        <row r="5772">
          <cell r="B5772">
            <v>0</v>
          </cell>
          <cell r="C5772">
            <v>0</v>
          </cell>
          <cell r="D5772">
            <v>0</v>
          </cell>
          <cell r="E5772">
            <v>0</v>
          </cell>
          <cell r="F5772">
            <v>0</v>
          </cell>
          <cell r="G5772">
            <v>0</v>
          </cell>
          <cell r="H5772">
            <v>0</v>
          </cell>
          <cell r="I5772">
            <v>0</v>
          </cell>
          <cell r="J5772">
            <v>0</v>
          </cell>
          <cell r="K5772">
            <v>0</v>
          </cell>
          <cell r="L5772">
            <v>0</v>
          </cell>
          <cell r="M5772">
            <v>0</v>
          </cell>
          <cell r="N5772">
            <v>0</v>
          </cell>
          <cell r="O5772">
            <v>0</v>
          </cell>
          <cell r="P5772">
            <v>0</v>
          </cell>
          <cell r="Q5772">
            <v>0</v>
          </cell>
          <cell r="R5772">
            <v>0</v>
          </cell>
          <cell r="S5772">
            <v>0</v>
          </cell>
          <cell r="T5772">
            <v>0</v>
          </cell>
          <cell r="U5772">
            <v>0</v>
          </cell>
          <cell r="V5772">
            <v>0</v>
          </cell>
        </row>
        <row r="5773">
          <cell r="B5773">
            <v>0</v>
          </cell>
          <cell r="C5773">
            <v>0</v>
          </cell>
          <cell r="D5773">
            <v>0</v>
          </cell>
          <cell r="E5773">
            <v>0</v>
          </cell>
          <cell r="F5773">
            <v>0</v>
          </cell>
          <cell r="G5773">
            <v>0</v>
          </cell>
          <cell r="H5773">
            <v>0</v>
          </cell>
          <cell r="I5773">
            <v>0</v>
          </cell>
          <cell r="J5773">
            <v>0</v>
          </cell>
          <cell r="K5773">
            <v>0</v>
          </cell>
          <cell r="L5773">
            <v>0</v>
          </cell>
          <cell r="M5773">
            <v>0</v>
          </cell>
          <cell r="N5773">
            <v>0</v>
          </cell>
          <cell r="O5773">
            <v>0</v>
          </cell>
          <cell r="P5773">
            <v>0</v>
          </cell>
          <cell r="Q5773">
            <v>0</v>
          </cell>
          <cell r="R5773">
            <v>0</v>
          </cell>
          <cell r="S5773">
            <v>0</v>
          </cell>
          <cell r="T5773">
            <v>0</v>
          </cell>
          <cell r="U5773">
            <v>0</v>
          </cell>
          <cell r="V5773">
            <v>0</v>
          </cell>
        </row>
        <row r="5774">
          <cell r="B5774">
            <v>0</v>
          </cell>
          <cell r="C5774">
            <v>0</v>
          </cell>
          <cell r="D5774">
            <v>0</v>
          </cell>
          <cell r="E5774">
            <v>0</v>
          </cell>
          <cell r="F5774">
            <v>0</v>
          </cell>
          <cell r="G5774">
            <v>0</v>
          </cell>
          <cell r="H5774">
            <v>0</v>
          </cell>
          <cell r="I5774">
            <v>0</v>
          </cell>
          <cell r="J5774">
            <v>0</v>
          </cell>
          <cell r="K5774">
            <v>0</v>
          </cell>
          <cell r="L5774">
            <v>0</v>
          </cell>
          <cell r="M5774">
            <v>0</v>
          </cell>
          <cell r="N5774">
            <v>0</v>
          </cell>
          <cell r="O5774">
            <v>0</v>
          </cell>
          <cell r="P5774">
            <v>0</v>
          </cell>
          <cell r="Q5774">
            <v>0</v>
          </cell>
          <cell r="R5774">
            <v>0</v>
          </cell>
          <cell r="S5774">
            <v>0</v>
          </cell>
          <cell r="T5774">
            <v>0</v>
          </cell>
          <cell r="U5774">
            <v>0</v>
          </cell>
          <cell r="V5774">
            <v>0</v>
          </cell>
        </row>
        <row r="5775">
          <cell r="B5775">
            <v>0</v>
          </cell>
          <cell r="C5775">
            <v>0</v>
          </cell>
          <cell r="D5775">
            <v>0</v>
          </cell>
          <cell r="E5775">
            <v>0</v>
          </cell>
          <cell r="F5775">
            <v>0</v>
          </cell>
          <cell r="G5775">
            <v>0</v>
          </cell>
          <cell r="H5775">
            <v>0</v>
          </cell>
          <cell r="I5775">
            <v>0</v>
          </cell>
          <cell r="J5775">
            <v>0</v>
          </cell>
          <cell r="K5775">
            <v>0</v>
          </cell>
          <cell r="L5775">
            <v>0</v>
          </cell>
          <cell r="M5775">
            <v>0</v>
          </cell>
          <cell r="N5775">
            <v>0</v>
          </cell>
          <cell r="O5775">
            <v>0</v>
          </cell>
          <cell r="P5775">
            <v>0</v>
          </cell>
          <cell r="Q5775">
            <v>0</v>
          </cell>
          <cell r="R5775">
            <v>0</v>
          </cell>
          <cell r="S5775">
            <v>0</v>
          </cell>
          <cell r="T5775">
            <v>0</v>
          </cell>
          <cell r="U5775">
            <v>0</v>
          </cell>
          <cell r="V5775">
            <v>0</v>
          </cell>
        </row>
        <row r="5776">
          <cell r="B5776">
            <v>0</v>
          </cell>
          <cell r="C5776">
            <v>0</v>
          </cell>
          <cell r="D5776">
            <v>0</v>
          </cell>
          <cell r="E5776">
            <v>0</v>
          </cell>
          <cell r="F5776">
            <v>0</v>
          </cell>
          <cell r="G5776">
            <v>0</v>
          </cell>
          <cell r="H5776">
            <v>0</v>
          </cell>
          <cell r="I5776">
            <v>0</v>
          </cell>
          <cell r="J5776">
            <v>0</v>
          </cell>
          <cell r="K5776">
            <v>0</v>
          </cell>
          <cell r="L5776">
            <v>0</v>
          </cell>
          <cell r="M5776">
            <v>0</v>
          </cell>
          <cell r="N5776">
            <v>0</v>
          </cell>
          <cell r="O5776">
            <v>0</v>
          </cell>
          <cell r="P5776">
            <v>0</v>
          </cell>
          <cell r="Q5776">
            <v>0</v>
          </cell>
          <cell r="R5776">
            <v>0</v>
          </cell>
          <cell r="S5776">
            <v>0</v>
          </cell>
          <cell r="T5776">
            <v>0</v>
          </cell>
          <cell r="U5776">
            <v>0</v>
          </cell>
          <cell r="V5776">
            <v>0</v>
          </cell>
        </row>
        <row r="5777">
          <cell r="B5777">
            <v>0</v>
          </cell>
          <cell r="C5777">
            <v>0</v>
          </cell>
          <cell r="D5777">
            <v>0</v>
          </cell>
          <cell r="E5777">
            <v>0</v>
          </cell>
          <cell r="F5777">
            <v>0</v>
          </cell>
          <cell r="G5777">
            <v>0</v>
          </cell>
          <cell r="H5777">
            <v>0</v>
          </cell>
          <cell r="I5777">
            <v>0</v>
          </cell>
          <cell r="J5777">
            <v>0</v>
          </cell>
          <cell r="K5777">
            <v>0</v>
          </cell>
          <cell r="L5777">
            <v>0</v>
          </cell>
          <cell r="M5777">
            <v>0</v>
          </cell>
          <cell r="N5777">
            <v>0</v>
          </cell>
          <cell r="O5777">
            <v>0</v>
          </cell>
          <cell r="P5777">
            <v>0</v>
          </cell>
          <cell r="Q5777">
            <v>0</v>
          </cell>
          <cell r="R5777">
            <v>0</v>
          </cell>
          <cell r="S5777">
            <v>0</v>
          </cell>
          <cell r="T5777">
            <v>0</v>
          </cell>
          <cell r="U5777">
            <v>0</v>
          </cell>
          <cell r="V5777">
            <v>0</v>
          </cell>
        </row>
        <row r="5778">
          <cell r="B5778">
            <v>0</v>
          </cell>
          <cell r="C5778">
            <v>0</v>
          </cell>
          <cell r="D5778">
            <v>0</v>
          </cell>
          <cell r="E5778">
            <v>0</v>
          </cell>
          <cell r="F5778">
            <v>0</v>
          </cell>
          <cell r="G5778">
            <v>0</v>
          </cell>
          <cell r="H5778">
            <v>0</v>
          </cell>
          <cell r="I5778">
            <v>0</v>
          </cell>
          <cell r="J5778">
            <v>0</v>
          </cell>
          <cell r="K5778">
            <v>0</v>
          </cell>
          <cell r="L5778">
            <v>0</v>
          </cell>
          <cell r="M5778">
            <v>0</v>
          </cell>
          <cell r="N5778">
            <v>0</v>
          </cell>
          <cell r="O5778">
            <v>0</v>
          </cell>
          <cell r="P5778">
            <v>0</v>
          </cell>
          <cell r="Q5778">
            <v>0</v>
          </cell>
          <cell r="R5778">
            <v>0</v>
          </cell>
          <cell r="S5778">
            <v>0</v>
          </cell>
          <cell r="T5778">
            <v>0</v>
          </cell>
          <cell r="U5778">
            <v>0</v>
          </cell>
          <cell r="V5778">
            <v>0</v>
          </cell>
        </row>
        <row r="5779">
          <cell r="B5779">
            <v>0</v>
          </cell>
          <cell r="C5779">
            <v>0</v>
          </cell>
          <cell r="D5779">
            <v>0</v>
          </cell>
          <cell r="E5779">
            <v>0</v>
          </cell>
          <cell r="F5779">
            <v>0</v>
          </cell>
          <cell r="G5779">
            <v>0</v>
          </cell>
          <cell r="H5779">
            <v>0</v>
          </cell>
          <cell r="I5779">
            <v>0</v>
          </cell>
          <cell r="J5779">
            <v>0</v>
          </cell>
          <cell r="K5779">
            <v>0</v>
          </cell>
          <cell r="L5779">
            <v>0</v>
          </cell>
          <cell r="M5779">
            <v>0</v>
          </cell>
          <cell r="N5779">
            <v>0</v>
          </cell>
          <cell r="O5779">
            <v>0</v>
          </cell>
          <cell r="P5779">
            <v>0</v>
          </cell>
          <cell r="Q5779">
            <v>0</v>
          </cell>
          <cell r="R5779">
            <v>0</v>
          </cell>
          <cell r="S5779">
            <v>0</v>
          </cell>
          <cell r="T5779">
            <v>0</v>
          </cell>
          <cell r="U5779">
            <v>0</v>
          </cell>
          <cell r="V5779">
            <v>0</v>
          </cell>
        </row>
        <row r="5780">
          <cell r="B5780">
            <v>0</v>
          </cell>
          <cell r="C5780">
            <v>0</v>
          </cell>
          <cell r="D5780">
            <v>0</v>
          </cell>
          <cell r="E5780">
            <v>0</v>
          </cell>
          <cell r="F5780">
            <v>0</v>
          </cell>
          <cell r="G5780">
            <v>0</v>
          </cell>
          <cell r="H5780">
            <v>0</v>
          </cell>
          <cell r="I5780">
            <v>0</v>
          </cell>
          <cell r="J5780">
            <v>0</v>
          </cell>
          <cell r="K5780">
            <v>0</v>
          </cell>
          <cell r="L5780">
            <v>0</v>
          </cell>
          <cell r="M5780">
            <v>0</v>
          </cell>
          <cell r="N5780">
            <v>0</v>
          </cell>
          <cell r="O5780">
            <v>0</v>
          </cell>
          <cell r="P5780">
            <v>0</v>
          </cell>
          <cell r="Q5780">
            <v>0</v>
          </cell>
          <cell r="R5780">
            <v>0</v>
          </cell>
          <cell r="S5780">
            <v>0</v>
          </cell>
          <cell r="T5780">
            <v>0</v>
          </cell>
          <cell r="U5780">
            <v>0</v>
          </cell>
          <cell r="V5780">
            <v>0</v>
          </cell>
        </row>
        <row r="5781">
          <cell r="B5781">
            <v>0</v>
          </cell>
          <cell r="C5781">
            <v>0</v>
          </cell>
          <cell r="D5781">
            <v>0</v>
          </cell>
          <cell r="E5781">
            <v>0</v>
          </cell>
          <cell r="F5781">
            <v>0</v>
          </cell>
          <cell r="G5781">
            <v>0</v>
          </cell>
          <cell r="H5781">
            <v>0</v>
          </cell>
          <cell r="I5781">
            <v>0</v>
          </cell>
          <cell r="J5781">
            <v>0</v>
          </cell>
          <cell r="K5781">
            <v>0</v>
          </cell>
          <cell r="L5781">
            <v>0</v>
          </cell>
          <cell r="M5781">
            <v>0</v>
          </cell>
          <cell r="N5781">
            <v>0</v>
          </cell>
          <cell r="O5781">
            <v>0</v>
          </cell>
          <cell r="P5781">
            <v>0</v>
          </cell>
          <cell r="Q5781">
            <v>0</v>
          </cell>
          <cell r="R5781">
            <v>0</v>
          </cell>
          <cell r="S5781">
            <v>0</v>
          </cell>
          <cell r="T5781">
            <v>0</v>
          </cell>
          <cell r="U5781">
            <v>0</v>
          </cell>
          <cell r="V5781">
            <v>0</v>
          </cell>
        </row>
        <row r="5782">
          <cell r="B5782">
            <v>0</v>
          </cell>
          <cell r="C5782">
            <v>0</v>
          </cell>
          <cell r="D5782">
            <v>0</v>
          </cell>
          <cell r="E5782">
            <v>0</v>
          </cell>
          <cell r="F5782">
            <v>0</v>
          </cell>
          <cell r="G5782">
            <v>0</v>
          </cell>
          <cell r="H5782">
            <v>0</v>
          </cell>
          <cell r="I5782">
            <v>0</v>
          </cell>
          <cell r="J5782">
            <v>0</v>
          </cell>
          <cell r="K5782">
            <v>0</v>
          </cell>
          <cell r="L5782">
            <v>0</v>
          </cell>
          <cell r="M5782">
            <v>0</v>
          </cell>
          <cell r="N5782">
            <v>0</v>
          </cell>
          <cell r="O5782">
            <v>0</v>
          </cell>
          <cell r="P5782">
            <v>0</v>
          </cell>
          <cell r="Q5782">
            <v>0</v>
          </cell>
          <cell r="R5782">
            <v>0</v>
          </cell>
          <cell r="S5782">
            <v>0</v>
          </cell>
          <cell r="T5782">
            <v>0</v>
          </cell>
          <cell r="U5782">
            <v>0</v>
          </cell>
          <cell r="V5782">
            <v>0</v>
          </cell>
        </row>
        <row r="5783">
          <cell r="B5783">
            <v>0</v>
          </cell>
          <cell r="C5783">
            <v>0</v>
          </cell>
          <cell r="D5783">
            <v>0</v>
          </cell>
          <cell r="E5783">
            <v>0</v>
          </cell>
          <cell r="F5783">
            <v>0</v>
          </cell>
          <cell r="G5783">
            <v>0</v>
          </cell>
          <cell r="H5783">
            <v>0</v>
          </cell>
          <cell r="I5783">
            <v>0</v>
          </cell>
          <cell r="J5783">
            <v>0</v>
          </cell>
          <cell r="K5783">
            <v>0</v>
          </cell>
          <cell r="L5783">
            <v>0</v>
          </cell>
          <cell r="M5783">
            <v>0</v>
          </cell>
          <cell r="N5783">
            <v>0</v>
          </cell>
          <cell r="O5783">
            <v>0</v>
          </cell>
          <cell r="P5783">
            <v>0</v>
          </cell>
          <cell r="Q5783">
            <v>0</v>
          </cell>
          <cell r="R5783">
            <v>0</v>
          </cell>
          <cell r="S5783">
            <v>0</v>
          </cell>
          <cell r="T5783">
            <v>0</v>
          </cell>
          <cell r="U5783">
            <v>0</v>
          </cell>
          <cell r="V5783">
            <v>0</v>
          </cell>
        </row>
        <row r="5784">
          <cell r="B5784">
            <v>0</v>
          </cell>
          <cell r="C5784">
            <v>0</v>
          </cell>
          <cell r="D5784">
            <v>0</v>
          </cell>
          <cell r="E5784">
            <v>0</v>
          </cell>
          <cell r="F5784">
            <v>0</v>
          </cell>
          <cell r="G5784">
            <v>0</v>
          </cell>
          <cell r="H5784">
            <v>0</v>
          </cell>
          <cell r="I5784">
            <v>0</v>
          </cell>
          <cell r="J5784">
            <v>0</v>
          </cell>
          <cell r="K5784">
            <v>0</v>
          </cell>
          <cell r="L5784">
            <v>0</v>
          </cell>
          <cell r="M5784">
            <v>0</v>
          </cell>
          <cell r="N5784">
            <v>0</v>
          </cell>
          <cell r="O5784">
            <v>0</v>
          </cell>
          <cell r="P5784">
            <v>0</v>
          </cell>
          <cell r="Q5784">
            <v>0</v>
          </cell>
          <cell r="R5784">
            <v>0</v>
          </cell>
          <cell r="S5784">
            <v>0</v>
          </cell>
          <cell r="T5784">
            <v>0</v>
          </cell>
          <cell r="U5784">
            <v>0</v>
          </cell>
          <cell r="V5784">
            <v>0</v>
          </cell>
        </row>
        <row r="5785">
          <cell r="B5785">
            <v>0</v>
          </cell>
          <cell r="C5785">
            <v>0</v>
          </cell>
          <cell r="D5785">
            <v>0</v>
          </cell>
          <cell r="E5785">
            <v>0</v>
          </cell>
          <cell r="F5785">
            <v>0</v>
          </cell>
          <cell r="G5785">
            <v>0</v>
          </cell>
          <cell r="H5785">
            <v>0</v>
          </cell>
          <cell r="I5785">
            <v>0</v>
          </cell>
          <cell r="J5785">
            <v>0</v>
          </cell>
          <cell r="K5785">
            <v>0</v>
          </cell>
          <cell r="L5785">
            <v>0</v>
          </cell>
          <cell r="M5785">
            <v>0</v>
          </cell>
          <cell r="N5785">
            <v>0</v>
          </cell>
          <cell r="O5785">
            <v>0</v>
          </cell>
          <cell r="P5785">
            <v>0</v>
          </cell>
          <cell r="Q5785">
            <v>0</v>
          </cell>
          <cell r="R5785">
            <v>0</v>
          </cell>
          <cell r="S5785">
            <v>0</v>
          </cell>
          <cell r="T5785">
            <v>0</v>
          </cell>
          <cell r="U5785">
            <v>0</v>
          </cell>
          <cell r="V5785">
            <v>0</v>
          </cell>
        </row>
        <row r="5786">
          <cell r="B5786">
            <v>0</v>
          </cell>
          <cell r="C5786">
            <v>0</v>
          </cell>
          <cell r="D5786">
            <v>0</v>
          </cell>
          <cell r="E5786">
            <v>0</v>
          </cell>
          <cell r="F5786">
            <v>0</v>
          </cell>
          <cell r="G5786">
            <v>0</v>
          </cell>
          <cell r="H5786">
            <v>0</v>
          </cell>
          <cell r="I5786">
            <v>0</v>
          </cell>
          <cell r="J5786">
            <v>0</v>
          </cell>
          <cell r="K5786">
            <v>0</v>
          </cell>
          <cell r="L5786">
            <v>0</v>
          </cell>
          <cell r="M5786">
            <v>0</v>
          </cell>
          <cell r="N5786">
            <v>0</v>
          </cell>
          <cell r="O5786">
            <v>0</v>
          </cell>
          <cell r="P5786">
            <v>0</v>
          </cell>
          <cell r="Q5786">
            <v>0</v>
          </cell>
          <cell r="R5786">
            <v>0</v>
          </cell>
          <cell r="S5786">
            <v>0</v>
          </cell>
          <cell r="T5786">
            <v>0</v>
          </cell>
          <cell r="U5786">
            <v>0</v>
          </cell>
          <cell r="V5786">
            <v>0</v>
          </cell>
        </row>
        <row r="5787">
          <cell r="B5787">
            <v>0</v>
          </cell>
          <cell r="C5787">
            <v>0</v>
          </cell>
          <cell r="D5787">
            <v>0</v>
          </cell>
          <cell r="E5787">
            <v>0</v>
          </cell>
          <cell r="F5787">
            <v>0</v>
          </cell>
          <cell r="G5787">
            <v>0</v>
          </cell>
          <cell r="H5787">
            <v>0</v>
          </cell>
          <cell r="I5787">
            <v>0</v>
          </cell>
          <cell r="J5787">
            <v>0</v>
          </cell>
          <cell r="K5787">
            <v>0</v>
          </cell>
          <cell r="L5787">
            <v>0</v>
          </cell>
          <cell r="M5787">
            <v>0</v>
          </cell>
          <cell r="N5787">
            <v>0</v>
          </cell>
          <cell r="O5787">
            <v>0</v>
          </cell>
          <cell r="P5787">
            <v>0</v>
          </cell>
          <cell r="Q5787">
            <v>0</v>
          </cell>
          <cell r="R5787">
            <v>0</v>
          </cell>
          <cell r="S5787">
            <v>0</v>
          </cell>
          <cell r="T5787">
            <v>0</v>
          </cell>
          <cell r="U5787">
            <v>0</v>
          </cell>
          <cell r="V5787">
            <v>0</v>
          </cell>
        </row>
        <row r="5788">
          <cell r="B5788">
            <v>0</v>
          </cell>
          <cell r="C5788">
            <v>0</v>
          </cell>
          <cell r="D5788">
            <v>0</v>
          </cell>
          <cell r="E5788">
            <v>0</v>
          </cell>
          <cell r="F5788">
            <v>0</v>
          </cell>
          <cell r="G5788">
            <v>0</v>
          </cell>
          <cell r="H5788">
            <v>0</v>
          </cell>
          <cell r="I5788">
            <v>0</v>
          </cell>
          <cell r="J5788">
            <v>0</v>
          </cell>
          <cell r="K5788">
            <v>0</v>
          </cell>
          <cell r="L5788">
            <v>0</v>
          </cell>
          <cell r="M5788">
            <v>0</v>
          </cell>
          <cell r="N5788">
            <v>0</v>
          </cell>
          <cell r="O5788">
            <v>0</v>
          </cell>
          <cell r="P5788">
            <v>0</v>
          </cell>
          <cell r="Q5788">
            <v>0</v>
          </cell>
          <cell r="R5788">
            <v>0</v>
          </cell>
          <cell r="S5788">
            <v>0</v>
          </cell>
          <cell r="T5788">
            <v>0</v>
          </cell>
          <cell r="U5788">
            <v>0</v>
          </cell>
          <cell r="V5788">
            <v>0</v>
          </cell>
        </row>
        <row r="5789">
          <cell r="B5789">
            <v>0</v>
          </cell>
          <cell r="C5789">
            <v>0</v>
          </cell>
          <cell r="D5789">
            <v>0</v>
          </cell>
          <cell r="E5789">
            <v>0</v>
          </cell>
          <cell r="F5789">
            <v>0</v>
          </cell>
          <cell r="G5789">
            <v>0</v>
          </cell>
          <cell r="H5789">
            <v>0</v>
          </cell>
          <cell r="I5789">
            <v>0</v>
          </cell>
          <cell r="J5789">
            <v>0</v>
          </cell>
          <cell r="K5789">
            <v>0</v>
          </cell>
          <cell r="L5789">
            <v>0</v>
          </cell>
          <cell r="M5789">
            <v>0</v>
          </cell>
          <cell r="N5789">
            <v>0</v>
          </cell>
          <cell r="O5789">
            <v>0</v>
          </cell>
          <cell r="P5789">
            <v>0</v>
          </cell>
          <cell r="Q5789">
            <v>0</v>
          </cell>
          <cell r="R5789">
            <v>0</v>
          </cell>
          <cell r="S5789">
            <v>0</v>
          </cell>
          <cell r="T5789">
            <v>0</v>
          </cell>
          <cell r="U5789">
            <v>0</v>
          </cell>
          <cell r="V5789">
            <v>0</v>
          </cell>
        </row>
        <row r="5790">
          <cell r="B5790">
            <v>0</v>
          </cell>
          <cell r="C5790">
            <v>0</v>
          </cell>
          <cell r="D5790">
            <v>0</v>
          </cell>
          <cell r="E5790">
            <v>0</v>
          </cell>
          <cell r="F5790">
            <v>0</v>
          </cell>
          <cell r="G5790">
            <v>0</v>
          </cell>
          <cell r="H5790">
            <v>0</v>
          </cell>
          <cell r="I5790">
            <v>0</v>
          </cell>
          <cell r="J5790">
            <v>0</v>
          </cell>
          <cell r="K5790">
            <v>0</v>
          </cell>
          <cell r="L5790">
            <v>0</v>
          </cell>
          <cell r="M5790">
            <v>0</v>
          </cell>
          <cell r="N5790">
            <v>0</v>
          </cell>
          <cell r="O5790">
            <v>0</v>
          </cell>
          <cell r="P5790">
            <v>0</v>
          </cell>
          <cell r="Q5790">
            <v>0</v>
          </cell>
          <cell r="R5790">
            <v>0</v>
          </cell>
          <cell r="S5790">
            <v>0</v>
          </cell>
          <cell r="T5790">
            <v>0</v>
          </cell>
          <cell r="U5790">
            <v>0</v>
          </cell>
          <cell r="V5790">
            <v>0</v>
          </cell>
        </row>
        <row r="5791">
          <cell r="B5791">
            <v>0</v>
          </cell>
          <cell r="C5791">
            <v>0</v>
          </cell>
          <cell r="D5791">
            <v>0</v>
          </cell>
          <cell r="E5791">
            <v>0</v>
          </cell>
          <cell r="F5791">
            <v>0</v>
          </cell>
          <cell r="G5791">
            <v>0</v>
          </cell>
          <cell r="H5791">
            <v>0</v>
          </cell>
          <cell r="I5791">
            <v>0</v>
          </cell>
          <cell r="J5791">
            <v>0</v>
          </cell>
          <cell r="K5791">
            <v>0</v>
          </cell>
          <cell r="L5791">
            <v>0</v>
          </cell>
          <cell r="M5791">
            <v>0</v>
          </cell>
          <cell r="N5791">
            <v>0</v>
          </cell>
          <cell r="O5791">
            <v>0</v>
          </cell>
          <cell r="P5791">
            <v>0</v>
          </cell>
          <cell r="Q5791">
            <v>0</v>
          </cell>
          <cell r="R5791">
            <v>0</v>
          </cell>
          <cell r="S5791">
            <v>0</v>
          </cell>
          <cell r="T5791">
            <v>0</v>
          </cell>
          <cell r="U5791">
            <v>0</v>
          </cell>
          <cell r="V5791">
            <v>0</v>
          </cell>
        </row>
        <row r="5792">
          <cell r="B5792">
            <v>0</v>
          </cell>
          <cell r="C5792">
            <v>0</v>
          </cell>
          <cell r="D5792">
            <v>0</v>
          </cell>
          <cell r="E5792">
            <v>0</v>
          </cell>
          <cell r="F5792">
            <v>0</v>
          </cell>
          <cell r="G5792">
            <v>0</v>
          </cell>
          <cell r="H5792">
            <v>0</v>
          </cell>
          <cell r="I5792">
            <v>0</v>
          </cell>
          <cell r="J5792">
            <v>0</v>
          </cell>
          <cell r="K5792">
            <v>0</v>
          </cell>
          <cell r="L5792">
            <v>0</v>
          </cell>
          <cell r="M5792">
            <v>0</v>
          </cell>
          <cell r="N5792">
            <v>0</v>
          </cell>
          <cell r="O5792">
            <v>0</v>
          </cell>
          <cell r="P5792">
            <v>0</v>
          </cell>
          <cell r="Q5792">
            <v>0</v>
          </cell>
          <cell r="R5792">
            <v>0</v>
          </cell>
          <cell r="S5792">
            <v>0</v>
          </cell>
          <cell r="T5792">
            <v>0</v>
          </cell>
          <cell r="U5792">
            <v>0</v>
          </cell>
          <cell r="V5792">
            <v>0</v>
          </cell>
        </row>
        <row r="5793">
          <cell r="B5793">
            <v>0</v>
          </cell>
          <cell r="C5793">
            <v>0</v>
          </cell>
          <cell r="D5793">
            <v>0</v>
          </cell>
          <cell r="E5793">
            <v>0</v>
          </cell>
          <cell r="F5793">
            <v>0</v>
          </cell>
          <cell r="G5793">
            <v>0</v>
          </cell>
          <cell r="H5793">
            <v>0</v>
          </cell>
          <cell r="I5793">
            <v>0</v>
          </cell>
          <cell r="J5793">
            <v>0</v>
          </cell>
          <cell r="K5793">
            <v>0</v>
          </cell>
          <cell r="L5793">
            <v>0</v>
          </cell>
          <cell r="M5793">
            <v>0</v>
          </cell>
          <cell r="N5793">
            <v>0</v>
          </cell>
          <cell r="O5793">
            <v>0</v>
          </cell>
          <cell r="P5793">
            <v>0</v>
          </cell>
          <cell r="Q5793">
            <v>0</v>
          </cell>
          <cell r="R5793">
            <v>0</v>
          </cell>
          <cell r="S5793">
            <v>0</v>
          </cell>
          <cell r="T5793">
            <v>0</v>
          </cell>
          <cell r="U5793">
            <v>0</v>
          </cell>
          <cell r="V5793">
            <v>0</v>
          </cell>
        </row>
        <row r="5794">
          <cell r="B5794">
            <v>0</v>
          </cell>
          <cell r="C5794">
            <v>0</v>
          </cell>
          <cell r="D5794">
            <v>0</v>
          </cell>
          <cell r="E5794">
            <v>0</v>
          </cell>
          <cell r="F5794">
            <v>0</v>
          </cell>
          <cell r="G5794">
            <v>0</v>
          </cell>
          <cell r="H5794">
            <v>0</v>
          </cell>
          <cell r="I5794">
            <v>0</v>
          </cell>
          <cell r="J5794">
            <v>0</v>
          </cell>
          <cell r="K5794">
            <v>0</v>
          </cell>
          <cell r="L5794">
            <v>0</v>
          </cell>
          <cell r="M5794">
            <v>0</v>
          </cell>
          <cell r="N5794">
            <v>0</v>
          </cell>
          <cell r="O5794">
            <v>0</v>
          </cell>
          <cell r="P5794">
            <v>0</v>
          </cell>
          <cell r="Q5794">
            <v>0</v>
          </cell>
          <cell r="R5794">
            <v>0</v>
          </cell>
          <cell r="S5794">
            <v>0</v>
          </cell>
          <cell r="T5794">
            <v>0</v>
          </cell>
          <cell r="U5794">
            <v>0</v>
          </cell>
          <cell r="V5794">
            <v>0</v>
          </cell>
        </row>
        <row r="5795">
          <cell r="B5795">
            <v>0</v>
          </cell>
          <cell r="C5795">
            <v>0</v>
          </cell>
          <cell r="D5795">
            <v>0</v>
          </cell>
          <cell r="E5795">
            <v>0</v>
          </cell>
          <cell r="F5795">
            <v>0</v>
          </cell>
          <cell r="G5795">
            <v>0</v>
          </cell>
          <cell r="H5795">
            <v>0</v>
          </cell>
          <cell r="I5795">
            <v>0</v>
          </cell>
          <cell r="J5795">
            <v>0</v>
          </cell>
          <cell r="K5795">
            <v>0</v>
          </cell>
          <cell r="L5795">
            <v>0</v>
          </cell>
          <cell r="M5795">
            <v>0</v>
          </cell>
          <cell r="N5795">
            <v>0</v>
          </cell>
          <cell r="O5795">
            <v>0</v>
          </cell>
          <cell r="P5795">
            <v>0</v>
          </cell>
          <cell r="Q5795">
            <v>0</v>
          </cell>
          <cell r="R5795">
            <v>0</v>
          </cell>
          <cell r="S5795">
            <v>0</v>
          </cell>
          <cell r="T5795">
            <v>0</v>
          </cell>
          <cell r="U5795">
            <v>0</v>
          </cell>
          <cell r="V5795">
            <v>0</v>
          </cell>
        </row>
        <row r="5796">
          <cell r="B5796">
            <v>0</v>
          </cell>
          <cell r="C5796">
            <v>0</v>
          </cell>
          <cell r="D5796">
            <v>0</v>
          </cell>
          <cell r="E5796">
            <v>0</v>
          </cell>
          <cell r="F5796">
            <v>0</v>
          </cell>
          <cell r="G5796">
            <v>0</v>
          </cell>
          <cell r="H5796">
            <v>0</v>
          </cell>
          <cell r="I5796">
            <v>0</v>
          </cell>
          <cell r="J5796">
            <v>0</v>
          </cell>
          <cell r="K5796">
            <v>0</v>
          </cell>
          <cell r="L5796">
            <v>0</v>
          </cell>
          <cell r="M5796">
            <v>0</v>
          </cell>
          <cell r="N5796">
            <v>0</v>
          </cell>
          <cell r="O5796">
            <v>0</v>
          </cell>
          <cell r="P5796">
            <v>0</v>
          </cell>
          <cell r="Q5796">
            <v>0</v>
          </cell>
          <cell r="R5796">
            <v>0</v>
          </cell>
          <cell r="S5796">
            <v>0</v>
          </cell>
          <cell r="T5796">
            <v>0</v>
          </cell>
          <cell r="U5796">
            <v>0</v>
          </cell>
          <cell r="V5796">
            <v>0</v>
          </cell>
        </row>
        <row r="5797">
          <cell r="B5797">
            <v>0</v>
          </cell>
          <cell r="C5797">
            <v>0</v>
          </cell>
          <cell r="D5797">
            <v>0</v>
          </cell>
          <cell r="E5797">
            <v>0</v>
          </cell>
          <cell r="F5797">
            <v>0</v>
          </cell>
          <cell r="G5797">
            <v>0</v>
          </cell>
          <cell r="H5797">
            <v>0</v>
          </cell>
          <cell r="I5797">
            <v>0</v>
          </cell>
          <cell r="J5797">
            <v>0</v>
          </cell>
          <cell r="K5797">
            <v>0</v>
          </cell>
          <cell r="L5797">
            <v>0</v>
          </cell>
          <cell r="M5797">
            <v>0</v>
          </cell>
          <cell r="N5797">
            <v>0</v>
          </cell>
          <cell r="O5797">
            <v>0</v>
          </cell>
          <cell r="P5797">
            <v>0</v>
          </cell>
          <cell r="Q5797">
            <v>0</v>
          </cell>
          <cell r="R5797">
            <v>0</v>
          </cell>
          <cell r="S5797">
            <v>0</v>
          </cell>
          <cell r="T5797">
            <v>0</v>
          </cell>
          <cell r="U5797">
            <v>0</v>
          </cell>
          <cell r="V5797">
            <v>0</v>
          </cell>
        </row>
        <row r="5798">
          <cell r="B5798">
            <v>0</v>
          </cell>
          <cell r="C5798">
            <v>0</v>
          </cell>
          <cell r="D5798">
            <v>0</v>
          </cell>
          <cell r="E5798">
            <v>0</v>
          </cell>
          <cell r="F5798">
            <v>0</v>
          </cell>
          <cell r="G5798">
            <v>0</v>
          </cell>
          <cell r="H5798">
            <v>0</v>
          </cell>
          <cell r="I5798">
            <v>0</v>
          </cell>
          <cell r="J5798">
            <v>0</v>
          </cell>
          <cell r="K5798">
            <v>0</v>
          </cell>
          <cell r="L5798">
            <v>0</v>
          </cell>
          <cell r="M5798">
            <v>0</v>
          </cell>
          <cell r="N5798">
            <v>0</v>
          </cell>
          <cell r="O5798">
            <v>0</v>
          </cell>
          <cell r="P5798">
            <v>0</v>
          </cell>
          <cell r="Q5798">
            <v>0</v>
          </cell>
          <cell r="R5798">
            <v>0</v>
          </cell>
          <cell r="S5798">
            <v>0</v>
          </cell>
          <cell r="T5798">
            <v>0</v>
          </cell>
          <cell r="U5798">
            <v>0</v>
          </cell>
          <cell r="V5798">
            <v>0</v>
          </cell>
        </row>
        <row r="5799">
          <cell r="B5799">
            <v>0</v>
          </cell>
          <cell r="C5799">
            <v>0</v>
          </cell>
          <cell r="D5799">
            <v>0</v>
          </cell>
          <cell r="E5799">
            <v>0</v>
          </cell>
          <cell r="F5799">
            <v>0</v>
          </cell>
          <cell r="G5799">
            <v>0</v>
          </cell>
          <cell r="H5799">
            <v>0</v>
          </cell>
          <cell r="I5799">
            <v>0</v>
          </cell>
          <cell r="J5799">
            <v>0</v>
          </cell>
          <cell r="K5799">
            <v>0</v>
          </cell>
          <cell r="L5799">
            <v>0</v>
          </cell>
          <cell r="M5799">
            <v>0</v>
          </cell>
          <cell r="N5799">
            <v>0</v>
          </cell>
          <cell r="O5799">
            <v>0</v>
          </cell>
          <cell r="P5799">
            <v>0</v>
          </cell>
          <cell r="Q5799">
            <v>0</v>
          </cell>
          <cell r="R5799">
            <v>0</v>
          </cell>
          <cell r="S5799">
            <v>0</v>
          </cell>
          <cell r="T5799">
            <v>0</v>
          </cell>
          <cell r="U5799">
            <v>0</v>
          </cell>
          <cell r="V5799">
            <v>0</v>
          </cell>
        </row>
        <row r="5800">
          <cell r="B5800">
            <v>0</v>
          </cell>
          <cell r="C5800">
            <v>0</v>
          </cell>
          <cell r="D5800">
            <v>0</v>
          </cell>
          <cell r="E5800">
            <v>0</v>
          </cell>
          <cell r="F5800">
            <v>0</v>
          </cell>
          <cell r="G5800">
            <v>0</v>
          </cell>
          <cell r="H5800">
            <v>0</v>
          </cell>
          <cell r="I5800">
            <v>0</v>
          </cell>
          <cell r="J5800">
            <v>0</v>
          </cell>
          <cell r="K5800">
            <v>0</v>
          </cell>
          <cell r="L5800">
            <v>0</v>
          </cell>
          <cell r="M5800">
            <v>0</v>
          </cell>
          <cell r="N5800">
            <v>0</v>
          </cell>
          <cell r="O5800">
            <v>0</v>
          </cell>
          <cell r="P5800">
            <v>0</v>
          </cell>
          <cell r="Q5800">
            <v>0</v>
          </cell>
          <cell r="R5800">
            <v>0</v>
          </cell>
          <cell r="S5800">
            <v>0</v>
          </cell>
          <cell r="T5800">
            <v>0</v>
          </cell>
          <cell r="U5800">
            <v>0</v>
          </cell>
          <cell r="V5800">
            <v>0</v>
          </cell>
        </row>
        <row r="5801">
          <cell r="B5801">
            <v>0</v>
          </cell>
          <cell r="C5801">
            <v>0</v>
          </cell>
          <cell r="D5801">
            <v>0</v>
          </cell>
          <cell r="E5801">
            <v>0</v>
          </cell>
          <cell r="F5801">
            <v>0</v>
          </cell>
          <cell r="G5801">
            <v>0</v>
          </cell>
          <cell r="H5801">
            <v>0</v>
          </cell>
          <cell r="I5801">
            <v>0</v>
          </cell>
          <cell r="J5801">
            <v>0</v>
          </cell>
          <cell r="K5801">
            <v>0</v>
          </cell>
          <cell r="L5801">
            <v>0</v>
          </cell>
          <cell r="M5801">
            <v>0</v>
          </cell>
          <cell r="N5801">
            <v>0</v>
          </cell>
          <cell r="O5801">
            <v>0</v>
          </cell>
          <cell r="P5801">
            <v>0</v>
          </cell>
          <cell r="Q5801">
            <v>0</v>
          </cell>
          <cell r="R5801">
            <v>0</v>
          </cell>
          <cell r="S5801">
            <v>0</v>
          </cell>
          <cell r="T5801">
            <v>0</v>
          </cell>
          <cell r="U5801">
            <v>0</v>
          </cell>
          <cell r="V5801">
            <v>0</v>
          </cell>
        </row>
        <row r="5802">
          <cell r="B5802">
            <v>0</v>
          </cell>
          <cell r="C5802">
            <v>0</v>
          </cell>
          <cell r="D5802">
            <v>0</v>
          </cell>
          <cell r="E5802">
            <v>0</v>
          </cell>
          <cell r="F5802">
            <v>0</v>
          </cell>
          <cell r="G5802">
            <v>0</v>
          </cell>
          <cell r="H5802">
            <v>0</v>
          </cell>
          <cell r="I5802">
            <v>0</v>
          </cell>
          <cell r="J5802">
            <v>0</v>
          </cell>
          <cell r="K5802">
            <v>0</v>
          </cell>
          <cell r="L5802">
            <v>0</v>
          </cell>
          <cell r="M5802">
            <v>0</v>
          </cell>
          <cell r="N5802">
            <v>0</v>
          </cell>
          <cell r="O5802">
            <v>0</v>
          </cell>
          <cell r="P5802">
            <v>0</v>
          </cell>
          <cell r="Q5802">
            <v>0</v>
          </cell>
          <cell r="R5802">
            <v>0</v>
          </cell>
          <cell r="S5802">
            <v>0</v>
          </cell>
          <cell r="T5802">
            <v>0</v>
          </cell>
          <cell r="U5802">
            <v>0</v>
          </cell>
          <cell r="V5802">
            <v>0</v>
          </cell>
        </row>
        <row r="5803">
          <cell r="B5803">
            <v>0</v>
          </cell>
          <cell r="C5803">
            <v>0</v>
          </cell>
          <cell r="D5803">
            <v>0</v>
          </cell>
          <cell r="E5803">
            <v>0</v>
          </cell>
          <cell r="F5803">
            <v>0</v>
          </cell>
          <cell r="G5803">
            <v>0</v>
          </cell>
          <cell r="H5803">
            <v>0</v>
          </cell>
          <cell r="I5803">
            <v>0</v>
          </cell>
          <cell r="J5803">
            <v>0</v>
          </cell>
          <cell r="K5803">
            <v>0</v>
          </cell>
          <cell r="L5803">
            <v>0</v>
          </cell>
          <cell r="M5803">
            <v>0</v>
          </cell>
          <cell r="N5803">
            <v>0</v>
          </cell>
          <cell r="O5803">
            <v>0</v>
          </cell>
          <cell r="P5803">
            <v>0</v>
          </cell>
          <cell r="Q5803">
            <v>0</v>
          </cell>
          <cell r="R5803">
            <v>0</v>
          </cell>
          <cell r="S5803">
            <v>0</v>
          </cell>
          <cell r="T5803">
            <v>0</v>
          </cell>
          <cell r="U5803">
            <v>0</v>
          </cell>
          <cell r="V5803">
            <v>0</v>
          </cell>
        </row>
      </sheetData>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
    </sheetNames>
    <sheetDataSet>
      <sheetData sheetId="0" refreshError="1">
        <row r="3">
          <cell r="B3" t="str">
            <v xml:space="preserve">All Region | CT | All Distributor | All Brand | All Brand Label | All Supply Type | All Account Type | All Channel | Multiple Workflow State | Pricing Group Level | Sep 19 | 12 Months </v>
          </cell>
        </row>
        <row r="5">
          <cell r="R5" t="str">
            <v>Month</v>
          </cell>
        </row>
        <row r="6">
          <cell r="B6" t="str">
            <v>Region</v>
          </cell>
          <cell r="C6" t="str">
            <v>Market</v>
          </cell>
          <cell r="D6" t="str">
            <v>Distributor</v>
          </cell>
          <cell r="E6" t="str">
            <v>Brand</v>
          </cell>
          <cell r="F6" t="str">
            <v>Brand Label</v>
          </cell>
          <cell r="G6" t="str">
            <v>Pricing Group</v>
          </cell>
          <cell r="H6" t="str">
            <v>PG Description</v>
          </cell>
          <cell r="I6" t="str">
            <v>Supply Type</v>
          </cell>
          <cell r="J6" t="str">
            <v>Size Code</v>
          </cell>
          <cell r="K6" t="str">
            <v>BPC</v>
          </cell>
          <cell r="L6" t="str">
            <v>UPC</v>
          </cell>
          <cell r="M6" t="str">
            <v>BPU</v>
          </cell>
          <cell r="N6" t="str">
            <v>Pack</v>
          </cell>
          <cell r="O6" t="str">
            <v>Effective Date</v>
          </cell>
          <cell r="P6" t="str">
            <v>WF State</v>
          </cell>
          <cell r="Q6" t="str">
            <v>Pricing Metrics</v>
          </cell>
          <cell r="R6" t="str">
            <v>2019, Sep</v>
          </cell>
          <cell r="S6" t="str">
            <v>2019, Oct</v>
          </cell>
          <cell r="T6" t="str">
            <v>2019, Nov</v>
          </cell>
          <cell r="U6" t="str">
            <v>2019, Dec</v>
          </cell>
          <cell r="V6" t="str">
            <v>2020, Jan</v>
          </cell>
        </row>
        <row r="7">
          <cell r="B7" t="str">
            <v>Northeast</v>
          </cell>
          <cell r="C7" t="str">
            <v>Connecticut</v>
          </cell>
          <cell r="D7" t="str">
            <v>Allan S Goodman Inc</v>
          </cell>
          <cell r="E7" t="str">
            <v>Cutty Sark Original</v>
          </cell>
          <cell r="F7" t="str">
            <v>CSO</v>
          </cell>
          <cell r="G7" t="str">
            <v>1000 - 12 - REG-80</v>
          </cell>
          <cell r="H7" t="str">
            <v>CSO</v>
          </cell>
          <cell r="I7" t="str">
            <v>Domestic</v>
          </cell>
          <cell r="J7" t="str">
            <v>1000</v>
          </cell>
          <cell r="K7">
            <v>12</v>
          </cell>
          <cell r="L7">
            <v>12</v>
          </cell>
          <cell r="M7">
            <v>1</v>
          </cell>
          <cell r="N7" t="str">
            <v>REG</v>
          </cell>
          <cell r="O7" t="str">
            <v>2015, Jul</v>
          </cell>
          <cell r="P7" t="str">
            <v>PUBLISHED</v>
          </cell>
          <cell r="Q7" t="str">
            <v>FOB</v>
          </cell>
          <cell r="R7">
            <v>160</v>
          </cell>
          <cell r="S7">
            <v>160</v>
          </cell>
          <cell r="T7">
            <v>160</v>
          </cell>
          <cell r="U7">
            <v>160</v>
          </cell>
          <cell r="V7">
            <v>160</v>
          </cell>
        </row>
        <row r="8">
          <cell r="B8" t="str">
            <v>Northeast</v>
          </cell>
          <cell r="C8" t="str">
            <v>Connecticut</v>
          </cell>
          <cell r="D8" t="str">
            <v>Allan S Goodman Inc</v>
          </cell>
          <cell r="E8" t="str">
            <v>Cutty Sark Original</v>
          </cell>
          <cell r="F8" t="str">
            <v>CSO</v>
          </cell>
          <cell r="G8" t="str">
            <v>1000 - 12 - REG-80</v>
          </cell>
          <cell r="H8" t="str">
            <v>CSO</v>
          </cell>
          <cell r="I8" t="str">
            <v>Domestic</v>
          </cell>
          <cell r="J8" t="str">
            <v>1000</v>
          </cell>
          <cell r="K8">
            <v>12</v>
          </cell>
          <cell r="L8">
            <v>12</v>
          </cell>
          <cell r="M8">
            <v>1</v>
          </cell>
          <cell r="N8" t="str">
            <v>REG</v>
          </cell>
          <cell r="O8" t="str">
            <v>2019, Oct</v>
          </cell>
          <cell r="P8" t="str">
            <v>APPROVED</v>
          </cell>
          <cell r="Q8" t="str">
            <v>FOB</v>
          </cell>
          <cell r="S8">
            <v>160</v>
          </cell>
          <cell r="T8">
            <v>160</v>
          </cell>
          <cell r="U8">
            <v>160</v>
          </cell>
          <cell r="V8">
            <v>160</v>
          </cell>
        </row>
        <row r="9">
          <cell r="B9" t="str">
            <v>Northeast</v>
          </cell>
          <cell r="C9" t="str">
            <v>Connecticut</v>
          </cell>
          <cell r="D9" t="str">
            <v>Allan S Goodman Inc</v>
          </cell>
          <cell r="E9" t="str">
            <v>Cutty Sark Original</v>
          </cell>
          <cell r="F9" t="str">
            <v>CSO</v>
          </cell>
          <cell r="G9" t="str">
            <v>1750 - 6 - REG-80</v>
          </cell>
          <cell r="H9" t="str">
            <v>CSO</v>
          </cell>
          <cell r="I9" t="str">
            <v>Domestic</v>
          </cell>
          <cell r="J9" t="str">
            <v>1750</v>
          </cell>
          <cell r="K9">
            <v>6</v>
          </cell>
          <cell r="L9">
            <v>6</v>
          </cell>
          <cell r="M9">
            <v>1</v>
          </cell>
          <cell r="N9" t="str">
            <v>REG</v>
          </cell>
          <cell r="O9" t="str">
            <v>2015, Jul</v>
          </cell>
          <cell r="P9" t="str">
            <v>PUBLISHED</v>
          </cell>
          <cell r="Q9" t="str">
            <v>FOB</v>
          </cell>
          <cell r="R9">
            <v>108</v>
          </cell>
          <cell r="S9">
            <v>108</v>
          </cell>
          <cell r="T9">
            <v>108</v>
          </cell>
          <cell r="U9">
            <v>108</v>
          </cell>
          <cell r="V9">
            <v>108</v>
          </cell>
        </row>
        <row r="10">
          <cell r="B10" t="str">
            <v>Northeast</v>
          </cell>
          <cell r="C10" t="str">
            <v>Connecticut</v>
          </cell>
          <cell r="D10" t="str">
            <v>Allan S Goodman Inc</v>
          </cell>
          <cell r="E10" t="str">
            <v>Cutty Sark Original</v>
          </cell>
          <cell r="F10" t="str">
            <v>CSO</v>
          </cell>
          <cell r="G10" t="str">
            <v>1750 - 6 - REG-80</v>
          </cell>
          <cell r="H10" t="str">
            <v>CSO</v>
          </cell>
          <cell r="I10" t="str">
            <v>Domestic</v>
          </cell>
          <cell r="J10" t="str">
            <v>1750</v>
          </cell>
          <cell r="K10">
            <v>6</v>
          </cell>
          <cell r="L10">
            <v>6</v>
          </cell>
          <cell r="M10">
            <v>1</v>
          </cell>
          <cell r="N10" t="str">
            <v>REG</v>
          </cell>
          <cell r="O10" t="str">
            <v>2019, Oct</v>
          </cell>
          <cell r="P10" t="str">
            <v>APPROVED</v>
          </cell>
          <cell r="Q10" t="str">
            <v>FOB</v>
          </cell>
          <cell r="S10">
            <v>108</v>
          </cell>
          <cell r="T10">
            <v>108</v>
          </cell>
          <cell r="U10">
            <v>108</v>
          </cell>
          <cell r="V10">
            <v>108</v>
          </cell>
        </row>
        <row r="11">
          <cell r="B11" t="str">
            <v>Northeast</v>
          </cell>
          <cell r="C11" t="str">
            <v>Connecticut</v>
          </cell>
          <cell r="D11" t="str">
            <v>Allan S Goodman Inc</v>
          </cell>
          <cell r="E11" t="str">
            <v>Cutty Sark Original</v>
          </cell>
          <cell r="F11" t="str">
            <v>CSO</v>
          </cell>
          <cell r="G11" t="str">
            <v>375 - 12 - REG-80</v>
          </cell>
          <cell r="H11" t="str">
            <v>CSO</v>
          </cell>
          <cell r="I11" t="str">
            <v>Domestic</v>
          </cell>
          <cell r="J11" t="str">
            <v>375</v>
          </cell>
          <cell r="K11">
            <v>12</v>
          </cell>
          <cell r="L11">
            <v>12</v>
          </cell>
          <cell r="M11">
            <v>1</v>
          </cell>
          <cell r="N11" t="str">
            <v>REG</v>
          </cell>
          <cell r="O11" t="str">
            <v>2015, Jul</v>
          </cell>
          <cell r="P11" t="str">
            <v>PUBLISHED</v>
          </cell>
          <cell r="Q11" t="str">
            <v>FOB</v>
          </cell>
          <cell r="R11">
            <v>80.040000000000006</v>
          </cell>
          <cell r="S11">
            <v>80.040000000000006</v>
          </cell>
          <cell r="T11">
            <v>80.040000000000006</v>
          </cell>
          <cell r="U11">
            <v>80.040000000000006</v>
          </cell>
          <cell r="V11">
            <v>80.040000000000006</v>
          </cell>
        </row>
        <row r="12">
          <cell r="B12" t="str">
            <v>Northeast</v>
          </cell>
          <cell r="C12" t="str">
            <v>Connecticut</v>
          </cell>
          <cell r="D12" t="str">
            <v>Allan S Goodman Inc</v>
          </cell>
          <cell r="E12" t="str">
            <v>Cutty Sark Original</v>
          </cell>
          <cell r="F12" t="str">
            <v>CSO</v>
          </cell>
          <cell r="G12" t="str">
            <v>375 - 12 - REG-80</v>
          </cell>
          <cell r="H12" t="str">
            <v>CSO</v>
          </cell>
          <cell r="I12" t="str">
            <v>Domestic</v>
          </cell>
          <cell r="J12" t="str">
            <v>375</v>
          </cell>
          <cell r="K12">
            <v>12</v>
          </cell>
          <cell r="L12">
            <v>12</v>
          </cell>
          <cell r="M12">
            <v>1</v>
          </cell>
          <cell r="N12" t="str">
            <v>REG</v>
          </cell>
          <cell r="O12" t="str">
            <v>2019, Oct</v>
          </cell>
          <cell r="P12" t="str">
            <v>APPROVED</v>
          </cell>
          <cell r="Q12" t="str">
            <v>FOB</v>
          </cell>
          <cell r="S12">
            <v>80.040000000000006</v>
          </cell>
          <cell r="T12">
            <v>80.040000000000006</v>
          </cell>
          <cell r="U12">
            <v>80.040000000000006</v>
          </cell>
          <cell r="V12">
            <v>80.040000000000006</v>
          </cell>
        </row>
        <row r="13">
          <cell r="B13" t="str">
            <v>Northeast</v>
          </cell>
          <cell r="C13" t="str">
            <v>Connecticut</v>
          </cell>
          <cell r="D13" t="str">
            <v>Allan S Goodman Inc</v>
          </cell>
          <cell r="E13" t="str">
            <v>Cutty Sark Original</v>
          </cell>
          <cell r="F13" t="str">
            <v>CSO</v>
          </cell>
          <cell r="G13" t="str">
            <v>50 - 120 - REG-80</v>
          </cell>
          <cell r="H13" t="str">
            <v>50 - 120 - REG-80</v>
          </cell>
          <cell r="I13" t="str">
            <v>Domestic</v>
          </cell>
          <cell r="J13" t="str">
            <v>50</v>
          </cell>
          <cell r="K13">
            <v>120</v>
          </cell>
          <cell r="L13">
            <v>120</v>
          </cell>
          <cell r="M13">
            <v>1</v>
          </cell>
          <cell r="N13" t="str">
            <v>REG</v>
          </cell>
          <cell r="O13" t="str">
            <v>2015, Jul</v>
          </cell>
          <cell r="P13" t="str">
            <v>PUBLISHED</v>
          </cell>
          <cell r="Q13" t="str">
            <v>FOB</v>
          </cell>
          <cell r="R13">
            <v>122.9</v>
          </cell>
          <cell r="S13">
            <v>122.9</v>
          </cell>
          <cell r="T13">
            <v>122.9</v>
          </cell>
          <cell r="U13">
            <v>122.9</v>
          </cell>
          <cell r="V13">
            <v>122.9</v>
          </cell>
        </row>
        <row r="14">
          <cell r="B14" t="str">
            <v>Northeast</v>
          </cell>
          <cell r="C14" t="str">
            <v>Connecticut</v>
          </cell>
          <cell r="D14" t="str">
            <v>Allan S Goodman Inc</v>
          </cell>
          <cell r="E14" t="str">
            <v>Cutty Sark Original</v>
          </cell>
          <cell r="F14" t="str">
            <v>CSO</v>
          </cell>
          <cell r="G14" t="str">
            <v>50 - 120 - REG-80</v>
          </cell>
          <cell r="H14" t="str">
            <v>50 - 120 - REG-80</v>
          </cell>
          <cell r="I14" t="str">
            <v>Domestic</v>
          </cell>
          <cell r="J14" t="str">
            <v>50</v>
          </cell>
          <cell r="K14">
            <v>120</v>
          </cell>
          <cell r="L14">
            <v>120</v>
          </cell>
          <cell r="M14">
            <v>1</v>
          </cell>
          <cell r="N14" t="str">
            <v>REG</v>
          </cell>
          <cell r="O14" t="str">
            <v>2019, Oct</v>
          </cell>
          <cell r="P14" t="str">
            <v>APPROVED</v>
          </cell>
          <cell r="Q14" t="str">
            <v>FOB</v>
          </cell>
          <cell r="S14">
            <v>122.9</v>
          </cell>
          <cell r="T14">
            <v>122.9</v>
          </cell>
          <cell r="U14">
            <v>122.9</v>
          </cell>
          <cell r="V14">
            <v>122.9</v>
          </cell>
        </row>
        <row r="15">
          <cell r="B15" t="str">
            <v>Northeast</v>
          </cell>
          <cell r="C15" t="str">
            <v>Connecticut</v>
          </cell>
          <cell r="D15" t="str">
            <v>Allan S Goodman Inc</v>
          </cell>
          <cell r="E15" t="str">
            <v>Cutty Sark Original</v>
          </cell>
          <cell r="F15" t="str">
            <v>CSO</v>
          </cell>
          <cell r="G15" t="str">
            <v>750 - 12 - REG-80</v>
          </cell>
          <cell r="H15" t="str">
            <v>CSO</v>
          </cell>
          <cell r="I15" t="str">
            <v>Domestic</v>
          </cell>
          <cell r="J15" t="str">
            <v>750</v>
          </cell>
          <cell r="K15">
            <v>12</v>
          </cell>
          <cell r="L15">
            <v>12</v>
          </cell>
          <cell r="M15">
            <v>1</v>
          </cell>
          <cell r="N15" t="str">
            <v>REG</v>
          </cell>
          <cell r="O15" t="str">
            <v>2015, Jul</v>
          </cell>
          <cell r="P15" t="str">
            <v>PUBLISHED</v>
          </cell>
          <cell r="Q15" t="str">
            <v>FOB</v>
          </cell>
          <cell r="R15">
            <v>140.97999999999999</v>
          </cell>
          <cell r="S15">
            <v>140.97999999999999</v>
          </cell>
          <cell r="T15">
            <v>140.97999999999999</v>
          </cell>
          <cell r="U15">
            <v>140.97999999999999</v>
          </cell>
          <cell r="V15">
            <v>140.97999999999999</v>
          </cell>
        </row>
        <row r="16">
          <cell r="B16" t="str">
            <v>Northeast</v>
          </cell>
          <cell r="C16" t="str">
            <v>Connecticut</v>
          </cell>
          <cell r="D16" t="str">
            <v>Allan S Goodman Inc</v>
          </cell>
          <cell r="E16" t="str">
            <v>Cutty Sark Original</v>
          </cell>
          <cell r="F16" t="str">
            <v>CSO</v>
          </cell>
          <cell r="G16" t="str">
            <v>750 - 12 - REG-80</v>
          </cell>
          <cell r="H16" t="str">
            <v>CSO</v>
          </cell>
          <cell r="I16" t="str">
            <v>Domestic</v>
          </cell>
          <cell r="J16" t="str">
            <v>750</v>
          </cell>
          <cell r="K16">
            <v>12</v>
          </cell>
          <cell r="L16">
            <v>12</v>
          </cell>
          <cell r="M16">
            <v>1</v>
          </cell>
          <cell r="N16" t="str">
            <v>REG</v>
          </cell>
          <cell r="O16" t="str">
            <v>2019, Oct</v>
          </cell>
          <cell r="P16" t="str">
            <v>APPROVED</v>
          </cell>
          <cell r="Q16" t="str">
            <v>FOB</v>
          </cell>
          <cell r="S16">
            <v>140.97999999999999</v>
          </cell>
          <cell r="T16">
            <v>140.97999999999999</v>
          </cell>
          <cell r="U16">
            <v>140.97999999999999</v>
          </cell>
          <cell r="V16">
            <v>140.97999999999999</v>
          </cell>
        </row>
        <row r="17">
          <cell r="B17" t="str">
            <v>Northeast</v>
          </cell>
          <cell r="C17" t="str">
            <v>Connecticut</v>
          </cell>
          <cell r="D17" t="str">
            <v>Allan S Goodman Inc</v>
          </cell>
          <cell r="E17" t="str">
            <v>Famous Grouse</v>
          </cell>
          <cell r="F17" t="str">
            <v>TFG FINEST</v>
          </cell>
          <cell r="G17" t="str">
            <v>1000 - 12 - REG-80</v>
          </cell>
          <cell r="H17" t="str">
            <v>FINEST</v>
          </cell>
          <cell r="I17" t="str">
            <v>Domestic</v>
          </cell>
          <cell r="J17" t="str">
            <v>1000</v>
          </cell>
          <cell r="K17">
            <v>12</v>
          </cell>
          <cell r="L17">
            <v>12</v>
          </cell>
          <cell r="M17">
            <v>1</v>
          </cell>
          <cell r="N17" t="str">
            <v>REG</v>
          </cell>
          <cell r="O17" t="str">
            <v>2017, Mar</v>
          </cell>
          <cell r="P17" t="str">
            <v>PUBLISHED</v>
          </cell>
          <cell r="Q17" t="str">
            <v>FOB</v>
          </cell>
          <cell r="R17">
            <v>194.24</v>
          </cell>
          <cell r="S17">
            <v>194.24</v>
          </cell>
          <cell r="T17">
            <v>194.24</v>
          </cell>
          <cell r="U17">
            <v>194.24</v>
          </cell>
          <cell r="V17">
            <v>194.24</v>
          </cell>
        </row>
        <row r="18">
          <cell r="B18" t="str">
            <v>Northeast</v>
          </cell>
          <cell r="C18" t="str">
            <v>Connecticut</v>
          </cell>
          <cell r="D18" t="str">
            <v>Allan S Goodman Inc</v>
          </cell>
          <cell r="E18" t="str">
            <v>Famous Grouse</v>
          </cell>
          <cell r="F18" t="str">
            <v>TFG FINEST</v>
          </cell>
          <cell r="G18" t="str">
            <v>1000 - 12 - REG-80</v>
          </cell>
          <cell r="H18" t="str">
            <v>FINEST</v>
          </cell>
          <cell r="I18" t="str">
            <v>Domestic</v>
          </cell>
          <cell r="J18" t="str">
            <v>1000</v>
          </cell>
          <cell r="K18">
            <v>12</v>
          </cell>
          <cell r="L18">
            <v>12</v>
          </cell>
          <cell r="M18">
            <v>1</v>
          </cell>
          <cell r="N18" t="str">
            <v>REG</v>
          </cell>
          <cell r="O18" t="str">
            <v>2019, Oct</v>
          </cell>
          <cell r="P18" t="str">
            <v>APPROVED</v>
          </cell>
          <cell r="Q18" t="str">
            <v>FOB</v>
          </cell>
          <cell r="S18">
            <v>194.24</v>
          </cell>
          <cell r="T18">
            <v>194.24</v>
          </cell>
          <cell r="U18">
            <v>194.24</v>
          </cell>
          <cell r="V18">
            <v>194.24</v>
          </cell>
        </row>
        <row r="19">
          <cell r="B19" t="str">
            <v>Northeast</v>
          </cell>
          <cell r="C19" t="str">
            <v>Connecticut</v>
          </cell>
          <cell r="D19" t="str">
            <v>Allan S Goodman Inc</v>
          </cell>
          <cell r="E19" t="str">
            <v>Famous Grouse</v>
          </cell>
          <cell r="F19" t="str">
            <v>TFG FINEST</v>
          </cell>
          <cell r="G19" t="str">
            <v>1750 - 6 - REG-80</v>
          </cell>
          <cell r="H19" t="str">
            <v>FINEST</v>
          </cell>
          <cell r="I19" t="str">
            <v>Domestic</v>
          </cell>
          <cell r="J19" t="str">
            <v>1750</v>
          </cell>
          <cell r="K19">
            <v>6</v>
          </cell>
          <cell r="L19">
            <v>6</v>
          </cell>
          <cell r="M19">
            <v>1</v>
          </cell>
          <cell r="N19" t="str">
            <v>REG</v>
          </cell>
          <cell r="O19" t="str">
            <v>2017, Mar</v>
          </cell>
          <cell r="P19" t="str">
            <v>PUBLISHED</v>
          </cell>
          <cell r="Q19" t="str">
            <v>FOB</v>
          </cell>
          <cell r="R19">
            <v>100.780062</v>
          </cell>
          <cell r="S19">
            <v>100.780062</v>
          </cell>
          <cell r="T19">
            <v>100.780062</v>
          </cell>
          <cell r="U19">
            <v>100.780062</v>
          </cell>
          <cell r="V19">
            <v>100.780062</v>
          </cell>
        </row>
        <row r="20">
          <cell r="B20" t="str">
            <v>Northeast</v>
          </cell>
          <cell r="C20" t="str">
            <v>Connecticut</v>
          </cell>
          <cell r="D20" t="str">
            <v>Allan S Goodman Inc</v>
          </cell>
          <cell r="E20" t="str">
            <v>Famous Grouse</v>
          </cell>
          <cell r="F20" t="str">
            <v>TFG FINEST</v>
          </cell>
          <cell r="G20" t="str">
            <v>1750 - 6 - REG-80</v>
          </cell>
          <cell r="H20" t="str">
            <v>FINEST</v>
          </cell>
          <cell r="I20" t="str">
            <v>Domestic</v>
          </cell>
          <cell r="J20" t="str">
            <v>1750</v>
          </cell>
          <cell r="K20">
            <v>6</v>
          </cell>
          <cell r="L20">
            <v>6</v>
          </cell>
          <cell r="M20">
            <v>1</v>
          </cell>
          <cell r="N20" t="str">
            <v>REG</v>
          </cell>
          <cell r="O20" t="str">
            <v>2019, Oct</v>
          </cell>
          <cell r="P20" t="str">
            <v>APPROVED</v>
          </cell>
          <cell r="Q20" t="str">
            <v>FOB</v>
          </cell>
          <cell r="S20">
            <v>100.780062</v>
          </cell>
          <cell r="T20">
            <v>100.780062</v>
          </cell>
          <cell r="U20">
            <v>100.780062</v>
          </cell>
          <cell r="V20">
            <v>100.780062</v>
          </cell>
        </row>
        <row r="21">
          <cell r="B21" t="str">
            <v>Northeast</v>
          </cell>
          <cell r="C21" t="str">
            <v>Connecticut</v>
          </cell>
          <cell r="D21" t="str">
            <v>Allan S Goodman Inc</v>
          </cell>
          <cell r="E21" t="str">
            <v>Famous Grouse</v>
          </cell>
          <cell r="F21" t="str">
            <v>TFG FINEST</v>
          </cell>
          <cell r="G21" t="str">
            <v>375 - 12 - REG-80</v>
          </cell>
          <cell r="H21" t="str">
            <v>FINEST</v>
          </cell>
          <cell r="I21" t="str">
            <v>Domestic</v>
          </cell>
          <cell r="J21" t="str">
            <v>375</v>
          </cell>
          <cell r="K21">
            <v>12</v>
          </cell>
          <cell r="L21">
            <v>12</v>
          </cell>
          <cell r="M21">
            <v>1</v>
          </cell>
          <cell r="N21" t="str">
            <v>REG</v>
          </cell>
          <cell r="O21" t="str">
            <v>2017, Mar</v>
          </cell>
          <cell r="P21" t="str">
            <v>PUBLISHED</v>
          </cell>
          <cell r="Q21" t="str">
            <v>FOB</v>
          </cell>
          <cell r="R21">
            <v>89.4</v>
          </cell>
          <cell r="S21">
            <v>89.4</v>
          </cell>
          <cell r="T21">
            <v>89.4</v>
          </cell>
          <cell r="U21">
            <v>89.4</v>
          </cell>
          <cell r="V21">
            <v>89.4</v>
          </cell>
        </row>
        <row r="22">
          <cell r="B22" t="str">
            <v>Northeast</v>
          </cell>
          <cell r="C22" t="str">
            <v>Connecticut</v>
          </cell>
          <cell r="D22" t="str">
            <v>Allan S Goodman Inc</v>
          </cell>
          <cell r="E22" t="str">
            <v>Famous Grouse</v>
          </cell>
          <cell r="F22" t="str">
            <v>TFG FINEST</v>
          </cell>
          <cell r="G22" t="str">
            <v>375 - 12 - REG-80</v>
          </cell>
          <cell r="H22" t="str">
            <v>FINEST</v>
          </cell>
          <cell r="I22" t="str">
            <v>Domestic</v>
          </cell>
          <cell r="J22" t="str">
            <v>375</v>
          </cell>
          <cell r="K22">
            <v>12</v>
          </cell>
          <cell r="L22">
            <v>12</v>
          </cell>
          <cell r="M22">
            <v>1</v>
          </cell>
          <cell r="N22" t="str">
            <v>REG</v>
          </cell>
          <cell r="O22" t="str">
            <v>2019, Oct</v>
          </cell>
          <cell r="P22" t="str">
            <v>APPROVED</v>
          </cell>
          <cell r="Q22" t="str">
            <v>FOB</v>
          </cell>
          <cell r="S22">
            <v>89.4</v>
          </cell>
          <cell r="T22">
            <v>89.4</v>
          </cell>
          <cell r="U22">
            <v>89.4</v>
          </cell>
          <cell r="V22">
            <v>89.4</v>
          </cell>
        </row>
        <row r="23">
          <cell r="B23" t="str">
            <v>Northeast</v>
          </cell>
          <cell r="C23" t="str">
            <v>Connecticut</v>
          </cell>
          <cell r="D23" t="str">
            <v>Allan S Goodman Inc</v>
          </cell>
          <cell r="E23" t="str">
            <v>Famous Grouse</v>
          </cell>
          <cell r="F23" t="str">
            <v>TFG FINEST</v>
          </cell>
          <cell r="G23" t="str">
            <v>750 - 12 - REG-80</v>
          </cell>
          <cell r="H23" t="str">
            <v>FINEST</v>
          </cell>
          <cell r="I23" t="str">
            <v>Domestic</v>
          </cell>
          <cell r="J23" t="str">
            <v>750</v>
          </cell>
          <cell r="K23">
            <v>12</v>
          </cell>
          <cell r="L23">
            <v>12</v>
          </cell>
          <cell r="M23">
            <v>1</v>
          </cell>
          <cell r="N23" t="str">
            <v>REG</v>
          </cell>
          <cell r="O23" t="str">
            <v>2017, Mar</v>
          </cell>
          <cell r="P23" t="str">
            <v>PUBLISHED</v>
          </cell>
          <cell r="Q23" t="str">
            <v>FOB</v>
          </cell>
          <cell r="R23">
            <v>146.53</v>
          </cell>
          <cell r="S23">
            <v>146.53</v>
          </cell>
          <cell r="T23">
            <v>146.53</v>
          </cell>
          <cell r="U23">
            <v>146.53</v>
          </cell>
          <cell r="V23">
            <v>146.53</v>
          </cell>
        </row>
        <row r="24">
          <cell r="B24" t="str">
            <v>Northeast</v>
          </cell>
          <cell r="C24" t="str">
            <v>Connecticut</v>
          </cell>
          <cell r="D24" t="str">
            <v>Allan S Goodman Inc</v>
          </cell>
          <cell r="E24" t="str">
            <v>Famous Grouse</v>
          </cell>
          <cell r="F24" t="str">
            <v>TFG FINEST</v>
          </cell>
          <cell r="G24" t="str">
            <v>750 - 12 - REG-80</v>
          </cell>
          <cell r="H24" t="str">
            <v>FINEST</v>
          </cell>
          <cell r="I24" t="str">
            <v>Domestic</v>
          </cell>
          <cell r="J24" t="str">
            <v>750</v>
          </cell>
          <cell r="K24">
            <v>12</v>
          </cell>
          <cell r="L24">
            <v>12</v>
          </cell>
          <cell r="M24">
            <v>1</v>
          </cell>
          <cell r="N24" t="str">
            <v>REG</v>
          </cell>
          <cell r="O24" t="str">
            <v>2019, Oct</v>
          </cell>
          <cell r="P24" t="str">
            <v>APPROVED</v>
          </cell>
          <cell r="Q24" t="str">
            <v>FOB</v>
          </cell>
          <cell r="S24">
            <v>146.53</v>
          </cell>
          <cell r="T24">
            <v>146.53</v>
          </cell>
          <cell r="U24">
            <v>146.53</v>
          </cell>
          <cell r="V24">
            <v>146.53</v>
          </cell>
        </row>
        <row r="25">
          <cell r="B25" t="str">
            <v>Northeast</v>
          </cell>
          <cell r="C25" t="str">
            <v>Connecticut</v>
          </cell>
          <cell r="D25" t="str">
            <v>Allan S Goodman Inc</v>
          </cell>
          <cell r="E25" t="str">
            <v>Glenrothes HIGH STRENGTH</v>
          </cell>
          <cell r="F25" t="str">
            <v>Glenrothes HIGH STRENGTH</v>
          </cell>
          <cell r="G25" t="str">
            <v>750 - 6 -REG-116</v>
          </cell>
          <cell r="H25" t="str">
            <v>750 - 6 -REG-116</v>
          </cell>
          <cell r="I25" t="str">
            <v>Domestic</v>
          </cell>
          <cell r="J25" t="str">
            <v>750</v>
          </cell>
          <cell r="K25">
            <v>6</v>
          </cell>
          <cell r="L25">
            <v>6</v>
          </cell>
          <cell r="M25">
            <v>1</v>
          </cell>
          <cell r="N25" t="str">
            <v>REG</v>
          </cell>
          <cell r="O25" t="str">
            <v>2018, Sep</v>
          </cell>
          <cell r="P25" t="str">
            <v>PUBLISHED</v>
          </cell>
          <cell r="Q25" t="str">
            <v>FOB</v>
          </cell>
          <cell r="R25">
            <v>244.67</v>
          </cell>
          <cell r="S25">
            <v>244.67</v>
          </cell>
          <cell r="T25">
            <v>244.67</v>
          </cell>
          <cell r="U25">
            <v>244.67</v>
          </cell>
          <cell r="V25">
            <v>244.67</v>
          </cell>
        </row>
        <row r="26">
          <cell r="B26" t="str">
            <v>Northeast</v>
          </cell>
          <cell r="C26" t="str">
            <v>Connecticut</v>
          </cell>
          <cell r="D26" t="str">
            <v>Allan S Goodman Inc</v>
          </cell>
          <cell r="E26" t="str">
            <v>Glenrothes Soleo</v>
          </cell>
          <cell r="F26" t="str">
            <v>Glenrothes 10YO</v>
          </cell>
          <cell r="G26" t="str">
            <v>750 - 6 - REG-80</v>
          </cell>
          <cell r="H26" t="str">
            <v>750 - 6 - REG-80</v>
          </cell>
          <cell r="I26" t="str">
            <v>Domestic</v>
          </cell>
          <cell r="J26" t="str">
            <v>750</v>
          </cell>
          <cell r="K26">
            <v>6</v>
          </cell>
          <cell r="L26">
            <v>6</v>
          </cell>
          <cell r="M26">
            <v>1</v>
          </cell>
          <cell r="N26" t="str">
            <v>REG</v>
          </cell>
          <cell r="O26" t="str">
            <v>2018, Sep</v>
          </cell>
          <cell r="P26" t="str">
            <v>PUBLISHED</v>
          </cell>
          <cell r="Q26" t="str">
            <v>FOB</v>
          </cell>
          <cell r="R26">
            <v>126.55</v>
          </cell>
          <cell r="S26">
            <v>126.55</v>
          </cell>
          <cell r="T26">
            <v>126.55</v>
          </cell>
          <cell r="U26">
            <v>126.55</v>
          </cell>
          <cell r="V26">
            <v>126.55</v>
          </cell>
        </row>
        <row r="27">
          <cell r="B27" t="str">
            <v>Northeast</v>
          </cell>
          <cell r="C27" t="str">
            <v>Connecticut</v>
          </cell>
          <cell r="D27" t="str">
            <v>Allan S Goodman Inc</v>
          </cell>
          <cell r="E27" t="str">
            <v>Glenrothes Soleo</v>
          </cell>
          <cell r="F27" t="str">
            <v>Glenrothes 10YO</v>
          </cell>
          <cell r="G27" t="str">
            <v>750 - 6 - REG-80</v>
          </cell>
          <cell r="H27" t="str">
            <v>750 - 6 - REG-80</v>
          </cell>
          <cell r="I27" t="str">
            <v>Domestic</v>
          </cell>
          <cell r="J27" t="str">
            <v>750</v>
          </cell>
          <cell r="K27">
            <v>6</v>
          </cell>
          <cell r="L27">
            <v>6</v>
          </cell>
          <cell r="M27">
            <v>1</v>
          </cell>
          <cell r="N27" t="str">
            <v>REG</v>
          </cell>
          <cell r="O27" t="str">
            <v>2019, Oct</v>
          </cell>
          <cell r="P27" t="str">
            <v>APPROVED</v>
          </cell>
          <cell r="Q27" t="str">
            <v>FOB</v>
          </cell>
          <cell r="S27">
            <v>126.55</v>
          </cell>
          <cell r="T27">
            <v>126.55</v>
          </cell>
          <cell r="U27">
            <v>126.55</v>
          </cell>
          <cell r="V27">
            <v>126.55</v>
          </cell>
        </row>
        <row r="28">
          <cell r="B28" t="str">
            <v>Northeast</v>
          </cell>
          <cell r="C28" t="str">
            <v>Connecticut</v>
          </cell>
          <cell r="D28" t="str">
            <v>Allan S Goodman Inc</v>
          </cell>
          <cell r="E28" t="str">
            <v>Glenrothes Soleo</v>
          </cell>
          <cell r="F28" t="str">
            <v>Glenrothes 12YO</v>
          </cell>
          <cell r="G28" t="str">
            <v>750 - 6 - REG-80</v>
          </cell>
          <cell r="H28" t="str">
            <v>750 - 6 - REG-80</v>
          </cell>
          <cell r="I28" t="str">
            <v>Domestic</v>
          </cell>
          <cell r="J28" t="str">
            <v>750</v>
          </cell>
          <cell r="K28">
            <v>6</v>
          </cell>
          <cell r="L28">
            <v>6</v>
          </cell>
          <cell r="M28">
            <v>1</v>
          </cell>
          <cell r="N28" t="str">
            <v>REG</v>
          </cell>
          <cell r="O28" t="str">
            <v>2019, Feb</v>
          </cell>
          <cell r="P28" t="str">
            <v>PUBLISHED</v>
          </cell>
          <cell r="Q28" t="str">
            <v>FOB</v>
          </cell>
          <cell r="R28">
            <v>160.30000000000001</v>
          </cell>
          <cell r="S28">
            <v>160.30000000000001</v>
          </cell>
          <cell r="T28">
            <v>160.30000000000001</v>
          </cell>
          <cell r="U28">
            <v>160.30000000000001</v>
          </cell>
          <cell r="V28">
            <v>160.30000000000001</v>
          </cell>
        </row>
        <row r="29">
          <cell r="B29" t="str">
            <v>Northeast</v>
          </cell>
          <cell r="C29" t="str">
            <v>Connecticut</v>
          </cell>
          <cell r="D29" t="str">
            <v>Allan S Goodman Inc</v>
          </cell>
          <cell r="E29" t="str">
            <v>Glenrothes Soleo</v>
          </cell>
          <cell r="F29" t="str">
            <v>Glenrothes 12YO</v>
          </cell>
          <cell r="G29" t="str">
            <v>750 - 6 - REG-80</v>
          </cell>
          <cell r="H29" t="str">
            <v>750 - 6 - REG-80</v>
          </cell>
          <cell r="I29" t="str">
            <v>Domestic</v>
          </cell>
          <cell r="J29" t="str">
            <v>750</v>
          </cell>
          <cell r="K29">
            <v>6</v>
          </cell>
          <cell r="L29">
            <v>6</v>
          </cell>
          <cell r="M29">
            <v>1</v>
          </cell>
          <cell r="N29" t="str">
            <v>REG</v>
          </cell>
          <cell r="O29" t="str">
            <v>2019, Oct</v>
          </cell>
          <cell r="P29" t="str">
            <v>APPROVED</v>
          </cell>
          <cell r="Q29" t="str">
            <v>FOB</v>
          </cell>
          <cell r="S29">
            <v>160.30000000000001</v>
          </cell>
          <cell r="T29">
            <v>160.30000000000001</v>
          </cell>
          <cell r="U29">
            <v>160.30000000000001</v>
          </cell>
          <cell r="V29">
            <v>160.30000000000001</v>
          </cell>
        </row>
        <row r="30">
          <cell r="B30" t="str">
            <v>Northeast</v>
          </cell>
          <cell r="C30" t="str">
            <v>Connecticut</v>
          </cell>
          <cell r="D30" t="str">
            <v>Allan S Goodman Inc</v>
          </cell>
          <cell r="E30" t="str">
            <v>Glenrothes Soleo</v>
          </cell>
          <cell r="F30" t="str">
            <v>Glenrothes 18YO</v>
          </cell>
          <cell r="G30" t="str">
            <v>750 - 6 -REG-86</v>
          </cell>
          <cell r="H30" t="str">
            <v>750 - 6 -REG-86</v>
          </cell>
          <cell r="I30" t="str">
            <v>Domestic</v>
          </cell>
          <cell r="J30" t="str">
            <v>750</v>
          </cell>
          <cell r="K30">
            <v>6</v>
          </cell>
          <cell r="L30">
            <v>6</v>
          </cell>
          <cell r="M30">
            <v>1</v>
          </cell>
          <cell r="N30" t="str">
            <v>REG</v>
          </cell>
          <cell r="O30" t="str">
            <v>2019, May</v>
          </cell>
          <cell r="P30" t="str">
            <v>PUBLISHED</v>
          </cell>
          <cell r="Q30" t="str">
            <v>FOB</v>
          </cell>
          <cell r="R30">
            <v>463.30061912769997</v>
          </cell>
          <cell r="S30">
            <v>463.30061912769997</v>
          </cell>
          <cell r="T30">
            <v>463.30061912769997</v>
          </cell>
          <cell r="U30">
            <v>463.30061912769997</v>
          </cell>
          <cell r="V30">
            <v>463.30061912769997</v>
          </cell>
        </row>
        <row r="31">
          <cell r="B31" t="str">
            <v>Northeast</v>
          </cell>
          <cell r="C31" t="str">
            <v>Connecticut</v>
          </cell>
          <cell r="D31" t="str">
            <v>Allan S Goodman Inc</v>
          </cell>
          <cell r="E31" t="str">
            <v>Glenrothes Soleo</v>
          </cell>
          <cell r="F31" t="str">
            <v>Glenrothes 18YO</v>
          </cell>
          <cell r="G31" t="str">
            <v>750 - 6 -REG-86</v>
          </cell>
          <cell r="H31" t="str">
            <v>750 - 6 -REG-86</v>
          </cell>
          <cell r="I31" t="str">
            <v>Domestic</v>
          </cell>
          <cell r="J31" t="str">
            <v>750</v>
          </cell>
          <cell r="K31">
            <v>6</v>
          </cell>
          <cell r="L31">
            <v>6</v>
          </cell>
          <cell r="M31">
            <v>1</v>
          </cell>
          <cell r="N31" t="str">
            <v>REG</v>
          </cell>
          <cell r="O31" t="str">
            <v>2019, Oct</v>
          </cell>
          <cell r="P31" t="str">
            <v>APPROVED</v>
          </cell>
          <cell r="Q31" t="str">
            <v>FOB</v>
          </cell>
          <cell r="S31">
            <v>464.3</v>
          </cell>
          <cell r="T31">
            <v>464.3</v>
          </cell>
          <cell r="U31">
            <v>464.3</v>
          </cell>
          <cell r="V31">
            <v>464.3</v>
          </cell>
        </row>
        <row r="32">
          <cell r="B32" t="str">
            <v>Northeast</v>
          </cell>
          <cell r="C32" t="str">
            <v>Connecticut</v>
          </cell>
          <cell r="D32" t="str">
            <v>Allan S Goodman Inc</v>
          </cell>
          <cell r="E32" t="str">
            <v>Glenrothes Soleo</v>
          </cell>
          <cell r="F32" t="str">
            <v>Glenrothes 25YO</v>
          </cell>
          <cell r="G32" t="str">
            <v>750 - 4 - REG-86</v>
          </cell>
          <cell r="H32" t="str">
            <v>750 - 4 - REG-86</v>
          </cell>
          <cell r="I32" t="str">
            <v>Domestic</v>
          </cell>
          <cell r="J32" t="str">
            <v>750</v>
          </cell>
          <cell r="K32">
            <v>4</v>
          </cell>
          <cell r="L32">
            <v>4</v>
          </cell>
          <cell r="M32">
            <v>1</v>
          </cell>
          <cell r="N32" t="str">
            <v>REG</v>
          </cell>
          <cell r="O32" t="str">
            <v>2019, Oct</v>
          </cell>
          <cell r="P32" t="str">
            <v>APPROVED</v>
          </cell>
          <cell r="Q32" t="str">
            <v>FOB</v>
          </cell>
          <cell r="S32">
            <v>1118.7</v>
          </cell>
          <cell r="T32">
            <v>1118.7</v>
          </cell>
          <cell r="U32">
            <v>1118.7</v>
          </cell>
          <cell r="V32">
            <v>1118.7</v>
          </cell>
        </row>
        <row r="33">
          <cell r="B33" t="str">
            <v>Northeast</v>
          </cell>
          <cell r="C33" t="str">
            <v>Connecticut</v>
          </cell>
          <cell r="D33" t="str">
            <v>Allan S Goodman Inc</v>
          </cell>
          <cell r="E33" t="str">
            <v>Glenrothes Soleo</v>
          </cell>
          <cell r="F33" t="str">
            <v>Glenrothes 40YO</v>
          </cell>
          <cell r="G33" t="str">
            <v>750  - 1 - REG-86</v>
          </cell>
          <cell r="H33" t="str">
            <v>750  - 1 - REG-86</v>
          </cell>
          <cell r="I33" t="str">
            <v>Domestic</v>
          </cell>
          <cell r="J33" t="str">
            <v>750</v>
          </cell>
          <cell r="K33">
            <v>1</v>
          </cell>
          <cell r="L33">
            <v>1</v>
          </cell>
          <cell r="M33">
            <v>1</v>
          </cell>
          <cell r="N33" t="str">
            <v>REG</v>
          </cell>
          <cell r="O33" t="str">
            <v>2019, Jun</v>
          </cell>
          <cell r="P33" t="str">
            <v>PUBLISHED</v>
          </cell>
          <cell r="Q33" t="str">
            <v>FOB</v>
          </cell>
          <cell r="R33">
            <v>2246.92</v>
          </cell>
          <cell r="S33">
            <v>2246.92</v>
          </cell>
          <cell r="T33">
            <v>2246.92</v>
          </cell>
          <cell r="U33">
            <v>2246.92</v>
          </cell>
          <cell r="V33">
            <v>2246.92</v>
          </cell>
        </row>
        <row r="34">
          <cell r="B34" t="str">
            <v>Northeast</v>
          </cell>
          <cell r="C34" t="str">
            <v>Connecticut</v>
          </cell>
          <cell r="D34" t="str">
            <v>Allan S Goodman Inc</v>
          </cell>
          <cell r="E34" t="str">
            <v>Glenrothes Soleo</v>
          </cell>
          <cell r="F34" t="str">
            <v>Glenrothes WMC</v>
          </cell>
          <cell r="G34" t="str">
            <v>750 - 6 - REG-97.6</v>
          </cell>
          <cell r="H34" t="str">
            <v>750 - 6 - REG-97.6</v>
          </cell>
          <cell r="I34" t="str">
            <v>Domestic</v>
          </cell>
          <cell r="J34" t="str">
            <v>750</v>
          </cell>
          <cell r="K34">
            <v>6</v>
          </cell>
          <cell r="L34">
            <v>6</v>
          </cell>
          <cell r="M34">
            <v>1</v>
          </cell>
          <cell r="N34" t="str">
            <v>REG</v>
          </cell>
          <cell r="O34" t="str">
            <v>2019, Feb</v>
          </cell>
          <cell r="P34" t="str">
            <v>PUBLISHED</v>
          </cell>
          <cell r="Q34" t="str">
            <v>FOB</v>
          </cell>
          <cell r="R34">
            <v>244.67</v>
          </cell>
          <cell r="S34">
            <v>244.67</v>
          </cell>
          <cell r="T34">
            <v>244.67</v>
          </cell>
          <cell r="U34">
            <v>244.67</v>
          </cell>
          <cell r="V34">
            <v>244.67</v>
          </cell>
        </row>
        <row r="35">
          <cell r="B35" t="str">
            <v>Northeast</v>
          </cell>
          <cell r="C35" t="str">
            <v>Connecticut</v>
          </cell>
          <cell r="D35" t="str">
            <v>Allan S Goodman Inc</v>
          </cell>
          <cell r="E35" t="str">
            <v>Glenrothes Soleo</v>
          </cell>
          <cell r="F35" t="str">
            <v>Glenrothes WMC</v>
          </cell>
          <cell r="G35" t="str">
            <v>750 - 6 - REG-97.6</v>
          </cell>
          <cell r="H35" t="str">
            <v>750 - 6 - REG-97.6</v>
          </cell>
          <cell r="I35" t="str">
            <v>Domestic</v>
          </cell>
          <cell r="J35" t="str">
            <v>750</v>
          </cell>
          <cell r="K35">
            <v>6</v>
          </cell>
          <cell r="L35">
            <v>6</v>
          </cell>
          <cell r="M35">
            <v>1</v>
          </cell>
          <cell r="N35" t="str">
            <v>REG</v>
          </cell>
          <cell r="O35" t="str">
            <v>2019, Oct</v>
          </cell>
          <cell r="P35" t="str">
            <v>APPROVED</v>
          </cell>
          <cell r="Q35" t="str">
            <v>FOB</v>
          </cell>
          <cell r="S35">
            <v>244.67</v>
          </cell>
          <cell r="T35">
            <v>244.67</v>
          </cell>
          <cell r="U35">
            <v>244.67</v>
          </cell>
          <cell r="V35">
            <v>244.67</v>
          </cell>
        </row>
        <row r="36">
          <cell r="B36" t="str">
            <v>Northeast</v>
          </cell>
          <cell r="C36" t="str">
            <v>Connecticut</v>
          </cell>
          <cell r="D36" t="str">
            <v>Allan S Goodman Inc</v>
          </cell>
          <cell r="E36" t="str">
            <v>Partida Anejo</v>
          </cell>
          <cell r="F36" t="str">
            <v>Partida Anejo</v>
          </cell>
          <cell r="G36" t="str">
            <v>750 - 6 - REG-80</v>
          </cell>
          <cell r="H36" t="str">
            <v>750 - 6 - REG-80</v>
          </cell>
          <cell r="I36" t="str">
            <v>Domestic</v>
          </cell>
          <cell r="J36" t="str">
            <v>750</v>
          </cell>
          <cell r="K36">
            <v>6</v>
          </cell>
          <cell r="L36">
            <v>6</v>
          </cell>
          <cell r="M36">
            <v>1</v>
          </cell>
          <cell r="N36" t="str">
            <v>REG</v>
          </cell>
          <cell r="O36" t="str">
            <v>2017, Apr</v>
          </cell>
          <cell r="P36" t="str">
            <v>PUBLISHED</v>
          </cell>
          <cell r="Q36" t="str">
            <v>FOB</v>
          </cell>
          <cell r="R36">
            <v>180</v>
          </cell>
          <cell r="S36">
            <v>180</v>
          </cell>
          <cell r="T36">
            <v>180</v>
          </cell>
          <cell r="U36">
            <v>180</v>
          </cell>
          <cell r="V36">
            <v>180</v>
          </cell>
        </row>
        <row r="37">
          <cell r="B37" t="str">
            <v>Northeast</v>
          </cell>
          <cell r="C37" t="str">
            <v>Connecticut</v>
          </cell>
          <cell r="D37" t="str">
            <v>Allan S Goodman Inc</v>
          </cell>
          <cell r="E37" t="str">
            <v>Partida Anejo</v>
          </cell>
          <cell r="F37" t="str">
            <v>Partida Anejo</v>
          </cell>
          <cell r="G37" t="str">
            <v>750 - 6 - REG-80</v>
          </cell>
          <cell r="H37" t="str">
            <v>750 - 6 - REG-80</v>
          </cell>
          <cell r="I37" t="str">
            <v>Domestic</v>
          </cell>
          <cell r="J37" t="str">
            <v>750</v>
          </cell>
          <cell r="K37">
            <v>6</v>
          </cell>
          <cell r="L37">
            <v>6</v>
          </cell>
          <cell r="M37">
            <v>1</v>
          </cell>
          <cell r="N37" t="str">
            <v>REG</v>
          </cell>
          <cell r="O37" t="str">
            <v>2019, Oct</v>
          </cell>
          <cell r="P37" t="str">
            <v>APPROVED</v>
          </cell>
          <cell r="Q37" t="str">
            <v>FOB</v>
          </cell>
          <cell r="S37">
            <v>180</v>
          </cell>
          <cell r="T37">
            <v>180</v>
          </cell>
          <cell r="U37">
            <v>180</v>
          </cell>
          <cell r="V37">
            <v>180</v>
          </cell>
        </row>
        <row r="38">
          <cell r="B38" t="str">
            <v>Northeast</v>
          </cell>
          <cell r="C38" t="str">
            <v>Connecticut</v>
          </cell>
          <cell r="D38" t="str">
            <v>Allan S Goodman Inc</v>
          </cell>
          <cell r="E38" t="str">
            <v>Partida Blanco</v>
          </cell>
          <cell r="F38" t="str">
            <v>Partida Blanco</v>
          </cell>
          <cell r="G38" t="str">
            <v>750 - 6 - REG-80</v>
          </cell>
          <cell r="H38" t="str">
            <v>750 - 6 - REG-80</v>
          </cell>
          <cell r="I38" t="str">
            <v>Domestic</v>
          </cell>
          <cell r="J38" t="str">
            <v>750</v>
          </cell>
          <cell r="K38">
            <v>6</v>
          </cell>
          <cell r="L38">
            <v>6</v>
          </cell>
          <cell r="M38">
            <v>1</v>
          </cell>
          <cell r="N38" t="str">
            <v>REG</v>
          </cell>
          <cell r="O38" t="str">
            <v>2017, Apr</v>
          </cell>
          <cell r="P38" t="str">
            <v>PUBLISHED</v>
          </cell>
          <cell r="Q38" t="str">
            <v>FOB</v>
          </cell>
          <cell r="R38">
            <v>145</v>
          </cell>
          <cell r="S38">
            <v>145</v>
          </cell>
          <cell r="T38">
            <v>145</v>
          </cell>
          <cell r="U38">
            <v>145</v>
          </cell>
          <cell r="V38">
            <v>145</v>
          </cell>
        </row>
        <row r="39">
          <cell r="B39" t="str">
            <v>Northeast</v>
          </cell>
          <cell r="C39" t="str">
            <v>Connecticut</v>
          </cell>
          <cell r="D39" t="str">
            <v>Allan S Goodman Inc</v>
          </cell>
          <cell r="E39" t="str">
            <v>Partida Blanco</v>
          </cell>
          <cell r="F39" t="str">
            <v>Partida Blanco</v>
          </cell>
          <cell r="G39" t="str">
            <v>750 - 6 - REG-80</v>
          </cell>
          <cell r="H39" t="str">
            <v>750 - 6 - REG-80</v>
          </cell>
          <cell r="I39" t="str">
            <v>Domestic</v>
          </cell>
          <cell r="J39" t="str">
            <v>750</v>
          </cell>
          <cell r="K39">
            <v>6</v>
          </cell>
          <cell r="L39">
            <v>6</v>
          </cell>
          <cell r="M39">
            <v>1</v>
          </cell>
          <cell r="N39" t="str">
            <v>REG</v>
          </cell>
          <cell r="O39" t="str">
            <v>2019, Oct</v>
          </cell>
          <cell r="P39" t="str">
            <v>APPROVED</v>
          </cell>
          <cell r="Q39" t="str">
            <v>FOB</v>
          </cell>
          <cell r="S39">
            <v>145</v>
          </cell>
          <cell r="T39">
            <v>145</v>
          </cell>
          <cell r="U39">
            <v>145</v>
          </cell>
          <cell r="V39">
            <v>145</v>
          </cell>
        </row>
        <row r="40">
          <cell r="B40" t="str">
            <v>Northeast</v>
          </cell>
          <cell r="C40" t="str">
            <v>Connecticut</v>
          </cell>
          <cell r="D40" t="str">
            <v>Allan S Goodman Inc</v>
          </cell>
          <cell r="E40" t="str">
            <v>Partida Elegante</v>
          </cell>
          <cell r="F40" t="str">
            <v>Partida Elegante</v>
          </cell>
          <cell r="G40" t="str">
            <v>750 - 2 - REG-80</v>
          </cell>
          <cell r="H40" t="str">
            <v>750 - 2 - REG-80</v>
          </cell>
          <cell r="I40" t="str">
            <v>Domestic</v>
          </cell>
          <cell r="J40" t="str">
            <v>750</v>
          </cell>
          <cell r="K40">
            <v>2</v>
          </cell>
          <cell r="L40">
            <v>2</v>
          </cell>
          <cell r="M40">
            <v>1</v>
          </cell>
          <cell r="N40" t="str">
            <v>REG</v>
          </cell>
          <cell r="O40" t="str">
            <v>2017, Apr</v>
          </cell>
          <cell r="P40" t="str">
            <v>PUBLISHED</v>
          </cell>
          <cell r="Q40" t="str">
            <v>FOB</v>
          </cell>
          <cell r="R40">
            <v>357.95</v>
          </cell>
          <cell r="S40">
            <v>357.95</v>
          </cell>
          <cell r="T40">
            <v>357.95</v>
          </cell>
          <cell r="U40">
            <v>357.95</v>
          </cell>
          <cell r="V40">
            <v>357.95</v>
          </cell>
        </row>
        <row r="41">
          <cell r="B41" t="str">
            <v>Northeast</v>
          </cell>
          <cell r="C41" t="str">
            <v>Connecticut</v>
          </cell>
          <cell r="D41" t="str">
            <v>Allan S Goodman Inc</v>
          </cell>
          <cell r="E41" t="str">
            <v>Partida Elegante</v>
          </cell>
          <cell r="F41" t="str">
            <v>Partida Elegante</v>
          </cell>
          <cell r="G41" t="str">
            <v>750 - 2 - REG-80</v>
          </cell>
          <cell r="H41" t="str">
            <v>750 - 2 - REG-80</v>
          </cell>
          <cell r="I41" t="str">
            <v>Domestic</v>
          </cell>
          <cell r="J41" t="str">
            <v>750</v>
          </cell>
          <cell r="K41">
            <v>2</v>
          </cell>
          <cell r="L41">
            <v>2</v>
          </cell>
          <cell r="M41">
            <v>1</v>
          </cell>
          <cell r="N41" t="str">
            <v>REG</v>
          </cell>
          <cell r="O41" t="str">
            <v>2019, Oct</v>
          </cell>
          <cell r="P41" t="str">
            <v>APPROVED</v>
          </cell>
          <cell r="Q41" t="str">
            <v>FOB</v>
          </cell>
          <cell r="S41">
            <v>357.95</v>
          </cell>
          <cell r="T41">
            <v>357.95</v>
          </cell>
          <cell r="U41">
            <v>357.95</v>
          </cell>
          <cell r="V41">
            <v>357.95</v>
          </cell>
        </row>
        <row r="42">
          <cell r="B42" t="str">
            <v>Northeast</v>
          </cell>
          <cell r="C42" t="str">
            <v>Connecticut</v>
          </cell>
          <cell r="D42" t="str">
            <v>Allan S Goodman Inc</v>
          </cell>
          <cell r="E42" t="str">
            <v>Partida Reposado</v>
          </cell>
          <cell r="F42" t="str">
            <v>Partida Reposado</v>
          </cell>
          <cell r="G42" t="str">
            <v>750 - 6 - REG-80</v>
          </cell>
          <cell r="H42" t="str">
            <v>750 - 6 - REG-80</v>
          </cell>
          <cell r="I42" t="str">
            <v>Domestic</v>
          </cell>
          <cell r="J42" t="str">
            <v>750</v>
          </cell>
          <cell r="K42">
            <v>6</v>
          </cell>
          <cell r="L42">
            <v>6</v>
          </cell>
          <cell r="M42">
            <v>1</v>
          </cell>
          <cell r="N42" t="str">
            <v>REG</v>
          </cell>
          <cell r="O42" t="str">
            <v>2017, Apr</v>
          </cell>
          <cell r="P42" t="str">
            <v>PUBLISHED</v>
          </cell>
          <cell r="Q42" t="str">
            <v>FOB</v>
          </cell>
          <cell r="R42">
            <v>160</v>
          </cell>
          <cell r="S42">
            <v>160</v>
          </cell>
          <cell r="T42">
            <v>160</v>
          </cell>
          <cell r="U42">
            <v>160</v>
          </cell>
          <cell r="V42">
            <v>160</v>
          </cell>
        </row>
        <row r="43">
          <cell r="B43" t="str">
            <v>Northeast</v>
          </cell>
          <cell r="C43" t="str">
            <v>Connecticut</v>
          </cell>
          <cell r="D43" t="str">
            <v>Allan S Goodman Inc</v>
          </cell>
          <cell r="E43" t="str">
            <v>Partida Reposado</v>
          </cell>
          <cell r="F43" t="str">
            <v>Partida Reposado</v>
          </cell>
          <cell r="G43" t="str">
            <v>750 - 6 - REG-80</v>
          </cell>
          <cell r="H43" t="str">
            <v>750 - 6 - REG-80</v>
          </cell>
          <cell r="I43" t="str">
            <v>Domestic</v>
          </cell>
          <cell r="J43" t="str">
            <v>750</v>
          </cell>
          <cell r="K43">
            <v>6</v>
          </cell>
          <cell r="L43">
            <v>6</v>
          </cell>
          <cell r="M43">
            <v>1</v>
          </cell>
          <cell r="N43" t="str">
            <v>REG</v>
          </cell>
          <cell r="O43" t="str">
            <v>2019, Oct</v>
          </cell>
          <cell r="P43" t="str">
            <v>APPROVED</v>
          </cell>
          <cell r="Q43" t="str">
            <v>FOB</v>
          </cell>
          <cell r="S43">
            <v>160</v>
          </cell>
          <cell r="T43">
            <v>160</v>
          </cell>
          <cell r="U43">
            <v>160</v>
          </cell>
          <cell r="V43">
            <v>160</v>
          </cell>
        </row>
        <row r="44">
          <cell r="B44" t="str">
            <v>Northeast</v>
          </cell>
          <cell r="C44" t="str">
            <v>Connecticut</v>
          </cell>
          <cell r="D44" t="str">
            <v>Allan S Goodman Inc</v>
          </cell>
          <cell r="E44" t="str">
            <v>Smoky Black</v>
          </cell>
          <cell r="F44" t="str">
            <v>SMOKY BLACK</v>
          </cell>
          <cell r="G44" t="str">
            <v>1750 - 6 - REG-80</v>
          </cell>
          <cell r="H44" t="str">
            <v>BLACK</v>
          </cell>
          <cell r="I44" t="str">
            <v>Domestic</v>
          </cell>
          <cell r="J44" t="str">
            <v>1750</v>
          </cell>
          <cell r="K44">
            <v>6</v>
          </cell>
          <cell r="L44">
            <v>6</v>
          </cell>
          <cell r="M44">
            <v>1</v>
          </cell>
          <cell r="N44" t="str">
            <v>REG</v>
          </cell>
          <cell r="O44" t="str">
            <v>2015, Jul</v>
          </cell>
          <cell r="P44" t="str">
            <v>PUBLISHED</v>
          </cell>
          <cell r="Q44" t="str">
            <v>FOB</v>
          </cell>
          <cell r="R44">
            <v>156.96</v>
          </cell>
          <cell r="S44">
            <v>156.96</v>
          </cell>
          <cell r="T44">
            <v>156.96</v>
          </cell>
          <cell r="U44">
            <v>156.96</v>
          </cell>
          <cell r="V44">
            <v>156.96</v>
          </cell>
        </row>
        <row r="45">
          <cell r="B45" t="str">
            <v>Northeast</v>
          </cell>
          <cell r="C45" t="str">
            <v>Connecticut</v>
          </cell>
          <cell r="D45" t="str">
            <v>Allan S Goodman Inc</v>
          </cell>
          <cell r="E45" t="str">
            <v>Smoky Black</v>
          </cell>
          <cell r="F45" t="str">
            <v>SMOKY BLACK</v>
          </cell>
          <cell r="G45" t="str">
            <v>1750 - 6 - REG-80</v>
          </cell>
          <cell r="H45" t="str">
            <v>1750 - 6 - REG-80</v>
          </cell>
          <cell r="I45" t="str">
            <v>Domestic</v>
          </cell>
          <cell r="J45" t="str">
            <v>1750</v>
          </cell>
          <cell r="K45">
            <v>6</v>
          </cell>
          <cell r="L45">
            <v>6</v>
          </cell>
          <cell r="M45">
            <v>1</v>
          </cell>
          <cell r="N45" t="str">
            <v>REG</v>
          </cell>
          <cell r="O45" t="str">
            <v>2019, Oct</v>
          </cell>
          <cell r="P45" t="str">
            <v>APPROVED</v>
          </cell>
          <cell r="Q45" t="str">
            <v>FOB</v>
          </cell>
          <cell r="S45">
            <v>156.96</v>
          </cell>
          <cell r="T45">
            <v>156.96</v>
          </cell>
          <cell r="U45">
            <v>156.96</v>
          </cell>
          <cell r="V45">
            <v>156.96</v>
          </cell>
        </row>
        <row r="46">
          <cell r="B46" t="str">
            <v>Northeast</v>
          </cell>
          <cell r="C46" t="str">
            <v>Connecticut</v>
          </cell>
          <cell r="D46" t="str">
            <v>Allan S Goodman Inc</v>
          </cell>
          <cell r="E46" t="str">
            <v>Smoky Black</v>
          </cell>
          <cell r="F46" t="str">
            <v>SMOKY BLACK</v>
          </cell>
          <cell r="G46" t="str">
            <v>750 - 12 - REG-80</v>
          </cell>
          <cell r="H46" t="str">
            <v>BLACK</v>
          </cell>
          <cell r="I46" t="str">
            <v>Domestic</v>
          </cell>
          <cell r="J46" t="str">
            <v>750</v>
          </cell>
          <cell r="K46">
            <v>12</v>
          </cell>
          <cell r="L46">
            <v>12</v>
          </cell>
          <cell r="M46">
            <v>1</v>
          </cell>
          <cell r="N46" t="str">
            <v>REG</v>
          </cell>
          <cell r="O46" t="str">
            <v>2015, Jul</v>
          </cell>
          <cell r="P46" t="str">
            <v>PUBLISHED</v>
          </cell>
          <cell r="Q46" t="str">
            <v>FOB</v>
          </cell>
          <cell r="R46">
            <v>187.68</v>
          </cell>
          <cell r="S46">
            <v>187.68</v>
          </cell>
          <cell r="T46">
            <v>187.68</v>
          </cell>
          <cell r="U46">
            <v>187.68</v>
          </cell>
          <cell r="V46">
            <v>187.68</v>
          </cell>
        </row>
        <row r="47">
          <cell r="B47" t="str">
            <v>Northeast</v>
          </cell>
          <cell r="C47" t="str">
            <v>Connecticut</v>
          </cell>
          <cell r="D47" t="str">
            <v>Allan S Goodman Inc</v>
          </cell>
          <cell r="E47" t="str">
            <v>Smoky Black</v>
          </cell>
          <cell r="F47" t="str">
            <v>SMOKY BLACK</v>
          </cell>
          <cell r="G47" t="str">
            <v>750 - 12 - REG-80</v>
          </cell>
          <cell r="H47" t="str">
            <v>750 - 12 - REG-80</v>
          </cell>
          <cell r="I47" t="str">
            <v>Domestic</v>
          </cell>
          <cell r="J47" t="str">
            <v>750</v>
          </cell>
          <cell r="K47">
            <v>12</v>
          </cell>
          <cell r="L47">
            <v>12</v>
          </cell>
          <cell r="M47">
            <v>1</v>
          </cell>
          <cell r="N47" t="str">
            <v>REG</v>
          </cell>
          <cell r="O47" t="str">
            <v>2019, Oct</v>
          </cell>
          <cell r="P47" t="str">
            <v>APPROVED</v>
          </cell>
          <cell r="Q47" t="str">
            <v>FOB</v>
          </cell>
          <cell r="S47">
            <v>187.68</v>
          </cell>
          <cell r="T47">
            <v>187.68</v>
          </cell>
          <cell r="U47">
            <v>187.68</v>
          </cell>
          <cell r="V47">
            <v>187.68</v>
          </cell>
        </row>
        <row r="48">
          <cell r="B48" t="str">
            <v>Northeast</v>
          </cell>
          <cell r="C48" t="str">
            <v>Connecticut</v>
          </cell>
          <cell r="D48" t="str">
            <v>Brescome Barton Inc</v>
          </cell>
          <cell r="E48" t="str">
            <v>Brugal 1888</v>
          </cell>
          <cell r="F48" t="str">
            <v>1888</v>
          </cell>
          <cell r="G48" t="str">
            <v>750 - 6 - REG-80</v>
          </cell>
          <cell r="H48" t="str">
            <v>1888</v>
          </cell>
          <cell r="I48" t="str">
            <v>Domestic</v>
          </cell>
          <cell r="J48" t="str">
            <v>750</v>
          </cell>
          <cell r="K48">
            <v>6</v>
          </cell>
          <cell r="L48">
            <v>6</v>
          </cell>
          <cell r="M48">
            <v>1</v>
          </cell>
          <cell r="N48" t="str">
            <v>REG</v>
          </cell>
          <cell r="O48" t="str">
            <v>2018, Apr</v>
          </cell>
          <cell r="P48" t="str">
            <v>PUBLISHED</v>
          </cell>
          <cell r="Q48" t="str">
            <v>FOB</v>
          </cell>
          <cell r="R48">
            <v>118.46</v>
          </cell>
          <cell r="S48">
            <v>118.46</v>
          </cell>
          <cell r="T48">
            <v>118.46</v>
          </cell>
          <cell r="U48">
            <v>118.46</v>
          </cell>
          <cell r="V48">
            <v>118.46</v>
          </cell>
        </row>
        <row r="49">
          <cell r="B49" t="str">
            <v>Northeast</v>
          </cell>
          <cell r="C49" t="str">
            <v>Connecticut</v>
          </cell>
          <cell r="D49" t="str">
            <v>Brescome Barton Inc</v>
          </cell>
          <cell r="E49" t="str">
            <v>Brugal 1888</v>
          </cell>
          <cell r="F49" t="str">
            <v>1888 Repack</v>
          </cell>
          <cell r="G49" t="str">
            <v>750-6-REG-80</v>
          </cell>
          <cell r="H49" t="str">
            <v>750-6-REG-80</v>
          </cell>
          <cell r="I49" t="str">
            <v>Domestic</v>
          </cell>
          <cell r="J49" t="str">
            <v>750</v>
          </cell>
          <cell r="K49">
            <v>6</v>
          </cell>
          <cell r="L49">
            <v>6</v>
          </cell>
          <cell r="M49">
            <v>1</v>
          </cell>
          <cell r="N49" t="str">
            <v>REG</v>
          </cell>
          <cell r="O49" t="str">
            <v>2019, Jun</v>
          </cell>
          <cell r="P49" t="str">
            <v>PUBLISHED</v>
          </cell>
          <cell r="Q49" t="str">
            <v>FOB</v>
          </cell>
          <cell r="R49">
            <v>118.46</v>
          </cell>
          <cell r="S49">
            <v>118.46</v>
          </cell>
          <cell r="T49">
            <v>118.46</v>
          </cell>
          <cell r="U49">
            <v>118.46</v>
          </cell>
          <cell r="V49">
            <v>118.46</v>
          </cell>
        </row>
        <row r="50">
          <cell r="B50" t="str">
            <v>Northeast</v>
          </cell>
          <cell r="C50" t="str">
            <v>Connecticut</v>
          </cell>
          <cell r="D50" t="str">
            <v>Brescome Barton Inc</v>
          </cell>
          <cell r="E50" t="str">
            <v>Brugal 1888</v>
          </cell>
          <cell r="F50" t="str">
            <v>1888 Repack</v>
          </cell>
          <cell r="G50" t="str">
            <v>750-6-REG-80</v>
          </cell>
          <cell r="H50" t="str">
            <v>750-6-REG-80</v>
          </cell>
          <cell r="I50" t="str">
            <v>Domestic</v>
          </cell>
          <cell r="J50" t="str">
            <v>750</v>
          </cell>
          <cell r="K50">
            <v>6</v>
          </cell>
          <cell r="L50">
            <v>6</v>
          </cell>
          <cell r="M50">
            <v>1</v>
          </cell>
          <cell r="N50" t="str">
            <v>REG</v>
          </cell>
          <cell r="O50" t="str">
            <v>2019, Oct</v>
          </cell>
          <cell r="P50" t="str">
            <v>APPROVED</v>
          </cell>
          <cell r="Q50" t="str">
            <v>FOB</v>
          </cell>
          <cell r="S50">
            <v>118.46</v>
          </cell>
          <cell r="T50">
            <v>118.46</v>
          </cell>
          <cell r="U50">
            <v>118.46</v>
          </cell>
          <cell r="V50">
            <v>118.46</v>
          </cell>
        </row>
        <row r="51">
          <cell r="B51" t="str">
            <v>Northeast</v>
          </cell>
          <cell r="C51" t="str">
            <v>Connecticut</v>
          </cell>
          <cell r="D51" t="str">
            <v>Brescome Barton Inc</v>
          </cell>
          <cell r="E51" t="str">
            <v>Brugal Anejo</v>
          </cell>
          <cell r="F51" t="str">
            <v>ANEJO</v>
          </cell>
          <cell r="G51" t="str">
            <v>1000 - 12 - REG-80</v>
          </cell>
          <cell r="H51" t="str">
            <v>ANEJO</v>
          </cell>
          <cell r="I51" t="str">
            <v>Domestic</v>
          </cell>
          <cell r="J51" t="str">
            <v>1000</v>
          </cell>
          <cell r="K51">
            <v>12</v>
          </cell>
          <cell r="L51">
            <v>12</v>
          </cell>
          <cell r="M51">
            <v>1</v>
          </cell>
          <cell r="N51" t="str">
            <v>REG</v>
          </cell>
          <cell r="O51" t="str">
            <v>2019, Apr</v>
          </cell>
          <cell r="P51" t="str">
            <v>PUBLISHED</v>
          </cell>
          <cell r="Q51" t="str">
            <v>FOB</v>
          </cell>
          <cell r="R51">
            <v>149.49</v>
          </cell>
          <cell r="S51">
            <v>149.49</v>
          </cell>
          <cell r="T51">
            <v>149.49</v>
          </cell>
          <cell r="U51">
            <v>149.49</v>
          </cell>
          <cell r="V51">
            <v>149.49</v>
          </cell>
        </row>
        <row r="52">
          <cell r="B52" t="str">
            <v>Northeast</v>
          </cell>
          <cell r="C52" t="str">
            <v>Connecticut</v>
          </cell>
          <cell r="D52" t="str">
            <v>Brescome Barton Inc</v>
          </cell>
          <cell r="E52" t="str">
            <v>Brugal Anejo</v>
          </cell>
          <cell r="F52" t="str">
            <v>ANEJO</v>
          </cell>
          <cell r="G52" t="str">
            <v>1000 - 12 - REG-80</v>
          </cell>
          <cell r="H52" t="str">
            <v>ANEJO</v>
          </cell>
          <cell r="I52" t="str">
            <v>Domestic</v>
          </cell>
          <cell r="J52" t="str">
            <v>1000</v>
          </cell>
          <cell r="K52">
            <v>12</v>
          </cell>
          <cell r="L52">
            <v>12</v>
          </cell>
          <cell r="M52">
            <v>1</v>
          </cell>
          <cell r="N52" t="str">
            <v>REG</v>
          </cell>
          <cell r="O52" t="str">
            <v>2019, Oct</v>
          </cell>
          <cell r="P52" t="str">
            <v>APPROVED</v>
          </cell>
          <cell r="Q52" t="str">
            <v>FOB</v>
          </cell>
          <cell r="S52">
            <v>149.49</v>
          </cell>
          <cell r="T52">
            <v>149.49</v>
          </cell>
          <cell r="U52">
            <v>149.49</v>
          </cell>
          <cell r="V52">
            <v>149.49</v>
          </cell>
        </row>
        <row r="53">
          <cell r="B53" t="str">
            <v>Northeast</v>
          </cell>
          <cell r="C53" t="str">
            <v>Connecticut</v>
          </cell>
          <cell r="D53" t="str">
            <v>Brescome Barton Inc</v>
          </cell>
          <cell r="E53" t="str">
            <v>Brugal Anejo</v>
          </cell>
          <cell r="F53" t="str">
            <v>ANEJO</v>
          </cell>
          <cell r="G53" t="str">
            <v>1750 - 6 - REG-80</v>
          </cell>
          <cell r="H53" t="str">
            <v>ANEJO</v>
          </cell>
          <cell r="I53" t="str">
            <v>Domestic</v>
          </cell>
          <cell r="J53" t="str">
            <v>1750</v>
          </cell>
          <cell r="K53">
            <v>6</v>
          </cell>
          <cell r="L53">
            <v>6</v>
          </cell>
          <cell r="M53">
            <v>1</v>
          </cell>
          <cell r="N53" t="str">
            <v>REG</v>
          </cell>
          <cell r="O53" t="str">
            <v>2019, Apr</v>
          </cell>
          <cell r="P53" t="str">
            <v>PUBLISHED</v>
          </cell>
          <cell r="Q53" t="str">
            <v>FOB</v>
          </cell>
          <cell r="R53">
            <v>107.21</v>
          </cell>
          <cell r="S53">
            <v>107.21</v>
          </cell>
          <cell r="T53">
            <v>107.21</v>
          </cell>
          <cell r="U53">
            <v>107.21</v>
          </cell>
          <cell r="V53">
            <v>107.21</v>
          </cell>
        </row>
        <row r="54">
          <cell r="B54" t="str">
            <v>Northeast</v>
          </cell>
          <cell r="C54" t="str">
            <v>Connecticut</v>
          </cell>
          <cell r="D54" t="str">
            <v>Brescome Barton Inc</v>
          </cell>
          <cell r="E54" t="str">
            <v>Brugal Anejo</v>
          </cell>
          <cell r="F54" t="str">
            <v>ANEJO</v>
          </cell>
          <cell r="G54" t="str">
            <v>1750 - 6 - REG-80</v>
          </cell>
          <cell r="H54" t="str">
            <v>ANEJO</v>
          </cell>
          <cell r="I54" t="str">
            <v>Domestic</v>
          </cell>
          <cell r="J54" t="str">
            <v>1750</v>
          </cell>
          <cell r="K54">
            <v>6</v>
          </cell>
          <cell r="L54">
            <v>6</v>
          </cell>
          <cell r="M54">
            <v>1</v>
          </cell>
          <cell r="N54" t="str">
            <v>REG</v>
          </cell>
          <cell r="O54" t="str">
            <v>2019, Oct</v>
          </cell>
          <cell r="P54" t="str">
            <v>APPROVED</v>
          </cell>
          <cell r="Q54" t="str">
            <v>FOB</v>
          </cell>
          <cell r="S54">
            <v>107.21</v>
          </cell>
          <cell r="T54">
            <v>107.21</v>
          </cell>
          <cell r="U54">
            <v>107.21</v>
          </cell>
          <cell r="V54">
            <v>107.21</v>
          </cell>
        </row>
        <row r="55">
          <cell r="B55" t="str">
            <v>Northeast</v>
          </cell>
          <cell r="C55" t="str">
            <v>Connecticut</v>
          </cell>
          <cell r="D55" t="str">
            <v>Brescome Barton Inc</v>
          </cell>
          <cell r="E55" t="str">
            <v>Brugal Anejo</v>
          </cell>
          <cell r="F55" t="str">
            <v>ANEJO</v>
          </cell>
          <cell r="G55" t="str">
            <v>375 - 24 - REG-80</v>
          </cell>
          <cell r="H55" t="str">
            <v>ANEJO</v>
          </cell>
          <cell r="I55" t="str">
            <v>Domestic</v>
          </cell>
          <cell r="J55" t="str">
            <v>375</v>
          </cell>
          <cell r="K55">
            <v>24</v>
          </cell>
          <cell r="L55">
            <v>24</v>
          </cell>
          <cell r="M55">
            <v>1</v>
          </cell>
          <cell r="N55" t="str">
            <v>REG</v>
          </cell>
          <cell r="O55" t="str">
            <v>2019, Apr</v>
          </cell>
          <cell r="P55" t="str">
            <v>PUBLISHED</v>
          </cell>
          <cell r="Q55" t="str">
            <v>FOB</v>
          </cell>
          <cell r="R55">
            <v>134.68</v>
          </cell>
          <cell r="S55">
            <v>134.68</v>
          </cell>
          <cell r="T55">
            <v>134.68</v>
          </cell>
          <cell r="U55">
            <v>134.68</v>
          </cell>
          <cell r="V55">
            <v>134.68</v>
          </cell>
        </row>
        <row r="56">
          <cell r="B56" t="str">
            <v>Northeast</v>
          </cell>
          <cell r="C56" t="str">
            <v>Connecticut</v>
          </cell>
          <cell r="D56" t="str">
            <v>Brescome Barton Inc</v>
          </cell>
          <cell r="E56" t="str">
            <v>Brugal Anejo</v>
          </cell>
          <cell r="F56" t="str">
            <v>ANEJO</v>
          </cell>
          <cell r="G56" t="str">
            <v>375 - 24 - REG-80</v>
          </cell>
          <cell r="H56" t="str">
            <v>ANEJO</v>
          </cell>
          <cell r="I56" t="str">
            <v>Domestic</v>
          </cell>
          <cell r="J56" t="str">
            <v>375</v>
          </cell>
          <cell r="K56">
            <v>24</v>
          </cell>
          <cell r="L56">
            <v>24</v>
          </cell>
          <cell r="M56">
            <v>1</v>
          </cell>
          <cell r="N56" t="str">
            <v>REG</v>
          </cell>
          <cell r="O56" t="str">
            <v>2019, Oct</v>
          </cell>
          <cell r="P56" t="str">
            <v>APPROVED</v>
          </cell>
          <cell r="Q56" t="str">
            <v>FOB</v>
          </cell>
          <cell r="S56">
            <v>134.68</v>
          </cell>
          <cell r="T56">
            <v>134.68</v>
          </cell>
          <cell r="U56">
            <v>134.68</v>
          </cell>
          <cell r="V56">
            <v>134.68</v>
          </cell>
        </row>
        <row r="57">
          <cell r="B57" t="str">
            <v>Northeast</v>
          </cell>
          <cell r="C57" t="str">
            <v>Connecticut</v>
          </cell>
          <cell r="D57" t="str">
            <v>Brescome Barton Inc</v>
          </cell>
          <cell r="E57" t="str">
            <v>Brugal Anejo</v>
          </cell>
          <cell r="F57" t="str">
            <v>ANEJO</v>
          </cell>
          <cell r="G57" t="str">
            <v>750 - 12 - REG-80</v>
          </cell>
          <cell r="H57" t="str">
            <v>ANEJO</v>
          </cell>
          <cell r="I57" t="str">
            <v>Domestic</v>
          </cell>
          <cell r="J57" t="str">
            <v>750</v>
          </cell>
          <cell r="K57">
            <v>12</v>
          </cell>
          <cell r="L57">
            <v>12</v>
          </cell>
          <cell r="M57">
            <v>1</v>
          </cell>
          <cell r="N57" t="str">
            <v>REG</v>
          </cell>
          <cell r="O57" t="str">
            <v>2019, Apr</v>
          </cell>
          <cell r="P57" t="str">
            <v>PUBLISHED</v>
          </cell>
          <cell r="Q57" t="str">
            <v>FOB</v>
          </cell>
          <cell r="R57">
            <v>125.18</v>
          </cell>
          <cell r="S57">
            <v>125.18</v>
          </cell>
          <cell r="T57">
            <v>125.18</v>
          </cell>
          <cell r="U57">
            <v>125.18</v>
          </cell>
          <cell r="V57">
            <v>125.18</v>
          </cell>
        </row>
        <row r="58">
          <cell r="B58" t="str">
            <v>Northeast</v>
          </cell>
          <cell r="C58" t="str">
            <v>Connecticut</v>
          </cell>
          <cell r="D58" t="str">
            <v>Brescome Barton Inc</v>
          </cell>
          <cell r="E58" t="str">
            <v>Brugal Anejo</v>
          </cell>
          <cell r="F58" t="str">
            <v>ANEJO</v>
          </cell>
          <cell r="G58" t="str">
            <v>750 - 12 - REG-80</v>
          </cell>
          <cell r="H58" t="str">
            <v>ANEJO</v>
          </cell>
          <cell r="I58" t="str">
            <v>Domestic</v>
          </cell>
          <cell r="J58" t="str">
            <v>750</v>
          </cell>
          <cell r="K58">
            <v>12</v>
          </cell>
          <cell r="L58">
            <v>12</v>
          </cell>
          <cell r="M58">
            <v>1</v>
          </cell>
          <cell r="N58" t="str">
            <v>REG</v>
          </cell>
          <cell r="O58" t="str">
            <v>2019, Oct</v>
          </cell>
          <cell r="P58" t="str">
            <v>APPROVED</v>
          </cell>
          <cell r="Q58" t="str">
            <v>FOB</v>
          </cell>
          <cell r="S58">
            <v>125.18</v>
          </cell>
          <cell r="T58">
            <v>125.18</v>
          </cell>
          <cell r="U58">
            <v>125.18</v>
          </cell>
          <cell r="V58">
            <v>125.18</v>
          </cell>
        </row>
        <row r="59">
          <cell r="B59" t="str">
            <v>Northeast</v>
          </cell>
          <cell r="C59" t="str">
            <v>Connecticut</v>
          </cell>
          <cell r="D59" t="str">
            <v>Brescome Barton Inc</v>
          </cell>
          <cell r="E59" t="str">
            <v>Brugal Extra Dry</v>
          </cell>
          <cell r="F59" t="str">
            <v>EXTRA DRY</v>
          </cell>
          <cell r="G59" t="str">
            <v>1000 - 12 - REG-80</v>
          </cell>
          <cell r="H59" t="str">
            <v>DRY</v>
          </cell>
          <cell r="I59" t="str">
            <v>Domestic</v>
          </cell>
          <cell r="J59" t="str">
            <v>1000</v>
          </cell>
          <cell r="K59">
            <v>12</v>
          </cell>
          <cell r="L59">
            <v>12</v>
          </cell>
          <cell r="M59">
            <v>1</v>
          </cell>
          <cell r="N59" t="str">
            <v>REG</v>
          </cell>
          <cell r="O59" t="str">
            <v>2018, Apr</v>
          </cell>
          <cell r="P59" t="str">
            <v>PUBLISHED</v>
          </cell>
          <cell r="Q59" t="str">
            <v>FOB</v>
          </cell>
          <cell r="R59">
            <v>149.49</v>
          </cell>
          <cell r="S59">
            <v>149.49</v>
          </cell>
          <cell r="T59">
            <v>149.49</v>
          </cell>
          <cell r="U59">
            <v>149.49</v>
          </cell>
          <cell r="V59">
            <v>149.49</v>
          </cell>
        </row>
        <row r="60">
          <cell r="B60" t="str">
            <v>Northeast</v>
          </cell>
          <cell r="C60" t="str">
            <v>Connecticut</v>
          </cell>
          <cell r="D60" t="str">
            <v>Brescome Barton Inc</v>
          </cell>
          <cell r="E60" t="str">
            <v>Brugal Extra Dry</v>
          </cell>
          <cell r="F60" t="str">
            <v>EXTRA DRY</v>
          </cell>
          <cell r="G60" t="str">
            <v>1000 - 12 - REG-80</v>
          </cell>
          <cell r="H60" t="str">
            <v>DRY</v>
          </cell>
          <cell r="I60" t="str">
            <v>Domestic</v>
          </cell>
          <cell r="J60" t="str">
            <v>1000</v>
          </cell>
          <cell r="K60">
            <v>12</v>
          </cell>
          <cell r="L60">
            <v>12</v>
          </cell>
          <cell r="M60">
            <v>1</v>
          </cell>
          <cell r="N60" t="str">
            <v>REG</v>
          </cell>
          <cell r="O60" t="str">
            <v>2019, Oct</v>
          </cell>
          <cell r="P60" t="str">
            <v>APPROVED</v>
          </cell>
          <cell r="Q60" t="str">
            <v>FOB</v>
          </cell>
          <cell r="S60">
            <v>149.49</v>
          </cell>
          <cell r="T60">
            <v>149.49</v>
          </cell>
          <cell r="U60">
            <v>149.49</v>
          </cell>
          <cell r="V60">
            <v>149.49</v>
          </cell>
        </row>
        <row r="61">
          <cell r="B61" t="str">
            <v>Northeast</v>
          </cell>
          <cell r="C61" t="str">
            <v>Connecticut</v>
          </cell>
          <cell r="D61" t="str">
            <v>Brescome Barton Inc</v>
          </cell>
          <cell r="E61" t="str">
            <v>Brugal Extra Dry</v>
          </cell>
          <cell r="F61" t="str">
            <v>EXTRA DRY</v>
          </cell>
          <cell r="G61" t="str">
            <v>1750 - 6 - REG-80</v>
          </cell>
          <cell r="H61" t="str">
            <v>DRY</v>
          </cell>
          <cell r="I61" t="str">
            <v>Domestic</v>
          </cell>
          <cell r="J61" t="str">
            <v>1750</v>
          </cell>
          <cell r="K61">
            <v>6</v>
          </cell>
          <cell r="L61">
            <v>6</v>
          </cell>
          <cell r="M61">
            <v>1</v>
          </cell>
          <cell r="N61" t="str">
            <v>REG</v>
          </cell>
          <cell r="O61" t="str">
            <v>2018, Apr</v>
          </cell>
          <cell r="P61" t="str">
            <v>PUBLISHED</v>
          </cell>
          <cell r="Q61" t="str">
            <v>FOB</v>
          </cell>
          <cell r="R61">
            <v>107.21</v>
          </cell>
          <cell r="S61">
            <v>107.21</v>
          </cell>
          <cell r="T61">
            <v>107.21</v>
          </cell>
          <cell r="U61">
            <v>107.21</v>
          </cell>
          <cell r="V61">
            <v>107.21</v>
          </cell>
        </row>
        <row r="62">
          <cell r="B62" t="str">
            <v>Northeast</v>
          </cell>
          <cell r="C62" t="str">
            <v>Connecticut</v>
          </cell>
          <cell r="D62" t="str">
            <v>Brescome Barton Inc</v>
          </cell>
          <cell r="E62" t="str">
            <v>Brugal Extra Dry</v>
          </cell>
          <cell r="F62" t="str">
            <v>EXTRA DRY</v>
          </cell>
          <cell r="G62" t="str">
            <v>1750 - 6 - REG-80</v>
          </cell>
          <cell r="H62" t="str">
            <v>DRY</v>
          </cell>
          <cell r="I62" t="str">
            <v>Domestic</v>
          </cell>
          <cell r="J62" t="str">
            <v>1750</v>
          </cell>
          <cell r="K62">
            <v>6</v>
          </cell>
          <cell r="L62">
            <v>6</v>
          </cell>
          <cell r="M62">
            <v>1</v>
          </cell>
          <cell r="N62" t="str">
            <v>REG</v>
          </cell>
          <cell r="O62" t="str">
            <v>2019, Oct</v>
          </cell>
          <cell r="P62" t="str">
            <v>APPROVED</v>
          </cell>
          <cell r="Q62" t="str">
            <v>FOB</v>
          </cell>
          <cell r="S62">
            <v>107.21</v>
          </cell>
          <cell r="T62">
            <v>107.21</v>
          </cell>
          <cell r="U62">
            <v>107.21</v>
          </cell>
          <cell r="V62">
            <v>107.21</v>
          </cell>
        </row>
        <row r="63">
          <cell r="B63" t="str">
            <v>Northeast</v>
          </cell>
          <cell r="C63" t="str">
            <v>Connecticut</v>
          </cell>
          <cell r="D63" t="str">
            <v>Brescome Barton Inc</v>
          </cell>
          <cell r="E63" t="str">
            <v>Brugal Extra Dry</v>
          </cell>
          <cell r="F63" t="str">
            <v>EXTRA DRY</v>
          </cell>
          <cell r="G63" t="str">
            <v>375 - 24 - REG-80</v>
          </cell>
          <cell r="H63" t="str">
            <v>DRY</v>
          </cell>
          <cell r="I63" t="str">
            <v>Domestic</v>
          </cell>
          <cell r="J63" t="str">
            <v>375</v>
          </cell>
          <cell r="K63">
            <v>24</v>
          </cell>
          <cell r="L63">
            <v>24</v>
          </cell>
          <cell r="M63">
            <v>1</v>
          </cell>
          <cell r="N63" t="str">
            <v>REG</v>
          </cell>
          <cell r="O63" t="str">
            <v>2018, Apr</v>
          </cell>
          <cell r="P63" t="str">
            <v>PUBLISHED</v>
          </cell>
          <cell r="Q63" t="str">
            <v>FOB</v>
          </cell>
          <cell r="R63">
            <v>134.68</v>
          </cell>
          <cell r="S63">
            <v>134.68</v>
          </cell>
          <cell r="T63">
            <v>134.68</v>
          </cell>
          <cell r="U63">
            <v>134.68</v>
          </cell>
          <cell r="V63">
            <v>134.68</v>
          </cell>
        </row>
        <row r="64">
          <cell r="B64" t="str">
            <v>Northeast</v>
          </cell>
          <cell r="C64" t="str">
            <v>Connecticut</v>
          </cell>
          <cell r="D64" t="str">
            <v>Brescome Barton Inc</v>
          </cell>
          <cell r="E64" t="str">
            <v>Brugal Extra Dry</v>
          </cell>
          <cell r="F64" t="str">
            <v>EXTRA DRY</v>
          </cell>
          <cell r="G64" t="str">
            <v>375 - 24 - REG-80</v>
          </cell>
          <cell r="H64" t="str">
            <v>DRY</v>
          </cell>
          <cell r="I64" t="str">
            <v>Domestic</v>
          </cell>
          <cell r="J64" t="str">
            <v>375</v>
          </cell>
          <cell r="K64">
            <v>24</v>
          </cell>
          <cell r="L64">
            <v>24</v>
          </cell>
          <cell r="M64">
            <v>1</v>
          </cell>
          <cell r="N64" t="str">
            <v>REG</v>
          </cell>
          <cell r="O64" t="str">
            <v>2019, Oct</v>
          </cell>
          <cell r="P64" t="str">
            <v>APPROVED</v>
          </cell>
          <cell r="Q64" t="str">
            <v>FOB</v>
          </cell>
          <cell r="S64">
            <v>134.68</v>
          </cell>
          <cell r="T64">
            <v>134.68</v>
          </cell>
          <cell r="U64">
            <v>134.68</v>
          </cell>
          <cell r="V64">
            <v>134.68</v>
          </cell>
        </row>
        <row r="65">
          <cell r="B65" t="str">
            <v>Northeast</v>
          </cell>
          <cell r="C65" t="str">
            <v>Connecticut</v>
          </cell>
          <cell r="D65" t="str">
            <v>Brescome Barton Inc</v>
          </cell>
          <cell r="E65" t="str">
            <v>Brugal Extra Dry</v>
          </cell>
          <cell r="F65" t="str">
            <v>EXTRA DRY</v>
          </cell>
          <cell r="G65" t="str">
            <v>750 - 12 - REG-80</v>
          </cell>
          <cell r="H65" t="str">
            <v>DRY</v>
          </cell>
          <cell r="I65" t="str">
            <v>Domestic</v>
          </cell>
          <cell r="J65" t="str">
            <v>750</v>
          </cell>
          <cell r="K65">
            <v>12</v>
          </cell>
          <cell r="L65">
            <v>12</v>
          </cell>
          <cell r="M65">
            <v>1</v>
          </cell>
          <cell r="N65" t="str">
            <v>REG</v>
          </cell>
          <cell r="O65" t="str">
            <v>2018, Apr</v>
          </cell>
          <cell r="P65" t="str">
            <v>PUBLISHED</v>
          </cell>
          <cell r="Q65" t="str">
            <v>FOB</v>
          </cell>
          <cell r="R65">
            <v>125.18</v>
          </cell>
          <cell r="S65">
            <v>125.18</v>
          </cell>
          <cell r="T65">
            <v>125.18</v>
          </cell>
          <cell r="U65">
            <v>125.18</v>
          </cell>
          <cell r="V65">
            <v>125.18</v>
          </cell>
        </row>
        <row r="66">
          <cell r="B66" t="str">
            <v>Northeast</v>
          </cell>
          <cell r="C66" t="str">
            <v>Connecticut</v>
          </cell>
          <cell r="D66" t="str">
            <v>Brescome Barton Inc</v>
          </cell>
          <cell r="E66" t="str">
            <v>Brugal Extra Dry</v>
          </cell>
          <cell r="F66" t="str">
            <v>EXTRA DRY</v>
          </cell>
          <cell r="G66" t="str">
            <v>750 - 12 - REG-80</v>
          </cell>
          <cell r="H66" t="str">
            <v>DRY</v>
          </cell>
          <cell r="I66" t="str">
            <v>Domestic</v>
          </cell>
          <cell r="J66" t="str">
            <v>750</v>
          </cell>
          <cell r="K66">
            <v>12</v>
          </cell>
          <cell r="L66">
            <v>12</v>
          </cell>
          <cell r="M66">
            <v>1</v>
          </cell>
          <cell r="N66" t="str">
            <v>REG</v>
          </cell>
          <cell r="O66" t="str">
            <v>2019, Oct</v>
          </cell>
          <cell r="P66" t="str">
            <v>APPROVED</v>
          </cell>
          <cell r="Q66" t="str">
            <v>FOB</v>
          </cell>
          <cell r="S66">
            <v>125.18</v>
          </cell>
          <cell r="T66">
            <v>125.18</v>
          </cell>
          <cell r="U66">
            <v>125.18</v>
          </cell>
          <cell r="V66">
            <v>125.18</v>
          </cell>
        </row>
        <row r="67">
          <cell r="B67" t="str">
            <v>Northeast</v>
          </cell>
          <cell r="C67" t="str">
            <v>Connecticut</v>
          </cell>
          <cell r="D67" t="str">
            <v>Brescome Barton Inc</v>
          </cell>
          <cell r="E67" t="str">
            <v>Brugal Extra Viejo</v>
          </cell>
          <cell r="F67" t="str">
            <v>EXTRA VIEJO</v>
          </cell>
          <cell r="G67" t="str">
            <v>1000 - 12 - REG-80</v>
          </cell>
          <cell r="H67" t="str">
            <v>VIEJO</v>
          </cell>
          <cell r="I67" t="str">
            <v>Domestic</v>
          </cell>
          <cell r="J67" t="str">
            <v>1000</v>
          </cell>
          <cell r="K67">
            <v>12</v>
          </cell>
          <cell r="L67">
            <v>12</v>
          </cell>
          <cell r="M67">
            <v>1</v>
          </cell>
          <cell r="N67" t="str">
            <v>REG</v>
          </cell>
          <cell r="O67" t="str">
            <v>2015, Nov</v>
          </cell>
          <cell r="P67" t="str">
            <v>PUBLISHED</v>
          </cell>
          <cell r="Q67" t="str">
            <v>FOB</v>
          </cell>
          <cell r="R67">
            <v>195.49</v>
          </cell>
          <cell r="S67">
            <v>195.49</v>
          </cell>
          <cell r="T67">
            <v>195.49</v>
          </cell>
          <cell r="U67">
            <v>195.49</v>
          </cell>
          <cell r="V67">
            <v>195.49</v>
          </cell>
        </row>
        <row r="68">
          <cell r="B68" t="str">
            <v>Northeast</v>
          </cell>
          <cell r="C68" t="str">
            <v>Connecticut</v>
          </cell>
          <cell r="D68" t="str">
            <v>Brescome Barton Inc</v>
          </cell>
          <cell r="E68" t="str">
            <v>Brugal Extra Viejo</v>
          </cell>
          <cell r="F68" t="str">
            <v>EXTRA VIEJO</v>
          </cell>
          <cell r="G68" t="str">
            <v>1000 - 12 - REG-80</v>
          </cell>
          <cell r="H68" t="str">
            <v>VIEJO</v>
          </cell>
          <cell r="I68" t="str">
            <v>Domestic</v>
          </cell>
          <cell r="J68" t="str">
            <v>1000</v>
          </cell>
          <cell r="K68">
            <v>12</v>
          </cell>
          <cell r="L68">
            <v>12</v>
          </cell>
          <cell r="M68">
            <v>1</v>
          </cell>
          <cell r="N68" t="str">
            <v>REG</v>
          </cell>
          <cell r="O68" t="str">
            <v>2019, Oct</v>
          </cell>
          <cell r="P68" t="str">
            <v>APPROVED</v>
          </cell>
          <cell r="Q68" t="str">
            <v>FOB</v>
          </cell>
          <cell r="S68">
            <v>195.49</v>
          </cell>
          <cell r="T68">
            <v>195.49</v>
          </cell>
          <cell r="U68">
            <v>195.49</v>
          </cell>
          <cell r="V68">
            <v>195.49</v>
          </cell>
        </row>
        <row r="69">
          <cell r="B69" t="str">
            <v>Northeast</v>
          </cell>
          <cell r="C69" t="str">
            <v>Connecticut</v>
          </cell>
          <cell r="D69" t="str">
            <v>Brescome Barton Inc</v>
          </cell>
          <cell r="E69" t="str">
            <v>Brugal Extra Viejo</v>
          </cell>
          <cell r="F69" t="str">
            <v>EXTRA VIEJO</v>
          </cell>
          <cell r="G69" t="str">
            <v>750 - 12 - REG-80</v>
          </cell>
          <cell r="H69" t="str">
            <v>VIEJO</v>
          </cell>
          <cell r="I69" t="str">
            <v>Domestic</v>
          </cell>
          <cell r="J69" t="str">
            <v>750</v>
          </cell>
          <cell r="K69">
            <v>12</v>
          </cell>
          <cell r="L69">
            <v>12</v>
          </cell>
          <cell r="M69">
            <v>1</v>
          </cell>
          <cell r="N69" t="str">
            <v>REG</v>
          </cell>
          <cell r="O69" t="str">
            <v>2015, Nov</v>
          </cell>
          <cell r="P69" t="str">
            <v>PUBLISHED</v>
          </cell>
          <cell r="Q69" t="str">
            <v>FOB</v>
          </cell>
          <cell r="R69">
            <v>164.93</v>
          </cell>
          <cell r="S69">
            <v>164.93</v>
          </cell>
          <cell r="T69">
            <v>164.93</v>
          </cell>
          <cell r="U69">
            <v>164.93</v>
          </cell>
          <cell r="V69">
            <v>164.93</v>
          </cell>
        </row>
        <row r="70">
          <cell r="B70" t="str">
            <v>Northeast</v>
          </cell>
          <cell r="C70" t="str">
            <v>Connecticut</v>
          </cell>
          <cell r="D70" t="str">
            <v>Brescome Barton Inc</v>
          </cell>
          <cell r="E70" t="str">
            <v>Brugal Extra Viejo</v>
          </cell>
          <cell r="F70" t="str">
            <v>EXTRA VIEJO</v>
          </cell>
          <cell r="G70" t="str">
            <v>750 - 12 - REG-80</v>
          </cell>
          <cell r="H70" t="str">
            <v>VIEJO</v>
          </cell>
          <cell r="I70" t="str">
            <v>Domestic</v>
          </cell>
          <cell r="J70" t="str">
            <v>750</v>
          </cell>
          <cell r="K70">
            <v>12</v>
          </cell>
          <cell r="L70">
            <v>12</v>
          </cell>
          <cell r="M70">
            <v>1</v>
          </cell>
          <cell r="N70" t="str">
            <v>REG</v>
          </cell>
          <cell r="O70" t="str">
            <v>2019, Oct</v>
          </cell>
          <cell r="P70" t="str">
            <v>APPROVED</v>
          </cell>
          <cell r="Q70" t="str">
            <v>FOB</v>
          </cell>
          <cell r="S70">
            <v>164.93</v>
          </cell>
          <cell r="T70">
            <v>164.93</v>
          </cell>
          <cell r="U70">
            <v>164.93</v>
          </cell>
          <cell r="V70">
            <v>164.93</v>
          </cell>
        </row>
        <row r="71">
          <cell r="B71" t="str">
            <v>Northeast</v>
          </cell>
          <cell r="C71" t="str">
            <v>Connecticut</v>
          </cell>
          <cell r="D71" t="str">
            <v>Brescome Barton Inc</v>
          </cell>
          <cell r="E71" t="str">
            <v>Brugal XV</v>
          </cell>
          <cell r="F71" t="str">
            <v>XV</v>
          </cell>
          <cell r="G71" t="str">
            <v>1000 - 12 - REG-80</v>
          </cell>
          <cell r="H71" t="str">
            <v>XV</v>
          </cell>
          <cell r="I71" t="str">
            <v>Domestic</v>
          </cell>
          <cell r="J71" t="str">
            <v>1000</v>
          </cell>
          <cell r="K71">
            <v>12</v>
          </cell>
          <cell r="L71">
            <v>12</v>
          </cell>
          <cell r="M71">
            <v>1</v>
          </cell>
          <cell r="N71" t="str">
            <v>REG</v>
          </cell>
          <cell r="O71" t="str">
            <v>2015, Jul</v>
          </cell>
          <cell r="P71" t="str">
            <v>PUBLISHED</v>
          </cell>
          <cell r="Q71" t="str">
            <v>FOB</v>
          </cell>
          <cell r="R71">
            <v>187.1507</v>
          </cell>
          <cell r="S71">
            <v>187.1507</v>
          </cell>
          <cell r="T71">
            <v>187.1507</v>
          </cell>
          <cell r="U71">
            <v>187.1507</v>
          </cell>
          <cell r="V71">
            <v>187.1507</v>
          </cell>
        </row>
        <row r="72">
          <cell r="B72" t="str">
            <v>Northeast</v>
          </cell>
          <cell r="C72" t="str">
            <v>Connecticut</v>
          </cell>
          <cell r="D72" t="str">
            <v>Brescome Barton Inc</v>
          </cell>
          <cell r="E72" t="str">
            <v>Brugal XV</v>
          </cell>
          <cell r="F72" t="str">
            <v>XV</v>
          </cell>
          <cell r="G72" t="str">
            <v>750 - 12 - REG-80</v>
          </cell>
          <cell r="H72" t="str">
            <v>XV</v>
          </cell>
          <cell r="I72" t="str">
            <v>Domestic</v>
          </cell>
          <cell r="J72" t="str">
            <v>750</v>
          </cell>
          <cell r="K72">
            <v>12</v>
          </cell>
          <cell r="L72">
            <v>12</v>
          </cell>
          <cell r="M72">
            <v>1</v>
          </cell>
          <cell r="N72" t="str">
            <v>REG</v>
          </cell>
          <cell r="O72" t="str">
            <v>2015, Jul</v>
          </cell>
          <cell r="P72" t="str">
            <v>PUBLISHED</v>
          </cell>
          <cell r="Q72" t="str">
            <v>FOB</v>
          </cell>
          <cell r="R72">
            <v>179.75559999999999</v>
          </cell>
          <cell r="S72">
            <v>179.75559999999999</v>
          </cell>
          <cell r="T72">
            <v>179.75559999999999</v>
          </cell>
          <cell r="U72">
            <v>179.75559999999999</v>
          </cell>
          <cell r="V72">
            <v>179.75559999999999</v>
          </cell>
        </row>
        <row r="73">
          <cell r="B73" t="str">
            <v>Northeast</v>
          </cell>
          <cell r="C73" t="str">
            <v>Connecticut</v>
          </cell>
          <cell r="D73" t="str">
            <v>Brescome Barton Inc</v>
          </cell>
          <cell r="E73" t="str">
            <v>Cutty Sark Original</v>
          </cell>
          <cell r="F73" t="str">
            <v>CSO</v>
          </cell>
          <cell r="G73" t="str">
            <v>1000 - 12 - REG-80</v>
          </cell>
          <cell r="H73" t="str">
            <v>CSO</v>
          </cell>
          <cell r="I73" t="str">
            <v>Domestic</v>
          </cell>
          <cell r="J73" t="str">
            <v>1000</v>
          </cell>
          <cell r="K73">
            <v>12</v>
          </cell>
          <cell r="L73">
            <v>12</v>
          </cell>
          <cell r="M73">
            <v>1</v>
          </cell>
          <cell r="N73" t="str">
            <v>REG</v>
          </cell>
          <cell r="O73" t="str">
            <v>2019, Apr</v>
          </cell>
          <cell r="P73" t="str">
            <v>PUBLISHED</v>
          </cell>
          <cell r="Q73" t="str">
            <v>FOB</v>
          </cell>
          <cell r="R73">
            <v>160</v>
          </cell>
          <cell r="S73">
            <v>160</v>
          </cell>
          <cell r="T73">
            <v>160</v>
          </cell>
          <cell r="U73">
            <v>160</v>
          </cell>
          <cell r="V73">
            <v>160</v>
          </cell>
        </row>
        <row r="74">
          <cell r="B74" t="str">
            <v>Northeast</v>
          </cell>
          <cell r="C74" t="str">
            <v>Connecticut</v>
          </cell>
          <cell r="D74" t="str">
            <v>Brescome Barton Inc</v>
          </cell>
          <cell r="E74" t="str">
            <v>Cutty Sark Original</v>
          </cell>
          <cell r="F74" t="str">
            <v>CSO</v>
          </cell>
          <cell r="G74" t="str">
            <v>1750 - 6 - REG-80</v>
          </cell>
          <cell r="H74" t="str">
            <v>CSO</v>
          </cell>
          <cell r="I74" t="str">
            <v>Domestic</v>
          </cell>
          <cell r="J74" t="str">
            <v>1750</v>
          </cell>
          <cell r="K74">
            <v>6</v>
          </cell>
          <cell r="L74">
            <v>6</v>
          </cell>
          <cell r="M74">
            <v>1</v>
          </cell>
          <cell r="N74" t="str">
            <v>REG</v>
          </cell>
          <cell r="O74" t="str">
            <v>2019, Apr</v>
          </cell>
          <cell r="P74" t="str">
            <v>PUBLISHED</v>
          </cell>
          <cell r="Q74" t="str">
            <v>FOB</v>
          </cell>
          <cell r="R74">
            <v>108</v>
          </cell>
          <cell r="S74">
            <v>108</v>
          </cell>
          <cell r="T74">
            <v>108</v>
          </cell>
          <cell r="U74">
            <v>108</v>
          </cell>
          <cell r="V74">
            <v>108</v>
          </cell>
        </row>
        <row r="75">
          <cell r="B75" t="str">
            <v>Northeast</v>
          </cell>
          <cell r="C75" t="str">
            <v>Connecticut</v>
          </cell>
          <cell r="D75" t="str">
            <v>Brescome Barton Inc</v>
          </cell>
          <cell r="E75" t="str">
            <v>Cutty Sark Original</v>
          </cell>
          <cell r="F75" t="str">
            <v>CSO</v>
          </cell>
          <cell r="G75" t="str">
            <v>375 - 12 - REG-80</v>
          </cell>
          <cell r="H75" t="str">
            <v>CSO</v>
          </cell>
          <cell r="I75" t="str">
            <v>Domestic</v>
          </cell>
          <cell r="J75" t="str">
            <v>375</v>
          </cell>
          <cell r="K75">
            <v>12</v>
          </cell>
          <cell r="L75">
            <v>12</v>
          </cell>
          <cell r="M75">
            <v>1</v>
          </cell>
          <cell r="N75" t="str">
            <v>REG</v>
          </cell>
          <cell r="O75" t="str">
            <v>2019, Apr</v>
          </cell>
          <cell r="P75" t="str">
            <v>PUBLISHED</v>
          </cell>
          <cell r="Q75" t="str">
            <v>FOB</v>
          </cell>
          <cell r="R75">
            <v>80.040000000000006</v>
          </cell>
          <cell r="S75">
            <v>80.040000000000006</v>
          </cell>
          <cell r="T75">
            <v>80.040000000000006</v>
          </cell>
          <cell r="U75">
            <v>80.040000000000006</v>
          </cell>
          <cell r="V75">
            <v>80.040000000000006</v>
          </cell>
        </row>
        <row r="76">
          <cell r="B76" t="str">
            <v>Northeast</v>
          </cell>
          <cell r="C76" t="str">
            <v>Connecticut</v>
          </cell>
          <cell r="D76" t="str">
            <v>Brescome Barton Inc</v>
          </cell>
          <cell r="E76" t="str">
            <v>Cutty Sark Original</v>
          </cell>
          <cell r="F76" t="str">
            <v>CSO</v>
          </cell>
          <cell r="G76" t="str">
            <v>50 - 120 - REG-80</v>
          </cell>
          <cell r="H76" t="str">
            <v>50 - 120 - REG-80</v>
          </cell>
          <cell r="I76" t="str">
            <v>Domestic</v>
          </cell>
          <cell r="J76" t="str">
            <v>50</v>
          </cell>
          <cell r="K76">
            <v>120</v>
          </cell>
          <cell r="L76">
            <v>120</v>
          </cell>
          <cell r="M76">
            <v>1</v>
          </cell>
          <cell r="N76" t="str">
            <v>REG</v>
          </cell>
          <cell r="O76" t="str">
            <v>2019, Apr</v>
          </cell>
          <cell r="P76" t="str">
            <v>PUBLISHED</v>
          </cell>
          <cell r="Q76" t="str">
            <v>FOB</v>
          </cell>
          <cell r="R76">
            <v>122.9</v>
          </cell>
          <cell r="S76">
            <v>122.9</v>
          </cell>
          <cell r="T76">
            <v>122.9</v>
          </cell>
          <cell r="U76">
            <v>122.9</v>
          </cell>
          <cell r="V76">
            <v>122.9</v>
          </cell>
        </row>
        <row r="77">
          <cell r="B77" t="str">
            <v>Northeast</v>
          </cell>
          <cell r="C77" t="str">
            <v>Connecticut</v>
          </cell>
          <cell r="D77" t="str">
            <v>Brescome Barton Inc</v>
          </cell>
          <cell r="E77" t="str">
            <v>Cutty Sark Original</v>
          </cell>
          <cell r="F77" t="str">
            <v>CSO</v>
          </cell>
          <cell r="G77" t="str">
            <v>750 - 12 - REG-80</v>
          </cell>
          <cell r="H77" t="str">
            <v>CSO</v>
          </cell>
          <cell r="I77" t="str">
            <v>Domestic</v>
          </cell>
          <cell r="J77" t="str">
            <v>750</v>
          </cell>
          <cell r="K77">
            <v>12</v>
          </cell>
          <cell r="L77">
            <v>12</v>
          </cell>
          <cell r="M77">
            <v>1</v>
          </cell>
          <cell r="N77" t="str">
            <v>REG</v>
          </cell>
          <cell r="O77" t="str">
            <v>2019, Apr</v>
          </cell>
          <cell r="P77" t="str">
            <v>PUBLISHED</v>
          </cell>
          <cell r="Q77" t="str">
            <v>FOB</v>
          </cell>
          <cell r="R77">
            <v>140.97999999999999</v>
          </cell>
          <cell r="S77">
            <v>140.97999999999999</v>
          </cell>
          <cell r="T77">
            <v>140.97999999999999</v>
          </cell>
          <cell r="U77">
            <v>140.97999999999999</v>
          </cell>
          <cell r="V77">
            <v>140.97999999999999</v>
          </cell>
        </row>
        <row r="78">
          <cell r="B78" t="str">
            <v>Northeast</v>
          </cell>
          <cell r="C78" t="str">
            <v>Connecticut</v>
          </cell>
          <cell r="D78" t="str">
            <v>Brescome Barton Inc</v>
          </cell>
          <cell r="E78" t="str">
            <v>Cutty Sark Tam o' Shanter</v>
          </cell>
          <cell r="F78" t="str">
            <v>CUTTY TAM</v>
          </cell>
          <cell r="G78" t="str">
            <v>750 - 3 - REG-93</v>
          </cell>
          <cell r="H78" t="str">
            <v>750 - 3 - REG-93</v>
          </cell>
          <cell r="I78" t="str">
            <v>Domestic</v>
          </cell>
          <cell r="J78" t="str">
            <v>750</v>
          </cell>
          <cell r="K78">
            <v>3</v>
          </cell>
          <cell r="L78">
            <v>3</v>
          </cell>
          <cell r="M78">
            <v>1</v>
          </cell>
          <cell r="N78" t="str">
            <v>REG</v>
          </cell>
          <cell r="O78" t="str">
            <v>2015, Jul</v>
          </cell>
          <cell r="P78" t="str">
            <v>PUBLISHED</v>
          </cell>
          <cell r="Q78" t="str">
            <v>FOB</v>
          </cell>
          <cell r="R78">
            <v>495</v>
          </cell>
          <cell r="S78">
            <v>495</v>
          </cell>
          <cell r="T78">
            <v>495</v>
          </cell>
          <cell r="U78">
            <v>495</v>
          </cell>
          <cell r="V78">
            <v>495</v>
          </cell>
        </row>
        <row r="79">
          <cell r="B79" t="str">
            <v>Northeast</v>
          </cell>
          <cell r="C79" t="str">
            <v>Connecticut</v>
          </cell>
          <cell r="D79" t="str">
            <v>Brescome Barton Inc</v>
          </cell>
          <cell r="E79" t="str">
            <v>Famous Grouse</v>
          </cell>
          <cell r="F79" t="str">
            <v>TFG FINEST</v>
          </cell>
          <cell r="G79" t="str">
            <v>1000 - 12 - REG-80</v>
          </cell>
          <cell r="H79" t="str">
            <v>FINEST</v>
          </cell>
          <cell r="I79" t="str">
            <v>Domestic</v>
          </cell>
          <cell r="J79" t="str">
            <v>1000</v>
          </cell>
          <cell r="K79">
            <v>12</v>
          </cell>
          <cell r="L79">
            <v>12</v>
          </cell>
          <cell r="M79">
            <v>1</v>
          </cell>
          <cell r="N79" t="str">
            <v>REG</v>
          </cell>
          <cell r="O79" t="str">
            <v>2017, Mar</v>
          </cell>
          <cell r="P79" t="str">
            <v>PUBLISHED</v>
          </cell>
          <cell r="Q79" t="str">
            <v>FOB</v>
          </cell>
          <cell r="R79">
            <v>194.24</v>
          </cell>
          <cell r="S79">
            <v>194.24</v>
          </cell>
          <cell r="T79">
            <v>194.24</v>
          </cell>
          <cell r="U79">
            <v>194.24</v>
          </cell>
          <cell r="V79">
            <v>194.24</v>
          </cell>
        </row>
        <row r="80">
          <cell r="B80" t="str">
            <v>Northeast</v>
          </cell>
          <cell r="C80" t="str">
            <v>Connecticut</v>
          </cell>
          <cell r="D80" t="str">
            <v>Brescome Barton Inc</v>
          </cell>
          <cell r="E80" t="str">
            <v>Famous Grouse</v>
          </cell>
          <cell r="F80" t="str">
            <v>TFG FINEST</v>
          </cell>
          <cell r="G80" t="str">
            <v>1750 - 6 - REG-80</v>
          </cell>
          <cell r="H80" t="str">
            <v>FINEST</v>
          </cell>
          <cell r="I80" t="str">
            <v>Domestic</v>
          </cell>
          <cell r="J80" t="str">
            <v>1750</v>
          </cell>
          <cell r="K80">
            <v>6</v>
          </cell>
          <cell r="L80">
            <v>6</v>
          </cell>
          <cell r="M80">
            <v>1</v>
          </cell>
          <cell r="N80" t="str">
            <v>REG</v>
          </cell>
          <cell r="O80" t="str">
            <v>2017, Mar</v>
          </cell>
          <cell r="P80" t="str">
            <v>PUBLISHED</v>
          </cell>
          <cell r="Q80" t="str">
            <v>FOB</v>
          </cell>
          <cell r="R80">
            <v>100.780062</v>
          </cell>
          <cell r="S80">
            <v>100.780062</v>
          </cell>
          <cell r="T80">
            <v>100.780062</v>
          </cell>
          <cell r="U80">
            <v>100.780062</v>
          </cell>
          <cell r="V80">
            <v>100.780062</v>
          </cell>
        </row>
        <row r="81">
          <cell r="B81" t="str">
            <v>Northeast</v>
          </cell>
          <cell r="C81" t="str">
            <v>Connecticut</v>
          </cell>
          <cell r="D81" t="str">
            <v>Brescome Barton Inc</v>
          </cell>
          <cell r="E81" t="str">
            <v>Famous Grouse</v>
          </cell>
          <cell r="F81" t="str">
            <v>TFG FINEST</v>
          </cell>
          <cell r="G81" t="str">
            <v>375 - 12 - REG-80</v>
          </cell>
          <cell r="H81" t="str">
            <v>FINEST</v>
          </cell>
          <cell r="I81" t="str">
            <v>Domestic</v>
          </cell>
          <cell r="J81" t="str">
            <v>375</v>
          </cell>
          <cell r="K81">
            <v>12</v>
          </cell>
          <cell r="L81">
            <v>12</v>
          </cell>
          <cell r="M81">
            <v>1</v>
          </cell>
          <cell r="N81" t="str">
            <v>REG</v>
          </cell>
          <cell r="O81" t="str">
            <v>2017, Mar</v>
          </cell>
          <cell r="P81" t="str">
            <v>PUBLISHED</v>
          </cell>
          <cell r="Q81" t="str">
            <v>FOB</v>
          </cell>
          <cell r="R81">
            <v>89.4</v>
          </cell>
          <cell r="S81">
            <v>89.4</v>
          </cell>
          <cell r="T81">
            <v>89.4</v>
          </cell>
          <cell r="U81">
            <v>89.4</v>
          </cell>
          <cell r="V81">
            <v>89.4</v>
          </cell>
        </row>
        <row r="82">
          <cell r="B82" t="str">
            <v>Northeast</v>
          </cell>
          <cell r="C82" t="str">
            <v>Connecticut</v>
          </cell>
          <cell r="D82" t="str">
            <v>Brescome Barton Inc</v>
          </cell>
          <cell r="E82" t="str">
            <v>Famous Grouse</v>
          </cell>
          <cell r="F82" t="str">
            <v>TFG FINEST</v>
          </cell>
          <cell r="G82" t="str">
            <v>750 - 12 - REG-80</v>
          </cell>
          <cell r="H82" t="str">
            <v>FINEST</v>
          </cell>
          <cell r="I82" t="str">
            <v>Domestic</v>
          </cell>
          <cell r="J82" t="str">
            <v>750</v>
          </cell>
          <cell r="K82">
            <v>12</v>
          </cell>
          <cell r="L82">
            <v>12</v>
          </cell>
          <cell r="M82">
            <v>1</v>
          </cell>
          <cell r="N82" t="str">
            <v>REG</v>
          </cell>
          <cell r="O82" t="str">
            <v>2017, Mar</v>
          </cell>
          <cell r="P82" t="str">
            <v>PUBLISHED</v>
          </cell>
          <cell r="Q82" t="str">
            <v>FOB</v>
          </cell>
          <cell r="R82">
            <v>146.53</v>
          </cell>
          <cell r="S82">
            <v>146.53</v>
          </cell>
          <cell r="T82">
            <v>146.53</v>
          </cell>
          <cell r="U82">
            <v>146.53</v>
          </cell>
          <cell r="V82">
            <v>146.53</v>
          </cell>
        </row>
        <row r="83">
          <cell r="B83" t="str">
            <v>Northeast</v>
          </cell>
          <cell r="C83" t="str">
            <v>Connecticut</v>
          </cell>
          <cell r="D83" t="str">
            <v>Brescome Barton Inc</v>
          </cell>
          <cell r="E83" t="str">
            <v>Famous Grouse Vintage Malt</v>
          </cell>
          <cell r="F83" t="str">
            <v>TFG 12YO VINT MALT</v>
          </cell>
          <cell r="G83" t="str">
            <v>750 - 12 - REG-80</v>
          </cell>
          <cell r="H83" t="str">
            <v>12YO VINT MALT</v>
          </cell>
          <cell r="I83" t="str">
            <v>Domestic</v>
          </cell>
          <cell r="J83" t="str">
            <v>750</v>
          </cell>
          <cell r="K83">
            <v>12</v>
          </cell>
          <cell r="L83">
            <v>12</v>
          </cell>
          <cell r="M83">
            <v>1</v>
          </cell>
          <cell r="N83" t="str">
            <v>REG</v>
          </cell>
          <cell r="O83" t="str">
            <v>2015, Jul</v>
          </cell>
          <cell r="P83" t="str">
            <v>PUBLISHED</v>
          </cell>
          <cell r="Q83" t="str">
            <v>FOB</v>
          </cell>
          <cell r="R83">
            <v>264.76</v>
          </cell>
          <cell r="S83">
            <v>264.76</v>
          </cell>
          <cell r="T83">
            <v>264.76</v>
          </cell>
          <cell r="U83">
            <v>264.76</v>
          </cell>
          <cell r="V83">
            <v>264.76</v>
          </cell>
        </row>
        <row r="84">
          <cell r="B84" t="str">
            <v>Northeast</v>
          </cell>
          <cell r="C84" t="str">
            <v>Connecticut</v>
          </cell>
          <cell r="D84" t="str">
            <v>Brescome Barton Inc</v>
          </cell>
          <cell r="E84" t="str">
            <v>Highland Park</v>
          </cell>
          <cell r="F84" t="str">
            <v>HIGHLAND PARK FREYA</v>
          </cell>
          <cell r="G84" t="str">
            <v>750 - 6 - REG-102.4</v>
          </cell>
          <cell r="H84" t="str">
            <v>750 - 6 - REG-102.4</v>
          </cell>
          <cell r="I84" t="str">
            <v>Domestic</v>
          </cell>
          <cell r="J84" t="str">
            <v>750</v>
          </cell>
          <cell r="K84">
            <v>6</v>
          </cell>
          <cell r="L84">
            <v>6</v>
          </cell>
          <cell r="M84">
            <v>1</v>
          </cell>
          <cell r="N84" t="str">
            <v>REG</v>
          </cell>
          <cell r="O84" t="str">
            <v>2015, Jul</v>
          </cell>
          <cell r="P84" t="str">
            <v>PUBLISHED</v>
          </cell>
          <cell r="Q84" t="str">
            <v>FOB</v>
          </cell>
          <cell r="R84">
            <v>989.77</v>
          </cell>
          <cell r="S84">
            <v>989.77</v>
          </cell>
          <cell r="T84">
            <v>989.77</v>
          </cell>
          <cell r="U84">
            <v>989.77</v>
          </cell>
          <cell r="V84">
            <v>989.77</v>
          </cell>
        </row>
        <row r="85">
          <cell r="B85" t="str">
            <v>Northeast</v>
          </cell>
          <cell r="C85" t="str">
            <v>Connecticut</v>
          </cell>
          <cell r="D85" t="str">
            <v>Brescome Barton Inc</v>
          </cell>
          <cell r="E85" t="str">
            <v>Highland Park</v>
          </cell>
          <cell r="F85" t="str">
            <v>HIGHLAND PARK ODIN</v>
          </cell>
          <cell r="G85" t="str">
            <v>750 - 6 - REG-111.6</v>
          </cell>
          <cell r="H85" t="str">
            <v>PARK ODIN</v>
          </cell>
          <cell r="I85" t="str">
            <v>Domestic</v>
          </cell>
          <cell r="J85" t="str">
            <v>750</v>
          </cell>
          <cell r="K85">
            <v>6</v>
          </cell>
          <cell r="L85">
            <v>6</v>
          </cell>
          <cell r="M85">
            <v>1</v>
          </cell>
          <cell r="N85" t="str">
            <v>REG</v>
          </cell>
          <cell r="O85" t="str">
            <v>2015, Jul</v>
          </cell>
          <cell r="P85" t="str">
            <v>PUBLISHED</v>
          </cell>
          <cell r="Q85" t="str">
            <v>FOB</v>
          </cell>
          <cell r="R85">
            <v>1182.9100000000001</v>
          </cell>
          <cell r="S85">
            <v>1182.9100000000001</v>
          </cell>
          <cell r="T85">
            <v>1182.9100000000001</v>
          </cell>
          <cell r="U85">
            <v>1182.9100000000001</v>
          </cell>
          <cell r="V85">
            <v>1182.9100000000001</v>
          </cell>
        </row>
        <row r="86">
          <cell r="B86" t="str">
            <v>Northeast</v>
          </cell>
          <cell r="C86" t="str">
            <v>Connecticut</v>
          </cell>
          <cell r="D86" t="str">
            <v>Brescome Barton Inc</v>
          </cell>
          <cell r="E86" t="str">
            <v>Highland Park</v>
          </cell>
          <cell r="F86" t="str">
            <v>HP 12YO</v>
          </cell>
          <cell r="G86" t="str">
            <v>750 - 6 - REG-86</v>
          </cell>
          <cell r="H86" t="str">
            <v>12YO</v>
          </cell>
          <cell r="I86" t="str">
            <v>DI</v>
          </cell>
          <cell r="J86" t="str">
            <v>750</v>
          </cell>
          <cell r="K86">
            <v>6</v>
          </cell>
          <cell r="L86">
            <v>6</v>
          </cell>
          <cell r="M86">
            <v>1</v>
          </cell>
          <cell r="N86" t="str">
            <v>REG</v>
          </cell>
          <cell r="O86" t="str">
            <v>2015, Nov</v>
          </cell>
          <cell r="P86" t="str">
            <v>PUBLISHED</v>
          </cell>
          <cell r="Q86" t="str">
            <v>FOB</v>
          </cell>
          <cell r="R86">
            <v>158.44</v>
          </cell>
          <cell r="S86">
            <v>158.44</v>
          </cell>
          <cell r="T86">
            <v>158.44</v>
          </cell>
          <cell r="U86">
            <v>158.44</v>
          </cell>
          <cell r="V86">
            <v>158.44</v>
          </cell>
        </row>
        <row r="87">
          <cell r="B87" t="str">
            <v>Northeast</v>
          </cell>
          <cell r="C87" t="str">
            <v>Connecticut</v>
          </cell>
          <cell r="D87" t="str">
            <v>Brescome Barton Inc</v>
          </cell>
          <cell r="E87" t="str">
            <v>Highland Park</v>
          </cell>
          <cell r="F87" t="str">
            <v>HP 12YO</v>
          </cell>
          <cell r="G87" t="str">
            <v>750 - 6 - REG-86</v>
          </cell>
          <cell r="H87" t="str">
            <v>12YO</v>
          </cell>
          <cell r="I87" t="str">
            <v>Domestic</v>
          </cell>
          <cell r="J87" t="str">
            <v>750</v>
          </cell>
          <cell r="K87">
            <v>6</v>
          </cell>
          <cell r="L87">
            <v>6</v>
          </cell>
          <cell r="M87">
            <v>1</v>
          </cell>
          <cell r="N87" t="str">
            <v>REG</v>
          </cell>
          <cell r="O87" t="str">
            <v>2019, Oct</v>
          </cell>
          <cell r="P87" t="str">
            <v>APPROVED</v>
          </cell>
          <cell r="Q87" t="str">
            <v>FOB</v>
          </cell>
          <cell r="S87">
            <v>179.24</v>
          </cell>
          <cell r="T87">
            <v>179.24</v>
          </cell>
          <cell r="U87">
            <v>179.24</v>
          </cell>
          <cell r="V87">
            <v>179.24</v>
          </cell>
        </row>
        <row r="88">
          <cell r="B88" t="str">
            <v>Northeast</v>
          </cell>
          <cell r="C88" t="str">
            <v>Connecticut</v>
          </cell>
          <cell r="D88" t="str">
            <v>Brescome Barton Inc</v>
          </cell>
          <cell r="E88" t="str">
            <v>Highland Park</v>
          </cell>
          <cell r="F88" t="str">
            <v>HP 15YO</v>
          </cell>
          <cell r="G88" t="str">
            <v>750 - 6 - REG-86</v>
          </cell>
          <cell r="H88" t="str">
            <v>15YO</v>
          </cell>
          <cell r="I88" t="str">
            <v>Domestic</v>
          </cell>
          <cell r="J88" t="str">
            <v>750</v>
          </cell>
          <cell r="K88">
            <v>6</v>
          </cell>
          <cell r="L88">
            <v>6</v>
          </cell>
          <cell r="M88">
            <v>1</v>
          </cell>
          <cell r="N88" t="str">
            <v>REG</v>
          </cell>
          <cell r="O88" t="str">
            <v>2016, Jun</v>
          </cell>
          <cell r="P88" t="str">
            <v>PUBLISHED</v>
          </cell>
          <cell r="Q88" t="str">
            <v>FOB</v>
          </cell>
          <cell r="R88">
            <v>334.75725188662898</v>
          </cell>
          <cell r="S88">
            <v>334.75725188662898</v>
          </cell>
          <cell r="T88">
            <v>334.75725188662898</v>
          </cell>
          <cell r="U88">
            <v>334.75725188662898</v>
          </cell>
          <cell r="V88">
            <v>334.75725188662898</v>
          </cell>
        </row>
        <row r="89">
          <cell r="B89" t="str">
            <v>Northeast</v>
          </cell>
          <cell r="C89" t="str">
            <v>Connecticut</v>
          </cell>
          <cell r="D89" t="str">
            <v>Brescome Barton Inc</v>
          </cell>
          <cell r="E89" t="str">
            <v>Highland Park</v>
          </cell>
          <cell r="F89" t="str">
            <v>HP 18YO</v>
          </cell>
          <cell r="G89" t="str">
            <v>750 - 6 - REG-86</v>
          </cell>
          <cell r="H89" t="str">
            <v>18YO</v>
          </cell>
          <cell r="I89" t="str">
            <v>Domestic</v>
          </cell>
          <cell r="J89" t="str">
            <v>750</v>
          </cell>
          <cell r="K89">
            <v>6</v>
          </cell>
          <cell r="L89">
            <v>6</v>
          </cell>
          <cell r="M89">
            <v>1</v>
          </cell>
          <cell r="N89" t="str">
            <v>REG</v>
          </cell>
          <cell r="O89" t="str">
            <v>2019, Apr</v>
          </cell>
          <cell r="P89" t="str">
            <v>PUBLISHED</v>
          </cell>
          <cell r="Q89" t="str">
            <v>FOB</v>
          </cell>
          <cell r="R89">
            <v>470.18</v>
          </cell>
          <cell r="S89">
            <v>470.18</v>
          </cell>
          <cell r="T89">
            <v>470.18</v>
          </cell>
          <cell r="U89">
            <v>470.18</v>
          </cell>
          <cell r="V89">
            <v>470.18</v>
          </cell>
        </row>
        <row r="90">
          <cell r="B90" t="str">
            <v>Northeast</v>
          </cell>
          <cell r="C90" t="str">
            <v>Connecticut</v>
          </cell>
          <cell r="D90" t="str">
            <v>Brescome Barton Inc</v>
          </cell>
          <cell r="E90" t="str">
            <v>Highland Park</v>
          </cell>
          <cell r="F90" t="str">
            <v>HP 18YO</v>
          </cell>
          <cell r="G90" t="str">
            <v>750 - 6 - REG-86</v>
          </cell>
          <cell r="H90" t="str">
            <v>18YO</v>
          </cell>
          <cell r="I90" t="str">
            <v>Domestic</v>
          </cell>
          <cell r="J90" t="str">
            <v>750</v>
          </cell>
          <cell r="K90">
            <v>6</v>
          </cell>
          <cell r="L90">
            <v>6</v>
          </cell>
          <cell r="M90">
            <v>1</v>
          </cell>
          <cell r="N90" t="str">
            <v>REG</v>
          </cell>
          <cell r="O90" t="str">
            <v>2019, Oct</v>
          </cell>
          <cell r="P90" t="str">
            <v>APPROVED</v>
          </cell>
          <cell r="Q90" t="str">
            <v>FOB</v>
          </cell>
          <cell r="S90">
            <v>470.18</v>
          </cell>
          <cell r="T90">
            <v>470.18</v>
          </cell>
          <cell r="U90">
            <v>470.18</v>
          </cell>
          <cell r="V90">
            <v>470.18</v>
          </cell>
        </row>
        <row r="91">
          <cell r="B91" t="str">
            <v>Northeast</v>
          </cell>
          <cell r="C91" t="str">
            <v>Connecticut</v>
          </cell>
          <cell r="D91" t="str">
            <v>Brescome Barton Inc</v>
          </cell>
          <cell r="E91" t="str">
            <v>Highland Park</v>
          </cell>
          <cell r="F91" t="str">
            <v>HP 25YO</v>
          </cell>
          <cell r="G91" t="str">
            <v>750 - 2 - REG-92</v>
          </cell>
          <cell r="H91" t="str">
            <v>750 - 2 - REG-92</v>
          </cell>
          <cell r="I91" t="str">
            <v>Domestic</v>
          </cell>
          <cell r="J91" t="str">
            <v>750</v>
          </cell>
          <cell r="K91">
            <v>2</v>
          </cell>
          <cell r="L91">
            <v>2</v>
          </cell>
          <cell r="M91">
            <v>1</v>
          </cell>
          <cell r="N91" t="str">
            <v>REG</v>
          </cell>
          <cell r="O91" t="str">
            <v>2019, May</v>
          </cell>
          <cell r="P91" t="str">
            <v>PUBLISHED</v>
          </cell>
          <cell r="Q91" t="str">
            <v>FOB</v>
          </cell>
          <cell r="R91">
            <v>801</v>
          </cell>
          <cell r="S91">
            <v>801</v>
          </cell>
          <cell r="T91">
            <v>801</v>
          </cell>
          <cell r="U91">
            <v>801</v>
          </cell>
          <cell r="V91">
            <v>801</v>
          </cell>
        </row>
        <row r="92">
          <cell r="B92" t="str">
            <v>Northeast</v>
          </cell>
          <cell r="C92" t="str">
            <v>Connecticut</v>
          </cell>
          <cell r="D92" t="str">
            <v>Brescome Barton Inc</v>
          </cell>
          <cell r="E92" t="str">
            <v>Highland Park</v>
          </cell>
          <cell r="F92" t="str">
            <v>HP 25YO</v>
          </cell>
          <cell r="G92" t="str">
            <v>750 - 2 - REG-92</v>
          </cell>
          <cell r="H92" t="str">
            <v>750 - 2 - REG-92</v>
          </cell>
          <cell r="I92" t="str">
            <v>Domestic</v>
          </cell>
          <cell r="J92" t="str">
            <v>750</v>
          </cell>
          <cell r="K92">
            <v>2</v>
          </cell>
          <cell r="L92">
            <v>2</v>
          </cell>
          <cell r="M92">
            <v>1</v>
          </cell>
          <cell r="N92" t="str">
            <v>REG</v>
          </cell>
          <cell r="O92" t="str">
            <v>2019, Oct</v>
          </cell>
          <cell r="P92" t="str">
            <v>APPROVED</v>
          </cell>
          <cell r="Q92" t="str">
            <v>FOB</v>
          </cell>
          <cell r="S92">
            <v>801</v>
          </cell>
          <cell r="T92">
            <v>801</v>
          </cell>
          <cell r="U92">
            <v>801</v>
          </cell>
          <cell r="V92">
            <v>801</v>
          </cell>
        </row>
        <row r="93">
          <cell r="B93" t="str">
            <v>Northeast</v>
          </cell>
          <cell r="C93" t="str">
            <v>Connecticut</v>
          </cell>
          <cell r="D93" t="str">
            <v>Brescome Barton Inc</v>
          </cell>
          <cell r="E93" t="str">
            <v>Highland Park</v>
          </cell>
          <cell r="F93" t="str">
            <v>HP 25YO</v>
          </cell>
          <cell r="G93" t="str">
            <v>750 - 6 - REG-91.4</v>
          </cell>
          <cell r="H93" t="str">
            <v>750 - 6 - REG-91.4</v>
          </cell>
          <cell r="I93" t="str">
            <v>Domestic</v>
          </cell>
          <cell r="J93" t="str">
            <v>750</v>
          </cell>
          <cell r="K93">
            <v>6</v>
          </cell>
          <cell r="L93">
            <v>6</v>
          </cell>
          <cell r="M93">
            <v>1</v>
          </cell>
          <cell r="N93" t="str">
            <v>REG</v>
          </cell>
          <cell r="O93" t="str">
            <v>2019, May</v>
          </cell>
          <cell r="P93" t="str">
            <v>PUBLISHED</v>
          </cell>
          <cell r="Q93" t="str">
            <v>FOB</v>
          </cell>
          <cell r="R93">
            <v>2403</v>
          </cell>
          <cell r="S93">
            <v>2403</v>
          </cell>
          <cell r="T93">
            <v>2403</v>
          </cell>
          <cell r="U93">
            <v>2403</v>
          </cell>
          <cell r="V93">
            <v>2403</v>
          </cell>
        </row>
        <row r="94">
          <cell r="B94" t="str">
            <v>Northeast</v>
          </cell>
          <cell r="C94" t="str">
            <v>Connecticut</v>
          </cell>
          <cell r="D94" t="str">
            <v>Brescome Barton Inc</v>
          </cell>
          <cell r="E94" t="str">
            <v>Highland Park</v>
          </cell>
          <cell r="F94" t="str">
            <v>HP 25YO</v>
          </cell>
          <cell r="G94" t="str">
            <v>750 - 6 - REG-91.4</v>
          </cell>
          <cell r="H94" t="str">
            <v>750 - 6 - REG-91.4</v>
          </cell>
          <cell r="I94" t="str">
            <v>Domestic</v>
          </cell>
          <cell r="J94" t="str">
            <v>750</v>
          </cell>
          <cell r="K94">
            <v>6</v>
          </cell>
          <cell r="L94">
            <v>6</v>
          </cell>
          <cell r="M94">
            <v>1</v>
          </cell>
          <cell r="N94" t="str">
            <v>REG</v>
          </cell>
          <cell r="O94" t="str">
            <v>2019, Oct</v>
          </cell>
          <cell r="P94" t="str">
            <v>APPROVED</v>
          </cell>
          <cell r="Q94" t="str">
            <v>FOB</v>
          </cell>
          <cell r="S94">
            <v>2403</v>
          </cell>
          <cell r="T94">
            <v>2403</v>
          </cell>
          <cell r="U94">
            <v>2403</v>
          </cell>
          <cell r="V94">
            <v>2403</v>
          </cell>
        </row>
        <row r="95">
          <cell r="B95" t="str">
            <v>Northeast</v>
          </cell>
          <cell r="C95" t="str">
            <v>Connecticut</v>
          </cell>
          <cell r="D95" t="str">
            <v>Brescome Barton Inc</v>
          </cell>
          <cell r="E95" t="str">
            <v>Highland Park</v>
          </cell>
          <cell r="F95" t="str">
            <v>HP 30YO</v>
          </cell>
          <cell r="G95" t="str">
            <v>750 - 1 - REG-90.4</v>
          </cell>
          <cell r="H95" t="str">
            <v>750 - 1 - REG-90.4</v>
          </cell>
          <cell r="I95" t="str">
            <v>Domestic</v>
          </cell>
          <cell r="J95" t="str">
            <v>750</v>
          </cell>
          <cell r="K95">
            <v>1</v>
          </cell>
          <cell r="L95">
            <v>1</v>
          </cell>
          <cell r="M95">
            <v>1</v>
          </cell>
          <cell r="N95" t="str">
            <v>REG</v>
          </cell>
          <cell r="O95" t="str">
            <v>2019, May</v>
          </cell>
          <cell r="P95" t="str">
            <v>PUBLISHED</v>
          </cell>
          <cell r="Q95" t="str">
            <v>FOB</v>
          </cell>
          <cell r="R95">
            <v>630.9</v>
          </cell>
          <cell r="S95">
            <v>630.9</v>
          </cell>
          <cell r="T95">
            <v>630.9</v>
          </cell>
          <cell r="U95">
            <v>630.9</v>
          </cell>
          <cell r="V95">
            <v>630.9</v>
          </cell>
        </row>
        <row r="96">
          <cell r="B96" t="str">
            <v>Northeast</v>
          </cell>
          <cell r="C96" t="str">
            <v>Connecticut</v>
          </cell>
          <cell r="D96" t="str">
            <v>Brescome Barton Inc</v>
          </cell>
          <cell r="E96" t="str">
            <v>Highland Park</v>
          </cell>
          <cell r="F96" t="str">
            <v>HP 30YO</v>
          </cell>
          <cell r="G96" t="str">
            <v>750 - 1 - REG-90.4</v>
          </cell>
          <cell r="H96" t="str">
            <v>750 - 1 - REG-90.4</v>
          </cell>
          <cell r="I96" t="str">
            <v>Domestic</v>
          </cell>
          <cell r="J96" t="str">
            <v>750</v>
          </cell>
          <cell r="K96">
            <v>1</v>
          </cell>
          <cell r="L96">
            <v>1</v>
          </cell>
          <cell r="M96">
            <v>1</v>
          </cell>
          <cell r="N96" t="str">
            <v>REG</v>
          </cell>
          <cell r="O96" t="str">
            <v>2019, Oct</v>
          </cell>
          <cell r="P96" t="str">
            <v>APPROVED</v>
          </cell>
          <cell r="Q96" t="str">
            <v>FOB</v>
          </cell>
          <cell r="S96">
            <v>630.9</v>
          </cell>
          <cell r="T96">
            <v>630.9</v>
          </cell>
          <cell r="U96">
            <v>630.9</v>
          </cell>
          <cell r="V96">
            <v>630.9</v>
          </cell>
        </row>
        <row r="97">
          <cell r="B97" t="str">
            <v>Northeast</v>
          </cell>
          <cell r="C97" t="str">
            <v>Connecticut</v>
          </cell>
          <cell r="D97" t="str">
            <v>Brescome Barton Inc</v>
          </cell>
          <cell r="E97" t="str">
            <v>Highland Park</v>
          </cell>
          <cell r="F97" t="str">
            <v>HP 30YO</v>
          </cell>
          <cell r="G97" t="str">
            <v>750 - 6 - REG-91.4</v>
          </cell>
          <cell r="H97" t="str">
            <v>750 - 6 - REG-91.4</v>
          </cell>
          <cell r="I97" t="str">
            <v>Domestic</v>
          </cell>
          <cell r="J97" t="str">
            <v>750</v>
          </cell>
          <cell r="K97">
            <v>6</v>
          </cell>
          <cell r="L97">
            <v>6</v>
          </cell>
          <cell r="M97">
            <v>1</v>
          </cell>
          <cell r="N97" t="str">
            <v>REG</v>
          </cell>
          <cell r="O97" t="str">
            <v>2019, May</v>
          </cell>
          <cell r="P97" t="str">
            <v>PUBLISHED</v>
          </cell>
          <cell r="Q97" t="str">
            <v>FOB</v>
          </cell>
          <cell r="R97">
            <v>3788</v>
          </cell>
          <cell r="S97">
            <v>3788</v>
          </cell>
          <cell r="T97">
            <v>3788</v>
          </cell>
          <cell r="U97">
            <v>3788</v>
          </cell>
          <cell r="V97">
            <v>3788</v>
          </cell>
        </row>
        <row r="98">
          <cell r="B98" t="str">
            <v>Northeast</v>
          </cell>
          <cell r="C98" t="str">
            <v>Connecticut</v>
          </cell>
          <cell r="D98" t="str">
            <v>Brescome Barton Inc</v>
          </cell>
          <cell r="E98" t="str">
            <v>Highland Park</v>
          </cell>
          <cell r="F98" t="str">
            <v>HP 30YO</v>
          </cell>
          <cell r="G98" t="str">
            <v>750 - 6 - REG-91.4</v>
          </cell>
          <cell r="H98" t="str">
            <v>750 - 6 - REG-91.4</v>
          </cell>
          <cell r="I98" t="str">
            <v>Domestic</v>
          </cell>
          <cell r="J98" t="str">
            <v>750</v>
          </cell>
          <cell r="K98">
            <v>6</v>
          </cell>
          <cell r="L98">
            <v>6</v>
          </cell>
          <cell r="M98">
            <v>1</v>
          </cell>
          <cell r="N98" t="str">
            <v>REG</v>
          </cell>
          <cell r="O98" t="str">
            <v>2019, Oct</v>
          </cell>
          <cell r="P98" t="str">
            <v>APPROVED</v>
          </cell>
          <cell r="Q98" t="str">
            <v>FOB</v>
          </cell>
          <cell r="S98">
            <v>3788</v>
          </cell>
          <cell r="T98">
            <v>3788</v>
          </cell>
          <cell r="U98">
            <v>3788</v>
          </cell>
          <cell r="V98">
            <v>3788</v>
          </cell>
        </row>
        <row r="99">
          <cell r="B99" t="str">
            <v>Northeast</v>
          </cell>
          <cell r="C99" t="str">
            <v>Connecticut</v>
          </cell>
          <cell r="D99" t="str">
            <v>Brescome Barton Inc</v>
          </cell>
          <cell r="E99" t="str">
            <v>Highland Park</v>
          </cell>
          <cell r="F99" t="str">
            <v>HP 40YO</v>
          </cell>
          <cell r="G99" t="str">
            <v>750 - 1 - COP-95</v>
          </cell>
          <cell r="H99" t="str">
            <v>750 - 1 - COP-95</v>
          </cell>
          <cell r="I99" t="str">
            <v>Domestic</v>
          </cell>
          <cell r="J99" t="str">
            <v>750</v>
          </cell>
          <cell r="K99">
            <v>1</v>
          </cell>
          <cell r="L99">
            <v>1</v>
          </cell>
          <cell r="M99">
            <v>1</v>
          </cell>
          <cell r="N99" t="str">
            <v>COP</v>
          </cell>
          <cell r="O99" t="str">
            <v>2019, Apr</v>
          </cell>
          <cell r="P99" t="str">
            <v>PUBLISHED</v>
          </cell>
          <cell r="Q99" t="str">
            <v>FOB</v>
          </cell>
          <cell r="R99">
            <v>2805</v>
          </cell>
          <cell r="S99">
            <v>2805</v>
          </cell>
          <cell r="T99">
            <v>2805</v>
          </cell>
          <cell r="U99">
            <v>2805</v>
          </cell>
          <cell r="V99">
            <v>2805</v>
          </cell>
        </row>
        <row r="100">
          <cell r="B100" t="str">
            <v>Northeast</v>
          </cell>
          <cell r="C100" t="str">
            <v>Connecticut</v>
          </cell>
          <cell r="D100" t="str">
            <v>Brescome Barton Inc</v>
          </cell>
          <cell r="E100" t="str">
            <v>Highland Park</v>
          </cell>
          <cell r="F100" t="str">
            <v>HP 50YO</v>
          </cell>
          <cell r="G100" t="str">
            <v>750 - 1 - REG-89.6</v>
          </cell>
          <cell r="H100" t="str">
            <v>50YO</v>
          </cell>
          <cell r="I100" t="str">
            <v>Domestic</v>
          </cell>
          <cell r="J100" t="str">
            <v>750</v>
          </cell>
          <cell r="K100">
            <v>1</v>
          </cell>
          <cell r="L100">
            <v>1</v>
          </cell>
          <cell r="M100">
            <v>1</v>
          </cell>
          <cell r="N100" t="str">
            <v>REG</v>
          </cell>
          <cell r="O100" t="str">
            <v>2018, Jun</v>
          </cell>
          <cell r="P100" t="str">
            <v>PUBLISHED</v>
          </cell>
          <cell r="Q100" t="str">
            <v>FOB</v>
          </cell>
          <cell r="R100">
            <v>9356.93</v>
          </cell>
          <cell r="S100">
            <v>9356.93</v>
          </cell>
          <cell r="T100">
            <v>9356.93</v>
          </cell>
          <cell r="U100">
            <v>9356.93</v>
          </cell>
          <cell r="V100">
            <v>9356.93</v>
          </cell>
        </row>
        <row r="101">
          <cell r="B101" t="str">
            <v>Northeast</v>
          </cell>
          <cell r="C101" t="str">
            <v>Connecticut</v>
          </cell>
          <cell r="D101" t="str">
            <v>Brescome Barton Inc</v>
          </cell>
          <cell r="E101" t="str">
            <v>Highland Park</v>
          </cell>
          <cell r="F101" t="str">
            <v>HP DO</v>
          </cell>
          <cell r="G101" t="str">
            <v>750 - 6 - REG-93.6</v>
          </cell>
          <cell r="H101" t="str">
            <v>DO</v>
          </cell>
          <cell r="I101" t="str">
            <v>Domestic</v>
          </cell>
          <cell r="J101" t="str">
            <v>750</v>
          </cell>
          <cell r="K101">
            <v>6</v>
          </cell>
          <cell r="L101">
            <v>6</v>
          </cell>
          <cell r="M101">
            <v>1</v>
          </cell>
          <cell r="N101" t="str">
            <v>REG</v>
          </cell>
          <cell r="O101" t="str">
            <v>2015, Jul</v>
          </cell>
          <cell r="P101" t="str">
            <v>PUBLISHED</v>
          </cell>
          <cell r="Q101" t="str">
            <v>FOB</v>
          </cell>
          <cell r="R101">
            <v>288.46379999999903</v>
          </cell>
          <cell r="S101">
            <v>288.46379999999903</v>
          </cell>
          <cell r="T101">
            <v>288.46379999999903</v>
          </cell>
          <cell r="U101">
            <v>288.46379999999903</v>
          </cell>
          <cell r="V101">
            <v>288.46379999999903</v>
          </cell>
        </row>
        <row r="102">
          <cell r="B102" t="str">
            <v>Northeast</v>
          </cell>
          <cell r="C102" t="str">
            <v>Connecticut</v>
          </cell>
          <cell r="D102" t="str">
            <v>Brescome Barton Inc</v>
          </cell>
          <cell r="E102" t="str">
            <v>Highland Park</v>
          </cell>
          <cell r="F102" t="str">
            <v>HP ICE GOD</v>
          </cell>
          <cell r="G102" t="str">
            <v>750 - 3 - REG-107.8</v>
          </cell>
          <cell r="H102" t="str">
            <v>750 - 3 - REG-107.8</v>
          </cell>
          <cell r="I102" t="str">
            <v>Domestic</v>
          </cell>
          <cell r="J102" t="str">
            <v>750</v>
          </cell>
          <cell r="K102">
            <v>3</v>
          </cell>
          <cell r="L102">
            <v>3</v>
          </cell>
          <cell r="M102">
            <v>1</v>
          </cell>
          <cell r="N102" t="str">
            <v>REG</v>
          </cell>
          <cell r="O102" t="str">
            <v>2016, May</v>
          </cell>
          <cell r="P102" t="str">
            <v>PUBLISHED</v>
          </cell>
          <cell r="Q102" t="str">
            <v>FOB</v>
          </cell>
          <cell r="R102">
            <v>531</v>
          </cell>
          <cell r="S102">
            <v>531</v>
          </cell>
          <cell r="T102">
            <v>531</v>
          </cell>
          <cell r="U102">
            <v>531</v>
          </cell>
          <cell r="V102">
            <v>531</v>
          </cell>
        </row>
        <row r="103">
          <cell r="B103" t="str">
            <v>Northeast</v>
          </cell>
          <cell r="C103" t="str">
            <v>Connecticut</v>
          </cell>
          <cell r="D103" t="str">
            <v>Brescome Barton Inc</v>
          </cell>
          <cell r="E103" t="str">
            <v>Highland Park</v>
          </cell>
          <cell r="F103" t="str">
            <v>HP Soren 26YO</v>
          </cell>
          <cell r="G103" t="str">
            <v>750 - 2 - REG-81</v>
          </cell>
          <cell r="H103" t="str">
            <v>750 - 2 - REG-81</v>
          </cell>
          <cell r="I103" t="str">
            <v>Domestic</v>
          </cell>
          <cell r="J103" t="str">
            <v>750</v>
          </cell>
          <cell r="K103">
            <v>2</v>
          </cell>
          <cell r="L103">
            <v>2</v>
          </cell>
          <cell r="M103">
            <v>1</v>
          </cell>
          <cell r="N103" t="str">
            <v>REG</v>
          </cell>
          <cell r="O103" t="str">
            <v>2019, Jun</v>
          </cell>
          <cell r="P103" t="str">
            <v>PUBLISHED</v>
          </cell>
          <cell r="Q103" t="str">
            <v>FOB</v>
          </cell>
          <cell r="R103">
            <v>1008.36</v>
          </cell>
          <cell r="S103">
            <v>1008.36</v>
          </cell>
          <cell r="T103">
            <v>1008.36</v>
          </cell>
          <cell r="U103">
            <v>1008.36</v>
          </cell>
          <cell r="V103">
            <v>1008.36</v>
          </cell>
        </row>
        <row r="104">
          <cell r="B104" t="str">
            <v>Northeast</v>
          </cell>
          <cell r="C104" t="str">
            <v>Connecticut</v>
          </cell>
          <cell r="D104" t="str">
            <v>Brescome Barton Inc</v>
          </cell>
          <cell r="E104" t="str">
            <v>Highland Park</v>
          </cell>
          <cell r="F104" t="str">
            <v>HP Tattoo</v>
          </cell>
          <cell r="G104" t="str">
            <v>750 - 6 - REG-93.4</v>
          </cell>
          <cell r="H104" t="str">
            <v>750 - 6 - REG-93.4</v>
          </cell>
          <cell r="I104" t="str">
            <v>Domestic</v>
          </cell>
          <cell r="J104" t="str">
            <v>750</v>
          </cell>
          <cell r="K104">
            <v>6</v>
          </cell>
          <cell r="L104">
            <v>6</v>
          </cell>
          <cell r="M104">
            <v>1</v>
          </cell>
          <cell r="N104" t="str">
            <v>REG</v>
          </cell>
          <cell r="O104" t="str">
            <v>2019, Jun</v>
          </cell>
          <cell r="P104" t="str">
            <v>PUBLISHED</v>
          </cell>
          <cell r="Q104" t="str">
            <v>FOB</v>
          </cell>
          <cell r="R104">
            <v>336</v>
          </cell>
          <cell r="S104">
            <v>336</v>
          </cell>
          <cell r="T104">
            <v>336</v>
          </cell>
          <cell r="U104">
            <v>336</v>
          </cell>
          <cell r="V104">
            <v>336</v>
          </cell>
        </row>
        <row r="105">
          <cell r="B105" t="str">
            <v>Northeast</v>
          </cell>
          <cell r="C105" t="str">
            <v>Connecticut</v>
          </cell>
          <cell r="D105" t="str">
            <v>Brescome Barton Inc</v>
          </cell>
          <cell r="E105" t="str">
            <v>Highland Park</v>
          </cell>
          <cell r="F105" t="str">
            <v>HP Tattoo</v>
          </cell>
          <cell r="G105" t="str">
            <v>750 - 6 - REG-93.4</v>
          </cell>
          <cell r="H105" t="str">
            <v>750 - 6 - REG-93.4</v>
          </cell>
          <cell r="I105" t="str">
            <v>Domestic</v>
          </cell>
          <cell r="J105" t="str">
            <v>750</v>
          </cell>
          <cell r="K105">
            <v>6</v>
          </cell>
          <cell r="L105">
            <v>6</v>
          </cell>
          <cell r="M105">
            <v>1</v>
          </cell>
          <cell r="N105" t="str">
            <v>REG</v>
          </cell>
          <cell r="O105" t="str">
            <v>2019, Oct</v>
          </cell>
          <cell r="P105" t="str">
            <v>APPROVED</v>
          </cell>
          <cell r="Q105" t="str">
            <v>FOB</v>
          </cell>
          <cell r="S105">
            <v>336</v>
          </cell>
          <cell r="T105">
            <v>336</v>
          </cell>
          <cell r="U105">
            <v>336</v>
          </cell>
          <cell r="V105">
            <v>336</v>
          </cell>
        </row>
        <row r="106">
          <cell r="B106" t="str">
            <v>Northeast</v>
          </cell>
          <cell r="C106" t="str">
            <v>Connecticut</v>
          </cell>
          <cell r="D106" t="str">
            <v>Brescome Barton Inc</v>
          </cell>
          <cell r="E106" t="str">
            <v>Highland Park</v>
          </cell>
          <cell r="F106" t="str">
            <v>HP Valfather</v>
          </cell>
          <cell r="G106" t="str">
            <v>750 - 6 - REG-94</v>
          </cell>
          <cell r="H106" t="str">
            <v>750 - 6 - REG-94</v>
          </cell>
          <cell r="I106" t="str">
            <v>Domestic</v>
          </cell>
          <cell r="J106" t="str">
            <v>750</v>
          </cell>
          <cell r="K106">
            <v>6</v>
          </cell>
          <cell r="L106">
            <v>6</v>
          </cell>
          <cell r="M106">
            <v>1</v>
          </cell>
          <cell r="N106" t="str">
            <v>REG</v>
          </cell>
          <cell r="O106" t="str">
            <v>2019, Jun</v>
          </cell>
          <cell r="P106" t="str">
            <v>PUBLISHED</v>
          </cell>
          <cell r="Q106" t="str">
            <v>FOB</v>
          </cell>
          <cell r="R106">
            <v>280</v>
          </cell>
          <cell r="S106">
            <v>280</v>
          </cell>
          <cell r="T106">
            <v>280</v>
          </cell>
          <cell r="U106">
            <v>280</v>
          </cell>
          <cell r="V106">
            <v>280</v>
          </cell>
        </row>
        <row r="107">
          <cell r="B107" t="str">
            <v>Northeast</v>
          </cell>
          <cell r="C107" t="str">
            <v>Connecticut</v>
          </cell>
          <cell r="D107" t="str">
            <v>Brescome Barton Inc</v>
          </cell>
          <cell r="E107" t="str">
            <v>Highland Park</v>
          </cell>
          <cell r="F107" t="str">
            <v>Highland Park FIRE Special Edition</v>
          </cell>
          <cell r="G107" t="str">
            <v>750 - 3 - REG-90.4</v>
          </cell>
          <cell r="H107" t="str">
            <v>750 - 3 - REG-90.4</v>
          </cell>
          <cell r="I107" t="str">
            <v>Domestic</v>
          </cell>
          <cell r="J107" t="str">
            <v>750</v>
          </cell>
          <cell r="K107">
            <v>3</v>
          </cell>
          <cell r="L107">
            <v>3</v>
          </cell>
          <cell r="M107">
            <v>1</v>
          </cell>
          <cell r="N107" t="str">
            <v>REG</v>
          </cell>
          <cell r="O107" t="str">
            <v>2016, Dec</v>
          </cell>
          <cell r="P107" t="str">
            <v>PUBLISHED</v>
          </cell>
          <cell r="Q107" t="str">
            <v>FOB</v>
          </cell>
          <cell r="R107">
            <v>531</v>
          </cell>
          <cell r="S107">
            <v>531</v>
          </cell>
          <cell r="T107">
            <v>531</v>
          </cell>
          <cell r="U107">
            <v>531</v>
          </cell>
          <cell r="V107">
            <v>531</v>
          </cell>
        </row>
        <row r="108">
          <cell r="B108" t="str">
            <v>Northeast</v>
          </cell>
          <cell r="C108" t="str">
            <v>Connecticut</v>
          </cell>
          <cell r="D108" t="str">
            <v>Brescome Barton Inc</v>
          </cell>
          <cell r="E108" t="str">
            <v>Highland Park</v>
          </cell>
          <cell r="F108" t="str">
            <v>Highland Park Full Volume</v>
          </cell>
          <cell r="G108" t="str">
            <v>750 - 6 - REG-94.4</v>
          </cell>
          <cell r="H108" t="str">
            <v>750 - 6 - REG-94.4</v>
          </cell>
          <cell r="I108" t="str">
            <v>Domestic</v>
          </cell>
          <cell r="J108" t="str">
            <v>750</v>
          </cell>
          <cell r="K108">
            <v>6</v>
          </cell>
          <cell r="L108">
            <v>6</v>
          </cell>
          <cell r="M108">
            <v>1</v>
          </cell>
          <cell r="N108" t="str">
            <v>REG</v>
          </cell>
          <cell r="O108" t="str">
            <v>2017, Nov</v>
          </cell>
          <cell r="P108" t="str">
            <v>PUBLISHED</v>
          </cell>
          <cell r="Q108" t="str">
            <v>FOB</v>
          </cell>
          <cell r="R108">
            <v>336</v>
          </cell>
          <cell r="S108">
            <v>336</v>
          </cell>
          <cell r="T108">
            <v>336</v>
          </cell>
          <cell r="U108">
            <v>336</v>
          </cell>
          <cell r="V108">
            <v>336</v>
          </cell>
        </row>
        <row r="109">
          <cell r="B109" t="str">
            <v>Northeast</v>
          </cell>
          <cell r="C109" t="str">
            <v>Connecticut</v>
          </cell>
          <cell r="D109" t="str">
            <v>Brescome Barton Inc</v>
          </cell>
          <cell r="E109" t="str">
            <v>Highland Park</v>
          </cell>
          <cell r="F109" t="str">
            <v>Highland Park Full Volume</v>
          </cell>
          <cell r="G109" t="str">
            <v>750 - 6 - REG-94.4</v>
          </cell>
          <cell r="H109" t="str">
            <v>750 - 6 - REG-94.4</v>
          </cell>
          <cell r="I109" t="str">
            <v>Domestic</v>
          </cell>
          <cell r="J109" t="str">
            <v>750</v>
          </cell>
          <cell r="K109">
            <v>6</v>
          </cell>
          <cell r="L109">
            <v>6</v>
          </cell>
          <cell r="M109">
            <v>1</v>
          </cell>
          <cell r="N109" t="str">
            <v>REG</v>
          </cell>
          <cell r="O109" t="str">
            <v>2019, Oct</v>
          </cell>
          <cell r="P109" t="str">
            <v>APPROVED</v>
          </cell>
          <cell r="Q109" t="str">
            <v>FOB</v>
          </cell>
          <cell r="S109">
            <v>336</v>
          </cell>
          <cell r="T109">
            <v>336</v>
          </cell>
          <cell r="U109">
            <v>336</v>
          </cell>
          <cell r="V109">
            <v>336</v>
          </cell>
        </row>
        <row r="110">
          <cell r="B110" t="str">
            <v>Northeast</v>
          </cell>
          <cell r="C110" t="str">
            <v>Connecticut</v>
          </cell>
          <cell r="D110" t="str">
            <v>Brescome Barton Inc</v>
          </cell>
          <cell r="E110" t="str">
            <v>Highland Park</v>
          </cell>
          <cell r="F110" t="str">
            <v>Highland Park Magnus</v>
          </cell>
          <cell r="G110" t="str">
            <v>750 - 6 - REG-80</v>
          </cell>
          <cell r="H110" t="str">
            <v>750 - 6 - REG-80</v>
          </cell>
          <cell r="I110" t="str">
            <v>DI</v>
          </cell>
          <cell r="J110" t="str">
            <v>750</v>
          </cell>
          <cell r="K110">
            <v>6</v>
          </cell>
          <cell r="L110">
            <v>6</v>
          </cell>
          <cell r="M110">
            <v>1</v>
          </cell>
          <cell r="N110" t="str">
            <v>REG</v>
          </cell>
          <cell r="O110" t="str">
            <v>2017, Jul</v>
          </cell>
          <cell r="P110" t="str">
            <v>PUBLISHED</v>
          </cell>
          <cell r="Q110" t="str">
            <v>FOB</v>
          </cell>
          <cell r="R110">
            <v>118</v>
          </cell>
          <cell r="S110">
            <v>118</v>
          </cell>
          <cell r="T110">
            <v>118</v>
          </cell>
          <cell r="U110">
            <v>118</v>
          </cell>
          <cell r="V110">
            <v>118</v>
          </cell>
        </row>
        <row r="111">
          <cell r="B111" t="str">
            <v>Northeast</v>
          </cell>
          <cell r="C111" t="str">
            <v>Connecticut</v>
          </cell>
          <cell r="D111" t="str">
            <v>Brescome Barton Inc</v>
          </cell>
          <cell r="E111" t="str">
            <v>Highland Park</v>
          </cell>
          <cell r="F111" t="str">
            <v>Highland Park Magnus</v>
          </cell>
          <cell r="G111" t="str">
            <v>750 - 6 - REG-80</v>
          </cell>
          <cell r="H111" t="str">
            <v>750 - 6 - REG-80</v>
          </cell>
          <cell r="I111" t="str">
            <v>Domestic</v>
          </cell>
          <cell r="J111" t="str">
            <v>750</v>
          </cell>
          <cell r="K111">
            <v>6</v>
          </cell>
          <cell r="L111">
            <v>6</v>
          </cell>
          <cell r="M111">
            <v>1</v>
          </cell>
          <cell r="N111" t="str">
            <v>REG</v>
          </cell>
          <cell r="O111" t="str">
            <v>2019, Oct</v>
          </cell>
          <cell r="P111" t="str">
            <v>APPROVED</v>
          </cell>
          <cell r="Q111" t="str">
            <v>FOB</v>
          </cell>
          <cell r="S111">
            <v>137.84</v>
          </cell>
          <cell r="T111">
            <v>137.84</v>
          </cell>
          <cell r="U111">
            <v>137.84</v>
          </cell>
          <cell r="V111">
            <v>137.84</v>
          </cell>
        </row>
        <row r="112">
          <cell r="B112" t="str">
            <v>Northeast</v>
          </cell>
          <cell r="C112" t="str">
            <v>Connecticut</v>
          </cell>
          <cell r="D112" t="str">
            <v>Brescome Barton Inc</v>
          </cell>
          <cell r="E112" t="str">
            <v>Highland Park</v>
          </cell>
          <cell r="F112" t="str">
            <v>Highland Park Special Editions</v>
          </cell>
          <cell r="G112" t="str">
            <v>750 - 3 - REG-105.8</v>
          </cell>
          <cell r="H112" t="str">
            <v>750 - 3 - REG-105.8</v>
          </cell>
          <cell r="I112" t="str">
            <v>Domestic</v>
          </cell>
          <cell r="J112" t="str">
            <v>750</v>
          </cell>
          <cell r="K112">
            <v>3</v>
          </cell>
          <cell r="L112">
            <v>3</v>
          </cell>
          <cell r="M112">
            <v>1</v>
          </cell>
          <cell r="N112" t="str">
            <v>REG</v>
          </cell>
          <cell r="O112" t="str">
            <v>2019, Oct</v>
          </cell>
          <cell r="P112" t="str">
            <v>APPROVED</v>
          </cell>
          <cell r="Q112" t="str">
            <v>FOB</v>
          </cell>
          <cell r="S112">
            <v>531</v>
          </cell>
          <cell r="T112">
            <v>531</v>
          </cell>
          <cell r="U112">
            <v>531</v>
          </cell>
          <cell r="V112">
            <v>531</v>
          </cell>
        </row>
        <row r="113">
          <cell r="B113" t="str">
            <v>Northeast</v>
          </cell>
          <cell r="C113" t="str">
            <v>Connecticut</v>
          </cell>
          <cell r="D113" t="str">
            <v>Brescome Barton Inc</v>
          </cell>
          <cell r="E113" t="str">
            <v>Highland Park</v>
          </cell>
          <cell r="F113" t="str">
            <v>Highland Park Valknut</v>
          </cell>
          <cell r="G113" t="str">
            <v>750 - 6 - REG-93.6</v>
          </cell>
          <cell r="H113" t="str">
            <v>750 - 6 - REG-93.6</v>
          </cell>
          <cell r="I113" t="str">
            <v>Domestic</v>
          </cell>
          <cell r="J113" t="str">
            <v>750</v>
          </cell>
          <cell r="K113">
            <v>6</v>
          </cell>
          <cell r="L113">
            <v>6</v>
          </cell>
          <cell r="M113">
            <v>1</v>
          </cell>
          <cell r="N113" t="str">
            <v>REG</v>
          </cell>
          <cell r="O113" t="str">
            <v>2019, Oct</v>
          </cell>
          <cell r="P113" t="str">
            <v>APPROVED</v>
          </cell>
          <cell r="Q113" t="str">
            <v>FOB</v>
          </cell>
          <cell r="S113">
            <v>261</v>
          </cell>
          <cell r="T113">
            <v>261</v>
          </cell>
          <cell r="U113">
            <v>261</v>
          </cell>
          <cell r="V113">
            <v>261</v>
          </cell>
        </row>
        <row r="114">
          <cell r="B114" t="str">
            <v>Northeast</v>
          </cell>
          <cell r="C114" t="str">
            <v>Connecticut</v>
          </cell>
          <cell r="D114" t="str">
            <v>Brescome Barton Inc</v>
          </cell>
          <cell r="E114" t="str">
            <v>Highland Park</v>
          </cell>
          <cell r="F114" t="str">
            <v>Highland Park Valkyrie</v>
          </cell>
          <cell r="G114" t="str">
            <v>750 - 6 - REG-91.8</v>
          </cell>
          <cell r="H114" t="str">
            <v>750 - 6 - REG-91.8</v>
          </cell>
          <cell r="I114" t="str">
            <v>Domestic</v>
          </cell>
          <cell r="J114" t="str">
            <v>750</v>
          </cell>
          <cell r="K114">
            <v>6</v>
          </cell>
          <cell r="L114">
            <v>6</v>
          </cell>
          <cell r="M114">
            <v>1</v>
          </cell>
          <cell r="N114" t="str">
            <v>REG</v>
          </cell>
          <cell r="O114" t="str">
            <v>2017, Jul</v>
          </cell>
          <cell r="P114" t="str">
            <v>PUBLISHED</v>
          </cell>
          <cell r="Q114" t="str">
            <v>FOB</v>
          </cell>
          <cell r="R114">
            <v>261</v>
          </cell>
          <cell r="S114">
            <v>261</v>
          </cell>
          <cell r="T114">
            <v>261</v>
          </cell>
          <cell r="U114">
            <v>261</v>
          </cell>
          <cell r="V114">
            <v>261</v>
          </cell>
        </row>
        <row r="115">
          <cell r="B115" t="str">
            <v>Northeast</v>
          </cell>
          <cell r="C115" t="str">
            <v>Connecticut</v>
          </cell>
          <cell r="D115" t="str">
            <v>Brescome Barton Inc</v>
          </cell>
          <cell r="E115" t="str">
            <v>Highland Park</v>
          </cell>
          <cell r="F115" t="str">
            <v>Highland Park Valkyrie</v>
          </cell>
          <cell r="G115" t="str">
            <v>750 - 6 - REG-91.8</v>
          </cell>
          <cell r="H115" t="str">
            <v>750 - 6 - REG-91.8</v>
          </cell>
          <cell r="I115" t="str">
            <v>Domestic</v>
          </cell>
          <cell r="J115" t="str">
            <v>750</v>
          </cell>
          <cell r="K115">
            <v>6</v>
          </cell>
          <cell r="L115">
            <v>6</v>
          </cell>
          <cell r="M115">
            <v>1</v>
          </cell>
          <cell r="N115" t="str">
            <v>REG</v>
          </cell>
          <cell r="O115" t="str">
            <v>2019, Oct</v>
          </cell>
          <cell r="P115" t="str">
            <v>APPROVED</v>
          </cell>
          <cell r="Q115" t="str">
            <v>FOB</v>
          </cell>
          <cell r="S115">
            <v>261</v>
          </cell>
          <cell r="T115">
            <v>261</v>
          </cell>
          <cell r="U115">
            <v>261</v>
          </cell>
          <cell r="V115">
            <v>261</v>
          </cell>
        </row>
        <row r="116">
          <cell r="B116" t="str">
            <v>Northeast</v>
          </cell>
          <cell r="C116" t="str">
            <v>Connecticut</v>
          </cell>
          <cell r="D116" t="str">
            <v>Brescome Barton Inc</v>
          </cell>
          <cell r="E116" t="str">
            <v>Macallan 1824 Domestic</v>
          </cell>
          <cell r="F116" t="str">
            <v>MAC M</v>
          </cell>
          <cell r="G116" t="str">
            <v>750 - 1 - REG-88</v>
          </cell>
          <cell r="H116" t="str">
            <v>M</v>
          </cell>
          <cell r="I116" t="str">
            <v>Domestic</v>
          </cell>
          <cell r="J116" t="str">
            <v>750</v>
          </cell>
          <cell r="K116">
            <v>1</v>
          </cell>
          <cell r="L116">
            <v>1</v>
          </cell>
          <cell r="M116">
            <v>1</v>
          </cell>
          <cell r="N116" t="str">
            <v>REG</v>
          </cell>
          <cell r="O116" t="str">
            <v>2019, Oct</v>
          </cell>
          <cell r="P116" t="str">
            <v>APPROVED</v>
          </cell>
          <cell r="Q116" t="str">
            <v>FOB</v>
          </cell>
          <cell r="S116">
            <v>3600</v>
          </cell>
          <cell r="T116">
            <v>3600</v>
          </cell>
          <cell r="U116">
            <v>3600</v>
          </cell>
          <cell r="V116">
            <v>3600</v>
          </cell>
        </row>
        <row r="117">
          <cell r="B117" t="str">
            <v>Northeast</v>
          </cell>
          <cell r="C117" t="str">
            <v>Connecticut</v>
          </cell>
          <cell r="D117" t="str">
            <v>Brescome Barton Inc</v>
          </cell>
          <cell r="E117" t="str">
            <v>Macallan 1824 Domestic</v>
          </cell>
          <cell r="F117" t="str">
            <v>MAC M</v>
          </cell>
          <cell r="G117" t="str">
            <v>750 - 1 - REG-89</v>
          </cell>
          <cell r="H117" t="str">
            <v>750 - 1 - REG-89</v>
          </cell>
          <cell r="I117" t="str">
            <v>Domestic</v>
          </cell>
          <cell r="J117" t="str">
            <v>750</v>
          </cell>
          <cell r="K117">
            <v>1</v>
          </cell>
          <cell r="L117">
            <v>1</v>
          </cell>
          <cell r="M117">
            <v>1</v>
          </cell>
          <cell r="N117" t="str">
            <v>REG</v>
          </cell>
          <cell r="O117" t="str">
            <v>2019, Oct</v>
          </cell>
          <cell r="P117" t="str">
            <v>APPROVED</v>
          </cell>
          <cell r="Q117" t="str">
            <v>FOB</v>
          </cell>
          <cell r="S117">
            <v>3600</v>
          </cell>
          <cell r="T117">
            <v>3600</v>
          </cell>
          <cell r="U117">
            <v>3600</v>
          </cell>
          <cell r="V117">
            <v>3600</v>
          </cell>
        </row>
        <row r="118">
          <cell r="B118" t="str">
            <v>Northeast</v>
          </cell>
          <cell r="C118" t="str">
            <v>Connecticut</v>
          </cell>
          <cell r="D118" t="str">
            <v>Brescome Barton Inc</v>
          </cell>
          <cell r="E118" t="str">
            <v>Macallan 1824 Domestic</v>
          </cell>
          <cell r="F118" t="str">
            <v>MAC M BLACK</v>
          </cell>
          <cell r="G118" t="str">
            <v>750 - 1 - REG-89.6</v>
          </cell>
          <cell r="H118" t="str">
            <v>750 - 1 - REG-89.6</v>
          </cell>
          <cell r="I118" t="str">
            <v>Domestic</v>
          </cell>
          <cell r="J118" t="str">
            <v>750</v>
          </cell>
          <cell r="K118">
            <v>1</v>
          </cell>
          <cell r="L118">
            <v>1</v>
          </cell>
          <cell r="M118">
            <v>1</v>
          </cell>
          <cell r="N118" t="str">
            <v>REG</v>
          </cell>
          <cell r="O118" t="str">
            <v>2019, Oct</v>
          </cell>
          <cell r="P118" t="str">
            <v>APPROVED</v>
          </cell>
          <cell r="Q118" t="str">
            <v>FOB</v>
          </cell>
          <cell r="S118">
            <v>4364.93</v>
          </cell>
          <cell r="T118">
            <v>4364.93</v>
          </cell>
          <cell r="U118">
            <v>4364.93</v>
          </cell>
          <cell r="V118">
            <v>4364.93</v>
          </cell>
        </row>
        <row r="119">
          <cell r="B119" t="str">
            <v>Northeast</v>
          </cell>
          <cell r="C119" t="str">
            <v>Connecticut</v>
          </cell>
          <cell r="D119" t="str">
            <v>Brescome Barton Inc</v>
          </cell>
          <cell r="E119" t="str">
            <v>Macallan 1824 Domestic</v>
          </cell>
          <cell r="F119" t="str">
            <v>MAC M BLACK</v>
          </cell>
          <cell r="G119" t="str">
            <v>750 - 1 - REG-90</v>
          </cell>
          <cell r="H119" t="str">
            <v>750 - 1 - REG-90</v>
          </cell>
          <cell r="I119" t="str">
            <v>Domestic</v>
          </cell>
          <cell r="J119" t="str">
            <v>750</v>
          </cell>
          <cell r="K119">
            <v>1</v>
          </cell>
          <cell r="L119">
            <v>1</v>
          </cell>
          <cell r="M119">
            <v>1</v>
          </cell>
          <cell r="N119" t="str">
            <v>REG</v>
          </cell>
          <cell r="O119" t="str">
            <v>2018, Jun</v>
          </cell>
          <cell r="P119" t="str">
            <v>PUBLISHED</v>
          </cell>
          <cell r="Q119" t="str">
            <v>FOB</v>
          </cell>
          <cell r="R119">
            <v>4364.93</v>
          </cell>
          <cell r="S119">
            <v>4364.93</v>
          </cell>
          <cell r="T119">
            <v>4364.93</v>
          </cell>
          <cell r="U119">
            <v>4364.93</v>
          </cell>
          <cell r="V119">
            <v>4364.93</v>
          </cell>
        </row>
        <row r="120">
          <cell r="B120" t="str">
            <v>Northeast</v>
          </cell>
          <cell r="C120" t="str">
            <v>Connecticut</v>
          </cell>
          <cell r="D120" t="str">
            <v>Brescome Barton Inc</v>
          </cell>
          <cell r="E120" t="str">
            <v>Macallan 1824 Domestic</v>
          </cell>
          <cell r="F120" t="str">
            <v>MAC M BLACK</v>
          </cell>
          <cell r="G120" t="str">
            <v>750 - 1 - REG-90</v>
          </cell>
          <cell r="H120" t="str">
            <v>750 - 1 - REG-90</v>
          </cell>
          <cell r="I120" t="str">
            <v>Domestic</v>
          </cell>
          <cell r="J120" t="str">
            <v>750</v>
          </cell>
          <cell r="K120">
            <v>1</v>
          </cell>
          <cell r="L120">
            <v>1</v>
          </cell>
          <cell r="M120">
            <v>1</v>
          </cell>
          <cell r="N120" t="str">
            <v>REG</v>
          </cell>
          <cell r="O120" t="str">
            <v>2019, Oct</v>
          </cell>
          <cell r="P120" t="str">
            <v>APPROVED</v>
          </cell>
          <cell r="Q120" t="str">
            <v>FOB</v>
          </cell>
          <cell r="S120">
            <v>4364.93</v>
          </cell>
          <cell r="T120">
            <v>4364.93</v>
          </cell>
          <cell r="U120">
            <v>4364.93</v>
          </cell>
          <cell r="V120">
            <v>4364.93</v>
          </cell>
        </row>
        <row r="121">
          <cell r="B121" t="str">
            <v>Northeast</v>
          </cell>
          <cell r="C121" t="str">
            <v>Connecticut</v>
          </cell>
          <cell r="D121" t="str">
            <v>Brescome Barton Inc</v>
          </cell>
          <cell r="E121" t="str">
            <v>Macallan 1824 Domestic</v>
          </cell>
          <cell r="F121" t="str">
            <v>MAC RARE CASK</v>
          </cell>
          <cell r="G121" t="str">
            <v>750 - 3 - REG-86</v>
          </cell>
          <cell r="H121" t="str">
            <v>750 - 3 - REG-86</v>
          </cell>
          <cell r="I121" t="str">
            <v>Domestic</v>
          </cell>
          <cell r="J121" t="str">
            <v>750</v>
          </cell>
          <cell r="K121">
            <v>3</v>
          </cell>
          <cell r="L121">
            <v>3</v>
          </cell>
          <cell r="M121">
            <v>1</v>
          </cell>
          <cell r="N121" t="str">
            <v>REG</v>
          </cell>
          <cell r="O121" t="str">
            <v>2019, Oct</v>
          </cell>
          <cell r="P121" t="str">
            <v>APPROVED</v>
          </cell>
          <cell r="Q121" t="str">
            <v>FOB</v>
          </cell>
          <cell r="S121">
            <v>513.72144052019996</v>
          </cell>
          <cell r="T121">
            <v>513.72144052019996</v>
          </cell>
          <cell r="U121">
            <v>513.72144052019996</v>
          </cell>
          <cell r="V121">
            <v>513.72144052019996</v>
          </cell>
        </row>
        <row r="122">
          <cell r="B122" t="str">
            <v>Northeast</v>
          </cell>
          <cell r="C122" t="str">
            <v>Connecticut</v>
          </cell>
          <cell r="D122" t="str">
            <v>Brescome Barton Inc</v>
          </cell>
          <cell r="E122" t="str">
            <v>Macallan 1824 Domestic</v>
          </cell>
          <cell r="F122" t="str">
            <v>MAC RARE CASK</v>
          </cell>
          <cell r="G122" t="str">
            <v>750 - 6 - REG-86</v>
          </cell>
          <cell r="H122" t="str">
            <v>RARE CASK</v>
          </cell>
          <cell r="I122" t="str">
            <v>Domestic</v>
          </cell>
          <cell r="J122" t="str">
            <v>750</v>
          </cell>
          <cell r="K122">
            <v>6</v>
          </cell>
          <cell r="L122">
            <v>6</v>
          </cell>
          <cell r="M122">
            <v>1</v>
          </cell>
          <cell r="N122" t="str">
            <v>REG</v>
          </cell>
          <cell r="O122" t="str">
            <v>2015, Nov</v>
          </cell>
          <cell r="P122" t="str">
            <v>PUBLISHED</v>
          </cell>
          <cell r="Q122" t="str">
            <v>FOB</v>
          </cell>
          <cell r="R122">
            <v>1101.6300000000001</v>
          </cell>
          <cell r="S122">
            <v>1101.6300000000001</v>
          </cell>
          <cell r="T122">
            <v>1101.6300000000001</v>
          </cell>
          <cell r="U122">
            <v>1101.6300000000001</v>
          </cell>
          <cell r="V122">
            <v>1101.6300000000001</v>
          </cell>
        </row>
        <row r="123">
          <cell r="B123" t="str">
            <v>Northeast</v>
          </cell>
          <cell r="C123" t="str">
            <v>Connecticut</v>
          </cell>
          <cell r="D123" t="str">
            <v>Brescome Barton Inc</v>
          </cell>
          <cell r="E123" t="str">
            <v>Macallan 1824 Domestic</v>
          </cell>
          <cell r="F123" t="str">
            <v>MAC REFLEX</v>
          </cell>
          <cell r="G123" t="str">
            <v>750 - 2 - REG-86</v>
          </cell>
          <cell r="H123" t="str">
            <v>750 - 2 - REG-86</v>
          </cell>
          <cell r="I123" t="str">
            <v>Domestic</v>
          </cell>
          <cell r="J123" t="str">
            <v>750</v>
          </cell>
          <cell r="K123">
            <v>2</v>
          </cell>
          <cell r="L123">
            <v>2</v>
          </cell>
          <cell r="M123">
            <v>1</v>
          </cell>
          <cell r="N123" t="str">
            <v>REG</v>
          </cell>
          <cell r="O123" t="str">
            <v>2019, May</v>
          </cell>
          <cell r="P123" t="str">
            <v>PUBLISHED</v>
          </cell>
          <cell r="Q123" t="str">
            <v>FOB</v>
          </cell>
          <cell r="R123">
            <v>1736</v>
          </cell>
          <cell r="S123">
            <v>1736</v>
          </cell>
          <cell r="T123">
            <v>1736</v>
          </cell>
          <cell r="U123">
            <v>1736</v>
          </cell>
          <cell r="V123">
            <v>1736</v>
          </cell>
        </row>
        <row r="124">
          <cell r="B124" t="str">
            <v>Northeast</v>
          </cell>
          <cell r="C124" t="str">
            <v>Connecticut</v>
          </cell>
          <cell r="D124" t="str">
            <v>Brescome Barton Inc</v>
          </cell>
          <cell r="E124" t="str">
            <v>Macallan 1824 Domestic</v>
          </cell>
          <cell r="F124" t="str">
            <v>MAC REFLEX</v>
          </cell>
          <cell r="G124" t="str">
            <v>750 - 2 - REG-86</v>
          </cell>
          <cell r="H124" t="str">
            <v>750 - 2 - REG-86</v>
          </cell>
          <cell r="I124" t="str">
            <v>Domestic</v>
          </cell>
          <cell r="J124" t="str">
            <v>750</v>
          </cell>
          <cell r="K124">
            <v>2</v>
          </cell>
          <cell r="L124">
            <v>2</v>
          </cell>
          <cell r="M124">
            <v>1</v>
          </cell>
          <cell r="N124" t="str">
            <v>REG</v>
          </cell>
          <cell r="O124" t="str">
            <v>2019, Oct</v>
          </cell>
          <cell r="P124" t="str">
            <v>APPROVED</v>
          </cell>
          <cell r="Q124" t="str">
            <v>FOB</v>
          </cell>
          <cell r="S124">
            <v>1736</v>
          </cell>
          <cell r="T124">
            <v>1736</v>
          </cell>
          <cell r="U124">
            <v>1736</v>
          </cell>
          <cell r="V124">
            <v>1736</v>
          </cell>
        </row>
        <row r="125">
          <cell r="B125" t="str">
            <v>Northeast</v>
          </cell>
          <cell r="C125" t="str">
            <v>Connecticut</v>
          </cell>
          <cell r="D125" t="str">
            <v>Brescome Barton Inc</v>
          </cell>
          <cell r="E125" t="str">
            <v>Macallan 1824 Domestic</v>
          </cell>
          <cell r="F125" t="str">
            <v>MAC V6</v>
          </cell>
          <cell r="G125" t="str">
            <v>750 - 1 - REG-86</v>
          </cell>
          <cell r="H125" t="str">
            <v>750 - 1 - REG-86</v>
          </cell>
          <cell r="I125" t="str">
            <v>Domestic</v>
          </cell>
          <cell r="J125" t="str">
            <v>750</v>
          </cell>
          <cell r="K125">
            <v>1</v>
          </cell>
          <cell r="L125">
            <v>1</v>
          </cell>
          <cell r="M125">
            <v>1</v>
          </cell>
          <cell r="N125" t="str">
            <v>REG</v>
          </cell>
          <cell r="O125" t="str">
            <v>2019, May</v>
          </cell>
          <cell r="P125" t="str">
            <v>PUBLISHED</v>
          </cell>
          <cell r="Q125" t="str">
            <v>FOB</v>
          </cell>
          <cell r="R125">
            <v>2790</v>
          </cell>
          <cell r="S125">
            <v>2790</v>
          </cell>
          <cell r="T125">
            <v>2790</v>
          </cell>
          <cell r="U125">
            <v>2790</v>
          </cell>
          <cell r="V125">
            <v>2790</v>
          </cell>
        </row>
        <row r="126">
          <cell r="B126" t="str">
            <v>Northeast</v>
          </cell>
          <cell r="C126" t="str">
            <v>Connecticut</v>
          </cell>
          <cell r="D126" t="str">
            <v>Brescome Barton Inc</v>
          </cell>
          <cell r="E126" t="str">
            <v>Macallan 1824 Domestic</v>
          </cell>
          <cell r="F126" t="str">
            <v>MAC V6</v>
          </cell>
          <cell r="G126" t="str">
            <v>750 - 1 - REG-86</v>
          </cell>
          <cell r="H126" t="str">
            <v>750 - 1 - REG-86</v>
          </cell>
          <cell r="I126" t="str">
            <v>Domestic</v>
          </cell>
          <cell r="J126" t="str">
            <v>750</v>
          </cell>
          <cell r="K126">
            <v>1</v>
          </cell>
          <cell r="L126">
            <v>1</v>
          </cell>
          <cell r="M126">
            <v>1</v>
          </cell>
          <cell r="N126" t="str">
            <v>REG</v>
          </cell>
          <cell r="O126" t="str">
            <v>2019, Oct</v>
          </cell>
          <cell r="P126" t="str">
            <v>APPROVED</v>
          </cell>
          <cell r="Q126" t="str">
            <v>FOB</v>
          </cell>
          <cell r="S126">
            <v>2790</v>
          </cell>
          <cell r="T126">
            <v>2790</v>
          </cell>
          <cell r="U126">
            <v>2790</v>
          </cell>
          <cell r="V126">
            <v>2790</v>
          </cell>
        </row>
        <row r="127">
          <cell r="B127" t="str">
            <v>Northeast</v>
          </cell>
          <cell r="C127" t="str">
            <v>Connecticut</v>
          </cell>
          <cell r="D127" t="str">
            <v>Brescome Barton Inc</v>
          </cell>
          <cell r="E127" t="str">
            <v>Macallan Double Cask</v>
          </cell>
          <cell r="F127" t="str">
            <v>MAC DC 12YO</v>
          </cell>
          <cell r="G127" t="str">
            <v>750 - 12 - REG-86</v>
          </cell>
          <cell r="H127" t="str">
            <v>DC 12YO</v>
          </cell>
          <cell r="I127" t="str">
            <v>DI</v>
          </cell>
          <cell r="J127" t="str">
            <v>750</v>
          </cell>
          <cell r="K127">
            <v>12</v>
          </cell>
          <cell r="L127">
            <v>12</v>
          </cell>
          <cell r="M127">
            <v>1</v>
          </cell>
          <cell r="N127" t="str">
            <v>REG</v>
          </cell>
          <cell r="O127" t="str">
            <v>2016, Jul</v>
          </cell>
          <cell r="P127" t="str">
            <v>PUBLISHED</v>
          </cell>
          <cell r="Q127" t="str">
            <v>FOB</v>
          </cell>
          <cell r="R127">
            <v>401.667182686638</v>
          </cell>
          <cell r="S127">
            <v>401.667182686638</v>
          </cell>
          <cell r="T127">
            <v>401.667182686638</v>
          </cell>
          <cell r="U127">
            <v>401.667182686638</v>
          </cell>
          <cell r="V127">
            <v>401.667182686638</v>
          </cell>
        </row>
        <row r="128">
          <cell r="B128" t="str">
            <v>Northeast</v>
          </cell>
          <cell r="C128" t="str">
            <v>Connecticut</v>
          </cell>
          <cell r="D128" t="str">
            <v>Brescome Barton Inc</v>
          </cell>
          <cell r="E128" t="str">
            <v>Macallan Double Cask</v>
          </cell>
          <cell r="F128" t="str">
            <v>MAC DC 12YO</v>
          </cell>
          <cell r="G128" t="str">
            <v>1750 - 6 - REG-86</v>
          </cell>
          <cell r="H128" t="str">
            <v>1750 - 6 - REG-86</v>
          </cell>
          <cell r="I128" t="str">
            <v>Domestic</v>
          </cell>
          <cell r="J128" t="str">
            <v>1750</v>
          </cell>
          <cell r="K128">
            <v>6</v>
          </cell>
          <cell r="L128">
            <v>6</v>
          </cell>
          <cell r="M128">
            <v>1</v>
          </cell>
          <cell r="N128" t="str">
            <v>REG</v>
          </cell>
          <cell r="O128" t="str">
            <v>2019, Oct</v>
          </cell>
          <cell r="P128" t="str">
            <v>APPROVED</v>
          </cell>
          <cell r="Q128" t="str">
            <v>FOB</v>
          </cell>
          <cell r="S128">
            <v>468.86</v>
          </cell>
          <cell r="T128">
            <v>468.86</v>
          </cell>
          <cell r="U128">
            <v>468.86</v>
          </cell>
          <cell r="V128">
            <v>468.86</v>
          </cell>
        </row>
        <row r="129">
          <cell r="B129" t="str">
            <v>Northeast</v>
          </cell>
          <cell r="C129" t="str">
            <v>Connecticut</v>
          </cell>
          <cell r="D129" t="str">
            <v>Brescome Barton Inc</v>
          </cell>
          <cell r="E129" t="str">
            <v>Macallan Double Cask</v>
          </cell>
          <cell r="F129" t="str">
            <v>MAC DC 12YO</v>
          </cell>
          <cell r="G129" t="str">
            <v>375 - 12 - REG-86</v>
          </cell>
          <cell r="H129" t="str">
            <v>375 - 12 - REG-86</v>
          </cell>
          <cell r="I129" t="str">
            <v>Domestic</v>
          </cell>
          <cell r="J129" t="str">
            <v>375</v>
          </cell>
          <cell r="K129">
            <v>12</v>
          </cell>
          <cell r="L129">
            <v>12</v>
          </cell>
          <cell r="M129">
            <v>1</v>
          </cell>
          <cell r="N129" t="str">
            <v>REG</v>
          </cell>
          <cell r="O129" t="str">
            <v>2019, May</v>
          </cell>
          <cell r="P129" t="str">
            <v>PUBLISHED</v>
          </cell>
          <cell r="Q129" t="str">
            <v>FOB</v>
          </cell>
          <cell r="R129">
            <v>203.96</v>
          </cell>
          <cell r="S129">
            <v>203.96</v>
          </cell>
          <cell r="T129">
            <v>203.96</v>
          </cell>
          <cell r="U129">
            <v>203.96</v>
          </cell>
          <cell r="V129">
            <v>203.96</v>
          </cell>
        </row>
        <row r="130">
          <cell r="B130" t="str">
            <v>Northeast</v>
          </cell>
          <cell r="C130" t="str">
            <v>Connecticut</v>
          </cell>
          <cell r="D130" t="str">
            <v>Brescome Barton Inc</v>
          </cell>
          <cell r="E130" t="str">
            <v>Macallan Double Cask</v>
          </cell>
          <cell r="F130" t="str">
            <v>MAC DC 12YO</v>
          </cell>
          <cell r="G130" t="str">
            <v>375 - 12 - REG-86</v>
          </cell>
          <cell r="H130" t="str">
            <v>375 - 12 - REG-86</v>
          </cell>
          <cell r="I130" t="str">
            <v>Domestic</v>
          </cell>
          <cell r="J130" t="str">
            <v>375</v>
          </cell>
          <cell r="K130">
            <v>12</v>
          </cell>
          <cell r="L130">
            <v>12</v>
          </cell>
          <cell r="M130">
            <v>1</v>
          </cell>
          <cell r="N130" t="str">
            <v>REG</v>
          </cell>
          <cell r="O130" t="str">
            <v>2019, Oct</v>
          </cell>
          <cell r="P130" t="str">
            <v>APPROVED</v>
          </cell>
          <cell r="Q130" t="str">
            <v>FOB</v>
          </cell>
          <cell r="S130">
            <v>203.96</v>
          </cell>
          <cell r="T130">
            <v>203.96</v>
          </cell>
          <cell r="U130">
            <v>203.96</v>
          </cell>
          <cell r="V130">
            <v>203.96</v>
          </cell>
        </row>
        <row r="131">
          <cell r="B131" t="str">
            <v>Northeast</v>
          </cell>
          <cell r="C131" t="str">
            <v>Connecticut</v>
          </cell>
          <cell r="D131" t="str">
            <v>Brescome Barton Inc</v>
          </cell>
          <cell r="E131" t="str">
            <v>Macallan Double Cask</v>
          </cell>
          <cell r="F131" t="str">
            <v>MAC DC 12YO</v>
          </cell>
          <cell r="G131" t="str">
            <v>50 - 120 - REG-86</v>
          </cell>
          <cell r="H131" t="str">
            <v>50 - 120 - REG-86</v>
          </cell>
          <cell r="I131" t="str">
            <v>Domestic</v>
          </cell>
          <cell r="J131" t="str">
            <v>50</v>
          </cell>
          <cell r="K131">
            <v>120</v>
          </cell>
          <cell r="L131">
            <v>120</v>
          </cell>
          <cell r="M131">
            <v>1</v>
          </cell>
          <cell r="N131" t="str">
            <v>REG</v>
          </cell>
          <cell r="O131" t="str">
            <v>2019, May</v>
          </cell>
          <cell r="P131" t="str">
            <v>PUBLISHED</v>
          </cell>
          <cell r="Q131" t="str">
            <v>FOB</v>
          </cell>
          <cell r="R131">
            <v>405</v>
          </cell>
          <cell r="S131">
            <v>405</v>
          </cell>
          <cell r="T131">
            <v>405</v>
          </cell>
          <cell r="U131">
            <v>405</v>
          </cell>
          <cell r="V131">
            <v>405</v>
          </cell>
        </row>
        <row r="132">
          <cell r="B132" t="str">
            <v>Northeast</v>
          </cell>
          <cell r="C132" t="str">
            <v>Connecticut</v>
          </cell>
          <cell r="D132" t="str">
            <v>Brescome Barton Inc</v>
          </cell>
          <cell r="E132" t="str">
            <v>Macallan Double Cask</v>
          </cell>
          <cell r="F132" t="str">
            <v>MAC DC 12YO</v>
          </cell>
          <cell r="G132" t="str">
            <v>50 - 120 - REG-86</v>
          </cell>
          <cell r="H132" t="str">
            <v>50 - 120 - REG-86</v>
          </cell>
          <cell r="I132" t="str">
            <v>Domestic</v>
          </cell>
          <cell r="J132" t="str">
            <v>50</v>
          </cell>
          <cell r="K132">
            <v>120</v>
          </cell>
          <cell r="L132">
            <v>120</v>
          </cell>
          <cell r="M132">
            <v>1</v>
          </cell>
          <cell r="N132" t="str">
            <v>REG</v>
          </cell>
          <cell r="O132" t="str">
            <v>2019, Oct</v>
          </cell>
          <cell r="P132" t="str">
            <v>APPROVED</v>
          </cell>
          <cell r="Q132" t="str">
            <v>FOB</v>
          </cell>
          <cell r="S132">
            <v>379.23</v>
          </cell>
          <cell r="T132">
            <v>379.23</v>
          </cell>
          <cell r="U132">
            <v>379.23</v>
          </cell>
          <cell r="V132">
            <v>379.23</v>
          </cell>
        </row>
        <row r="133">
          <cell r="B133" t="str">
            <v>Northeast</v>
          </cell>
          <cell r="C133" t="str">
            <v>Connecticut</v>
          </cell>
          <cell r="D133" t="str">
            <v>Brescome Barton Inc</v>
          </cell>
          <cell r="E133" t="str">
            <v>Macallan Double Cask</v>
          </cell>
          <cell r="F133" t="str">
            <v>MAC DC 12YO</v>
          </cell>
          <cell r="G133" t="str">
            <v>750 - 12 - REG-86</v>
          </cell>
          <cell r="H133" t="str">
            <v>DC 12YO</v>
          </cell>
          <cell r="I133" t="str">
            <v>Domestic</v>
          </cell>
          <cell r="J133" t="str">
            <v>750</v>
          </cell>
          <cell r="K133">
            <v>12</v>
          </cell>
          <cell r="L133">
            <v>12</v>
          </cell>
          <cell r="M133">
            <v>1</v>
          </cell>
          <cell r="N133" t="str">
            <v>REG</v>
          </cell>
          <cell r="O133" t="str">
            <v>2019, Oct</v>
          </cell>
          <cell r="P133" t="str">
            <v>APPROVED</v>
          </cell>
          <cell r="Q133" t="str">
            <v>FOB</v>
          </cell>
          <cell r="S133">
            <v>426.27</v>
          </cell>
          <cell r="T133">
            <v>426.27</v>
          </cell>
          <cell r="U133">
            <v>426.27</v>
          </cell>
          <cell r="V133">
            <v>426.27</v>
          </cell>
        </row>
        <row r="134">
          <cell r="B134" t="str">
            <v>Northeast</v>
          </cell>
          <cell r="C134" t="str">
            <v>Connecticut</v>
          </cell>
          <cell r="D134" t="str">
            <v>Brescome Barton Inc</v>
          </cell>
          <cell r="E134" t="str">
            <v>Macallan Edition</v>
          </cell>
          <cell r="F134" t="str">
            <v>MAC EDITION NO. 1</v>
          </cell>
          <cell r="G134" t="str">
            <v>750 - 12 - REG-96</v>
          </cell>
          <cell r="H134" t="str">
            <v>750 - 12 - REG-96</v>
          </cell>
          <cell r="I134" t="str">
            <v>Domestic</v>
          </cell>
          <cell r="J134" t="str">
            <v>750</v>
          </cell>
          <cell r="K134">
            <v>12</v>
          </cell>
          <cell r="L134">
            <v>12</v>
          </cell>
          <cell r="M134">
            <v>1</v>
          </cell>
          <cell r="N134" t="str">
            <v>REG</v>
          </cell>
          <cell r="O134" t="str">
            <v>2015, Nov</v>
          </cell>
          <cell r="P134" t="str">
            <v>PUBLISHED</v>
          </cell>
          <cell r="Q134" t="str">
            <v>FOB</v>
          </cell>
          <cell r="R134">
            <v>712.81</v>
          </cell>
          <cell r="S134">
            <v>712.81</v>
          </cell>
          <cell r="T134">
            <v>712.81</v>
          </cell>
          <cell r="U134">
            <v>712.81</v>
          </cell>
          <cell r="V134">
            <v>712.81</v>
          </cell>
        </row>
        <row r="135">
          <cell r="B135" t="str">
            <v>Northeast</v>
          </cell>
          <cell r="C135" t="str">
            <v>Connecticut</v>
          </cell>
          <cell r="D135" t="str">
            <v>Brescome Barton Inc</v>
          </cell>
          <cell r="E135" t="str">
            <v>Macallan Edition</v>
          </cell>
          <cell r="F135" t="str">
            <v>MAC EDITION NO. 2</v>
          </cell>
          <cell r="G135" t="str">
            <v>750 - 12 - REG-96.4</v>
          </cell>
          <cell r="H135" t="str">
            <v>750 - 12 - REG-96.4</v>
          </cell>
          <cell r="I135" t="str">
            <v>DI</v>
          </cell>
          <cell r="J135" t="str">
            <v>750</v>
          </cell>
          <cell r="K135">
            <v>12</v>
          </cell>
          <cell r="L135">
            <v>12</v>
          </cell>
          <cell r="M135">
            <v>1</v>
          </cell>
          <cell r="N135" t="str">
            <v>REG</v>
          </cell>
          <cell r="O135" t="str">
            <v>2016, Jun</v>
          </cell>
          <cell r="P135" t="str">
            <v>PUBLISHED</v>
          </cell>
          <cell r="Q135" t="str">
            <v>FOB</v>
          </cell>
          <cell r="R135">
            <v>675</v>
          </cell>
          <cell r="S135">
            <v>675</v>
          </cell>
          <cell r="T135">
            <v>675</v>
          </cell>
          <cell r="U135">
            <v>675</v>
          </cell>
          <cell r="V135">
            <v>675</v>
          </cell>
        </row>
        <row r="136">
          <cell r="B136" t="str">
            <v>Northeast</v>
          </cell>
          <cell r="C136" t="str">
            <v>Connecticut</v>
          </cell>
          <cell r="D136" t="str">
            <v>Brescome Barton Inc</v>
          </cell>
          <cell r="E136" t="str">
            <v>Macallan Edition</v>
          </cell>
          <cell r="F136" t="str">
            <v>MAC EDITION NO. 5</v>
          </cell>
          <cell r="G136" t="str">
            <v>750 - 12-REG-97</v>
          </cell>
          <cell r="H136" t="str">
            <v>750 - 12-REG-97</v>
          </cell>
          <cell r="I136" t="str">
            <v>DI</v>
          </cell>
          <cell r="J136" t="str">
            <v>750</v>
          </cell>
          <cell r="K136">
            <v>12</v>
          </cell>
          <cell r="L136">
            <v>12</v>
          </cell>
          <cell r="M136">
            <v>1</v>
          </cell>
          <cell r="N136" t="str">
            <v>REG</v>
          </cell>
          <cell r="O136" t="str">
            <v>2019, May</v>
          </cell>
          <cell r="P136" t="str">
            <v>PUBLISHED</v>
          </cell>
          <cell r="Q136" t="str">
            <v>FOB</v>
          </cell>
          <cell r="R136">
            <v>765.3</v>
          </cell>
          <cell r="S136">
            <v>765.3</v>
          </cell>
          <cell r="T136">
            <v>765.3</v>
          </cell>
          <cell r="U136">
            <v>765.3</v>
          </cell>
          <cell r="V136">
            <v>765.3</v>
          </cell>
        </row>
        <row r="137">
          <cell r="B137" t="str">
            <v>Northeast</v>
          </cell>
          <cell r="C137" t="str">
            <v>Connecticut</v>
          </cell>
          <cell r="D137" t="str">
            <v>Brescome Barton Inc</v>
          </cell>
          <cell r="E137" t="str">
            <v>Macallan Edition</v>
          </cell>
          <cell r="F137" t="str">
            <v>MAC EDITION NO. 5</v>
          </cell>
          <cell r="G137" t="str">
            <v>750 - 12-REG-97</v>
          </cell>
          <cell r="H137" t="str">
            <v>750 - 12-REG-97</v>
          </cell>
          <cell r="I137" t="str">
            <v>Domestic</v>
          </cell>
          <cell r="J137" t="str">
            <v>750</v>
          </cell>
          <cell r="K137">
            <v>12</v>
          </cell>
          <cell r="L137">
            <v>12</v>
          </cell>
          <cell r="M137">
            <v>1</v>
          </cell>
          <cell r="N137" t="str">
            <v>REG</v>
          </cell>
          <cell r="O137" t="str">
            <v>2019, Oct</v>
          </cell>
          <cell r="P137" t="str">
            <v>APPROVED</v>
          </cell>
          <cell r="Q137" t="str">
            <v>FOB</v>
          </cell>
          <cell r="S137">
            <v>803.44</v>
          </cell>
          <cell r="T137">
            <v>803.44</v>
          </cell>
          <cell r="U137">
            <v>803.44</v>
          </cell>
          <cell r="V137">
            <v>803.44</v>
          </cell>
        </row>
        <row r="138">
          <cell r="B138" t="str">
            <v>Northeast</v>
          </cell>
          <cell r="C138" t="str">
            <v>Connecticut</v>
          </cell>
          <cell r="D138" t="str">
            <v>Brescome Barton Inc</v>
          </cell>
          <cell r="E138" t="str">
            <v>Macallan Fine Oak</v>
          </cell>
          <cell r="F138" t="str">
            <v>MAC FO 10YO</v>
          </cell>
          <cell r="G138" t="str">
            <v>750 - 12 - REG-80</v>
          </cell>
          <cell r="H138" t="str">
            <v>FO 10YO</v>
          </cell>
          <cell r="I138" t="str">
            <v>DI</v>
          </cell>
          <cell r="J138" t="str">
            <v>750</v>
          </cell>
          <cell r="K138">
            <v>12</v>
          </cell>
          <cell r="L138">
            <v>12</v>
          </cell>
          <cell r="M138">
            <v>1</v>
          </cell>
          <cell r="N138" t="str">
            <v>REG</v>
          </cell>
          <cell r="O138" t="str">
            <v>2016, Jun</v>
          </cell>
          <cell r="P138" t="str">
            <v>PUBLISHED</v>
          </cell>
          <cell r="Q138" t="str">
            <v>FOB</v>
          </cell>
          <cell r="R138">
            <v>334.11471105219698</v>
          </cell>
          <cell r="S138">
            <v>334.11471105219698</v>
          </cell>
          <cell r="T138">
            <v>334.11471105219698</v>
          </cell>
          <cell r="U138">
            <v>334.11471105219698</v>
          </cell>
          <cell r="V138">
            <v>334.11471105219698</v>
          </cell>
        </row>
        <row r="139">
          <cell r="B139" t="str">
            <v>Northeast</v>
          </cell>
          <cell r="C139" t="str">
            <v>Connecticut</v>
          </cell>
          <cell r="D139" t="str">
            <v>Brescome Barton Inc</v>
          </cell>
          <cell r="E139" t="str">
            <v>Macallan Fine Oak</v>
          </cell>
          <cell r="F139" t="str">
            <v>MAC FO 15YO</v>
          </cell>
          <cell r="G139" t="str">
            <v>750 - 12 - REG-86</v>
          </cell>
          <cell r="H139" t="str">
            <v>FO 15YO</v>
          </cell>
          <cell r="I139" t="str">
            <v>DI</v>
          </cell>
          <cell r="J139" t="str">
            <v>750</v>
          </cell>
          <cell r="K139">
            <v>12</v>
          </cell>
          <cell r="L139">
            <v>12</v>
          </cell>
          <cell r="M139">
            <v>1</v>
          </cell>
          <cell r="N139" t="str">
            <v>REG</v>
          </cell>
          <cell r="O139" t="str">
            <v>2018, Jun</v>
          </cell>
          <cell r="P139" t="str">
            <v>PUBLISHED</v>
          </cell>
          <cell r="Q139" t="str">
            <v>FOB</v>
          </cell>
          <cell r="R139">
            <v>740</v>
          </cell>
          <cell r="S139">
            <v>740</v>
          </cell>
          <cell r="T139">
            <v>740</v>
          </cell>
          <cell r="U139">
            <v>740</v>
          </cell>
          <cell r="V139">
            <v>740</v>
          </cell>
        </row>
        <row r="140">
          <cell r="B140" t="str">
            <v>Northeast</v>
          </cell>
          <cell r="C140" t="str">
            <v>Connecticut</v>
          </cell>
          <cell r="D140" t="str">
            <v>Brescome Barton Inc</v>
          </cell>
          <cell r="E140" t="str">
            <v>Macallan Fine Oak</v>
          </cell>
          <cell r="F140" t="str">
            <v>MAC FO 15YO</v>
          </cell>
          <cell r="G140" t="str">
            <v>750 - 12 - REG-86</v>
          </cell>
          <cell r="H140" t="str">
            <v>FO 15YO</v>
          </cell>
          <cell r="I140" t="str">
            <v>Domestic</v>
          </cell>
          <cell r="J140" t="str">
            <v>750</v>
          </cell>
          <cell r="K140">
            <v>12</v>
          </cell>
          <cell r="L140">
            <v>12</v>
          </cell>
          <cell r="M140">
            <v>1</v>
          </cell>
          <cell r="N140" t="str">
            <v>REG</v>
          </cell>
          <cell r="O140" t="str">
            <v>2019, Oct</v>
          </cell>
          <cell r="P140" t="str">
            <v>APPROVED</v>
          </cell>
          <cell r="Q140" t="str">
            <v>FOB</v>
          </cell>
          <cell r="S140">
            <v>774.6</v>
          </cell>
          <cell r="T140">
            <v>774.6</v>
          </cell>
          <cell r="U140">
            <v>774.6</v>
          </cell>
          <cell r="V140">
            <v>774.6</v>
          </cell>
        </row>
        <row r="141">
          <cell r="B141" t="str">
            <v>Northeast</v>
          </cell>
          <cell r="C141" t="str">
            <v>Connecticut</v>
          </cell>
          <cell r="D141" t="str">
            <v>Brescome Barton Inc</v>
          </cell>
          <cell r="E141" t="str">
            <v>Macallan Fine Oak</v>
          </cell>
          <cell r="F141" t="str">
            <v>MAC FO 17YO</v>
          </cell>
          <cell r="G141" t="str">
            <v>750 - 12 - REG-86</v>
          </cell>
          <cell r="H141" t="str">
            <v>FO 17YO</v>
          </cell>
          <cell r="I141" t="str">
            <v>DI</v>
          </cell>
          <cell r="J141" t="str">
            <v>750</v>
          </cell>
          <cell r="K141">
            <v>12</v>
          </cell>
          <cell r="L141">
            <v>12</v>
          </cell>
          <cell r="M141">
            <v>1</v>
          </cell>
          <cell r="N141" t="str">
            <v>REG</v>
          </cell>
          <cell r="O141" t="str">
            <v>2016, Jun</v>
          </cell>
          <cell r="P141" t="str">
            <v>PUBLISHED</v>
          </cell>
          <cell r="Q141" t="str">
            <v>FOB</v>
          </cell>
          <cell r="R141">
            <v>1497.0490211138699</v>
          </cell>
          <cell r="S141">
            <v>1497.0490211138699</v>
          </cell>
          <cell r="T141">
            <v>1497.0490211138699</v>
          </cell>
          <cell r="U141">
            <v>1497.0490211138699</v>
          </cell>
          <cell r="V141">
            <v>1497.0490211138699</v>
          </cell>
        </row>
        <row r="142">
          <cell r="B142" t="str">
            <v>Northeast</v>
          </cell>
          <cell r="C142" t="str">
            <v>Connecticut</v>
          </cell>
          <cell r="D142" t="str">
            <v>Brescome Barton Inc</v>
          </cell>
          <cell r="E142" t="str">
            <v>Macallan Fine Oak</v>
          </cell>
          <cell r="F142" t="str">
            <v>MAC FO 18YO</v>
          </cell>
          <cell r="G142" t="str">
            <v>750 - 12 - REG-86</v>
          </cell>
          <cell r="H142" t="str">
            <v>750 - 12 - REG-86</v>
          </cell>
          <cell r="I142" t="str">
            <v>Domestic</v>
          </cell>
          <cell r="J142" t="str">
            <v>750</v>
          </cell>
          <cell r="K142">
            <v>12</v>
          </cell>
          <cell r="L142">
            <v>12</v>
          </cell>
          <cell r="M142">
            <v>1</v>
          </cell>
          <cell r="N142" t="str">
            <v>REG</v>
          </cell>
          <cell r="O142" t="str">
            <v>2019, May</v>
          </cell>
          <cell r="P142" t="str">
            <v>PUBLISHED</v>
          </cell>
          <cell r="Q142" t="str">
            <v>FOB</v>
          </cell>
          <cell r="R142">
            <v>1890.44</v>
          </cell>
          <cell r="S142">
            <v>1890.44</v>
          </cell>
          <cell r="T142">
            <v>1890.44</v>
          </cell>
          <cell r="U142">
            <v>1890.44</v>
          </cell>
          <cell r="V142">
            <v>1890.44</v>
          </cell>
        </row>
        <row r="143">
          <cell r="B143" t="str">
            <v>Northeast</v>
          </cell>
          <cell r="C143" t="str">
            <v>Connecticut</v>
          </cell>
          <cell r="D143" t="str">
            <v>Brescome Barton Inc</v>
          </cell>
          <cell r="E143" t="str">
            <v>Macallan Fine Oak</v>
          </cell>
          <cell r="F143" t="str">
            <v>MAC FO 18YO</v>
          </cell>
          <cell r="G143" t="str">
            <v>750 - 6 - COP-86</v>
          </cell>
          <cell r="H143" t="str">
            <v>750 - 6 - COP-86</v>
          </cell>
          <cell r="I143" t="str">
            <v>Domestic</v>
          </cell>
          <cell r="J143" t="str">
            <v>750</v>
          </cell>
          <cell r="K143">
            <v>6</v>
          </cell>
          <cell r="L143">
            <v>6</v>
          </cell>
          <cell r="M143">
            <v>1</v>
          </cell>
          <cell r="N143" t="str">
            <v>COP</v>
          </cell>
          <cell r="O143" t="str">
            <v>2019, May</v>
          </cell>
          <cell r="P143" t="str">
            <v>PUBLISHED</v>
          </cell>
          <cell r="Q143" t="str">
            <v>FOB</v>
          </cell>
          <cell r="R143">
            <v>1105.3987651277</v>
          </cell>
          <cell r="S143">
            <v>1105.3987651277</v>
          </cell>
          <cell r="T143">
            <v>1105.3987651277</v>
          </cell>
          <cell r="U143">
            <v>1105.3987651277</v>
          </cell>
          <cell r="V143">
            <v>1105.3987651277</v>
          </cell>
        </row>
        <row r="144">
          <cell r="B144" t="str">
            <v>Northeast</v>
          </cell>
          <cell r="C144" t="str">
            <v>Connecticut</v>
          </cell>
          <cell r="D144" t="str">
            <v>Brescome Barton Inc</v>
          </cell>
          <cell r="E144" t="str">
            <v>Macallan Fine Oak</v>
          </cell>
          <cell r="F144" t="str">
            <v>MAC FO 18YO</v>
          </cell>
          <cell r="G144" t="str">
            <v>750 - 6 - COP-86</v>
          </cell>
          <cell r="H144" t="str">
            <v>750 - 6 - COP-86</v>
          </cell>
          <cell r="I144" t="str">
            <v>Domestic</v>
          </cell>
          <cell r="J144" t="str">
            <v>750</v>
          </cell>
          <cell r="K144">
            <v>6</v>
          </cell>
          <cell r="L144">
            <v>6</v>
          </cell>
          <cell r="M144">
            <v>1</v>
          </cell>
          <cell r="N144" t="str">
            <v>REG</v>
          </cell>
          <cell r="O144" t="str">
            <v>2019, Oct</v>
          </cell>
          <cell r="P144" t="str">
            <v>APPROVED</v>
          </cell>
          <cell r="Q144" t="str">
            <v>FOB</v>
          </cell>
          <cell r="S144">
            <v>1105.3987651277</v>
          </cell>
          <cell r="T144">
            <v>1105.3987651277</v>
          </cell>
          <cell r="U144">
            <v>1105.3987651277</v>
          </cell>
          <cell r="V144">
            <v>1105.3987651277</v>
          </cell>
        </row>
        <row r="145">
          <cell r="B145" t="str">
            <v>Northeast</v>
          </cell>
          <cell r="C145" t="str">
            <v>Connecticut</v>
          </cell>
          <cell r="D145" t="str">
            <v>Brescome Barton Inc</v>
          </cell>
          <cell r="E145" t="str">
            <v>Macallan Fine Oak</v>
          </cell>
          <cell r="F145" t="str">
            <v>MAC FO 21YO</v>
          </cell>
          <cell r="G145" t="str">
            <v>750 - 6 - REG-86</v>
          </cell>
          <cell r="H145" t="str">
            <v>FO 21YO</v>
          </cell>
          <cell r="I145" t="str">
            <v>Domestic</v>
          </cell>
          <cell r="J145" t="str">
            <v>750</v>
          </cell>
          <cell r="K145">
            <v>6</v>
          </cell>
          <cell r="L145">
            <v>6</v>
          </cell>
          <cell r="M145">
            <v>1</v>
          </cell>
          <cell r="N145" t="str">
            <v>REG</v>
          </cell>
          <cell r="O145" t="str">
            <v>2016, Jun</v>
          </cell>
          <cell r="P145" t="str">
            <v>PUBLISHED</v>
          </cell>
          <cell r="Q145" t="str">
            <v>FOB</v>
          </cell>
          <cell r="R145">
            <v>1551.5723781045599</v>
          </cell>
          <cell r="S145">
            <v>1551.5723781045599</v>
          </cell>
          <cell r="T145">
            <v>1551.5723781045599</v>
          </cell>
          <cell r="U145">
            <v>1551.5723781045599</v>
          </cell>
          <cell r="V145">
            <v>1551.5723781045599</v>
          </cell>
        </row>
        <row r="146">
          <cell r="B146" t="str">
            <v>Northeast</v>
          </cell>
          <cell r="C146" t="str">
            <v>Connecticut</v>
          </cell>
          <cell r="D146" t="str">
            <v>Brescome Barton Inc</v>
          </cell>
          <cell r="E146" t="str">
            <v>Macallan Fine Oak</v>
          </cell>
          <cell r="F146" t="str">
            <v>MAC FO 30YO</v>
          </cell>
          <cell r="G146" t="str">
            <v>750 - 6 - REG-86</v>
          </cell>
          <cell r="H146" t="str">
            <v>FO 30YO</v>
          </cell>
          <cell r="I146" t="str">
            <v>Domestic</v>
          </cell>
          <cell r="J146" t="str">
            <v>750</v>
          </cell>
          <cell r="K146">
            <v>6</v>
          </cell>
          <cell r="L146">
            <v>6</v>
          </cell>
          <cell r="M146">
            <v>1</v>
          </cell>
          <cell r="N146" t="str">
            <v>REG</v>
          </cell>
          <cell r="O146" t="str">
            <v>2016, Jun</v>
          </cell>
          <cell r="P146" t="str">
            <v>PUBLISHED</v>
          </cell>
          <cell r="Q146" t="str">
            <v>FOB</v>
          </cell>
          <cell r="R146">
            <v>9900</v>
          </cell>
          <cell r="S146">
            <v>9900</v>
          </cell>
          <cell r="T146">
            <v>9900</v>
          </cell>
          <cell r="U146">
            <v>9900</v>
          </cell>
          <cell r="V146">
            <v>9900</v>
          </cell>
        </row>
        <row r="147">
          <cell r="B147" t="str">
            <v>Northeast</v>
          </cell>
          <cell r="C147" t="str">
            <v>Connecticut</v>
          </cell>
          <cell r="D147" t="str">
            <v>Brescome Barton Inc</v>
          </cell>
          <cell r="E147" t="str">
            <v>Macallan Gold</v>
          </cell>
          <cell r="F147" t="str">
            <v>Macallan DC Gold</v>
          </cell>
          <cell r="G147" t="str">
            <v>750 - 12 - REG-80</v>
          </cell>
          <cell r="H147" t="str">
            <v>750 - 12 - REG-80</v>
          </cell>
          <cell r="I147" t="str">
            <v>Domestic</v>
          </cell>
          <cell r="J147" t="str">
            <v>750</v>
          </cell>
          <cell r="K147">
            <v>12</v>
          </cell>
          <cell r="L147">
            <v>12</v>
          </cell>
          <cell r="M147">
            <v>1</v>
          </cell>
          <cell r="N147" t="str">
            <v>REG</v>
          </cell>
          <cell r="O147" t="str">
            <v>2018, Jun</v>
          </cell>
          <cell r="P147" t="str">
            <v>PUBLISHED</v>
          </cell>
          <cell r="Q147" t="str">
            <v>FOB</v>
          </cell>
          <cell r="R147">
            <v>397.09</v>
          </cell>
          <cell r="S147">
            <v>397.09</v>
          </cell>
          <cell r="T147">
            <v>397.09</v>
          </cell>
          <cell r="U147">
            <v>397.09</v>
          </cell>
          <cell r="V147">
            <v>397.09</v>
          </cell>
        </row>
        <row r="148">
          <cell r="B148" t="str">
            <v>Northeast</v>
          </cell>
          <cell r="C148" t="str">
            <v>Connecticut</v>
          </cell>
          <cell r="D148" t="str">
            <v>Brescome Barton Inc</v>
          </cell>
          <cell r="E148" t="str">
            <v>Macallan Gold</v>
          </cell>
          <cell r="F148" t="str">
            <v>Macallan DC Gold</v>
          </cell>
          <cell r="G148" t="str">
            <v>750 - 12 - REG-80</v>
          </cell>
          <cell r="H148" t="str">
            <v>750 - 12 - REG-80</v>
          </cell>
          <cell r="I148" t="str">
            <v>Domestic</v>
          </cell>
          <cell r="J148" t="str">
            <v>750</v>
          </cell>
          <cell r="K148">
            <v>12</v>
          </cell>
          <cell r="L148">
            <v>12</v>
          </cell>
          <cell r="M148">
            <v>1</v>
          </cell>
          <cell r="N148" t="str">
            <v>REG</v>
          </cell>
          <cell r="O148" t="str">
            <v>2019, Oct</v>
          </cell>
          <cell r="P148" t="str">
            <v>APPROVED</v>
          </cell>
          <cell r="Q148" t="str">
            <v>FOB</v>
          </cell>
          <cell r="S148">
            <v>380.09</v>
          </cell>
          <cell r="T148">
            <v>380.09</v>
          </cell>
          <cell r="U148">
            <v>380.09</v>
          </cell>
          <cell r="V148">
            <v>380.09</v>
          </cell>
        </row>
        <row r="149">
          <cell r="B149" t="str">
            <v>Northeast</v>
          </cell>
          <cell r="C149" t="str">
            <v>Connecticut</v>
          </cell>
          <cell r="D149" t="str">
            <v>Brescome Barton Inc</v>
          </cell>
          <cell r="E149" t="str">
            <v>Macallan Sherry Oak</v>
          </cell>
          <cell r="F149" t="str">
            <v>MAC 40YO</v>
          </cell>
          <cell r="G149" t="str">
            <v>750-1-REG-86</v>
          </cell>
          <cell r="H149" t="str">
            <v>750-1-REG-86</v>
          </cell>
          <cell r="I149" t="str">
            <v>Domestic</v>
          </cell>
          <cell r="J149" t="str">
            <v>750</v>
          </cell>
          <cell r="K149">
            <v>1</v>
          </cell>
          <cell r="L149">
            <v>1</v>
          </cell>
          <cell r="M149">
            <v>1</v>
          </cell>
          <cell r="N149" t="str">
            <v>REG</v>
          </cell>
          <cell r="O149" t="str">
            <v>2016, Nov</v>
          </cell>
          <cell r="P149" t="str">
            <v>PUBLISHED</v>
          </cell>
          <cell r="Q149" t="str">
            <v>FOB</v>
          </cell>
          <cell r="R149">
            <v>4900</v>
          </cell>
          <cell r="S149">
            <v>4900</v>
          </cell>
          <cell r="T149">
            <v>4900</v>
          </cell>
          <cell r="U149">
            <v>4900</v>
          </cell>
          <cell r="V149">
            <v>4900</v>
          </cell>
        </row>
        <row r="150">
          <cell r="B150" t="str">
            <v>Northeast</v>
          </cell>
          <cell r="C150" t="str">
            <v>Connecticut</v>
          </cell>
          <cell r="D150" t="str">
            <v>Brescome Barton Inc</v>
          </cell>
          <cell r="E150" t="str">
            <v>Macallan Sherry Oak</v>
          </cell>
          <cell r="F150" t="str">
            <v>MAC King 72YO</v>
          </cell>
          <cell r="G150" t="str">
            <v>750 - 1 - REG-84</v>
          </cell>
          <cell r="H150" t="str">
            <v>750 - 1 - REG-84</v>
          </cell>
          <cell r="I150" t="str">
            <v>Domestic</v>
          </cell>
          <cell r="J150" t="str">
            <v>750</v>
          </cell>
          <cell r="K150">
            <v>1</v>
          </cell>
          <cell r="L150">
            <v>1</v>
          </cell>
          <cell r="M150">
            <v>1</v>
          </cell>
          <cell r="N150" t="str">
            <v>REG</v>
          </cell>
          <cell r="O150" t="str">
            <v>2018, Nov</v>
          </cell>
          <cell r="P150" t="str">
            <v>PUBLISHED</v>
          </cell>
          <cell r="Q150" t="str">
            <v>FOB</v>
          </cell>
          <cell r="R150">
            <v>40556.930000000299</v>
          </cell>
          <cell r="S150">
            <v>40556.930000000299</v>
          </cell>
          <cell r="T150">
            <v>40556.930000000299</v>
          </cell>
          <cell r="U150">
            <v>40556.930000000299</v>
          </cell>
          <cell r="V150">
            <v>40556.930000000299</v>
          </cell>
        </row>
        <row r="151">
          <cell r="B151" t="str">
            <v>Northeast</v>
          </cell>
          <cell r="C151" t="str">
            <v>Connecticut</v>
          </cell>
          <cell r="D151" t="str">
            <v>Brescome Barton Inc</v>
          </cell>
          <cell r="E151" t="str">
            <v>Macallan Sherry Oak</v>
          </cell>
          <cell r="F151" t="str">
            <v>MAC LAL 6 65YO</v>
          </cell>
          <cell r="G151" t="str">
            <v>750 - 1 - REG-92.6</v>
          </cell>
          <cell r="H151" t="str">
            <v>750 - 1 - REG-92.6</v>
          </cell>
          <cell r="I151" t="str">
            <v>Domestic</v>
          </cell>
          <cell r="J151" t="str">
            <v>750</v>
          </cell>
          <cell r="K151">
            <v>1</v>
          </cell>
          <cell r="L151">
            <v>1</v>
          </cell>
          <cell r="M151">
            <v>1</v>
          </cell>
          <cell r="N151" t="str">
            <v>REG</v>
          </cell>
          <cell r="O151" t="str">
            <v>2016, May</v>
          </cell>
          <cell r="P151" t="str">
            <v>PUBLISHED</v>
          </cell>
          <cell r="Q151" t="str">
            <v>FOB</v>
          </cell>
          <cell r="R151">
            <v>21800</v>
          </cell>
          <cell r="S151">
            <v>21800</v>
          </cell>
          <cell r="T151">
            <v>21800</v>
          </cell>
          <cell r="U151">
            <v>21800</v>
          </cell>
          <cell r="V151">
            <v>21800</v>
          </cell>
        </row>
        <row r="152">
          <cell r="B152" t="str">
            <v>Northeast</v>
          </cell>
          <cell r="C152" t="str">
            <v>Connecticut</v>
          </cell>
          <cell r="D152" t="str">
            <v>Brescome Barton Inc</v>
          </cell>
          <cell r="E152" t="str">
            <v>Macallan Sherry Oak</v>
          </cell>
          <cell r="F152" t="str">
            <v>MAC SO 12YO</v>
          </cell>
          <cell r="G152" t="str">
            <v>1750 - 6 - REG-86</v>
          </cell>
          <cell r="H152" t="str">
            <v>SO 12YO</v>
          </cell>
          <cell r="I152" t="str">
            <v>DI</v>
          </cell>
          <cell r="J152" t="str">
            <v>1750</v>
          </cell>
          <cell r="K152">
            <v>6</v>
          </cell>
          <cell r="L152">
            <v>6</v>
          </cell>
          <cell r="M152">
            <v>1</v>
          </cell>
          <cell r="N152" t="str">
            <v>REG</v>
          </cell>
          <cell r="O152" t="str">
            <v>2018, Jun</v>
          </cell>
          <cell r="P152" t="str">
            <v>PUBLISHED</v>
          </cell>
          <cell r="Q152" t="str">
            <v>FOB</v>
          </cell>
          <cell r="R152">
            <v>429.65261583927997</v>
          </cell>
          <cell r="S152">
            <v>429.65261583927997</v>
          </cell>
          <cell r="T152">
            <v>429.65261583927997</v>
          </cell>
          <cell r="U152">
            <v>429.65261583927997</v>
          </cell>
          <cell r="V152">
            <v>429.65261583927997</v>
          </cell>
        </row>
        <row r="153">
          <cell r="B153" t="str">
            <v>Northeast</v>
          </cell>
          <cell r="C153" t="str">
            <v>Connecticut</v>
          </cell>
          <cell r="D153" t="str">
            <v>Brescome Barton Inc</v>
          </cell>
          <cell r="E153" t="str">
            <v>Macallan Sherry Oak</v>
          </cell>
          <cell r="F153" t="str">
            <v>MAC SO 12YO</v>
          </cell>
          <cell r="G153" t="str">
            <v>750 - 12 - REG-86</v>
          </cell>
          <cell r="H153" t="str">
            <v>SO 12YO</v>
          </cell>
          <cell r="I153" t="str">
            <v>DI</v>
          </cell>
          <cell r="J153" t="str">
            <v>750</v>
          </cell>
          <cell r="K153">
            <v>12</v>
          </cell>
          <cell r="L153">
            <v>12</v>
          </cell>
          <cell r="M153">
            <v>1</v>
          </cell>
          <cell r="N153" t="str">
            <v>REG</v>
          </cell>
          <cell r="O153" t="str">
            <v>2018, Jun</v>
          </cell>
          <cell r="P153" t="str">
            <v>PUBLISHED</v>
          </cell>
          <cell r="Q153" t="str">
            <v>FOB</v>
          </cell>
          <cell r="R153">
            <v>433.95</v>
          </cell>
          <cell r="S153">
            <v>433.95</v>
          </cell>
          <cell r="T153">
            <v>433.95</v>
          </cell>
          <cell r="U153">
            <v>433.95</v>
          </cell>
          <cell r="V153">
            <v>433.95</v>
          </cell>
        </row>
        <row r="154">
          <cell r="B154" t="str">
            <v>Northeast</v>
          </cell>
          <cell r="C154" t="str">
            <v>Connecticut</v>
          </cell>
          <cell r="D154" t="str">
            <v>Brescome Barton Inc</v>
          </cell>
          <cell r="E154" t="str">
            <v>Macallan Sherry Oak</v>
          </cell>
          <cell r="F154" t="str">
            <v>MAC SO 12YO</v>
          </cell>
          <cell r="G154" t="str">
            <v>375 - 12 - REG-86</v>
          </cell>
          <cell r="H154" t="str">
            <v>SO 12YO</v>
          </cell>
          <cell r="I154" t="str">
            <v>Domestic</v>
          </cell>
          <cell r="J154" t="str">
            <v>375</v>
          </cell>
          <cell r="K154">
            <v>12</v>
          </cell>
          <cell r="L154">
            <v>12</v>
          </cell>
          <cell r="M154">
            <v>1</v>
          </cell>
          <cell r="N154" t="str">
            <v>REG</v>
          </cell>
          <cell r="O154" t="str">
            <v>2016, May</v>
          </cell>
          <cell r="P154" t="str">
            <v>PUBLISHED</v>
          </cell>
          <cell r="Q154" t="str">
            <v>FOB</v>
          </cell>
          <cell r="R154">
            <v>203.96</v>
          </cell>
          <cell r="S154">
            <v>203.96</v>
          </cell>
          <cell r="T154">
            <v>203.96</v>
          </cell>
          <cell r="U154">
            <v>203.96</v>
          </cell>
          <cell r="V154">
            <v>203.96</v>
          </cell>
        </row>
        <row r="155">
          <cell r="B155" t="str">
            <v>Northeast</v>
          </cell>
          <cell r="C155" t="str">
            <v>Connecticut</v>
          </cell>
          <cell r="D155" t="str">
            <v>Brescome Barton Inc</v>
          </cell>
          <cell r="E155" t="str">
            <v>Macallan Sherry Oak</v>
          </cell>
          <cell r="F155" t="str">
            <v>MAC SO 12YO</v>
          </cell>
          <cell r="G155" t="str">
            <v>375 - 12 - REG-86</v>
          </cell>
          <cell r="H155" t="str">
            <v>SO 12YO</v>
          </cell>
          <cell r="I155" t="str">
            <v>Domestic</v>
          </cell>
          <cell r="J155" t="str">
            <v>375</v>
          </cell>
          <cell r="K155">
            <v>12</v>
          </cell>
          <cell r="L155">
            <v>12</v>
          </cell>
          <cell r="M155">
            <v>1</v>
          </cell>
          <cell r="N155" t="str">
            <v>REG</v>
          </cell>
          <cell r="O155" t="str">
            <v>2019, Oct</v>
          </cell>
          <cell r="P155" t="str">
            <v>APPROVED</v>
          </cell>
          <cell r="Q155" t="str">
            <v>FOB</v>
          </cell>
          <cell r="S155">
            <v>203.96</v>
          </cell>
          <cell r="T155">
            <v>203.96</v>
          </cell>
          <cell r="U155">
            <v>203.96</v>
          </cell>
          <cell r="V155">
            <v>203.96</v>
          </cell>
        </row>
        <row r="156">
          <cell r="B156" t="str">
            <v>Northeast</v>
          </cell>
          <cell r="C156" t="str">
            <v>Connecticut</v>
          </cell>
          <cell r="D156" t="str">
            <v>Brescome Barton Inc</v>
          </cell>
          <cell r="E156" t="str">
            <v>Macallan Sherry Oak</v>
          </cell>
          <cell r="F156" t="str">
            <v>MAC SO 12YO</v>
          </cell>
          <cell r="G156" t="str">
            <v>50 - 120 - REG-86</v>
          </cell>
          <cell r="H156" t="str">
            <v>SO 12YO</v>
          </cell>
          <cell r="I156" t="str">
            <v>Domestic</v>
          </cell>
          <cell r="J156" t="str">
            <v>50</v>
          </cell>
          <cell r="K156">
            <v>120</v>
          </cell>
          <cell r="L156">
            <v>120</v>
          </cell>
          <cell r="M156">
            <v>1</v>
          </cell>
          <cell r="N156" t="str">
            <v>REG</v>
          </cell>
          <cell r="O156" t="str">
            <v>2016, May</v>
          </cell>
          <cell r="P156" t="str">
            <v>PUBLISHED</v>
          </cell>
          <cell r="Q156" t="str">
            <v>FOB</v>
          </cell>
          <cell r="R156">
            <v>379.23</v>
          </cell>
          <cell r="S156">
            <v>379.23</v>
          </cell>
          <cell r="T156">
            <v>379.23</v>
          </cell>
          <cell r="U156">
            <v>379.23</v>
          </cell>
          <cell r="V156">
            <v>379.23</v>
          </cell>
        </row>
        <row r="157">
          <cell r="B157" t="str">
            <v>Northeast</v>
          </cell>
          <cell r="C157" t="str">
            <v>Connecticut</v>
          </cell>
          <cell r="D157" t="str">
            <v>Brescome Barton Inc</v>
          </cell>
          <cell r="E157" t="str">
            <v>Macallan Sherry Oak</v>
          </cell>
          <cell r="F157" t="str">
            <v>MAC SO 12YO</v>
          </cell>
          <cell r="G157" t="str">
            <v>50 - 120 - REG-86</v>
          </cell>
          <cell r="H157" t="str">
            <v>SO 12YO</v>
          </cell>
          <cell r="I157" t="str">
            <v>Domestic</v>
          </cell>
          <cell r="J157" t="str">
            <v>50</v>
          </cell>
          <cell r="K157">
            <v>120</v>
          </cell>
          <cell r="L157">
            <v>120</v>
          </cell>
          <cell r="M157">
            <v>1</v>
          </cell>
          <cell r="N157" t="str">
            <v>REG</v>
          </cell>
          <cell r="O157" t="str">
            <v>2019, Oct</v>
          </cell>
          <cell r="P157" t="str">
            <v>APPROVED</v>
          </cell>
          <cell r="Q157" t="str">
            <v>FOB</v>
          </cell>
          <cell r="S157">
            <v>379.23</v>
          </cell>
          <cell r="T157">
            <v>379.23</v>
          </cell>
          <cell r="U157">
            <v>379.23</v>
          </cell>
          <cell r="V157">
            <v>379.23</v>
          </cell>
        </row>
        <row r="158">
          <cell r="B158" t="str">
            <v>Northeast</v>
          </cell>
          <cell r="C158" t="str">
            <v>Connecticut</v>
          </cell>
          <cell r="D158" t="str">
            <v>Brescome Barton Inc</v>
          </cell>
          <cell r="E158" t="str">
            <v>Macallan Sherry Oak</v>
          </cell>
          <cell r="F158" t="str">
            <v>MAC SO 12YO</v>
          </cell>
          <cell r="G158" t="str">
            <v>750 - 12 - REG-86</v>
          </cell>
          <cell r="H158" t="str">
            <v>SO 12YO</v>
          </cell>
          <cell r="I158" t="str">
            <v>Domestic</v>
          </cell>
          <cell r="J158" t="str">
            <v>750</v>
          </cell>
          <cell r="K158">
            <v>12</v>
          </cell>
          <cell r="L158">
            <v>12</v>
          </cell>
          <cell r="M158">
            <v>1</v>
          </cell>
          <cell r="N158" t="str">
            <v>REG</v>
          </cell>
          <cell r="O158" t="str">
            <v>2019, Oct</v>
          </cell>
          <cell r="P158" t="str">
            <v>APPROVED</v>
          </cell>
          <cell r="Q158" t="str">
            <v>FOB</v>
          </cell>
          <cell r="S158">
            <v>468.55</v>
          </cell>
          <cell r="T158">
            <v>468.55</v>
          </cell>
          <cell r="U158">
            <v>468.55</v>
          </cell>
          <cell r="V158">
            <v>468.55</v>
          </cell>
        </row>
        <row r="159">
          <cell r="B159" t="str">
            <v>Northeast</v>
          </cell>
          <cell r="C159" t="str">
            <v>Connecticut</v>
          </cell>
          <cell r="D159" t="str">
            <v>Brescome Barton Inc</v>
          </cell>
          <cell r="E159" t="str">
            <v>Macallan Sherry Oak</v>
          </cell>
          <cell r="F159" t="str">
            <v>MAC SO 18YO</v>
          </cell>
          <cell r="G159" t="str">
            <v>750 - 12 - REG-86</v>
          </cell>
          <cell r="H159" t="str">
            <v>SO 18YO</v>
          </cell>
          <cell r="I159" t="str">
            <v>Domestic</v>
          </cell>
          <cell r="J159" t="str">
            <v>750</v>
          </cell>
          <cell r="K159">
            <v>12</v>
          </cell>
          <cell r="L159">
            <v>12</v>
          </cell>
          <cell r="M159">
            <v>1</v>
          </cell>
          <cell r="N159" t="str">
            <v>REG</v>
          </cell>
          <cell r="O159" t="str">
            <v>2019, May</v>
          </cell>
          <cell r="P159" t="str">
            <v>PUBLISHED</v>
          </cell>
          <cell r="Q159" t="str">
            <v>FOB</v>
          </cell>
          <cell r="R159">
            <v>1890.44</v>
          </cell>
          <cell r="S159">
            <v>1890.44</v>
          </cell>
          <cell r="T159">
            <v>1890.44</v>
          </cell>
          <cell r="U159">
            <v>1890.44</v>
          </cell>
          <cell r="V159">
            <v>1890.44</v>
          </cell>
        </row>
        <row r="160">
          <cell r="B160" t="str">
            <v>Northeast</v>
          </cell>
          <cell r="C160" t="str">
            <v>Connecticut</v>
          </cell>
          <cell r="D160" t="str">
            <v>Brescome Barton Inc</v>
          </cell>
          <cell r="E160" t="str">
            <v>Macallan Sherry Oak</v>
          </cell>
          <cell r="F160" t="str">
            <v>MAC SO 18YO</v>
          </cell>
          <cell r="G160" t="str">
            <v>750 - 6 - COP-86</v>
          </cell>
          <cell r="H160" t="str">
            <v>750 - 6 - COP-86</v>
          </cell>
          <cell r="I160" t="str">
            <v>Domestic</v>
          </cell>
          <cell r="J160" t="str">
            <v>750</v>
          </cell>
          <cell r="K160">
            <v>6</v>
          </cell>
          <cell r="L160">
            <v>6</v>
          </cell>
          <cell r="M160">
            <v>1</v>
          </cell>
          <cell r="N160" t="str">
            <v>COP</v>
          </cell>
          <cell r="O160" t="str">
            <v>2019, May</v>
          </cell>
          <cell r="P160" t="str">
            <v>PUBLISHED</v>
          </cell>
          <cell r="Q160" t="str">
            <v>FOB</v>
          </cell>
          <cell r="R160">
            <v>1105.4000000000001</v>
          </cell>
          <cell r="S160">
            <v>1105.4000000000001</v>
          </cell>
          <cell r="T160">
            <v>1105.4000000000001</v>
          </cell>
          <cell r="U160">
            <v>1105.4000000000001</v>
          </cell>
          <cell r="V160">
            <v>1105.4000000000001</v>
          </cell>
        </row>
        <row r="161">
          <cell r="B161" t="str">
            <v>Northeast</v>
          </cell>
          <cell r="C161" t="str">
            <v>Connecticut</v>
          </cell>
          <cell r="D161" t="str">
            <v>Brescome Barton Inc</v>
          </cell>
          <cell r="E161" t="str">
            <v>Macallan Sherry Oak</v>
          </cell>
          <cell r="F161" t="str">
            <v>MAC SO 18YO</v>
          </cell>
          <cell r="G161" t="str">
            <v>750 - 6 - COP-86</v>
          </cell>
          <cell r="H161" t="str">
            <v>750 - 6 - COP-86</v>
          </cell>
          <cell r="I161" t="str">
            <v>Domestic</v>
          </cell>
          <cell r="J161" t="str">
            <v>750</v>
          </cell>
          <cell r="K161">
            <v>6</v>
          </cell>
          <cell r="L161">
            <v>6</v>
          </cell>
          <cell r="M161">
            <v>1</v>
          </cell>
          <cell r="N161" t="str">
            <v>REG</v>
          </cell>
          <cell r="O161" t="str">
            <v>2019, Oct</v>
          </cell>
          <cell r="P161" t="str">
            <v>APPROVED</v>
          </cell>
          <cell r="Q161" t="str">
            <v>FOB</v>
          </cell>
          <cell r="S161">
            <v>1105.4000000000001</v>
          </cell>
          <cell r="T161">
            <v>1105.4000000000001</v>
          </cell>
          <cell r="U161">
            <v>1105.4000000000001</v>
          </cell>
          <cell r="V161">
            <v>1105.4000000000001</v>
          </cell>
        </row>
        <row r="162">
          <cell r="B162" t="str">
            <v>Northeast</v>
          </cell>
          <cell r="C162" t="str">
            <v>Connecticut</v>
          </cell>
          <cell r="D162" t="str">
            <v>Brescome Barton Inc</v>
          </cell>
          <cell r="E162" t="str">
            <v>Macallan Sherry Oak</v>
          </cell>
          <cell r="F162" t="str">
            <v>MAC SO 25YO</v>
          </cell>
          <cell r="G162" t="str">
            <v>750 - 3 - COP-86</v>
          </cell>
          <cell r="H162" t="str">
            <v>750 - 3 - COP-86</v>
          </cell>
          <cell r="I162" t="str">
            <v>Domestic</v>
          </cell>
          <cell r="J162" t="str">
            <v>750</v>
          </cell>
          <cell r="K162">
            <v>3</v>
          </cell>
          <cell r="L162">
            <v>3</v>
          </cell>
          <cell r="M162">
            <v>1</v>
          </cell>
          <cell r="N162" t="str">
            <v>COP</v>
          </cell>
          <cell r="O162" t="str">
            <v>2019, May</v>
          </cell>
          <cell r="P162" t="str">
            <v>PUBLISHED</v>
          </cell>
          <cell r="Q162" t="str">
            <v>FOB</v>
          </cell>
          <cell r="R162">
            <v>3371</v>
          </cell>
          <cell r="S162">
            <v>3371</v>
          </cell>
          <cell r="T162">
            <v>3371</v>
          </cell>
          <cell r="U162">
            <v>3371</v>
          </cell>
          <cell r="V162">
            <v>3371</v>
          </cell>
        </row>
        <row r="163">
          <cell r="B163" t="str">
            <v>Northeast</v>
          </cell>
          <cell r="C163" t="str">
            <v>Connecticut</v>
          </cell>
          <cell r="D163" t="str">
            <v>Brescome Barton Inc</v>
          </cell>
          <cell r="E163" t="str">
            <v>Macallan Sherry Oak</v>
          </cell>
          <cell r="F163" t="str">
            <v>MAC SO 25YO</v>
          </cell>
          <cell r="G163" t="str">
            <v>750 - 3 - REG-86</v>
          </cell>
          <cell r="H163" t="str">
            <v>750 - 3 - REG-86</v>
          </cell>
          <cell r="I163" t="str">
            <v>Domestic</v>
          </cell>
          <cell r="J163" t="str">
            <v>750</v>
          </cell>
          <cell r="K163">
            <v>3</v>
          </cell>
          <cell r="L163">
            <v>3</v>
          </cell>
          <cell r="M163">
            <v>1</v>
          </cell>
          <cell r="N163" t="str">
            <v>REG</v>
          </cell>
          <cell r="O163" t="str">
            <v>2019, Oct</v>
          </cell>
          <cell r="P163" t="str">
            <v>APPROVED</v>
          </cell>
          <cell r="Q163" t="str">
            <v>FOB</v>
          </cell>
          <cell r="S163">
            <v>3371</v>
          </cell>
          <cell r="T163">
            <v>3371</v>
          </cell>
          <cell r="U163">
            <v>3371</v>
          </cell>
          <cell r="V163">
            <v>3371</v>
          </cell>
        </row>
        <row r="164">
          <cell r="B164" t="str">
            <v>Northeast</v>
          </cell>
          <cell r="C164" t="str">
            <v>Connecticut</v>
          </cell>
          <cell r="D164" t="str">
            <v>Brescome Barton Inc</v>
          </cell>
          <cell r="E164" t="str">
            <v>Macallan Sherry Oak</v>
          </cell>
          <cell r="F164" t="str">
            <v>MAC SO 25YO</v>
          </cell>
          <cell r="G164" t="str">
            <v>750 - 6 - REG-86</v>
          </cell>
          <cell r="H164" t="str">
            <v>SO 25YO</v>
          </cell>
          <cell r="I164" t="str">
            <v>Domestic</v>
          </cell>
          <cell r="J164" t="str">
            <v>750</v>
          </cell>
          <cell r="K164">
            <v>6</v>
          </cell>
          <cell r="L164">
            <v>6</v>
          </cell>
          <cell r="M164">
            <v>1</v>
          </cell>
          <cell r="N164" t="str">
            <v>REG</v>
          </cell>
          <cell r="O164" t="str">
            <v>2019, May</v>
          </cell>
          <cell r="P164" t="str">
            <v>PUBLISHED</v>
          </cell>
          <cell r="Q164" t="str">
            <v>FOB</v>
          </cell>
          <cell r="R164">
            <v>6743.8504111276998</v>
          </cell>
          <cell r="S164">
            <v>6743.8504111276998</v>
          </cell>
          <cell r="T164">
            <v>6743.8504111276998</v>
          </cell>
          <cell r="U164">
            <v>6743.8504111276998</v>
          </cell>
          <cell r="V164">
            <v>6743.8504111276998</v>
          </cell>
        </row>
        <row r="165">
          <cell r="B165" t="str">
            <v>Northeast</v>
          </cell>
          <cell r="C165" t="str">
            <v>Connecticut</v>
          </cell>
          <cell r="D165" t="str">
            <v>Brescome Barton Inc</v>
          </cell>
          <cell r="E165" t="str">
            <v>Macallan Sherry Oak</v>
          </cell>
          <cell r="F165" t="str">
            <v>MAC SO 30YO</v>
          </cell>
          <cell r="G165" t="str">
            <v>750 - 3 - COP-86</v>
          </cell>
          <cell r="H165" t="str">
            <v>750 - 3 - COP-86</v>
          </cell>
          <cell r="I165" t="str">
            <v>Domestic</v>
          </cell>
          <cell r="J165" t="str">
            <v>750</v>
          </cell>
          <cell r="K165">
            <v>3</v>
          </cell>
          <cell r="L165">
            <v>3</v>
          </cell>
          <cell r="M165">
            <v>1</v>
          </cell>
          <cell r="N165" t="str">
            <v>COP</v>
          </cell>
          <cell r="O165" t="str">
            <v>2019, May</v>
          </cell>
          <cell r="P165" t="str">
            <v>PUBLISHED</v>
          </cell>
          <cell r="Q165" t="str">
            <v>FOB</v>
          </cell>
          <cell r="R165">
            <v>6050</v>
          </cell>
          <cell r="S165">
            <v>6050</v>
          </cell>
          <cell r="T165">
            <v>6050</v>
          </cell>
          <cell r="U165">
            <v>6050</v>
          </cell>
          <cell r="V165">
            <v>6050</v>
          </cell>
        </row>
        <row r="166">
          <cell r="B166" t="str">
            <v>Northeast</v>
          </cell>
          <cell r="C166" t="str">
            <v>Connecticut</v>
          </cell>
          <cell r="D166" t="str">
            <v>Brescome Barton Inc</v>
          </cell>
          <cell r="E166" t="str">
            <v>Macallan Sherry Oak</v>
          </cell>
          <cell r="F166" t="str">
            <v>MAC SO 30YO</v>
          </cell>
          <cell r="G166" t="str">
            <v>750 - 3 - REG-86</v>
          </cell>
          <cell r="H166" t="str">
            <v>750 - 3 - REG-86</v>
          </cell>
          <cell r="I166" t="str">
            <v>Domestic</v>
          </cell>
          <cell r="J166" t="str">
            <v>750</v>
          </cell>
          <cell r="K166">
            <v>3</v>
          </cell>
          <cell r="L166">
            <v>3</v>
          </cell>
          <cell r="M166">
            <v>1</v>
          </cell>
          <cell r="N166" t="str">
            <v>REG</v>
          </cell>
          <cell r="O166" t="str">
            <v>2019, Oct</v>
          </cell>
          <cell r="P166" t="str">
            <v>APPROVED</v>
          </cell>
          <cell r="Q166" t="str">
            <v>FOB</v>
          </cell>
          <cell r="S166">
            <v>6050</v>
          </cell>
          <cell r="T166">
            <v>6050</v>
          </cell>
          <cell r="U166">
            <v>6050</v>
          </cell>
          <cell r="V166">
            <v>6050</v>
          </cell>
        </row>
        <row r="167">
          <cell r="B167" t="str">
            <v>Northeast</v>
          </cell>
          <cell r="C167" t="str">
            <v>Connecticut</v>
          </cell>
          <cell r="D167" t="str">
            <v>Brescome Barton Inc</v>
          </cell>
          <cell r="E167" t="str">
            <v>Macallan Sherry Oak</v>
          </cell>
          <cell r="F167" t="str">
            <v>MAC SO 30YO</v>
          </cell>
          <cell r="G167" t="str">
            <v>750 - 6 - REG-86</v>
          </cell>
          <cell r="H167" t="str">
            <v>SO 30YO</v>
          </cell>
          <cell r="I167" t="str">
            <v>Domestic</v>
          </cell>
          <cell r="J167" t="str">
            <v>750</v>
          </cell>
          <cell r="K167">
            <v>6</v>
          </cell>
          <cell r="L167">
            <v>6</v>
          </cell>
          <cell r="M167">
            <v>1</v>
          </cell>
          <cell r="N167" t="str">
            <v>REG</v>
          </cell>
          <cell r="O167" t="str">
            <v>2019, May</v>
          </cell>
          <cell r="P167" t="str">
            <v>PUBLISHED</v>
          </cell>
          <cell r="Q167" t="str">
            <v>FOB</v>
          </cell>
          <cell r="R167">
            <v>12100</v>
          </cell>
          <cell r="S167">
            <v>12100</v>
          </cell>
          <cell r="T167">
            <v>12100</v>
          </cell>
          <cell r="U167">
            <v>12100</v>
          </cell>
          <cell r="V167">
            <v>12100</v>
          </cell>
        </row>
        <row r="168">
          <cell r="B168" t="str">
            <v>Northeast</v>
          </cell>
          <cell r="C168" t="str">
            <v>Connecticut</v>
          </cell>
          <cell r="D168" t="str">
            <v>Brescome Barton Inc</v>
          </cell>
          <cell r="E168" t="str">
            <v>Macallan Sherry Oak</v>
          </cell>
          <cell r="F168" t="str">
            <v>MOP4</v>
          </cell>
          <cell r="G168" t="str">
            <v>375 - 1 - REG-116.6</v>
          </cell>
          <cell r="H168" t="str">
            <v>MOP4</v>
          </cell>
          <cell r="I168" t="str">
            <v>Domestic</v>
          </cell>
          <cell r="J168" t="str">
            <v>375</v>
          </cell>
          <cell r="K168">
            <v>1</v>
          </cell>
          <cell r="L168">
            <v>1</v>
          </cell>
          <cell r="M168">
            <v>1</v>
          </cell>
          <cell r="N168" t="str">
            <v>REG</v>
          </cell>
          <cell r="O168" t="str">
            <v>2015, Jul</v>
          </cell>
          <cell r="P168" t="str">
            <v>PUBLISHED</v>
          </cell>
          <cell r="Q168" t="str">
            <v>FOB</v>
          </cell>
          <cell r="R168">
            <v>1000</v>
          </cell>
          <cell r="S168">
            <v>1000</v>
          </cell>
          <cell r="T168">
            <v>1000</v>
          </cell>
          <cell r="U168">
            <v>1000</v>
          </cell>
          <cell r="V168">
            <v>1000</v>
          </cell>
        </row>
        <row r="169">
          <cell r="B169" t="str">
            <v>Northeast</v>
          </cell>
          <cell r="C169" t="str">
            <v>Connecticut</v>
          </cell>
          <cell r="D169" t="str">
            <v>Brescome Barton Inc</v>
          </cell>
          <cell r="E169" t="str">
            <v>Macallan Sherry Oak</v>
          </cell>
          <cell r="F169" t="str">
            <v>MOP6</v>
          </cell>
          <cell r="G169" t="str">
            <v>750 - 1 - REG-107</v>
          </cell>
          <cell r="H169" t="str">
            <v>750 - 1 - REG-107</v>
          </cell>
          <cell r="I169" t="str">
            <v>Domestic</v>
          </cell>
          <cell r="J169" t="str">
            <v>750</v>
          </cell>
          <cell r="K169">
            <v>1</v>
          </cell>
          <cell r="L169">
            <v>1</v>
          </cell>
          <cell r="M169">
            <v>1</v>
          </cell>
          <cell r="N169" t="str">
            <v>REG</v>
          </cell>
          <cell r="O169" t="str">
            <v>2017, Jun</v>
          </cell>
          <cell r="P169" t="str">
            <v>PUBLISHED</v>
          </cell>
          <cell r="Q169" t="str">
            <v>FOB</v>
          </cell>
          <cell r="R169">
            <v>1801.44</v>
          </cell>
          <cell r="S169">
            <v>1801.44</v>
          </cell>
          <cell r="T169">
            <v>1801.44</v>
          </cell>
          <cell r="U169">
            <v>1801.44</v>
          </cell>
          <cell r="V169">
            <v>1801.44</v>
          </cell>
        </row>
        <row r="170">
          <cell r="B170" t="str">
            <v>Northeast</v>
          </cell>
          <cell r="C170" t="str">
            <v>Connecticut</v>
          </cell>
          <cell r="D170" t="str">
            <v>Brescome Barton Inc</v>
          </cell>
          <cell r="E170" t="str">
            <v>Macallan Sherry Oak</v>
          </cell>
          <cell r="F170" t="str">
            <v>Macallan 50YO</v>
          </cell>
          <cell r="G170" t="str">
            <v>750 - 1 -REG-88</v>
          </cell>
          <cell r="H170" t="str">
            <v>750 - 1 -REG-88</v>
          </cell>
          <cell r="I170" t="str">
            <v>Domestic</v>
          </cell>
          <cell r="J170" t="str">
            <v>750</v>
          </cell>
          <cell r="K170">
            <v>1</v>
          </cell>
          <cell r="L170">
            <v>1</v>
          </cell>
          <cell r="M170">
            <v>1</v>
          </cell>
          <cell r="N170" t="str">
            <v>REG</v>
          </cell>
          <cell r="O170" t="str">
            <v>2018, Jun</v>
          </cell>
          <cell r="P170" t="str">
            <v>PUBLISHED</v>
          </cell>
          <cell r="Q170" t="str">
            <v>FOB</v>
          </cell>
          <cell r="R170">
            <v>21836.9200000001</v>
          </cell>
          <cell r="S170">
            <v>21836.9200000001</v>
          </cell>
          <cell r="T170">
            <v>21836.9200000001</v>
          </cell>
          <cell r="U170">
            <v>21836.9200000001</v>
          </cell>
          <cell r="V170">
            <v>21836.9200000001</v>
          </cell>
        </row>
        <row r="171">
          <cell r="B171" t="str">
            <v>Northeast</v>
          </cell>
          <cell r="C171" t="str">
            <v>Connecticut</v>
          </cell>
          <cell r="D171" t="str">
            <v>Brescome Barton Inc</v>
          </cell>
          <cell r="E171" t="str">
            <v>Macallan Sherry Oak</v>
          </cell>
          <cell r="F171" t="str">
            <v>Macallan Classic Cut</v>
          </cell>
          <cell r="G171" t="str">
            <v>750 - 12 - REG-116.8</v>
          </cell>
          <cell r="H171" t="str">
            <v>750 - 12 - REG-116.8</v>
          </cell>
          <cell r="I171" t="str">
            <v>Domestic</v>
          </cell>
          <cell r="J171" t="str">
            <v>750</v>
          </cell>
          <cell r="K171">
            <v>12</v>
          </cell>
          <cell r="L171">
            <v>12</v>
          </cell>
          <cell r="M171">
            <v>1</v>
          </cell>
          <cell r="N171" t="str">
            <v>REG</v>
          </cell>
          <cell r="O171" t="str">
            <v>2019, May</v>
          </cell>
          <cell r="P171" t="str">
            <v>PUBLISHED</v>
          </cell>
          <cell r="Q171" t="str">
            <v>FOB</v>
          </cell>
          <cell r="R171">
            <v>799</v>
          </cell>
          <cell r="S171">
            <v>799</v>
          </cell>
          <cell r="T171">
            <v>799</v>
          </cell>
          <cell r="U171">
            <v>799</v>
          </cell>
          <cell r="V171">
            <v>799</v>
          </cell>
        </row>
        <row r="172">
          <cell r="B172" t="str">
            <v>Northeast</v>
          </cell>
          <cell r="C172" t="str">
            <v>Connecticut</v>
          </cell>
          <cell r="D172" t="str">
            <v>Brescome Barton Inc</v>
          </cell>
          <cell r="E172" t="str">
            <v>Macallan Sherry Oak</v>
          </cell>
          <cell r="F172" t="str">
            <v>Macallan Classic Cut 18</v>
          </cell>
          <cell r="G172" t="str">
            <v>750 - 12 - REG-102.4</v>
          </cell>
          <cell r="H172" t="str">
            <v>750 - 12 - REG-102.4</v>
          </cell>
          <cell r="I172" t="str">
            <v>Domestic</v>
          </cell>
          <cell r="J172" t="str">
            <v>750</v>
          </cell>
          <cell r="K172">
            <v>12</v>
          </cell>
          <cell r="L172">
            <v>12</v>
          </cell>
          <cell r="M172">
            <v>1</v>
          </cell>
          <cell r="N172" t="str">
            <v>REG</v>
          </cell>
          <cell r="O172" t="str">
            <v>2019, Oct</v>
          </cell>
          <cell r="P172" t="str">
            <v>APPROVED</v>
          </cell>
          <cell r="Q172" t="str">
            <v>FOB</v>
          </cell>
          <cell r="S172">
            <v>663.5</v>
          </cell>
          <cell r="T172">
            <v>663.5</v>
          </cell>
          <cell r="U172">
            <v>663.5</v>
          </cell>
          <cell r="V172">
            <v>663.5</v>
          </cell>
        </row>
        <row r="173">
          <cell r="B173" t="str">
            <v>Northeast</v>
          </cell>
          <cell r="C173" t="str">
            <v>Connecticut</v>
          </cell>
          <cell r="D173" t="str">
            <v>Brescome Barton Inc</v>
          </cell>
          <cell r="E173" t="str">
            <v>Macallan Sherry Oak</v>
          </cell>
          <cell r="F173" t="str">
            <v>Macallan Classic Cut 19</v>
          </cell>
          <cell r="G173" t="str">
            <v>750 - 12 -REG-105.8</v>
          </cell>
          <cell r="H173" t="str">
            <v>750 - 12 -REG-105.8</v>
          </cell>
          <cell r="I173" t="str">
            <v>Domestic</v>
          </cell>
          <cell r="J173" t="str">
            <v>750</v>
          </cell>
          <cell r="K173">
            <v>12</v>
          </cell>
          <cell r="L173">
            <v>12</v>
          </cell>
          <cell r="M173">
            <v>1</v>
          </cell>
          <cell r="N173" t="str">
            <v>REG</v>
          </cell>
          <cell r="O173" t="str">
            <v>2019, Oct</v>
          </cell>
          <cell r="P173" t="str">
            <v>APPROVED</v>
          </cell>
          <cell r="Q173" t="str">
            <v>FOB</v>
          </cell>
          <cell r="S173">
            <v>799</v>
          </cell>
          <cell r="T173">
            <v>799</v>
          </cell>
          <cell r="U173">
            <v>799</v>
          </cell>
          <cell r="V173">
            <v>799</v>
          </cell>
        </row>
        <row r="174">
          <cell r="B174" t="str">
            <v>Northeast</v>
          </cell>
          <cell r="C174" t="str">
            <v>Connecticut</v>
          </cell>
          <cell r="D174" t="str">
            <v>Brescome Barton Inc</v>
          </cell>
          <cell r="E174" t="str">
            <v>Macallan Unaged Domestic</v>
          </cell>
          <cell r="F174" t="str">
            <v>Macallan Estate</v>
          </cell>
          <cell r="G174" t="str">
            <v>750 - 3 - REG-86</v>
          </cell>
          <cell r="H174" t="str">
            <v>750 - 3 - REG-86</v>
          </cell>
          <cell r="I174" t="str">
            <v>Domestic</v>
          </cell>
          <cell r="J174" t="str">
            <v>750</v>
          </cell>
          <cell r="K174">
            <v>3</v>
          </cell>
          <cell r="L174">
            <v>3</v>
          </cell>
          <cell r="M174">
            <v>1</v>
          </cell>
          <cell r="N174" t="str">
            <v>REG</v>
          </cell>
          <cell r="O174" t="str">
            <v>2019, Jun</v>
          </cell>
          <cell r="P174" t="str">
            <v>PUBLISHED</v>
          </cell>
          <cell r="Q174" t="str">
            <v>FOB</v>
          </cell>
          <cell r="R174">
            <v>416.67</v>
          </cell>
          <cell r="S174">
            <v>416.67</v>
          </cell>
          <cell r="T174">
            <v>416.67</v>
          </cell>
          <cell r="U174">
            <v>416.67</v>
          </cell>
          <cell r="V174">
            <v>416.67</v>
          </cell>
        </row>
        <row r="175">
          <cell r="B175" t="str">
            <v>Northeast</v>
          </cell>
          <cell r="C175" t="str">
            <v>Connecticut</v>
          </cell>
          <cell r="D175" t="str">
            <v>Brescome Barton Inc</v>
          </cell>
          <cell r="E175" t="str">
            <v>Macallan Unaged Domestic</v>
          </cell>
          <cell r="F175" t="str">
            <v>Macallan Estate</v>
          </cell>
          <cell r="G175" t="str">
            <v>750 - 3 - REG-86</v>
          </cell>
          <cell r="H175" t="str">
            <v>750 - 3 - REG-86</v>
          </cell>
          <cell r="I175" t="str">
            <v>Domestic</v>
          </cell>
          <cell r="J175" t="str">
            <v>750</v>
          </cell>
          <cell r="K175">
            <v>3</v>
          </cell>
          <cell r="L175">
            <v>3</v>
          </cell>
          <cell r="M175">
            <v>1</v>
          </cell>
          <cell r="N175" t="str">
            <v>REG</v>
          </cell>
          <cell r="O175" t="str">
            <v>2019, Oct</v>
          </cell>
          <cell r="P175" t="str">
            <v>APPROVED</v>
          </cell>
          <cell r="Q175" t="str">
            <v>FOB</v>
          </cell>
          <cell r="S175">
            <v>416.67</v>
          </cell>
          <cell r="T175">
            <v>416.67</v>
          </cell>
          <cell r="U175">
            <v>416.67</v>
          </cell>
          <cell r="V175">
            <v>416.67</v>
          </cell>
        </row>
        <row r="176">
          <cell r="B176" t="str">
            <v>Northeast</v>
          </cell>
          <cell r="C176" t="str">
            <v>Connecticut</v>
          </cell>
          <cell r="D176" t="str">
            <v>Brescome Barton Inc</v>
          </cell>
          <cell r="E176" t="str">
            <v>Noble Oak</v>
          </cell>
          <cell r="F176" t="str">
            <v>Noble Oak</v>
          </cell>
          <cell r="G176" t="str">
            <v>750 - 6 - REG-90</v>
          </cell>
          <cell r="H176" t="str">
            <v>750 - 6 - REG-90</v>
          </cell>
          <cell r="I176" t="str">
            <v>Domestic</v>
          </cell>
          <cell r="J176" t="str">
            <v>750</v>
          </cell>
          <cell r="K176">
            <v>6</v>
          </cell>
          <cell r="L176">
            <v>6</v>
          </cell>
          <cell r="M176">
            <v>1</v>
          </cell>
          <cell r="N176" t="str">
            <v>REG</v>
          </cell>
          <cell r="O176" t="str">
            <v>2019, Apr</v>
          </cell>
          <cell r="P176" t="str">
            <v>PUBLISHED</v>
          </cell>
          <cell r="Q176" t="str">
            <v>FOB</v>
          </cell>
          <cell r="R176">
            <v>109.67</v>
          </cell>
          <cell r="S176">
            <v>109.67</v>
          </cell>
          <cell r="T176">
            <v>109.67</v>
          </cell>
          <cell r="U176">
            <v>109.67</v>
          </cell>
          <cell r="V176">
            <v>109.67</v>
          </cell>
        </row>
        <row r="177">
          <cell r="B177" t="str">
            <v>Northeast</v>
          </cell>
          <cell r="C177" t="str">
            <v>Connecticut</v>
          </cell>
          <cell r="D177" t="str">
            <v>Brescome Barton Inc</v>
          </cell>
          <cell r="E177" t="str">
            <v>Noble Oak</v>
          </cell>
          <cell r="F177" t="str">
            <v>Noble Oak</v>
          </cell>
          <cell r="G177" t="str">
            <v>750 - 6 - REG-90</v>
          </cell>
          <cell r="H177" t="str">
            <v>750 - 6 - REG-90</v>
          </cell>
          <cell r="I177" t="str">
            <v>Domestic</v>
          </cell>
          <cell r="J177" t="str">
            <v>750</v>
          </cell>
          <cell r="K177">
            <v>6</v>
          </cell>
          <cell r="L177">
            <v>6</v>
          </cell>
          <cell r="M177">
            <v>1</v>
          </cell>
          <cell r="N177" t="str">
            <v>REG</v>
          </cell>
          <cell r="O177" t="str">
            <v>2019, Aug</v>
          </cell>
          <cell r="P177" t="str">
            <v>APPROVED</v>
          </cell>
          <cell r="Q177" t="str">
            <v>FOB</v>
          </cell>
          <cell r="R177">
            <v>109.67</v>
          </cell>
          <cell r="S177">
            <v>109.67</v>
          </cell>
          <cell r="T177">
            <v>109.67</v>
          </cell>
          <cell r="U177">
            <v>109.67</v>
          </cell>
          <cell r="V177">
            <v>109.67</v>
          </cell>
        </row>
        <row r="178">
          <cell r="B178" t="str">
            <v>Northeast</v>
          </cell>
          <cell r="C178" t="str">
            <v>Connecticut</v>
          </cell>
          <cell r="D178" t="str">
            <v>Brescome Barton Inc</v>
          </cell>
          <cell r="E178" t="str">
            <v>Noble Oak</v>
          </cell>
          <cell r="F178" t="str">
            <v>Noble Oak</v>
          </cell>
          <cell r="G178" t="str">
            <v>750 - 6 - REG-90</v>
          </cell>
          <cell r="H178" t="str">
            <v>750 - 6 - REG-90</v>
          </cell>
          <cell r="I178" t="str">
            <v>Domestic</v>
          </cell>
          <cell r="J178" t="str">
            <v>750</v>
          </cell>
          <cell r="K178">
            <v>6</v>
          </cell>
          <cell r="L178">
            <v>6</v>
          </cell>
          <cell r="M178">
            <v>1</v>
          </cell>
          <cell r="N178" t="str">
            <v>REG</v>
          </cell>
          <cell r="O178" t="str">
            <v>2019, Oct</v>
          </cell>
          <cell r="P178" t="str">
            <v>APPROVED</v>
          </cell>
          <cell r="Q178" t="str">
            <v>FOB</v>
          </cell>
          <cell r="S178">
            <v>109.67</v>
          </cell>
          <cell r="T178">
            <v>109.67</v>
          </cell>
          <cell r="U178">
            <v>109.67</v>
          </cell>
          <cell r="V178">
            <v>109.67</v>
          </cell>
        </row>
        <row r="179">
          <cell r="B179" t="str">
            <v>Northeast</v>
          </cell>
          <cell r="C179" t="str">
            <v>Connecticut</v>
          </cell>
          <cell r="D179" t="str">
            <v>Brescome Barton Inc</v>
          </cell>
          <cell r="E179" t="str">
            <v>Noble Oak</v>
          </cell>
          <cell r="F179" t="str">
            <v>Noble Oak Rye</v>
          </cell>
          <cell r="G179" t="str">
            <v>750 - 6 - REG-96</v>
          </cell>
          <cell r="H179" t="str">
            <v>750 - 6 - REG-96</v>
          </cell>
          <cell r="I179" t="str">
            <v>Domestic</v>
          </cell>
          <cell r="J179" t="str">
            <v>750</v>
          </cell>
          <cell r="K179">
            <v>6</v>
          </cell>
          <cell r="L179">
            <v>6</v>
          </cell>
          <cell r="M179">
            <v>1</v>
          </cell>
          <cell r="N179" t="str">
            <v>REG</v>
          </cell>
          <cell r="O179" t="str">
            <v>2019, Oct</v>
          </cell>
          <cell r="P179" t="str">
            <v>APPROVED</v>
          </cell>
          <cell r="Q179" t="str">
            <v>FOB</v>
          </cell>
          <cell r="S179">
            <v>127.9</v>
          </cell>
          <cell r="T179">
            <v>127.9</v>
          </cell>
          <cell r="U179">
            <v>127.9</v>
          </cell>
          <cell r="V179">
            <v>127.9</v>
          </cell>
        </row>
        <row r="180">
          <cell r="B180" t="str">
            <v>Northeast</v>
          </cell>
          <cell r="C180" t="str">
            <v>Connecticut</v>
          </cell>
          <cell r="D180" t="str">
            <v>Brescome Barton Inc</v>
          </cell>
          <cell r="E180" t="str">
            <v>Smoky Black</v>
          </cell>
          <cell r="F180" t="str">
            <v>SMOKY BLACK</v>
          </cell>
          <cell r="G180" t="str">
            <v>1750 - 6 - REG-80</v>
          </cell>
          <cell r="H180" t="str">
            <v>BLACK</v>
          </cell>
          <cell r="I180" t="str">
            <v>Domestic</v>
          </cell>
          <cell r="J180" t="str">
            <v>1750</v>
          </cell>
          <cell r="K180">
            <v>6</v>
          </cell>
          <cell r="L180">
            <v>6</v>
          </cell>
          <cell r="M180">
            <v>1</v>
          </cell>
          <cell r="N180" t="str">
            <v>REG</v>
          </cell>
          <cell r="O180" t="str">
            <v>2015, Jul</v>
          </cell>
          <cell r="P180" t="str">
            <v>PUBLISHED</v>
          </cell>
          <cell r="Q180" t="str">
            <v>FOB</v>
          </cell>
          <cell r="R180">
            <v>156.96</v>
          </cell>
          <cell r="S180">
            <v>156.96</v>
          </cell>
          <cell r="T180">
            <v>156.96</v>
          </cell>
          <cell r="U180">
            <v>156.96</v>
          </cell>
          <cell r="V180">
            <v>156.96</v>
          </cell>
        </row>
        <row r="181">
          <cell r="B181" t="str">
            <v>Northeast</v>
          </cell>
          <cell r="C181" t="str">
            <v>Connecticut</v>
          </cell>
          <cell r="D181" t="str">
            <v>Brescome Barton Inc</v>
          </cell>
          <cell r="E181" t="str">
            <v>Smoky Black</v>
          </cell>
          <cell r="F181" t="str">
            <v>SMOKY BLACK</v>
          </cell>
          <cell r="G181" t="str">
            <v>750 - 12 - REG-80</v>
          </cell>
          <cell r="H181" t="str">
            <v>BLACK</v>
          </cell>
          <cell r="I181" t="str">
            <v>Domestic</v>
          </cell>
          <cell r="J181" t="str">
            <v>750</v>
          </cell>
          <cell r="K181">
            <v>12</v>
          </cell>
          <cell r="L181">
            <v>12</v>
          </cell>
          <cell r="M181">
            <v>1</v>
          </cell>
          <cell r="N181" t="str">
            <v>REG</v>
          </cell>
          <cell r="O181" t="str">
            <v>2015, Jul</v>
          </cell>
          <cell r="P181" t="str">
            <v>PUBLISHED</v>
          </cell>
          <cell r="Q181" t="str">
            <v>FOB</v>
          </cell>
          <cell r="R181">
            <v>187.68</v>
          </cell>
          <cell r="S181">
            <v>187.68</v>
          </cell>
          <cell r="T181">
            <v>187.68</v>
          </cell>
          <cell r="U181">
            <v>187.68</v>
          </cell>
          <cell r="V181">
            <v>187.68</v>
          </cell>
        </row>
        <row r="182">
          <cell r="B182" t="str">
            <v>Northeast</v>
          </cell>
          <cell r="C182" t="str">
            <v>Connecticut</v>
          </cell>
          <cell r="D182" t="str">
            <v>Brescome Barton Inc</v>
          </cell>
          <cell r="E182" t="str">
            <v>Wyoming Whiskey</v>
          </cell>
          <cell r="F182" t="str">
            <v>Outryder</v>
          </cell>
          <cell r="G182" t="str">
            <v>750 - 6 - REG-100</v>
          </cell>
          <cell r="H182" t="str">
            <v>750 - 6 - REG-100</v>
          </cell>
          <cell r="I182" t="str">
            <v>Domestic</v>
          </cell>
          <cell r="J182" t="str">
            <v>750</v>
          </cell>
          <cell r="K182">
            <v>6</v>
          </cell>
          <cell r="L182">
            <v>6</v>
          </cell>
          <cell r="M182">
            <v>1</v>
          </cell>
          <cell r="N182" t="str">
            <v>REG</v>
          </cell>
          <cell r="O182" t="str">
            <v>2018, Oct</v>
          </cell>
          <cell r="P182" t="str">
            <v>PUBLISHED</v>
          </cell>
          <cell r="Q182" t="str">
            <v>FOB</v>
          </cell>
          <cell r="R182">
            <v>245.17</v>
          </cell>
          <cell r="S182">
            <v>245.17</v>
          </cell>
          <cell r="T182">
            <v>245.17</v>
          </cell>
          <cell r="U182">
            <v>245.17</v>
          </cell>
          <cell r="V182">
            <v>245.17</v>
          </cell>
        </row>
        <row r="183">
          <cell r="B183" t="str">
            <v>Northeast</v>
          </cell>
          <cell r="C183" t="str">
            <v>Connecticut</v>
          </cell>
          <cell r="D183" t="str">
            <v>Brescome Barton Inc</v>
          </cell>
          <cell r="E183" t="str">
            <v>Wyoming Whiskey</v>
          </cell>
          <cell r="F183" t="str">
            <v>WW Double Cask</v>
          </cell>
          <cell r="G183" t="str">
            <v>750 - 6 - REG-100</v>
          </cell>
          <cell r="H183" t="str">
            <v>750 - 6 - REG-100</v>
          </cell>
          <cell r="I183" t="str">
            <v>Domestic</v>
          </cell>
          <cell r="J183" t="str">
            <v>750</v>
          </cell>
          <cell r="K183">
            <v>6</v>
          </cell>
          <cell r="L183">
            <v>6</v>
          </cell>
          <cell r="M183">
            <v>1</v>
          </cell>
          <cell r="N183" t="str">
            <v>REG</v>
          </cell>
          <cell r="O183" t="str">
            <v>2018, Oct</v>
          </cell>
          <cell r="P183" t="str">
            <v>PUBLISHED</v>
          </cell>
          <cell r="Q183" t="str">
            <v>FOB</v>
          </cell>
          <cell r="R183">
            <v>211.42</v>
          </cell>
          <cell r="S183">
            <v>211.42</v>
          </cell>
          <cell r="T183">
            <v>211.42</v>
          </cell>
          <cell r="U183">
            <v>211.42</v>
          </cell>
          <cell r="V183">
            <v>211.42</v>
          </cell>
        </row>
        <row r="184">
          <cell r="B184" t="str">
            <v>Northeast</v>
          </cell>
          <cell r="C184" t="str">
            <v>Connecticut</v>
          </cell>
          <cell r="D184" t="str">
            <v>Brescome Barton Inc</v>
          </cell>
          <cell r="E184" t="str">
            <v>Wyoming Whiskey</v>
          </cell>
          <cell r="F184" t="str">
            <v>WW Private Stock</v>
          </cell>
          <cell r="G184" t="str">
            <v>750 - 6 - REG-92</v>
          </cell>
          <cell r="H184" t="str">
            <v>750 - 6 - REG-92</v>
          </cell>
          <cell r="I184" t="str">
            <v>Domestic</v>
          </cell>
          <cell r="J184" t="str">
            <v>750</v>
          </cell>
          <cell r="K184">
            <v>6</v>
          </cell>
          <cell r="L184">
            <v>6</v>
          </cell>
          <cell r="M184">
            <v>1</v>
          </cell>
          <cell r="N184" t="str">
            <v>REG</v>
          </cell>
          <cell r="O184" t="str">
            <v>2018, Oct</v>
          </cell>
          <cell r="P184" t="str">
            <v>PUBLISHED</v>
          </cell>
          <cell r="Q184" t="str">
            <v>FOB</v>
          </cell>
          <cell r="R184">
            <v>160.80000000000001</v>
          </cell>
          <cell r="S184">
            <v>160.80000000000001</v>
          </cell>
          <cell r="T184">
            <v>160.80000000000001</v>
          </cell>
          <cell r="U184">
            <v>160.80000000000001</v>
          </cell>
          <cell r="V184">
            <v>160.80000000000001</v>
          </cell>
        </row>
        <row r="185">
          <cell r="B185" t="str">
            <v>Northeast</v>
          </cell>
          <cell r="C185" t="str">
            <v>Connecticut</v>
          </cell>
          <cell r="D185" t="str">
            <v>Brescome Barton Inc</v>
          </cell>
          <cell r="E185" t="str">
            <v>Wyoming Whiskey</v>
          </cell>
          <cell r="F185" t="str">
            <v>WW Single Barrel</v>
          </cell>
          <cell r="G185" t="str">
            <v>750 - 6 - REG-96</v>
          </cell>
          <cell r="H185" t="str">
            <v>750 - 6 - REG-96</v>
          </cell>
          <cell r="I185" t="str">
            <v>Domestic</v>
          </cell>
          <cell r="J185" t="str">
            <v>750</v>
          </cell>
          <cell r="K185">
            <v>6</v>
          </cell>
          <cell r="L185">
            <v>6</v>
          </cell>
          <cell r="M185">
            <v>1</v>
          </cell>
          <cell r="N185" t="str">
            <v>REG</v>
          </cell>
          <cell r="O185" t="str">
            <v>2018, Oct</v>
          </cell>
          <cell r="P185" t="str">
            <v>PUBLISHED</v>
          </cell>
          <cell r="Q185" t="str">
            <v>FOB</v>
          </cell>
          <cell r="R185">
            <v>194.55</v>
          </cell>
          <cell r="S185">
            <v>194.55</v>
          </cell>
          <cell r="T185">
            <v>194.55</v>
          </cell>
          <cell r="U185">
            <v>194.55</v>
          </cell>
          <cell r="V185">
            <v>194.55</v>
          </cell>
        </row>
        <row r="186">
          <cell r="B186" t="str">
            <v>Northeast</v>
          </cell>
          <cell r="C186" t="str">
            <v>Connecticut</v>
          </cell>
          <cell r="D186" t="str">
            <v>Brescome Barton Inc</v>
          </cell>
          <cell r="E186" t="str">
            <v>Wyoming Whiskey</v>
          </cell>
          <cell r="F186" t="str">
            <v>WW Small Batch</v>
          </cell>
          <cell r="G186" t="str">
            <v>375 - 12 - REG-88</v>
          </cell>
          <cell r="H186" t="str">
            <v>375 - 12 - REG-88</v>
          </cell>
          <cell r="I186" t="str">
            <v>Domestic</v>
          </cell>
          <cell r="J186" t="str">
            <v>375</v>
          </cell>
          <cell r="K186">
            <v>12</v>
          </cell>
          <cell r="L186">
            <v>12</v>
          </cell>
          <cell r="M186">
            <v>1</v>
          </cell>
          <cell r="N186" t="str">
            <v>REG</v>
          </cell>
          <cell r="O186" t="str">
            <v>2018, Oct</v>
          </cell>
          <cell r="P186" t="str">
            <v>PUBLISHED</v>
          </cell>
          <cell r="Q186" t="str">
            <v>FOB</v>
          </cell>
          <cell r="R186">
            <v>160.76</v>
          </cell>
          <cell r="S186">
            <v>160.76</v>
          </cell>
          <cell r="T186">
            <v>160.76</v>
          </cell>
          <cell r="U186">
            <v>160.76</v>
          </cell>
          <cell r="V186">
            <v>160.76</v>
          </cell>
        </row>
        <row r="187">
          <cell r="B187" t="str">
            <v>Northeast</v>
          </cell>
          <cell r="C187" t="str">
            <v>Connecticut</v>
          </cell>
          <cell r="D187" t="str">
            <v>Brescome Barton Inc</v>
          </cell>
          <cell r="E187" t="str">
            <v>Wyoming Whiskey</v>
          </cell>
          <cell r="F187" t="str">
            <v>WW Small Batch</v>
          </cell>
          <cell r="G187" t="str">
            <v>750 - 6 - REG-88</v>
          </cell>
          <cell r="H187" t="str">
            <v>750 - 6 - REG-88</v>
          </cell>
          <cell r="I187" t="str">
            <v>Domestic</v>
          </cell>
          <cell r="J187" t="str">
            <v>750</v>
          </cell>
          <cell r="K187">
            <v>6</v>
          </cell>
          <cell r="L187">
            <v>6</v>
          </cell>
          <cell r="M187">
            <v>1</v>
          </cell>
          <cell r="N187" t="str">
            <v>REG</v>
          </cell>
          <cell r="O187" t="str">
            <v>2018, Oct</v>
          </cell>
          <cell r="P187" t="str">
            <v>PUBLISHED</v>
          </cell>
          <cell r="Q187" t="str">
            <v>FOB</v>
          </cell>
          <cell r="R187">
            <v>143.91999999999999</v>
          </cell>
          <cell r="S187">
            <v>143.91999999999999</v>
          </cell>
          <cell r="T187">
            <v>143.91999999999999</v>
          </cell>
          <cell r="U187">
            <v>143.91999999999999</v>
          </cell>
          <cell r="V187">
            <v>143.91999999999999</v>
          </cell>
        </row>
        <row r="188">
          <cell r="B188" t="str">
            <v>Northeast</v>
          </cell>
          <cell r="C188" t="str">
            <v>Connecticut</v>
          </cell>
          <cell r="D188" t="str">
            <v>Connecticut Distributors Inc.</v>
          </cell>
          <cell r="E188" t="str">
            <v>Brugal Anejo</v>
          </cell>
          <cell r="F188" t="str">
            <v>ANEJO</v>
          </cell>
          <cell r="G188" t="str">
            <v>1000 - 12 - REG-80</v>
          </cell>
          <cell r="H188" t="str">
            <v>ANEJO</v>
          </cell>
          <cell r="I188" t="str">
            <v>Domestic</v>
          </cell>
          <cell r="J188" t="str">
            <v>1000</v>
          </cell>
          <cell r="K188">
            <v>12</v>
          </cell>
          <cell r="L188">
            <v>12</v>
          </cell>
          <cell r="M188">
            <v>1</v>
          </cell>
          <cell r="N188" t="str">
            <v>REG</v>
          </cell>
          <cell r="O188" t="str">
            <v>2015, Jul</v>
          </cell>
          <cell r="P188" t="str">
            <v>PUBLISHED</v>
          </cell>
          <cell r="Q188" t="str">
            <v>FOB</v>
          </cell>
          <cell r="R188">
            <v>149.49</v>
          </cell>
          <cell r="S188">
            <v>149.49</v>
          </cell>
          <cell r="T188">
            <v>149.49</v>
          </cell>
          <cell r="U188">
            <v>149.49</v>
          </cell>
          <cell r="V188">
            <v>149.49</v>
          </cell>
        </row>
        <row r="189">
          <cell r="B189" t="str">
            <v>Northeast</v>
          </cell>
          <cell r="C189" t="str">
            <v>Connecticut</v>
          </cell>
          <cell r="D189" t="str">
            <v>Connecticut Distributors Inc.</v>
          </cell>
          <cell r="E189" t="str">
            <v>Brugal Anejo</v>
          </cell>
          <cell r="F189" t="str">
            <v>ANEJO</v>
          </cell>
          <cell r="G189" t="str">
            <v>1750 - 6 - REG-80</v>
          </cell>
          <cell r="H189" t="str">
            <v>ANEJO</v>
          </cell>
          <cell r="I189" t="str">
            <v>Domestic</v>
          </cell>
          <cell r="J189" t="str">
            <v>1750</v>
          </cell>
          <cell r="K189">
            <v>6</v>
          </cell>
          <cell r="L189">
            <v>6</v>
          </cell>
          <cell r="M189">
            <v>1</v>
          </cell>
          <cell r="N189" t="str">
            <v>REG</v>
          </cell>
          <cell r="O189" t="str">
            <v>2015, Jul</v>
          </cell>
          <cell r="P189" t="str">
            <v>PUBLISHED</v>
          </cell>
          <cell r="Q189" t="str">
            <v>FOB</v>
          </cell>
          <cell r="R189">
            <v>107.21</v>
          </cell>
          <cell r="S189">
            <v>107.21</v>
          </cell>
          <cell r="T189">
            <v>107.21</v>
          </cell>
          <cell r="U189">
            <v>107.21</v>
          </cell>
          <cell r="V189">
            <v>107.21</v>
          </cell>
        </row>
        <row r="190">
          <cell r="B190" t="str">
            <v>Northeast</v>
          </cell>
          <cell r="C190" t="str">
            <v>Connecticut</v>
          </cell>
          <cell r="D190" t="str">
            <v>Connecticut Distributors Inc.</v>
          </cell>
          <cell r="E190" t="str">
            <v>Brugal Anejo</v>
          </cell>
          <cell r="F190" t="str">
            <v>ANEJO</v>
          </cell>
          <cell r="G190" t="str">
            <v>375 - 24 - REG-80</v>
          </cell>
          <cell r="H190" t="str">
            <v>ANEJO</v>
          </cell>
          <cell r="I190" t="str">
            <v>Domestic</v>
          </cell>
          <cell r="J190" t="str">
            <v>375</v>
          </cell>
          <cell r="K190">
            <v>24</v>
          </cell>
          <cell r="L190">
            <v>24</v>
          </cell>
          <cell r="M190">
            <v>1</v>
          </cell>
          <cell r="N190" t="str">
            <v>REG</v>
          </cell>
          <cell r="O190" t="str">
            <v>2015, Jul</v>
          </cell>
          <cell r="P190" t="str">
            <v>PUBLISHED</v>
          </cell>
          <cell r="Q190" t="str">
            <v>FOB</v>
          </cell>
          <cell r="R190">
            <v>134.68</v>
          </cell>
          <cell r="S190">
            <v>134.68</v>
          </cell>
          <cell r="T190">
            <v>134.68</v>
          </cell>
          <cell r="U190">
            <v>134.68</v>
          </cell>
          <cell r="V190">
            <v>134.68</v>
          </cell>
        </row>
        <row r="191">
          <cell r="B191" t="str">
            <v>Northeast</v>
          </cell>
          <cell r="C191" t="str">
            <v>Connecticut</v>
          </cell>
          <cell r="D191" t="str">
            <v>Connecticut Distributors Inc.</v>
          </cell>
          <cell r="E191" t="str">
            <v>Brugal Extra Viejo</v>
          </cell>
          <cell r="F191" t="str">
            <v>EXTRA VIEJO</v>
          </cell>
          <cell r="G191" t="str">
            <v>750 - 12 - REG-80</v>
          </cell>
          <cell r="H191" t="str">
            <v>VIEJO</v>
          </cell>
          <cell r="I191" t="str">
            <v>Domestic</v>
          </cell>
          <cell r="J191" t="str">
            <v>750</v>
          </cell>
          <cell r="K191">
            <v>12</v>
          </cell>
          <cell r="L191">
            <v>12</v>
          </cell>
          <cell r="M191">
            <v>1</v>
          </cell>
          <cell r="N191" t="str">
            <v>REG</v>
          </cell>
          <cell r="O191" t="str">
            <v>2015, Jul</v>
          </cell>
          <cell r="P191" t="str">
            <v>PUBLISHED</v>
          </cell>
          <cell r="Q191" t="str">
            <v>FOB</v>
          </cell>
          <cell r="R191">
            <v>164.93</v>
          </cell>
          <cell r="S191">
            <v>164.93</v>
          </cell>
          <cell r="T191">
            <v>164.93</v>
          </cell>
          <cell r="U191">
            <v>164.93</v>
          </cell>
          <cell r="V191">
            <v>164.93</v>
          </cell>
        </row>
        <row r="192">
          <cell r="B192" t="str">
            <v>Northeast</v>
          </cell>
          <cell r="C192" t="str">
            <v>Connecticut</v>
          </cell>
          <cell r="D192" t="str">
            <v>Eder Bros Inc</v>
          </cell>
          <cell r="E192" t="str">
            <v>Cutty Sark Original</v>
          </cell>
          <cell r="F192" t="str">
            <v>CSO</v>
          </cell>
          <cell r="G192" t="str">
            <v>1000 - 12 - REG-80</v>
          </cell>
          <cell r="H192" t="str">
            <v>CSO</v>
          </cell>
          <cell r="I192" t="str">
            <v>Domestic</v>
          </cell>
          <cell r="J192" t="str">
            <v>1000</v>
          </cell>
          <cell r="K192">
            <v>12</v>
          </cell>
          <cell r="L192">
            <v>12</v>
          </cell>
          <cell r="M192">
            <v>1</v>
          </cell>
          <cell r="N192" t="str">
            <v>REG</v>
          </cell>
          <cell r="O192" t="str">
            <v>2015, Jul</v>
          </cell>
          <cell r="P192" t="str">
            <v>PUBLISHED</v>
          </cell>
          <cell r="Q192" t="str">
            <v>FOB</v>
          </cell>
          <cell r="R192">
            <v>160</v>
          </cell>
          <cell r="S192">
            <v>160</v>
          </cell>
          <cell r="T192">
            <v>160</v>
          </cell>
          <cell r="U192">
            <v>160</v>
          </cell>
          <cell r="V192">
            <v>160</v>
          </cell>
        </row>
        <row r="193">
          <cell r="B193" t="str">
            <v>Northeast</v>
          </cell>
          <cell r="C193" t="str">
            <v>Connecticut</v>
          </cell>
          <cell r="D193" t="str">
            <v>Eder Bros Inc</v>
          </cell>
          <cell r="E193" t="str">
            <v>Cutty Sark Original</v>
          </cell>
          <cell r="F193" t="str">
            <v>CSO</v>
          </cell>
          <cell r="G193" t="str">
            <v>1750 - 6 - REG-80</v>
          </cell>
          <cell r="H193" t="str">
            <v>CSO</v>
          </cell>
          <cell r="I193" t="str">
            <v>Domestic</v>
          </cell>
          <cell r="J193" t="str">
            <v>1750</v>
          </cell>
          <cell r="K193">
            <v>6</v>
          </cell>
          <cell r="L193">
            <v>6</v>
          </cell>
          <cell r="M193">
            <v>1</v>
          </cell>
          <cell r="N193" t="str">
            <v>REG</v>
          </cell>
          <cell r="O193" t="str">
            <v>2015, Jul</v>
          </cell>
          <cell r="P193" t="str">
            <v>PUBLISHED</v>
          </cell>
          <cell r="Q193" t="str">
            <v>FOB</v>
          </cell>
          <cell r="R193">
            <v>108</v>
          </cell>
          <cell r="S193">
            <v>108</v>
          </cell>
          <cell r="T193">
            <v>108</v>
          </cell>
          <cell r="U193">
            <v>108</v>
          </cell>
          <cell r="V193">
            <v>108</v>
          </cell>
        </row>
        <row r="194">
          <cell r="B194" t="str">
            <v>Northeast</v>
          </cell>
          <cell r="C194" t="str">
            <v>Connecticut</v>
          </cell>
          <cell r="D194" t="str">
            <v>Eder Bros Inc</v>
          </cell>
          <cell r="E194" t="str">
            <v>Cutty Sark Original</v>
          </cell>
          <cell r="F194" t="str">
            <v>CSO</v>
          </cell>
          <cell r="G194" t="str">
            <v>375 - 12 - REG-80</v>
          </cell>
          <cell r="H194" t="str">
            <v>CSO</v>
          </cell>
          <cell r="I194" t="str">
            <v>Domestic</v>
          </cell>
          <cell r="J194" t="str">
            <v>375</v>
          </cell>
          <cell r="K194">
            <v>12</v>
          </cell>
          <cell r="L194">
            <v>12</v>
          </cell>
          <cell r="M194">
            <v>1</v>
          </cell>
          <cell r="N194" t="str">
            <v>REG</v>
          </cell>
          <cell r="O194" t="str">
            <v>2015, Jul</v>
          </cell>
          <cell r="P194" t="str">
            <v>PUBLISHED</v>
          </cell>
          <cell r="Q194" t="str">
            <v>FOB</v>
          </cell>
          <cell r="R194">
            <v>80.040000000000006</v>
          </cell>
          <cell r="S194">
            <v>80.040000000000006</v>
          </cell>
          <cell r="T194">
            <v>80.040000000000006</v>
          </cell>
          <cell r="U194">
            <v>80.040000000000006</v>
          </cell>
          <cell r="V194">
            <v>80.040000000000006</v>
          </cell>
        </row>
        <row r="195">
          <cell r="B195" t="str">
            <v>Northeast</v>
          </cell>
          <cell r="C195" t="str">
            <v>Connecticut</v>
          </cell>
          <cell r="D195" t="str">
            <v>Eder Bros Inc</v>
          </cell>
          <cell r="E195" t="str">
            <v>Cutty Sark Original</v>
          </cell>
          <cell r="F195" t="str">
            <v>CSO</v>
          </cell>
          <cell r="G195" t="str">
            <v>50 - 120 - REG-80</v>
          </cell>
          <cell r="H195" t="str">
            <v>50 - 120 - REG-80</v>
          </cell>
          <cell r="I195" t="str">
            <v>Domestic</v>
          </cell>
          <cell r="J195" t="str">
            <v>50</v>
          </cell>
          <cell r="K195">
            <v>120</v>
          </cell>
          <cell r="L195">
            <v>120</v>
          </cell>
          <cell r="M195">
            <v>1</v>
          </cell>
          <cell r="N195" t="str">
            <v>REG</v>
          </cell>
          <cell r="O195" t="str">
            <v>2015, Jul</v>
          </cell>
          <cell r="P195" t="str">
            <v>PUBLISHED</v>
          </cell>
          <cell r="Q195" t="str">
            <v>FOB</v>
          </cell>
          <cell r="R195">
            <v>122.9</v>
          </cell>
          <cell r="S195">
            <v>122.9</v>
          </cell>
          <cell r="T195">
            <v>122.9</v>
          </cell>
          <cell r="U195">
            <v>122.9</v>
          </cell>
          <cell r="V195">
            <v>122.9</v>
          </cell>
        </row>
        <row r="196">
          <cell r="B196" t="str">
            <v>Northeast</v>
          </cell>
          <cell r="C196" t="str">
            <v>Connecticut</v>
          </cell>
          <cell r="D196" t="str">
            <v>Eder Bros Inc</v>
          </cell>
          <cell r="E196" t="str">
            <v>Cutty Sark Original</v>
          </cell>
          <cell r="F196" t="str">
            <v>CSO</v>
          </cell>
          <cell r="G196" t="str">
            <v>750 - 12 - REG-80</v>
          </cell>
          <cell r="H196" t="str">
            <v>CSO</v>
          </cell>
          <cell r="I196" t="str">
            <v>Domestic</v>
          </cell>
          <cell r="J196" t="str">
            <v>750</v>
          </cell>
          <cell r="K196">
            <v>12</v>
          </cell>
          <cell r="L196">
            <v>12</v>
          </cell>
          <cell r="M196">
            <v>1</v>
          </cell>
          <cell r="N196" t="str">
            <v>REG</v>
          </cell>
          <cell r="O196" t="str">
            <v>2015, Jul</v>
          </cell>
          <cell r="P196" t="str">
            <v>PUBLISHED</v>
          </cell>
          <cell r="Q196" t="str">
            <v>FOB</v>
          </cell>
          <cell r="R196">
            <v>140.97999999999999</v>
          </cell>
          <cell r="S196">
            <v>140.97999999999999</v>
          </cell>
          <cell r="T196">
            <v>140.97999999999999</v>
          </cell>
          <cell r="U196">
            <v>140.97999999999999</v>
          </cell>
          <cell r="V196">
            <v>140.97999999999999</v>
          </cell>
        </row>
        <row r="197">
          <cell r="B197" t="str">
            <v>Northeast</v>
          </cell>
          <cell r="C197" t="str">
            <v>Connecticut</v>
          </cell>
          <cell r="D197" t="str">
            <v>Eder Bros Inc</v>
          </cell>
          <cell r="E197" t="str">
            <v>Famous Grouse</v>
          </cell>
          <cell r="F197" t="str">
            <v>TFG FINEST</v>
          </cell>
          <cell r="G197" t="str">
            <v>1000 - 12 - REG-80</v>
          </cell>
          <cell r="H197" t="str">
            <v>FINEST</v>
          </cell>
          <cell r="I197" t="str">
            <v>Domestic</v>
          </cell>
          <cell r="J197" t="str">
            <v>1000</v>
          </cell>
          <cell r="K197">
            <v>12</v>
          </cell>
          <cell r="L197">
            <v>12</v>
          </cell>
          <cell r="M197">
            <v>1</v>
          </cell>
          <cell r="N197" t="str">
            <v>REG</v>
          </cell>
          <cell r="O197" t="str">
            <v>2017, Mar</v>
          </cell>
          <cell r="P197" t="str">
            <v>PUBLISHED</v>
          </cell>
          <cell r="Q197" t="str">
            <v>FOB</v>
          </cell>
          <cell r="R197">
            <v>194.24</v>
          </cell>
          <cell r="S197">
            <v>194.24</v>
          </cell>
          <cell r="T197">
            <v>194.24</v>
          </cell>
          <cell r="U197">
            <v>194.24</v>
          </cell>
          <cell r="V197">
            <v>194.24</v>
          </cell>
        </row>
        <row r="198">
          <cell r="B198" t="str">
            <v>Northeast</v>
          </cell>
          <cell r="C198" t="str">
            <v>Connecticut</v>
          </cell>
          <cell r="D198" t="str">
            <v>Eder Bros Inc</v>
          </cell>
          <cell r="E198" t="str">
            <v>Famous Grouse</v>
          </cell>
          <cell r="F198" t="str">
            <v>TFG FINEST</v>
          </cell>
          <cell r="G198" t="str">
            <v>1750 - 6 - REG-80</v>
          </cell>
          <cell r="H198" t="str">
            <v>FINEST</v>
          </cell>
          <cell r="I198" t="str">
            <v>Domestic</v>
          </cell>
          <cell r="J198" t="str">
            <v>1750</v>
          </cell>
          <cell r="K198">
            <v>6</v>
          </cell>
          <cell r="L198">
            <v>6</v>
          </cell>
          <cell r="M198">
            <v>1</v>
          </cell>
          <cell r="N198" t="str">
            <v>REG</v>
          </cell>
          <cell r="O198" t="str">
            <v>2017, Mar</v>
          </cell>
          <cell r="P198" t="str">
            <v>PUBLISHED</v>
          </cell>
          <cell r="Q198" t="str">
            <v>FOB</v>
          </cell>
          <cell r="R198">
            <v>100.780062</v>
          </cell>
          <cell r="S198">
            <v>100.780062</v>
          </cell>
          <cell r="T198">
            <v>100.780062</v>
          </cell>
          <cell r="U198">
            <v>100.780062</v>
          </cell>
          <cell r="V198">
            <v>100.780062</v>
          </cell>
        </row>
        <row r="199">
          <cell r="B199" t="str">
            <v>Northeast</v>
          </cell>
          <cell r="C199" t="str">
            <v>Connecticut</v>
          </cell>
          <cell r="D199" t="str">
            <v>Eder Bros Inc</v>
          </cell>
          <cell r="E199" t="str">
            <v>Famous Grouse</v>
          </cell>
          <cell r="F199" t="str">
            <v>TFG FINEST</v>
          </cell>
          <cell r="G199" t="str">
            <v>375 - 12 - REG-80</v>
          </cell>
          <cell r="H199" t="str">
            <v>FINEST</v>
          </cell>
          <cell r="I199" t="str">
            <v>Domestic</v>
          </cell>
          <cell r="J199" t="str">
            <v>375</v>
          </cell>
          <cell r="K199">
            <v>12</v>
          </cell>
          <cell r="L199">
            <v>12</v>
          </cell>
          <cell r="M199">
            <v>1</v>
          </cell>
          <cell r="N199" t="str">
            <v>REG</v>
          </cell>
          <cell r="O199" t="str">
            <v>2017, Mar</v>
          </cell>
          <cell r="P199" t="str">
            <v>PUBLISHED</v>
          </cell>
          <cell r="Q199" t="str">
            <v>FOB</v>
          </cell>
          <cell r="R199">
            <v>89.4</v>
          </cell>
          <cell r="S199">
            <v>89.4</v>
          </cell>
          <cell r="T199">
            <v>89.4</v>
          </cell>
          <cell r="U199">
            <v>89.4</v>
          </cell>
          <cell r="V199">
            <v>89.4</v>
          </cell>
        </row>
        <row r="200">
          <cell r="B200" t="str">
            <v>Northeast</v>
          </cell>
          <cell r="C200" t="str">
            <v>Connecticut</v>
          </cell>
          <cell r="D200" t="str">
            <v>Eder Bros Inc</v>
          </cell>
          <cell r="E200" t="str">
            <v>Famous Grouse</v>
          </cell>
          <cell r="F200" t="str">
            <v>TFG FINEST</v>
          </cell>
          <cell r="G200" t="str">
            <v>750 - 12 - REG-80</v>
          </cell>
          <cell r="H200" t="str">
            <v>FINEST</v>
          </cell>
          <cell r="I200" t="str">
            <v>Domestic</v>
          </cell>
          <cell r="J200" t="str">
            <v>750</v>
          </cell>
          <cell r="K200">
            <v>12</v>
          </cell>
          <cell r="L200">
            <v>12</v>
          </cell>
          <cell r="M200">
            <v>1</v>
          </cell>
          <cell r="N200" t="str">
            <v>REG</v>
          </cell>
          <cell r="O200" t="str">
            <v>2017, Mar</v>
          </cell>
          <cell r="P200" t="str">
            <v>PUBLISHED</v>
          </cell>
          <cell r="Q200" t="str">
            <v>FOB</v>
          </cell>
          <cell r="R200">
            <v>146.53</v>
          </cell>
          <cell r="S200">
            <v>146.53</v>
          </cell>
          <cell r="T200">
            <v>146.53</v>
          </cell>
          <cell r="U200">
            <v>146.53</v>
          </cell>
          <cell r="V200">
            <v>146.53</v>
          </cell>
        </row>
        <row r="201">
          <cell r="B201" t="str">
            <v>Northeast</v>
          </cell>
          <cell r="C201" t="str">
            <v>Connecticut</v>
          </cell>
          <cell r="D201" t="str">
            <v>Eder Bros Inc</v>
          </cell>
          <cell r="E201" t="str">
            <v>Partida Reposado</v>
          </cell>
          <cell r="F201" t="str">
            <v>Partida Reposado Single Cask</v>
          </cell>
          <cell r="G201" t="str">
            <v>Partida SC 750-6-REG-80</v>
          </cell>
          <cell r="H201" t="str">
            <v>Partida SC 750-6-REG-80</v>
          </cell>
          <cell r="I201" t="str">
            <v>Domestic</v>
          </cell>
          <cell r="J201" t="str">
            <v>750</v>
          </cell>
          <cell r="K201">
            <v>6</v>
          </cell>
          <cell r="L201">
            <v>6</v>
          </cell>
          <cell r="M201">
            <v>1</v>
          </cell>
          <cell r="N201" t="str">
            <v>REG</v>
          </cell>
          <cell r="O201" t="str">
            <v>2019, Jul</v>
          </cell>
          <cell r="P201" t="str">
            <v>PUBLISHED</v>
          </cell>
          <cell r="Q201" t="str">
            <v>FOB</v>
          </cell>
          <cell r="R201">
            <v>177.17</v>
          </cell>
          <cell r="S201">
            <v>177.17</v>
          </cell>
          <cell r="T201">
            <v>177.17</v>
          </cell>
          <cell r="U201">
            <v>177.17</v>
          </cell>
          <cell r="V201">
            <v>177.17</v>
          </cell>
        </row>
        <row r="202">
          <cell r="B202" t="str">
            <v>Northeast</v>
          </cell>
          <cell r="C202" t="str">
            <v>Connecticut</v>
          </cell>
          <cell r="D202" t="str">
            <v>Eder Bros Inc</v>
          </cell>
          <cell r="E202" t="str">
            <v>Roble Fino</v>
          </cell>
          <cell r="F202" t="str">
            <v>Roble Fino Cristalino Reposado</v>
          </cell>
          <cell r="G202" t="str">
            <v>Cristalino Repo 750-6-REG-86</v>
          </cell>
          <cell r="H202" t="str">
            <v>Cristalino Repo 750-6-REG-86</v>
          </cell>
          <cell r="I202" t="str">
            <v>Domestic</v>
          </cell>
          <cell r="J202" t="str">
            <v>750</v>
          </cell>
          <cell r="K202">
            <v>6</v>
          </cell>
          <cell r="L202">
            <v>6</v>
          </cell>
          <cell r="M202">
            <v>1</v>
          </cell>
          <cell r="N202" t="str">
            <v>REG</v>
          </cell>
          <cell r="O202" t="str">
            <v>2019, Jul</v>
          </cell>
          <cell r="P202" t="str">
            <v>APPROVED</v>
          </cell>
          <cell r="Q202" t="str">
            <v>FOB</v>
          </cell>
          <cell r="R202">
            <v>329.05</v>
          </cell>
          <cell r="S202">
            <v>329.05</v>
          </cell>
          <cell r="T202">
            <v>329.05</v>
          </cell>
          <cell r="U202">
            <v>329.05</v>
          </cell>
          <cell r="V202">
            <v>329.05</v>
          </cell>
        </row>
        <row r="203">
          <cell r="B203" t="str">
            <v>Northeast</v>
          </cell>
          <cell r="C203" t="str">
            <v>Connecticut</v>
          </cell>
          <cell r="D203" t="str">
            <v>Eder Bros Inc</v>
          </cell>
          <cell r="E203" t="str">
            <v>Smoky Black</v>
          </cell>
          <cell r="F203" t="str">
            <v>SMOKY BLACK</v>
          </cell>
          <cell r="G203" t="str">
            <v>1750 - 6 - REG-80</v>
          </cell>
          <cell r="H203" t="str">
            <v>BLACK</v>
          </cell>
          <cell r="I203" t="str">
            <v>Domestic</v>
          </cell>
          <cell r="J203" t="str">
            <v>1750</v>
          </cell>
          <cell r="K203">
            <v>6</v>
          </cell>
          <cell r="L203">
            <v>6</v>
          </cell>
          <cell r="M203">
            <v>1</v>
          </cell>
          <cell r="N203" t="str">
            <v>REG</v>
          </cell>
          <cell r="O203" t="str">
            <v>2015, Jul</v>
          </cell>
          <cell r="P203" t="str">
            <v>PUBLISHED</v>
          </cell>
          <cell r="Q203" t="str">
            <v>FOB</v>
          </cell>
          <cell r="R203">
            <v>156.96</v>
          </cell>
          <cell r="S203">
            <v>156.96</v>
          </cell>
          <cell r="T203">
            <v>156.96</v>
          </cell>
          <cell r="U203">
            <v>156.96</v>
          </cell>
          <cell r="V203">
            <v>156.96</v>
          </cell>
        </row>
        <row r="204">
          <cell r="B204" t="str">
            <v>Northeast</v>
          </cell>
          <cell r="C204" t="str">
            <v>Connecticut</v>
          </cell>
          <cell r="D204" t="str">
            <v>Eder Bros Inc</v>
          </cell>
          <cell r="E204" t="str">
            <v>Smoky Black</v>
          </cell>
          <cell r="F204" t="str">
            <v>SMOKY BLACK</v>
          </cell>
          <cell r="G204" t="str">
            <v>750 - 12 - REG-80</v>
          </cell>
          <cell r="H204" t="str">
            <v>BLACK</v>
          </cell>
          <cell r="I204" t="str">
            <v>Domestic</v>
          </cell>
          <cell r="J204" t="str">
            <v>750</v>
          </cell>
          <cell r="K204">
            <v>12</v>
          </cell>
          <cell r="L204">
            <v>12</v>
          </cell>
          <cell r="M204">
            <v>1</v>
          </cell>
          <cell r="N204" t="str">
            <v>REG</v>
          </cell>
          <cell r="O204" t="str">
            <v>2015, Jul</v>
          </cell>
          <cell r="P204" t="str">
            <v>PUBLISHED</v>
          </cell>
          <cell r="Q204" t="str">
            <v>FOB</v>
          </cell>
          <cell r="R204">
            <v>187.68</v>
          </cell>
          <cell r="S204">
            <v>187.68</v>
          </cell>
          <cell r="T204">
            <v>187.68</v>
          </cell>
          <cell r="U204">
            <v>187.68</v>
          </cell>
          <cell r="V204">
            <v>187.68</v>
          </cell>
        </row>
        <row r="205">
          <cell r="B205" t="str">
            <v>Northeast</v>
          </cell>
          <cell r="C205" t="str">
            <v>Connecticut</v>
          </cell>
          <cell r="D205" t="str">
            <v>Hartley &amp; Parker Ltd</v>
          </cell>
          <cell r="E205" t="str">
            <v>Brugal Anejo</v>
          </cell>
          <cell r="F205" t="str">
            <v>ANEJO</v>
          </cell>
          <cell r="G205" t="str">
            <v>1000 - 12 - REG-80</v>
          </cell>
          <cell r="H205" t="str">
            <v>ANEJO</v>
          </cell>
          <cell r="I205" t="str">
            <v>Domestic</v>
          </cell>
          <cell r="J205" t="str">
            <v>1000</v>
          </cell>
          <cell r="K205">
            <v>12</v>
          </cell>
          <cell r="L205">
            <v>12</v>
          </cell>
          <cell r="M205">
            <v>1</v>
          </cell>
          <cell r="N205" t="str">
            <v>REG</v>
          </cell>
          <cell r="O205" t="str">
            <v>2015, Jul</v>
          </cell>
          <cell r="P205" t="str">
            <v>PUBLISHED</v>
          </cell>
          <cell r="Q205" t="str">
            <v>FOB</v>
          </cell>
          <cell r="R205">
            <v>149.49</v>
          </cell>
          <cell r="S205">
            <v>149.49</v>
          </cell>
          <cell r="T205">
            <v>149.49</v>
          </cell>
          <cell r="U205">
            <v>149.49</v>
          </cell>
          <cell r="V205">
            <v>149.49</v>
          </cell>
        </row>
        <row r="206">
          <cell r="B206" t="str">
            <v>Northeast</v>
          </cell>
          <cell r="C206" t="str">
            <v>Connecticut</v>
          </cell>
          <cell r="D206" t="str">
            <v>Hartley &amp; Parker Ltd</v>
          </cell>
          <cell r="E206" t="str">
            <v>Brugal Anejo</v>
          </cell>
          <cell r="F206" t="str">
            <v>ANEJO</v>
          </cell>
          <cell r="G206" t="str">
            <v>1750 - 6 - REG-80</v>
          </cell>
          <cell r="H206" t="str">
            <v>ANEJO</v>
          </cell>
          <cell r="I206" t="str">
            <v>Domestic</v>
          </cell>
          <cell r="J206" t="str">
            <v>1750</v>
          </cell>
          <cell r="K206">
            <v>6</v>
          </cell>
          <cell r="L206">
            <v>6</v>
          </cell>
          <cell r="M206">
            <v>1</v>
          </cell>
          <cell r="N206" t="str">
            <v>REG</v>
          </cell>
          <cell r="O206" t="str">
            <v>2015, Jul</v>
          </cell>
          <cell r="P206" t="str">
            <v>PUBLISHED</v>
          </cell>
          <cell r="Q206" t="str">
            <v>FOB</v>
          </cell>
          <cell r="R206">
            <v>107.21</v>
          </cell>
          <cell r="S206">
            <v>107.21</v>
          </cell>
          <cell r="T206">
            <v>107.21</v>
          </cell>
          <cell r="U206">
            <v>107.21</v>
          </cell>
          <cell r="V206">
            <v>107.21</v>
          </cell>
        </row>
        <row r="207">
          <cell r="B207" t="str">
            <v>Northeast</v>
          </cell>
          <cell r="C207" t="str">
            <v>Connecticut</v>
          </cell>
          <cell r="D207" t="str">
            <v>Hartley &amp; Parker Ltd</v>
          </cell>
          <cell r="E207" t="str">
            <v>Brugal Anejo</v>
          </cell>
          <cell r="F207" t="str">
            <v>ANEJO</v>
          </cell>
          <cell r="G207" t="str">
            <v>375 - 24 - REG-80</v>
          </cell>
          <cell r="H207" t="str">
            <v>ANEJO</v>
          </cell>
          <cell r="I207" t="str">
            <v>Domestic</v>
          </cell>
          <cell r="J207" t="str">
            <v>375</v>
          </cell>
          <cell r="K207">
            <v>24</v>
          </cell>
          <cell r="L207">
            <v>24</v>
          </cell>
          <cell r="M207">
            <v>1</v>
          </cell>
          <cell r="N207" t="str">
            <v>REG</v>
          </cell>
          <cell r="O207" t="str">
            <v>2015, Jul</v>
          </cell>
          <cell r="P207" t="str">
            <v>PUBLISHED</v>
          </cell>
          <cell r="Q207" t="str">
            <v>FOB</v>
          </cell>
          <cell r="R207">
            <v>134.68</v>
          </cell>
          <cell r="S207">
            <v>134.68</v>
          </cell>
          <cell r="T207">
            <v>134.68</v>
          </cell>
          <cell r="U207">
            <v>134.68</v>
          </cell>
          <cell r="V207">
            <v>134.68</v>
          </cell>
        </row>
        <row r="208">
          <cell r="B208" t="str">
            <v>Northeast</v>
          </cell>
          <cell r="C208" t="str">
            <v>Connecticut</v>
          </cell>
          <cell r="D208" t="str">
            <v>Hartley &amp; Parker Ltd</v>
          </cell>
          <cell r="E208" t="str">
            <v>Brugal Extra Viejo</v>
          </cell>
          <cell r="F208" t="str">
            <v>EXTRA VIEJO</v>
          </cell>
          <cell r="G208" t="str">
            <v>750 - 12 - REG-80</v>
          </cell>
          <cell r="H208" t="str">
            <v>VIEJO</v>
          </cell>
          <cell r="I208" t="str">
            <v>Domestic</v>
          </cell>
          <cell r="J208" t="str">
            <v>750</v>
          </cell>
          <cell r="K208">
            <v>12</v>
          </cell>
          <cell r="L208">
            <v>12</v>
          </cell>
          <cell r="M208">
            <v>1</v>
          </cell>
          <cell r="N208" t="str">
            <v>REG</v>
          </cell>
          <cell r="O208" t="str">
            <v>2015, Jul</v>
          </cell>
          <cell r="P208" t="str">
            <v>PUBLISHED</v>
          </cell>
          <cell r="Q208" t="str">
            <v>FOB</v>
          </cell>
          <cell r="R208">
            <v>164.93</v>
          </cell>
          <cell r="S208">
            <v>164.93</v>
          </cell>
          <cell r="T208">
            <v>164.93</v>
          </cell>
          <cell r="U208">
            <v>164.93</v>
          </cell>
          <cell r="V208">
            <v>164.93</v>
          </cell>
        </row>
        <row r="209">
          <cell r="B209" t="str">
            <v>Northeast</v>
          </cell>
          <cell r="C209" t="str">
            <v>Connecticut</v>
          </cell>
          <cell r="D209" t="str">
            <v>Hartley &amp; Parker Ltd</v>
          </cell>
          <cell r="E209" t="str">
            <v>Cutty Sark Original</v>
          </cell>
          <cell r="F209" t="str">
            <v>CSO</v>
          </cell>
          <cell r="G209" t="str">
            <v>1000 - 12 - REG-80</v>
          </cell>
          <cell r="H209" t="str">
            <v>CSO</v>
          </cell>
          <cell r="I209" t="str">
            <v>Domestic</v>
          </cell>
          <cell r="J209" t="str">
            <v>1000</v>
          </cell>
          <cell r="K209">
            <v>12</v>
          </cell>
          <cell r="L209">
            <v>12</v>
          </cell>
          <cell r="M209">
            <v>1</v>
          </cell>
          <cell r="N209" t="str">
            <v>REG</v>
          </cell>
          <cell r="O209" t="str">
            <v>2015, Jul</v>
          </cell>
          <cell r="P209" t="str">
            <v>PUBLISHED</v>
          </cell>
          <cell r="Q209" t="str">
            <v>FOB</v>
          </cell>
          <cell r="R209">
            <v>160</v>
          </cell>
          <cell r="S209">
            <v>160</v>
          </cell>
          <cell r="T209">
            <v>160</v>
          </cell>
          <cell r="U209">
            <v>160</v>
          </cell>
          <cell r="V209">
            <v>160</v>
          </cell>
        </row>
        <row r="210">
          <cell r="B210" t="str">
            <v>Northeast</v>
          </cell>
          <cell r="C210" t="str">
            <v>Connecticut</v>
          </cell>
          <cell r="D210" t="str">
            <v>Hartley &amp; Parker Ltd</v>
          </cell>
          <cell r="E210" t="str">
            <v>Cutty Sark Original</v>
          </cell>
          <cell r="F210" t="str">
            <v>CSO</v>
          </cell>
          <cell r="G210" t="str">
            <v>1750 - 6 - REG-80</v>
          </cell>
          <cell r="H210" t="str">
            <v>CSO</v>
          </cell>
          <cell r="I210" t="str">
            <v>Domestic</v>
          </cell>
          <cell r="J210" t="str">
            <v>1750</v>
          </cell>
          <cell r="K210">
            <v>6</v>
          </cell>
          <cell r="L210">
            <v>6</v>
          </cell>
          <cell r="M210">
            <v>1</v>
          </cell>
          <cell r="N210" t="str">
            <v>REG</v>
          </cell>
          <cell r="O210" t="str">
            <v>2015, Jul</v>
          </cell>
          <cell r="P210" t="str">
            <v>PUBLISHED</v>
          </cell>
          <cell r="Q210" t="str">
            <v>FOB</v>
          </cell>
          <cell r="R210">
            <v>108</v>
          </cell>
          <cell r="S210">
            <v>108</v>
          </cell>
          <cell r="T210">
            <v>108</v>
          </cell>
          <cell r="U210">
            <v>108</v>
          </cell>
          <cell r="V210">
            <v>108</v>
          </cell>
        </row>
        <row r="211">
          <cell r="B211" t="str">
            <v>Northeast</v>
          </cell>
          <cell r="C211" t="str">
            <v>Connecticut</v>
          </cell>
          <cell r="D211" t="str">
            <v>Hartley &amp; Parker Ltd</v>
          </cell>
          <cell r="E211" t="str">
            <v>Cutty Sark Original</v>
          </cell>
          <cell r="F211" t="str">
            <v>CSO</v>
          </cell>
          <cell r="G211" t="str">
            <v>375 - 12 - REG-80</v>
          </cell>
          <cell r="H211" t="str">
            <v>CSO</v>
          </cell>
          <cell r="I211" t="str">
            <v>Domestic</v>
          </cell>
          <cell r="J211" t="str">
            <v>375</v>
          </cell>
          <cell r="K211">
            <v>12</v>
          </cell>
          <cell r="L211">
            <v>12</v>
          </cell>
          <cell r="M211">
            <v>1</v>
          </cell>
          <cell r="N211" t="str">
            <v>REG</v>
          </cell>
          <cell r="O211" t="str">
            <v>2015, Jul</v>
          </cell>
          <cell r="P211" t="str">
            <v>PUBLISHED</v>
          </cell>
          <cell r="Q211" t="str">
            <v>FOB</v>
          </cell>
          <cell r="R211">
            <v>80.040000000000006</v>
          </cell>
          <cell r="S211">
            <v>80.040000000000006</v>
          </cell>
          <cell r="T211">
            <v>80.040000000000006</v>
          </cell>
          <cell r="U211">
            <v>80.040000000000006</v>
          </cell>
          <cell r="V211">
            <v>80.040000000000006</v>
          </cell>
        </row>
        <row r="212">
          <cell r="B212" t="str">
            <v>Northeast</v>
          </cell>
          <cell r="C212" t="str">
            <v>Connecticut</v>
          </cell>
          <cell r="D212" t="str">
            <v>Hartley &amp; Parker Ltd</v>
          </cell>
          <cell r="E212" t="str">
            <v>Cutty Sark Original</v>
          </cell>
          <cell r="F212" t="str">
            <v>CSO</v>
          </cell>
          <cell r="G212" t="str">
            <v>50 - 120 - REG-80</v>
          </cell>
          <cell r="H212" t="str">
            <v>50 - 120 - REG-80</v>
          </cell>
          <cell r="I212" t="str">
            <v>Domestic</v>
          </cell>
          <cell r="J212" t="str">
            <v>50</v>
          </cell>
          <cell r="K212">
            <v>120</v>
          </cell>
          <cell r="L212">
            <v>120</v>
          </cell>
          <cell r="M212">
            <v>1</v>
          </cell>
          <cell r="N212" t="str">
            <v>REG</v>
          </cell>
          <cell r="O212" t="str">
            <v>2015, Jul</v>
          </cell>
          <cell r="P212" t="str">
            <v>PUBLISHED</v>
          </cell>
          <cell r="Q212" t="str">
            <v>FOB</v>
          </cell>
          <cell r="R212">
            <v>122.9</v>
          </cell>
          <cell r="S212">
            <v>122.9</v>
          </cell>
          <cell r="T212">
            <v>122.9</v>
          </cell>
          <cell r="U212">
            <v>122.9</v>
          </cell>
          <cell r="V212">
            <v>122.9</v>
          </cell>
        </row>
        <row r="213">
          <cell r="B213" t="str">
            <v>Northeast</v>
          </cell>
          <cell r="C213" t="str">
            <v>Connecticut</v>
          </cell>
          <cell r="D213" t="str">
            <v>Hartley &amp; Parker Ltd</v>
          </cell>
          <cell r="E213" t="str">
            <v>Cutty Sark Original</v>
          </cell>
          <cell r="F213" t="str">
            <v>CSO</v>
          </cell>
          <cell r="G213" t="str">
            <v>750 - 12 - REG-80</v>
          </cell>
          <cell r="H213" t="str">
            <v>CSO</v>
          </cell>
          <cell r="I213" t="str">
            <v>Domestic</v>
          </cell>
          <cell r="J213" t="str">
            <v>750</v>
          </cell>
          <cell r="K213">
            <v>12</v>
          </cell>
          <cell r="L213">
            <v>12</v>
          </cell>
          <cell r="M213">
            <v>1</v>
          </cell>
          <cell r="N213" t="str">
            <v>REG</v>
          </cell>
          <cell r="O213" t="str">
            <v>2015, Jul</v>
          </cell>
          <cell r="P213" t="str">
            <v>PUBLISHED</v>
          </cell>
          <cell r="Q213" t="str">
            <v>FOB</v>
          </cell>
          <cell r="R213">
            <v>140.97999999999999</v>
          </cell>
          <cell r="S213">
            <v>140.97999999999999</v>
          </cell>
          <cell r="T213">
            <v>140.97999999999999</v>
          </cell>
          <cell r="U213">
            <v>140.97999999999999</v>
          </cell>
          <cell r="V213">
            <v>140.97999999999999</v>
          </cell>
        </row>
        <row r="214">
          <cell r="B214" t="str">
            <v>Northeast</v>
          </cell>
          <cell r="C214" t="str">
            <v>Connecticut</v>
          </cell>
          <cell r="D214" t="str">
            <v>Hartley &amp; Parker Ltd</v>
          </cell>
          <cell r="E214" t="str">
            <v>Macallan 1824 Domestic</v>
          </cell>
          <cell r="F214" t="str">
            <v>MAC RARE CASK</v>
          </cell>
          <cell r="G214" t="str">
            <v>750 - 3 -REG-86</v>
          </cell>
          <cell r="H214" t="str">
            <v>Rare Cask 3pk</v>
          </cell>
          <cell r="I214" t="str">
            <v>Domestic</v>
          </cell>
          <cell r="J214" t="str">
            <v>750</v>
          </cell>
          <cell r="K214">
            <v>3</v>
          </cell>
          <cell r="L214">
            <v>3</v>
          </cell>
          <cell r="M214">
            <v>1</v>
          </cell>
          <cell r="N214" t="str">
            <v>COP</v>
          </cell>
          <cell r="O214" t="str">
            <v>2019, May</v>
          </cell>
          <cell r="P214" t="str">
            <v>PUBLISHED</v>
          </cell>
          <cell r="Q214" t="str">
            <v>FOB</v>
          </cell>
          <cell r="R214">
            <v>549.66</v>
          </cell>
          <cell r="S214">
            <v>549.66</v>
          </cell>
          <cell r="T214">
            <v>549.66</v>
          </cell>
          <cell r="U214">
            <v>549.66</v>
          </cell>
          <cell r="V214">
            <v>549.66</v>
          </cell>
        </row>
        <row r="215">
          <cell r="B215" t="str">
            <v>Northeast</v>
          </cell>
          <cell r="C215" t="str">
            <v>Connecticut</v>
          </cell>
          <cell r="D215" t="str">
            <v>Hartley &amp; Parker Ltd</v>
          </cell>
          <cell r="E215" t="str">
            <v>Macallan 1824 Domestic</v>
          </cell>
          <cell r="F215" t="str">
            <v>MAC RARE CASK</v>
          </cell>
          <cell r="G215" t="str">
            <v>750 - 6 - REG-86</v>
          </cell>
          <cell r="H215" t="str">
            <v>RARE CASK</v>
          </cell>
          <cell r="I215" t="str">
            <v>Domestic</v>
          </cell>
          <cell r="J215" t="str">
            <v>750</v>
          </cell>
          <cell r="K215">
            <v>6</v>
          </cell>
          <cell r="L215">
            <v>6</v>
          </cell>
          <cell r="M215">
            <v>1</v>
          </cell>
          <cell r="N215" t="str">
            <v>REG</v>
          </cell>
          <cell r="O215" t="str">
            <v>2019, May</v>
          </cell>
          <cell r="P215" t="str">
            <v>PUBLISHED</v>
          </cell>
          <cell r="Q215" t="str">
            <v>FOB</v>
          </cell>
          <cell r="R215">
            <v>1101.6300000000001</v>
          </cell>
          <cell r="S215">
            <v>1101.6300000000001</v>
          </cell>
          <cell r="T215">
            <v>1101.6300000000001</v>
          </cell>
          <cell r="U215">
            <v>1101.6300000000001</v>
          </cell>
          <cell r="V215">
            <v>1101.6300000000001</v>
          </cell>
        </row>
        <row r="216">
          <cell r="B216" t="str">
            <v>Northeast</v>
          </cell>
          <cell r="C216" t="str">
            <v>Connecticut</v>
          </cell>
          <cell r="D216" t="str">
            <v>Hartley &amp; Parker Ltd</v>
          </cell>
          <cell r="E216" t="str">
            <v>Macallan 1824 Domestic</v>
          </cell>
          <cell r="F216" t="str">
            <v>MAC REFLEX</v>
          </cell>
          <cell r="G216" t="str">
            <v>750 - 2 - REG-86</v>
          </cell>
          <cell r="H216" t="str">
            <v>750 - 2 - REG-86</v>
          </cell>
          <cell r="I216" t="str">
            <v>Domestic</v>
          </cell>
          <cell r="J216" t="str">
            <v>750</v>
          </cell>
          <cell r="K216">
            <v>2</v>
          </cell>
          <cell r="L216">
            <v>2</v>
          </cell>
          <cell r="M216">
            <v>1</v>
          </cell>
          <cell r="N216" t="str">
            <v>REG</v>
          </cell>
          <cell r="O216" t="str">
            <v>2016, Jun</v>
          </cell>
          <cell r="P216" t="str">
            <v>PUBLISHED</v>
          </cell>
          <cell r="Q216" t="str">
            <v>FOB</v>
          </cell>
          <cell r="R216">
            <v>1650</v>
          </cell>
          <cell r="S216">
            <v>1650</v>
          </cell>
          <cell r="T216">
            <v>1650</v>
          </cell>
          <cell r="U216">
            <v>1650</v>
          </cell>
          <cell r="V216">
            <v>1650</v>
          </cell>
        </row>
        <row r="217">
          <cell r="B217" t="str">
            <v>Northeast</v>
          </cell>
          <cell r="C217" t="str">
            <v>Connecticut</v>
          </cell>
          <cell r="D217" t="str">
            <v>Hartley &amp; Parker Ltd</v>
          </cell>
          <cell r="E217" t="str">
            <v>Macallan 1824 Domestic</v>
          </cell>
          <cell r="F217" t="str">
            <v>MAC V6</v>
          </cell>
          <cell r="G217" t="str">
            <v>750 - 1 - REG-86</v>
          </cell>
          <cell r="H217" t="str">
            <v>750 - 1 - REG-86</v>
          </cell>
          <cell r="I217" t="str">
            <v>Domestic</v>
          </cell>
          <cell r="J217" t="str">
            <v>750</v>
          </cell>
          <cell r="K217">
            <v>1</v>
          </cell>
          <cell r="L217">
            <v>1</v>
          </cell>
          <cell r="M217">
            <v>1</v>
          </cell>
          <cell r="N217" t="str">
            <v>REG</v>
          </cell>
          <cell r="O217" t="str">
            <v>2016, Jun</v>
          </cell>
          <cell r="P217" t="str">
            <v>PUBLISHED</v>
          </cell>
          <cell r="Q217" t="str">
            <v>FOB</v>
          </cell>
          <cell r="R217">
            <v>2700</v>
          </cell>
          <cell r="S217">
            <v>2700</v>
          </cell>
          <cell r="T217">
            <v>2700</v>
          </cell>
          <cell r="U217">
            <v>2700</v>
          </cell>
          <cell r="V217">
            <v>2700</v>
          </cell>
        </row>
        <row r="218">
          <cell r="B218" t="str">
            <v>Northeast</v>
          </cell>
          <cell r="C218" t="str">
            <v>Connecticut</v>
          </cell>
          <cell r="D218" t="str">
            <v>Hartley &amp; Parker Ltd</v>
          </cell>
          <cell r="E218" t="str">
            <v>Macallan Double Cask</v>
          </cell>
          <cell r="F218" t="str">
            <v>MAC DC 12YO</v>
          </cell>
          <cell r="G218" t="str">
            <v>750 - 12 - REG-86</v>
          </cell>
          <cell r="H218" t="str">
            <v>DC 12YO</v>
          </cell>
          <cell r="I218" t="str">
            <v>DI</v>
          </cell>
          <cell r="J218" t="str">
            <v>750</v>
          </cell>
          <cell r="K218">
            <v>12</v>
          </cell>
          <cell r="L218">
            <v>12</v>
          </cell>
          <cell r="M218">
            <v>1</v>
          </cell>
          <cell r="N218" t="str">
            <v>REG</v>
          </cell>
          <cell r="O218" t="str">
            <v>2016, Jul</v>
          </cell>
          <cell r="P218" t="str">
            <v>PUBLISHED</v>
          </cell>
          <cell r="Q218" t="str">
            <v>FOB</v>
          </cell>
          <cell r="R218">
            <v>401.667182686638</v>
          </cell>
          <cell r="S218">
            <v>401.667182686638</v>
          </cell>
          <cell r="T218">
            <v>401.667182686638</v>
          </cell>
          <cell r="U218">
            <v>401.667182686638</v>
          </cell>
          <cell r="V218">
            <v>401.667182686638</v>
          </cell>
        </row>
        <row r="219">
          <cell r="B219" t="str">
            <v>Northeast</v>
          </cell>
          <cell r="C219" t="str">
            <v>Connecticut</v>
          </cell>
          <cell r="D219" t="str">
            <v>Hartley &amp; Parker Ltd</v>
          </cell>
          <cell r="E219" t="str">
            <v>Macallan Edition</v>
          </cell>
          <cell r="F219" t="str">
            <v>MAC EDITION NO. 1</v>
          </cell>
          <cell r="G219" t="str">
            <v>750 - 12 - REG-96</v>
          </cell>
          <cell r="H219" t="str">
            <v>750 - 12 - REG-96</v>
          </cell>
          <cell r="I219" t="str">
            <v>Domestic</v>
          </cell>
          <cell r="J219" t="str">
            <v>750</v>
          </cell>
          <cell r="K219">
            <v>12</v>
          </cell>
          <cell r="L219">
            <v>12</v>
          </cell>
          <cell r="M219">
            <v>1</v>
          </cell>
          <cell r="N219" t="str">
            <v>REG</v>
          </cell>
          <cell r="O219" t="str">
            <v>2015, Nov</v>
          </cell>
          <cell r="P219" t="str">
            <v>PUBLISHED</v>
          </cell>
          <cell r="Q219" t="str">
            <v>FOB</v>
          </cell>
          <cell r="R219">
            <v>712.81</v>
          </cell>
          <cell r="S219">
            <v>712.81</v>
          </cell>
          <cell r="T219">
            <v>712.81</v>
          </cell>
          <cell r="U219">
            <v>712.81</v>
          </cell>
          <cell r="V219">
            <v>712.81</v>
          </cell>
        </row>
        <row r="220">
          <cell r="B220" t="str">
            <v>Northeast</v>
          </cell>
          <cell r="C220" t="str">
            <v>Connecticut</v>
          </cell>
          <cell r="D220" t="str">
            <v>Hartley &amp; Parker Ltd</v>
          </cell>
          <cell r="E220" t="str">
            <v>Macallan Edition</v>
          </cell>
          <cell r="F220" t="str">
            <v>MAC EDITION NO. 2</v>
          </cell>
          <cell r="G220" t="str">
            <v>750 - 12 - REG-96.4</v>
          </cell>
          <cell r="H220" t="str">
            <v>750 - 12 - REG-96.4</v>
          </cell>
          <cell r="I220" t="str">
            <v>DI</v>
          </cell>
          <cell r="J220" t="str">
            <v>750</v>
          </cell>
          <cell r="K220">
            <v>12</v>
          </cell>
          <cell r="L220">
            <v>12</v>
          </cell>
          <cell r="M220">
            <v>1</v>
          </cell>
          <cell r="N220" t="str">
            <v>REG</v>
          </cell>
          <cell r="O220" t="str">
            <v>2016, Jun</v>
          </cell>
          <cell r="P220" t="str">
            <v>PUBLISHED</v>
          </cell>
          <cell r="Q220" t="str">
            <v>FOB</v>
          </cell>
          <cell r="R220">
            <v>675</v>
          </cell>
          <cell r="S220">
            <v>675</v>
          </cell>
          <cell r="T220">
            <v>675</v>
          </cell>
          <cell r="U220">
            <v>675</v>
          </cell>
          <cell r="V220">
            <v>675</v>
          </cell>
        </row>
        <row r="221">
          <cell r="B221" t="str">
            <v>Northeast</v>
          </cell>
          <cell r="C221" t="str">
            <v>Connecticut</v>
          </cell>
          <cell r="D221" t="str">
            <v>Hartley &amp; Parker Ltd</v>
          </cell>
          <cell r="E221" t="str">
            <v>Macallan Fine Oak</v>
          </cell>
          <cell r="F221" t="str">
            <v>MAC FO 10YO</v>
          </cell>
          <cell r="G221" t="str">
            <v>750 - 12 - REG-80</v>
          </cell>
          <cell r="H221" t="str">
            <v>FO 10YO</v>
          </cell>
          <cell r="I221" t="str">
            <v>DI</v>
          </cell>
          <cell r="J221" t="str">
            <v>750</v>
          </cell>
          <cell r="K221">
            <v>12</v>
          </cell>
          <cell r="L221">
            <v>12</v>
          </cell>
          <cell r="M221">
            <v>1</v>
          </cell>
          <cell r="N221" t="str">
            <v>REG</v>
          </cell>
          <cell r="O221" t="str">
            <v>2018, Feb</v>
          </cell>
          <cell r="P221" t="str">
            <v>PUBLISHED</v>
          </cell>
          <cell r="Q221" t="str">
            <v>FOB</v>
          </cell>
          <cell r="R221">
            <v>334.11</v>
          </cell>
          <cell r="S221">
            <v>334.11</v>
          </cell>
          <cell r="T221">
            <v>334.11</v>
          </cell>
          <cell r="U221">
            <v>334.11</v>
          </cell>
          <cell r="V221">
            <v>334.11</v>
          </cell>
        </row>
        <row r="222">
          <cell r="B222" t="str">
            <v>Northeast</v>
          </cell>
          <cell r="C222" t="str">
            <v>Connecticut</v>
          </cell>
          <cell r="D222" t="str">
            <v>Hartley &amp; Parker Ltd</v>
          </cell>
          <cell r="E222" t="str">
            <v>Macallan Fine Oak</v>
          </cell>
          <cell r="F222" t="str">
            <v>MAC FO 15YO</v>
          </cell>
          <cell r="G222" t="str">
            <v>750 - 12 - REG-86</v>
          </cell>
          <cell r="H222" t="str">
            <v>FO 15YO</v>
          </cell>
          <cell r="I222" t="str">
            <v>DI</v>
          </cell>
          <cell r="J222" t="str">
            <v>750</v>
          </cell>
          <cell r="K222">
            <v>12</v>
          </cell>
          <cell r="L222">
            <v>12</v>
          </cell>
          <cell r="M222">
            <v>1</v>
          </cell>
          <cell r="N222" t="str">
            <v>REG</v>
          </cell>
          <cell r="O222" t="str">
            <v>2019, Apr</v>
          </cell>
          <cell r="P222" t="str">
            <v>PUBLISHED</v>
          </cell>
          <cell r="Q222" t="str">
            <v>FOB</v>
          </cell>
          <cell r="R222">
            <v>740</v>
          </cell>
          <cell r="S222">
            <v>740</v>
          </cell>
          <cell r="T222">
            <v>740</v>
          </cell>
          <cell r="U222">
            <v>740</v>
          </cell>
          <cell r="V222">
            <v>740</v>
          </cell>
        </row>
        <row r="223">
          <cell r="B223" t="str">
            <v>Northeast</v>
          </cell>
          <cell r="C223" t="str">
            <v>Connecticut</v>
          </cell>
          <cell r="D223" t="str">
            <v>Hartley &amp; Parker Ltd</v>
          </cell>
          <cell r="E223" t="str">
            <v>Macallan Fine Oak</v>
          </cell>
          <cell r="F223" t="str">
            <v>MAC FO 15YO</v>
          </cell>
          <cell r="G223" t="str">
            <v>750 - 3 - REG-86</v>
          </cell>
          <cell r="H223" t="str">
            <v>750 - 3 - REG-86</v>
          </cell>
          <cell r="I223" t="str">
            <v>DI</v>
          </cell>
          <cell r="J223" t="str">
            <v>750</v>
          </cell>
          <cell r="K223">
            <v>3</v>
          </cell>
          <cell r="L223">
            <v>3</v>
          </cell>
          <cell r="M223">
            <v>1</v>
          </cell>
          <cell r="N223" t="str">
            <v>COP</v>
          </cell>
          <cell r="O223" t="str">
            <v>2019, Apr</v>
          </cell>
          <cell r="P223" t="str">
            <v>PUBLISHED</v>
          </cell>
          <cell r="Q223" t="str">
            <v>FOB</v>
          </cell>
          <cell r="R223">
            <v>176.12</v>
          </cell>
          <cell r="S223">
            <v>176.12</v>
          </cell>
          <cell r="T223">
            <v>176.12</v>
          </cell>
          <cell r="U223">
            <v>176.12</v>
          </cell>
          <cell r="V223">
            <v>176.12</v>
          </cell>
        </row>
        <row r="224">
          <cell r="B224" t="str">
            <v>Northeast</v>
          </cell>
          <cell r="C224" t="str">
            <v>Connecticut</v>
          </cell>
          <cell r="D224" t="str">
            <v>Hartley &amp; Parker Ltd</v>
          </cell>
          <cell r="E224" t="str">
            <v>Macallan Fine Oak</v>
          </cell>
          <cell r="F224" t="str">
            <v>MAC FO 15YO</v>
          </cell>
          <cell r="G224" t="str">
            <v>750 - 6 - REG-86</v>
          </cell>
          <cell r="H224" t="str">
            <v>750 - 6 - REG-86</v>
          </cell>
          <cell r="I224" t="str">
            <v>DI</v>
          </cell>
          <cell r="J224" t="str">
            <v>750</v>
          </cell>
          <cell r="K224">
            <v>6</v>
          </cell>
          <cell r="L224">
            <v>6</v>
          </cell>
          <cell r="M224">
            <v>1</v>
          </cell>
          <cell r="N224" t="str">
            <v>COP</v>
          </cell>
          <cell r="O224" t="str">
            <v>2019, Apr</v>
          </cell>
          <cell r="P224" t="str">
            <v>PUBLISHED</v>
          </cell>
          <cell r="Q224" t="str">
            <v>FOB</v>
          </cell>
          <cell r="R224">
            <v>369.26</v>
          </cell>
          <cell r="S224">
            <v>369.26</v>
          </cell>
          <cell r="T224">
            <v>369.26</v>
          </cell>
          <cell r="U224">
            <v>369.26</v>
          </cell>
          <cell r="V224">
            <v>369.26</v>
          </cell>
        </row>
        <row r="225">
          <cell r="B225" t="str">
            <v>Northeast</v>
          </cell>
          <cell r="C225" t="str">
            <v>Connecticut</v>
          </cell>
          <cell r="D225" t="str">
            <v>Hartley &amp; Parker Ltd</v>
          </cell>
          <cell r="E225" t="str">
            <v>Macallan Fine Oak</v>
          </cell>
          <cell r="F225" t="str">
            <v>MAC FO 17YO</v>
          </cell>
          <cell r="G225" t="str">
            <v>750 - 12 - REG-86</v>
          </cell>
          <cell r="H225" t="str">
            <v>FO 17YO</v>
          </cell>
          <cell r="I225" t="str">
            <v>DI</v>
          </cell>
          <cell r="J225" t="str">
            <v>750</v>
          </cell>
          <cell r="K225">
            <v>12</v>
          </cell>
          <cell r="L225">
            <v>12</v>
          </cell>
          <cell r="M225">
            <v>1</v>
          </cell>
          <cell r="N225" t="str">
            <v>REG</v>
          </cell>
          <cell r="O225" t="str">
            <v>2016, Jun</v>
          </cell>
          <cell r="P225" t="str">
            <v>PUBLISHED</v>
          </cell>
          <cell r="Q225" t="str">
            <v>FOB</v>
          </cell>
          <cell r="R225">
            <v>1497.0490211138699</v>
          </cell>
          <cell r="S225">
            <v>1497.0490211138699</v>
          </cell>
          <cell r="T225">
            <v>1497.0490211138699</v>
          </cell>
          <cell r="U225">
            <v>1497.0490211138699</v>
          </cell>
          <cell r="V225">
            <v>1497.0490211138699</v>
          </cell>
        </row>
        <row r="226">
          <cell r="B226" t="str">
            <v>Northeast</v>
          </cell>
          <cell r="C226" t="str">
            <v>Connecticut</v>
          </cell>
          <cell r="D226" t="str">
            <v>Hartley &amp; Parker Ltd</v>
          </cell>
          <cell r="E226" t="str">
            <v>Macallan Fine Oak</v>
          </cell>
          <cell r="F226" t="str">
            <v>MAC FO 21YO</v>
          </cell>
          <cell r="G226" t="str">
            <v>750 - 6 - REG-86</v>
          </cell>
          <cell r="H226" t="str">
            <v>FO 21YO</v>
          </cell>
          <cell r="I226" t="str">
            <v>Domestic</v>
          </cell>
          <cell r="J226" t="str">
            <v>750</v>
          </cell>
          <cell r="K226">
            <v>6</v>
          </cell>
          <cell r="L226">
            <v>6</v>
          </cell>
          <cell r="M226">
            <v>1</v>
          </cell>
          <cell r="N226" t="str">
            <v>REG</v>
          </cell>
          <cell r="O226" t="str">
            <v>2016, Jun</v>
          </cell>
          <cell r="P226" t="str">
            <v>PUBLISHED</v>
          </cell>
          <cell r="Q226" t="str">
            <v>FOB</v>
          </cell>
          <cell r="R226">
            <v>1551.5723781045599</v>
          </cell>
          <cell r="S226">
            <v>1551.5723781045599</v>
          </cell>
          <cell r="T226">
            <v>1551.5723781045599</v>
          </cell>
          <cell r="U226">
            <v>1551.5723781045599</v>
          </cell>
          <cell r="V226">
            <v>1551.5723781045599</v>
          </cell>
        </row>
        <row r="227">
          <cell r="B227" t="str">
            <v>Northeast</v>
          </cell>
          <cell r="C227" t="str">
            <v>Connecticut</v>
          </cell>
          <cell r="D227" t="str">
            <v>Hartley &amp; Parker Ltd</v>
          </cell>
          <cell r="E227" t="str">
            <v>Macallan Fine Oak</v>
          </cell>
          <cell r="F227" t="str">
            <v>MAC FO 30YO</v>
          </cell>
          <cell r="G227" t="str">
            <v>750 - 6 - REG-86</v>
          </cell>
          <cell r="H227" t="str">
            <v>FO 30YO</v>
          </cell>
          <cell r="I227" t="str">
            <v>Domestic</v>
          </cell>
          <cell r="J227" t="str">
            <v>750</v>
          </cell>
          <cell r="K227">
            <v>6</v>
          </cell>
          <cell r="L227">
            <v>6</v>
          </cell>
          <cell r="M227">
            <v>1</v>
          </cell>
          <cell r="N227" t="str">
            <v>REG</v>
          </cell>
          <cell r="O227" t="str">
            <v>2018, Feb</v>
          </cell>
          <cell r="P227" t="str">
            <v>PUBLISHED</v>
          </cell>
          <cell r="Q227" t="str">
            <v>FOB</v>
          </cell>
          <cell r="R227">
            <v>9900</v>
          </cell>
          <cell r="S227">
            <v>9900</v>
          </cell>
          <cell r="T227">
            <v>9900</v>
          </cell>
          <cell r="U227">
            <v>9900</v>
          </cell>
          <cell r="V227">
            <v>9900</v>
          </cell>
        </row>
        <row r="228">
          <cell r="B228" t="str">
            <v>Northeast</v>
          </cell>
          <cell r="C228" t="str">
            <v>Connecticut</v>
          </cell>
          <cell r="D228" t="str">
            <v>Hartley &amp; Parker Ltd</v>
          </cell>
          <cell r="E228" t="str">
            <v>Macallan Sherry Oak</v>
          </cell>
          <cell r="F228" t="str">
            <v>MAC 40YO</v>
          </cell>
          <cell r="G228" t="str">
            <v>750-1-REG-86</v>
          </cell>
          <cell r="H228" t="str">
            <v>750-1-REG-86</v>
          </cell>
          <cell r="I228" t="str">
            <v>Domestic</v>
          </cell>
          <cell r="J228" t="str">
            <v>750</v>
          </cell>
          <cell r="K228">
            <v>1</v>
          </cell>
          <cell r="L228">
            <v>1</v>
          </cell>
          <cell r="M228">
            <v>1</v>
          </cell>
          <cell r="N228" t="str">
            <v>REG</v>
          </cell>
          <cell r="O228" t="str">
            <v>2016, Nov</v>
          </cell>
          <cell r="P228" t="str">
            <v>PUBLISHED</v>
          </cell>
          <cell r="Q228" t="str">
            <v>FOB</v>
          </cell>
          <cell r="R228">
            <v>4900</v>
          </cell>
          <cell r="S228">
            <v>4900</v>
          </cell>
          <cell r="T228">
            <v>4900</v>
          </cell>
          <cell r="U228">
            <v>4900</v>
          </cell>
          <cell r="V228">
            <v>4900</v>
          </cell>
        </row>
        <row r="229">
          <cell r="B229" t="str">
            <v>Northeast</v>
          </cell>
          <cell r="C229" t="str">
            <v>Connecticut</v>
          </cell>
          <cell r="D229" t="str">
            <v>Hartley &amp; Parker Ltd</v>
          </cell>
          <cell r="E229" t="str">
            <v>Macallan Sherry Oak</v>
          </cell>
          <cell r="F229" t="str">
            <v>MAC LAL 6 65YO</v>
          </cell>
          <cell r="G229" t="str">
            <v>750 - 1 - REG-92.6</v>
          </cell>
          <cell r="H229" t="str">
            <v>750 - 1 - REG-92.6</v>
          </cell>
          <cell r="I229" t="str">
            <v>Domestic</v>
          </cell>
          <cell r="J229" t="str">
            <v>750</v>
          </cell>
          <cell r="K229">
            <v>1</v>
          </cell>
          <cell r="L229">
            <v>1</v>
          </cell>
          <cell r="M229">
            <v>1</v>
          </cell>
          <cell r="N229" t="str">
            <v>REG</v>
          </cell>
          <cell r="O229" t="str">
            <v>2016, Jun</v>
          </cell>
          <cell r="P229" t="str">
            <v>PUBLISHED</v>
          </cell>
          <cell r="Q229" t="str">
            <v>FOB</v>
          </cell>
          <cell r="R229">
            <v>21800</v>
          </cell>
          <cell r="S229">
            <v>21800</v>
          </cell>
          <cell r="T229">
            <v>21800</v>
          </cell>
          <cell r="U229">
            <v>21800</v>
          </cell>
          <cell r="V229">
            <v>21800</v>
          </cell>
        </row>
        <row r="230">
          <cell r="B230" t="str">
            <v>Northeast</v>
          </cell>
          <cell r="C230" t="str">
            <v>Connecticut</v>
          </cell>
          <cell r="D230" t="str">
            <v>Hartley &amp; Parker Ltd</v>
          </cell>
          <cell r="E230" t="str">
            <v>Macallan Sherry Oak</v>
          </cell>
          <cell r="F230" t="str">
            <v>MAC SO 12YO</v>
          </cell>
          <cell r="G230" t="str">
            <v>1750 - 6 - REG-86</v>
          </cell>
          <cell r="H230" t="str">
            <v>SO 12YO</v>
          </cell>
          <cell r="I230" t="str">
            <v>DI</v>
          </cell>
          <cell r="J230" t="str">
            <v>1750</v>
          </cell>
          <cell r="K230">
            <v>6</v>
          </cell>
          <cell r="L230">
            <v>6</v>
          </cell>
          <cell r="M230">
            <v>1</v>
          </cell>
          <cell r="N230" t="str">
            <v>REG</v>
          </cell>
          <cell r="O230" t="str">
            <v>2018, Jun</v>
          </cell>
          <cell r="P230" t="str">
            <v>PUBLISHED</v>
          </cell>
          <cell r="Q230" t="str">
            <v>FOB</v>
          </cell>
          <cell r="R230">
            <v>429.65261583927997</v>
          </cell>
          <cell r="S230">
            <v>429.65261583927997</v>
          </cell>
          <cell r="T230">
            <v>429.65261583927997</v>
          </cell>
          <cell r="U230">
            <v>429.65261583927997</v>
          </cell>
          <cell r="V230">
            <v>429.65261583927997</v>
          </cell>
        </row>
        <row r="231">
          <cell r="B231" t="str">
            <v>Northeast</v>
          </cell>
          <cell r="C231" t="str">
            <v>Connecticut</v>
          </cell>
          <cell r="D231" t="str">
            <v>Hartley &amp; Parker Ltd</v>
          </cell>
          <cell r="E231" t="str">
            <v>Macallan Sherry Oak</v>
          </cell>
          <cell r="F231" t="str">
            <v>MAC SO 12YO</v>
          </cell>
          <cell r="G231" t="str">
            <v>750 - 12 - REG-86</v>
          </cell>
          <cell r="H231" t="str">
            <v>SO 12YO</v>
          </cell>
          <cell r="I231" t="str">
            <v>DI</v>
          </cell>
          <cell r="J231" t="str">
            <v>750</v>
          </cell>
          <cell r="K231">
            <v>12</v>
          </cell>
          <cell r="L231">
            <v>12</v>
          </cell>
          <cell r="M231">
            <v>1</v>
          </cell>
          <cell r="N231" t="str">
            <v>REG</v>
          </cell>
          <cell r="O231" t="str">
            <v>2018, Jun</v>
          </cell>
          <cell r="P231" t="str">
            <v>PUBLISHED</v>
          </cell>
          <cell r="Q231" t="str">
            <v>FOB</v>
          </cell>
          <cell r="R231">
            <v>433.95</v>
          </cell>
          <cell r="S231">
            <v>433.95</v>
          </cell>
          <cell r="T231">
            <v>433.95</v>
          </cell>
          <cell r="U231">
            <v>433.95</v>
          </cell>
          <cell r="V231">
            <v>433.95</v>
          </cell>
        </row>
        <row r="232">
          <cell r="B232" t="str">
            <v>Northeast</v>
          </cell>
          <cell r="C232" t="str">
            <v>Connecticut</v>
          </cell>
          <cell r="D232" t="str">
            <v>Hartley &amp; Parker Ltd</v>
          </cell>
          <cell r="E232" t="str">
            <v>Macallan Sherry Oak</v>
          </cell>
          <cell r="F232" t="str">
            <v>MAC SO 12YO</v>
          </cell>
          <cell r="G232" t="str">
            <v>375 - 12 - REG-86</v>
          </cell>
          <cell r="H232" t="str">
            <v>SO 12YO</v>
          </cell>
          <cell r="I232" t="str">
            <v>Domestic</v>
          </cell>
          <cell r="J232" t="str">
            <v>375</v>
          </cell>
          <cell r="K232">
            <v>12</v>
          </cell>
          <cell r="L232">
            <v>12</v>
          </cell>
          <cell r="M232">
            <v>1</v>
          </cell>
          <cell r="N232" t="str">
            <v>REG</v>
          </cell>
          <cell r="O232" t="str">
            <v>2016, May</v>
          </cell>
          <cell r="P232" t="str">
            <v>PUBLISHED</v>
          </cell>
          <cell r="Q232" t="str">
            <v>FOB</v>
          </cell>
          <cell r="R232">
            <v>203.96</v>
          </cell>
          <cell r="S232">
            <v>203.96</v>
          </cell>
          <cell r="T232">
            <v>203.96</v>
          </cell>
          <cell r="U232">
            <v>203.96</v>
          </cell>
          <cell r="V232">
            <v>203.96</v>
          </cell>
        </row>
        <row r="233">
          <cell r="B233" t="str">
            <v>Northeast</v>
          </cell>
          <cell r="C233" t="str">
            <v>Connecticut</v>
          </cell>
          <cell r="D233" t="str">
            <v>Hartley &amp; Parker Ltd</v>
          </cell>
          <cell r="E233" t="str">
            <v>Macallan Sherry Oak</v>
          </cell>
          <cell r="F233" t="str">
            <v>MAC SO 12YO</v>
          </cell>
          <cell r="G233" t="str">
            <v>50 - 120 - REG-86</v>
          </cell>
          <cell r="H233" t="str">
            <v>SO 12YO</v>
          </cell>
          <cell r="I233" t="str">
            <v>Domestic</v>
          </cell>
          <cell r="J233" t="str">
            <v>50</v>
          </cell>
          <cell r="K233">
            <v>120</v>
          </cell>
          <cell r="L233">
            <v>120</v>
          </cell>
          <cell r="M233">
            <v>1</v>
          </cell>
          <cell r="N233" t="str">
            <v>REG</v>
          </cell>
          <cell r="O233" t="str">
            <v>2016, May</v>
          </cell>
          <cell r="P233" t="str">
            <v>PUBLISHED</v>
          </cell>
          <cell r="Q233" t="str">
            <v>FOB</v>
          </cell>
          <cell r="R233">
            <v>379.23</v>
          </cell>
          <cell r="S233">
            <v>379.23</v>
          </cell>
          <cell r="T233">
            <v>379.23</v>
          </cell>
          <cell r="U233">
            <v>379.23</v>
          </cell>
          <cell r="V233">
            <v>379.23</v>
          </cell>
        </row>
        <row r="234">
          <cell r="B234" t="str">
            <v>Northeast</v>
          </cell>
          <cell r="C234" t="str">
            <v>Connecticut</v>
          </cell>
          <cell r="D234" t="str">
            <v>Hartley &amp; Parker Ltd</v>
          </cell>
          <cell r="E234" t="str">
            <v>Macallan Sherry Oak</v>
          </cell>
          <cell r="F234" t="str">
            <v>MAC SO 18YO</v>
          </cell>
          <cell r="G234" t="str">
            <v>750 - 12 - REG-86</v>
          </cell>
          <cell r="H234" t="str">
            <v>SO 18YO</v>
          </cell>
          <cell r="I234" t="str">
            <v>Domestic</v>
          </cell>
          <cell r="J234" t="str">
            <v>750</v>
          </cell>
          <cell r="K234">
            <v>12</v>
          </cell>
          <cell r="L234">
            <v>12</v>
          </cell>
          <cell r="M234">
            <v>1</v>
          </cell>
          <cell r="N234" t="str">
            <v>REG</v>
          </cell>
          <cell r="O234" t="str">
            <v>2015, Jul</v>
          </cell>
          <cell r="P234" t="str">
            <v>PUBLISHED</v>
          </cell>
          <cell r="Q234" t="str">
            <v>FOB</v>
          </cell>
          <cell r="R234">
            <v>1794.8513042584</v>
          </cell>
          <cell r="S234">
            <v>1794.8513042584</v>
          </cell>
          <cell r="T234">
            <v>1794.8513042584</v>
          </cell>
          <cell r="U234">
            <v>1794.8513042584</v>
          </cell>
          <cell r="V234">
            <v>1794.8513042584</v>
          </cell>
        </row>
        <row r="235">
          <cell r="B235" t="str">
            <v>Northeast</v>
          </cell>
          <cell r="C235" t="str">
            <v>Connecticut</v>
          </cell>
          <cell r="D235" t="str">
            <v>Hartley &amp; Parker Ltd</v>
          </cell>
          <cell r="E235" t="str">
            <v>Macallan Sherry Oak</v>
          </cell>
          <cell r="F235" t="str">
            <v>MAC SO 25YO</v>
          </cell>
          <cell r="G235" t="str">
            <v>750 - 6 - REG-86</v>
          </cell>
          <cell r="H235" t="str">
            <v>SO 25YO</v>
          </cell>
          <cell r="I235" t="str">
            <v>Domestic</v>
          </cell>
          <cell r="J235" t="str">
            <v>750</v>
          </cell>
          <cell r="K235">
            <v>6</v>
          </cell>
          <cell r="L235">
            <v>6</v>
          </cell>
          <cell r="M235">
            <v>1</v>
          </cell>
          <cell r="N235" t="str">
            <v>REG</v>
          </cell>
          <cell r="O235" t="str">
            <v>2016, Jun</v>
          </cell>
          <cell r="P235" t="str">
            <v>PUBLISHED</v>
          </cell>
          <cell r="Q235" t="str">
            <v>FOB</v>
          </cell>
          <cell r="R235">
            <v>5900</v>
          </cell>
          <cell r="S235">
            <v>5900</v>
          </cell>
          <cell r="T235">
            <v>5900</v>
          </cell>
          <cell r="U235">
            <v>5900</v>
          </cell>
          <cell r="V235">
            <v>5900</v>
          </cell>
        </row>
        <row r="236">
          <cell r="B236" t="str">
            <v>Northeast</v>
          </cell>
          <cell r="C236" t="str">
            <v>Connecticut</v>
          </cell>
          <cell r="D236" t="str">
            <v>Hartley &amp; Parker Ltd</v>
          </cell>
          <cell r="E236" t="str">
            <v>Macallan Sherry Oak</v>
          </cell>
          <cell r="F236" t="str">
            <v>MAC SO 30YO</v>
          </cell>
          <cell r="G236" t="str">
            <v>750 - 3 - COP-86</v>
          </cell>
          <cell r="H236" t="str">
            <v>750 - 3 - COP-86</v>
          </cell>
          <cell r="I236" t="str">
            <v>Domestic</v>
          </cell>
          <cell r="J236" t="str">
            <v>750</v>
          </cell>
          <cell r="K236">
            <v>3</v>
          </cell>
          <cell r="L236">
            <v>3</v>
          </cell>
          <cell r="M236">
            <v>1</v>
          </cell>
          <cell r="N236" t="str">
            <v>COP</v>
          </cell>
          <cell r="O236" t="str">
            <v>2018, Feb</v>
          </cell>
          <cell r="P236" t="str">
            <v>PUBLISHED</v>
          </cell>
          <cell r="Q236" t="str">
            <v>FOB</v>
          </cell>
          <cell r="R236">
            <v>4950</v>
          </cell>
          <cell r="S236">
            <v>4950</v>
          </cell>
          <cell r="T236">
            <v>4950</v>
          </cell>
          <cell r="U236">
            <v>4950</v>
          </cell>
          <cell r="V236">
            <v>4950</v>
          </cell>
        </row>
        <row r="237">
          <cell r="B237" t="str">
            <v>Northeast</v>
          </cell>
          <cell r="C237" t="str">
            <v>Connecticut</v>
          </cell>
          <cell r="D237" t="str">
            <v>Hartley &amp; Parker Ltd</v>
          </cell>
          <cell r="E237" t="str">
            <v>Macallan Sherry Oak</v>
          </cell>
          <cell r="F237" t="str">
            <v>MAC SO 30YO</v>
          </cell>
          <cell r="G237" t="str">
            <v>750 - 6 - REG-86</v>
          </cell>
          <cell r="H237" t="str">
            <v>SO 30YO</v>
          </cell>
          <cell r="I237" t="str">
            <v>Domestic</v>
          </cell>
          <cell r="J237" t="str">
            <v>750</v>
          </cell>
          <cell r="K237">
            <v>6</v>
          </cell>
          <cell r="L237">
            <v>6</v>
          </cell>
          <cell r="M237">
            <v>1</v>
          </cell>
          <cell r="N237" t="str">
            <v>REG</v>
          </cell>
          <cell r="O237" t="str">
            <v>2018, Feb</v>
          </cell>
          <cell r="P237" t="str">
            <v>PUBLISHED</v>
          </cell>
          <cell r="Q237" t="str">
            <v>FOB</v>
          </cell>
          <cell r="R237">
            <v>9900</v>
          </cell>
          <cell r="S237">
            <v>9900</v>
          </cell>
          <cell r="T237">
            <v>9900</v>
          </cell>
          <cell r="U237">
            <v>9900</v>
          </cell>
          <cell r="V237">
            <v>9900</v>
          </cell>
        </row>
        <row r="238">
          <cell r="B238" t="str">
            <v>Northeast</v>
          </cell>
          <cell r="C238" t="str">
            <v>Connecticut</v>
          </cell>
          <cell r="D238" t="str">
            <v>Hartley &amp; Parker Ltd</v>
          </cell>
          <cell r="E238" t="str">
            <v>Macallan Sherry Oak</v>
          </cell>
          <cell r="F238" t="str">
            <v>MOP4</v>
          </cell>
          <cell r="G238" t="str">
            <v>375 - 1 - REG-116.6</v>
          </cell>
          <cell r="H238" t="str">
            <v>MOP4</v>
          </cell>
          <cell r="I238" t="str">
            <v>Domestic</v>
          </cell>
          <cell r="J238" t="str">
            <v>375</v>
          </cell>
          <cell r="K238">
            <v>1</v>
          </cell>
          <cell r="L238">
            <v>1</v>
          </cell>
          <cell r="M238">
            <v>1</v>
          </cell>
          <cell r="N238" t="str">
            <v>REG</v>
          </cell>
          <cell r="O238" t="str">
            <v>2015, Jul</v>
          </cell>
          <cell r="P238" t="str">
            <v>PUBLISHED</v>
          </cell>
          <cell r="Q238" t="str">
            <v>FOB</v>
          </cell>
          <cell r="R238">
            <v>1000</v>
          </cell>
          <cell r="S238">
            <v>1000</v>
          </cell>
          <cell r="T238">
            <v>1000</v>
          </cell>
          <cell r="U238">
            <v>1000</v>
          </cell>
          <cell r="V238">
            <v>1000</v>
          </cell>
        </row>
        <row r="239">
          <cell r="B239" t="str">
            <v>Northeast</v>
          </cell>
          <cell r="C239" t="str">
            <v>Connecticut</v>
          </cell>
          <cell r="D239" t="str">
            <v>Hartley &amp; Parker Ltd</v>
          </cell>
          <cell r="E239" t="str">
            <v>Macallan Sherry Oak</v>
          </cell>
          <cell r="F239" t="str">
            <v>MOP6</v>
          </cell>
          <cell r="G239" t="str">
            <v>750 - 1 - REG-107</v>
          </cell>
          <cell r="H239" t="str">
            <v>750 - 1 - REG-107</v>
          </cell>
          <cell r="I239" t="str">
            <v>Domestic</v>
          </cell>
          <cell r="J239" t="str">
            <v>750</v>
          </cell>
          <cell r="K239">
            <v>1</v>
          </cell>
          <cell r="L239">
            <v>1</v>
          </cell>
          <cell r="M239">
            <v>1</v>
          </cell>
          <cell r="N239" t="str">
            <v>REG</v>
          </cell>
          <cell r="O239" t="str">
            <v>2017, Jun</v>
          </cell>
          <cell r="P239" t="str">
            <v>PUBLISHED</v>
          </cell>
          <cell r="Q239" t="str">
            <v>FOB</v>
          </cell>
          <cell r="R239">
            <v>1801.44</v>
          </cell>
          <cell r="S239">
            <v>1801.44</v>
          </cell>
          <cell r="T239">
            <v>1801.44</v>
          </cell>
          <cell r="U239">
            <v>1801.44</v>
          </cell>
          <cell r="V239">
            <v>1801.44</v>
          </cell>
        </row>
        <row r="240">
          <cell r="B240" t="str">
            <v>Northeast</v>
          </cell>
          <cell r="C240" t="str">
            <v>Connecticut</v>
          </cell>
          <cell r="D240" t="str">
            <v>Hartley &amp; Parker Ltd</v>
          </cell>
          <cell r="E240" t="str">
            <v>Macallan Sherry Oak</v>
          </cell>
          <cell r="F240" t="str">
            <v>Macallan Classic Cut</v>
          </cell>
          <cell r="G240" t="str">
            <v>750 - 12 - REG-116.8</v>
          </cell>
          <cell r="H240" t="str">
            <v>750 - 12 - REG-116.8</v>
          </cell>
          <cell r="I240" t="str">
            <v>Domestic</v>
          </cell>
          <cell r="J240" t="str">
            <v>750</v>
          </cell>
          <cell r="K240">
            <v>12</v>
          </cell>
          <cell r="L240">
            <v>12</v>
          </cell>
          <cell r="M240">
            <v>1</v>
          </cell>
          <cell r="N240" t="str">
            <v>REG</v>
          </cell>
          <cell r="O240" t="str">
            <v>2017, Nov</v>
          </cell>
          <cell r="P240" t="str">
            <v>PUBLISHED</v>
          </cell>
          <cell r="Q240" t="str">
            <v>FOB</v>
          </cell>
          <cell r="R240">
            <v>596</v>
          </cell>
          <cell r="S240">
            <v>596</v>
          </cell>
          <cell r="T240">
            <v>596</v>
          </cell>
          <cell r="U240">
            <v>596</v>
          </cell>
          <cell r="V240">
            <v>596</v>
          </cell>
        </row>
        <row r="241">
          <cell r="B241" t="str">
            <v>Northeast</v>
          </cell>
          <cell r="C241" t="str">
            <v>Connecticut</v>
          </cell>
          <cell r="D241" t="str">
            <v>Hartley &amp; Parker Ltd</v>
          </cell>
          <cell r="E241" t="str">
            <v>Wyoming Whiskey</v>
          </cell>
          <cell r="F241" t="str">
            <v>Outryder</v>
          </cell>
          <cell r="G241" t="str">
            <v>750 - 6 - REG-100</v>
          </cell>
          <cell r="H241" t="str">
            <v>750 - 6 - REG-100</v>
          </cell>
          <cell r="I241" t="str">
            <v>Domestic</v>
          </cell>
          <cell r="J241" t="str">
            <v>750</v>
          </cell>
          <cell r="K241">
            <v>6</v>
          </cell>
          <cell r="L241">
            <v>6</v>
          </cell>
          <cell r="M241">
            <v>1</v>
          </cell>
          <cell r="N241" t="str">
            <v>REG</v>
          </cell>
          <cell r="O241" t="str">
            <v>2019, Oct</v>
          </cell>
          <cell r="P241" t="str">
            <v>APPROVED</v>
          </cell>
          <cell r="Q241" t="str">
            <v>FOB</v>
          </cell>
          <cell r="S241">
            <v>245.17</v>
          </cell>
          <cell r="T241">
            <v>245.17</v>
          </cell>
          <cell r="U241">
            <v>245.17</v>
          </cell>
          <cell r="V241">
            <v>245.17</v>
          </cell>
        </row>
        <row r="242">
          <cell r="B242" t="str">
            <v>Northeast</v>
          </cell>
          <cell r="C242" t="str">
            <v>Connecticut</v>
          </cell>
          <cell r="D242" t="str">
            <v>Hartley &amp; Parker Ltd</v>
          </cell>
          <cell r="E242" t="str">
            <v>Wyoming Whiskey</v>
          </cell>
          <cell r="F242" t="str">
            <v>WW Double Cask</v>
          </cell>
          <cell r="G242" t="str">
            <v>750 - 6 - REG-100</v>
          </cell>
          <cell r="H242" t="str">
            <v>750 - 6 - REG-100</v>
          </cell>
          <cell r="I242" t="str">
            <v>Domestic</v>
          </cell>
          <cell r="J242" t="str">
            <v>750</v>
          </cell>
          <cell r="K242">
            <v>6</v>
          </cell>
          <cell r="L242">
            <v>6</v>
          </cell>
          <cell r="M242">
            <v>1</v>
          </cell>
          <cell r="N242" t="str">
            <v>REG</v>
          </cell>
          <cell r="O242" t="str">
            <v>2019, Oct</v>
          </cell>
          <cell r="P242" t="str">
            <v>APPROVED</v>
          </cell>
          <cell r="Q242" t="str">
            <v>FOB</v>
          </cell>
          <cell r="S242">
            <v>211.42</v>
          </cell>
          <cell r="T242">
            <v>211.42</v>
          </cell>
          <cell r="U242">
            <v>211.42</v>
          </cell>
          <cell r="V242">
            <v>211.42</v>
          </cell>
        </row>
        <row r="243">
          <cell r="B243" t="str">
            <v>Northeast</v>
          </cell>
          <cell r="C243" t="str">
            <v>Connecticut</v>
          </cell>
          <cell r="D243" t="str">
            <v>Hartley &amp; Parker Ltd</v>
          </cell>
          <cell r="E243" t="str">
            <v>Wyoming Whiskey</v>
          </cell>
          <cell r="F243" t="str">
            <v>WW Single Barrel</v>
          </cell>
          <cell r="G243" t="str">
            <v>750 - 6 - REG-96</v>
          </cell>
          <cell r="H243" t="str">
            <v>750 - 6 - REG-96</v>
          </cell>
          <cell r="I243" t="str">
            <v>Domestic</v>
          </cell>
          <cell r="J243" t="str">
            <v>750</v>
          </cell>
          <cell r="K243">
            <v>6</v>
          </cell>
          <cell r="L243">
            <v>6</v>
          </cell>
          <cell r="M243">
            <v>1</v>
          </cell>
          <cell r="N243" t="str">
            <v>REG</v>
          </cell>
          <cell r="O243" t="str">
            <v>2019, Oct</v>
          </cell>
          <cell r="P243" t="str">
            <v>APPROVED</v>
          </cell>
          <cell r="Q243" t="str">
            <v>FOB</v>
          </cell>
          <cell r="S243">
            <v>194.55</v>
          </cell>
          <cell r="T243">
            <v>194.55</v>
          </cell>
          <cell r="U243">
            <v>194.55</v>
          </cell>
          <cell r="V243">
            <v>194.55</v>
          </cell>
        </row>
        <row r="244">
          <cell r="B244" t="str">
            <v>Northeast</v>
          </cell>
          <cell r="C244" t="str">
            <v>Connecticut</v>
          </cell>
          <cell r="D244" t="str">
            <v>Hartley &amp; Parker Ltd</v>
          </cell>
          <cell r="E244" t="str">
            <v>Wyoming Whiskey</v>
          </cell>
          <cell r="F244" t="str">
            <v>WW Small Batch</v>
          </cell>
          <cell r="G244" t="str">
            <v>750 - 6 - REG-88</v>
          </cell>
          <cell r="H244" t="str">
            <v>750 - 6 - REG-88</v>
          </cell>
          <cell r="I244" t="str">
            <v>Domestic</v>
          </cell>
          <cell r="J244" t="str">
            <v>750</v>
          </cell>
          <cell r="K244">
            <v>6</v>
          </cell>
          <cell r="L244">
            <v>6</v>
          </cell>
          <cell r="M244">
            <v>1</v>
          </cell>
          <cell r="N244" t="str">
            <v>REG</v>
          </cell>
          <cell r="O244" t="str">
            <v>2019, Oct</v>
          </cell>
          <cell r="P244" t="str">
            <v>APPROVED</v>
          </cell>
          <cell r="Q244" t="str">
            <v>FOB</v>
          </cell>
          <cell r="S244">
            <v>143.91999999999999</v>
          </cell>
          <cell r="T244">
            <v>143.91999999999999</v>
          </cell>
          <cell r="U244">
            <v>143.91999999999999</v>
          </cell>
          <cell r="V244">
            <v>143.91999999999999</v>
          </cell>
        </row>
        <row r="245">
          <cell r="B245" t="str">
            <v>Northeast</v>
          </cell>
          <cell r="C245" t="str">
            <v>Connecticut</v>
          </cell>
          <cell r="D245" t="str">
            <v>Slocum &amp; Sons</v>
          </cell>
          <cell r="E245" t="str">
            <v>Glenrothes Reserves</v>
          </cell>
          <cell r="F245" t="str">
            <v>Glenrothes Bourbon Reserve</v>
          </cell>
          <cell r="G245" t="str">
            <v>750 - 6 - REG-80</v>
          </cell>
          <cell r="H245" t="str">
            <v>Glenrothes Bourbon Reserve_750_6</v>
          </cell>
          <cell r="I245" t="str">
            <v>Domestic</v>
          </cell>
          <cell r="J245" t="str">
            <v>750</v>
          </cell>
          <cell r="K245">
            <v>6</v>
          </cell>
          <cell r="L245">
            <v>6</v>
          </cell>
          <cell r="M245">
            <v>1</v>
          </cell>
          <cell r="N245" t="str">
            <v>REG</v>
          </cell>
          <cell r="O245" t="str">
            <v>2018, Mar</v>
          </cell>
          <cell r="P245" t="str">
            <v>PUBLISHED</v>
          </cell>
          <cell r="Q245" t="str">
            <v>FOB</v>
          </cell>
          <cell r="R245">
            <v>121.37</v>
          </cell>
          <cell r="S245">
            <v>121.37</v>
          </cell>
          <cell r="T245">
            <v>121.37</v>
          </cell>
          <cell r="U245">
            <v>121.37</v>
          </cell>
          <cell r="V245">
            <v>121.37</v>
          </cell>
        </row>
        <row r="246">
          <cell r="B246" t="str">
            <v>Northeast</v>
          </cell>
          <cell r="C246" t="str">
            <v>Connecticut</v>
          </cell>
          <cell r="D246" t="str">
            <v>Slocum &amp; Sons</v>
          </cell>
          <cell r="E246" t="str">
            <v>Glenrothes Reserves</v>
          </cell>
          <cell r="F246" t="str">
            <v>Glenrothes Bourbon Reserve</v>
          </cell>
          <cell r="G246" t="str">
            <v>750 - 6 - REG-80</v>
          </cell>
          <cell r="H246" t="str">
            <v>Glenrothes Bourbon Reserve_750_6</v>
          </cell>
          <cell r="I246" t="str">
            <v>Domestic</v>
          </cell>
          <cell r="J246" t="str">
            <v>750</v>
          </cell>
          <cell r="K246">
            <v>6</v>
          </cell>
          <cell r="L246">
            <v>6</v>
          </cell>
          <cell r="M246">
            <v>1</v>
          </cell>
          <cell r="N246" t="str">
            <v>REG</v>
          </cell>
          <cell r="O246" t="str">
            <v>2019, Oct</v>
          </cell>
          <cell r="P246" t="str">
            <v>APPROVED</v>
          </cell>
          <cell r="Q246" t="str">
            <v>FOB</v>
          </cell>
          <cell r="S246">
            <v>121.37</v>
          </cell>
          <cell r="T246">
            <v>121.37</v>
          </cell>
          <cell r="U246">
            <v>121.37</v>
          </cell>
          <cell r="V246">
            <v>121.37</v>
          </cell>
        </row>
        <row r="247">
          <cell r="B247" t="str">
            <v>Northeast</v>
          </cell>
          <cell r="C247" t="str">
            <v>Connecticut</v>
          </cell>
          <cell r="D247" t="str">
            <v>Slocum &amp; Sons</v>
          </cell>
          <cell r="E247" t="str">
            <v>Glenrothes Reserves</v>
          </cell>
          <cell r="F247" t="str">
            <v>Glenrothes Peated Cask Reserve</v>
          </cell>
          <cell r="G247" t="str">
            <v>750 - 6 - REG-80</v>
          </cell>
          <cell r="H247" t="str">
            <v>Glenrothes Peated Cask Reserve_750_6</v>
          </cell>
          <cell r="I247" t="str">
            <v>Domestic</v>
          </cell>
          <cell r="J247" t="str">
            <v>750</v>
          </cell>
          <cell r="K247">
            <v>6</v>
          </cell>
          <cell r="L247">
            <v>6</v>
          </cell>
          <cell r="M247">
            <v>1</v>
          </cell>
          <cell r="N247" t="str">
            <v>REG</v>
          </cell>
          <cell r="O247" t="str">
            <v>2018, Feb</v>
          </cell>
          <cell r="P247" t="str">
            <v>PUBLISHED</v>
          </cell>
          <cell r="Q247" t="str">
            <v>FOB</v>
          </cell>
          <cell r="R247">
            <v>121.37</v>
          </cell>
          <cell r="S247">
            <v>121.37</v>
          </cell>
          <cell r="T247">
            <v>121.37</v>
          </cell>
          <cell r="U247">
            <v>121.37</v>
          </cell>
          <cell r="V247">
            <v>121.37</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
    </sheetNames>
    <sheetDataSet>
      <sheetData sheetId="0">
        <row r="1">
          <cell r="A1" t="str">
            <v>Master Report</v>
          </cell>
        </row>
        <row r="2">
          <cell r="A2" t="str">
            <v>Disclaimer: The Vistaar software tool contains trade secrets, proprietary information and other confidential material of the Company. Users must keep this information confidential and are prohibited from disclosing the information to others except those authorized to receive it. By proceeding beyond this point, you are agreeing to the foregoing. A violation of confidentiality with respect to this information will be grounds for disciplinary action up to and including termination.</v>
          </cell>
          <cell r="B2">
            <v>0</v>
          </cell>
          <cell r="C2">
            <v>0</v>
          </cell>
          <cell r="D2">
            <v>0</v>
          </cell>
          <cell r="E2">
            <v>0</v>
          </cell>
          <cell r="F2">
            <v>0</v>
          </cell>
          <cell r="G2">
            <v>0</v>
          </cell>
          <cell r="H2">
            <v>0</v>
          </cell>
          <cell r="I2">
            <v>0</v>
          </cell>
          <cell r="J2">
            <v>0</v>
          </cell>
          <cell r="K2">
            <v>0</v>
          </cell>
          <cell r="L2">
            <v>0</v>
          </cell>
          <cell r="M2">
            <v>0</v>
          </cell>
          <cell r="N2">
            <v>0</v>
          </cell>
          <cell r="O2">
            <v>0</v>
          </cell>
          <cell r="P2">
            <v>0</v>
          </cell>
          <cell r="Q2">
            <v>0</v>
          </cell>
          <cell r="R2">
            <v>0</v>
          </cell>
          <cell r="S2">
            <v>0</v>
          </cell>
          <cell r="T2">
            <v>0</v>
          </cell>
          <cell r="U2">
            <v>0</v>
          </cell>
          <cell r="V2">
            <v>0</v>
          </cell>
          <cell r="W2">
            <v>0</v>
          </cell>
          <cell r="X2">
            <v>0</v>
          </cell>
          <cell r="Y2">
            <v>0</v>
          </cell>
          <cell r="Z2">
            <v>0</v>
          </cell>
          <cell r="AA2">
            <v>0</v>
          </cell>
          <cell r="AB2">
            <v>0</v>
          </cell>
          <cell r="AC2">
            <v>0</v>
          </cell>
          <cell r="AD2">
            <v>0</v>
          </cell>
          <cell r="AE2">
            <v>0</v>
          </cell>
          <cell r="AF2">
            <v>0</v>
          </cell>
          <cell r="AG2">
            <v>0</v>
          </cell>
          <cell r="AH2">
            <v>0</v>
          </cell>
          <cell r="AI2">
            <v>0</v>
          </cell>
          <cell r="AJ2">
            <v>0</v>
          </cell>
          <cell r="AK2">
            <v>0</v>
          </cell>
          <cell r="AL2">
            <v>0</v>
          </cell>
          <cell r="AM2">
            <v>0</v>
          </cell>
          <cell r="AN2">
            <v>0</v>
          </cell>
          <cell r="AO2">
            <v>0</v>
          </cell>
          <cell r="AP2">
            <v>0</v>
          </cell>
        </row>
        <row r="3">
          <cell r="A3" t="str">
            <v>SCOPE:</v>
          </cell>
          <cell r="B3" t="str">
            <v xml:space="preserve">All Region | CT | All Distributor | All Brand | All Brand Label | All Supply Type | All Account Type | All Channel | All Workflow State | Pricing Group Level | Jan 20 | 12 Months </v>
          </cell>
        </row>
        <row r="5">
          <cell r="R5" t="str">
            <v>Month</v>
          </cell>
          <cell r="S5">
            <v>0</v>
          </cell>
          <cell r="T5">
            <v>0</v>
          </cell>
          <cell r="U5">
            <v>0</v>
          </cell>
          <cell r="V5">
            <v>0</v>
          </cell>
          <cell r="W5">
            <v>0</v>
          </cell>
          <cell r="X5">
            <v>0</v>
          </cell>
          <cell r="Y5">
            <v>0</v>
          </cell>
          <cell r="Z5">
            <v>0</v>
          </cell>
          <cell r="AA5">
            <v>0</v>
          </cell>
          <cell r="AB5">
            <v>0</v>
          </cell>
          <cell r="AC5">
            <v>0</v>
          </cell>
        </row>
        <row r="6">
          <cell r="A6" t="str">
            <v>PS ID</v>
          </cell>
          <cell r="B6" t="str">
            <v>Region</v>
          </cell>
          <cell r="C6" t="str">
            <v>Market</v>
          </cell>
          <cell r="D6" t="str">
            <v>Distributor</v>
          </cell>
          <cell r="E6" t="str">
            <v>Brand</v>
          </cell>
          <cell r="F6" t="str">
            <v>Brand Label</v>
          </cell>
          <cell r="G6" t="str">
            <v>Pricing Group</v>
          </cell>
          <cell r="H6" t="str">
            <v>PG Description</v>
          </cell>
          <cell r="I6" t="str">
            <v>Supply Type</v>
          </cell>
          <cell r="J6" t="str">
            <v>Size Code</v>
          </cell>
          <cell r="K6" t="str">
            <v>BPC</v>
          </cell>
          <cell r="L6" t="str">
            <v>UPC</v>
          </cell>
          <cell r="M6" t="str">
            <v>BPU</v>
          </cell>
          <cell r="N6" t="str">
            <v>Pack</v>
          </cell>
          <cell r="O6" t="str">
            <v>Effective Date</v>
          </cell>
          <cell r="P6" t="str">
            <v>WF State</v>
          </cell>
          <cell r="Q6" t="str">
            <v>Pricing Metrics</v>
          </cell>
          <cell r="R6" t="str">
            <v>2020, Jan</v>
          </cell>
          <cell r="S6" t="str">
            <v>2020, Feb</v>
          </cell>
          <cell r="T6" t="str">
            <v>2020, Mar</v>
          </cell>
          <cell r="U6" t="str">
            <v>2020, Apr</v>
          </cell>
          <cell r="V6" t="str">
            <v>2020, May</v>
          </cell>
          <cell r="W6" t="str">
            <v>2020, Jun</v>
          </cell>
          <cell r="X6" t="str">
            <v>2020, Jul</v>
          </cell>
          <cell r="Y6" t="str">
            <v>2020, Aug</v>
          </cell>
          <cell r="Z6" t="str">
            <v>2020, Sep</v>
          </cell>
          <cell r="AA6" t="str">
            <v>2020, Oct</v>
          </cell>
          <cell r="AB6" t="str">
            <v>2020, Nov</v>
          </cell>
          <cell r="AC6" t="str">
            <v>2020, Dec</v>
          </cell>
        </row>
        <row r="7">
          <cell r="A7" t="str">
            <v>23165307</v>
          </cell>
          <cell r="B7" t="str">
            <v>Northeast</v>
          </cell>
          <cell r="C7" t="str">
            <v>Connecticut</v>
          </cell>
          <cell r="D7" t="str">
            <v>Allan S Goodman Inc</v>
          </cell>
          <cell r="E7" t="str">
            <v>Cutty Sark Original</v>
          </cell>
          <cell r="F7" t="str">
            <v>CSO</v>
          </cell>
          <cell r="G7" t="str">
            <v>1000 - 12 - REG-80</v>
          </cell>
          <cell r="H7" t="str">
            <v>CSO</v>
          </cell>
          <cell r="I7" t="str">
            <v>Domestic</v>
          </cell>
          <cell r="J7" t="str">
            <v>1000</v>
          </cell>
          <cell r="K7">
            <v>12</v>
          </cell>
          <cell r="L7">
            <v>12</v>
          </cell>
          <cell r="M7">
            <v>1</v>
          </cell>
          <cell r="N7" t="str">
            <v>REG</v>
          </cell>
          <cell r="O7" t="str">
            <v>2019, Oct</v>
          </cell>
          <cell r="P7" t="str">
            <v>PUBLISHED</v>
          </cell>
          <cell r="Q7" t="str">
            <v>FOB</v>
          </cell>
          <cell r="R7">
            <v>160</v>
          </cell>
          <cell r="S7">
            <v>160</v>
          </cell>
          <cell r="T7">
            <v>160</v>
          </cell>
          <cell r="U7">
            <v>160</v>
          </cell>
          <cell r="V7">
            <v>160</v>
          </cell>
          <cell r="W7">
            <v>160</v>
          </cell>
          <cell r="X7">
            <v>160</v>
          </cell>
          <cell r="Y7">
            <v>160</v>
          </cell>
          <cell r="Z7">
            <v>160</v>
          </cell>
          <cell r="AA7">
            <v>160</v>
          </cell>
          <cell r="AB7">
            <v>160</v>
          </cell>
          <cell r="AC7">
            <v>160</v>
          </cell>
        </row>
        <row r="8">
          <cell r="A8" t="str">
            <v>23165307</v>
          </cell>
          <cell r="B8" t="str">
            <v>Northeast</v>
          </cell>
          <cell r="C8" t="str">
            <v>Connecticut</v>
          </cell>
          <cell r="D8" t="str">
            <v>Allan S Goodman Inc</v>
          </cell>
          <cell r="E8" t="str">
            <v>Cutty Sark Original</v>
          </cell>
          <cell r="F8" t="str">
            <v>CSO</v>
          </cell>
          <cell r="G8" t="str">
            <v>1750 - 6 - REG-80</v>
          </cell>
          <cell r="H8" t="str">
            <v>CSO</v>
          </cell>
          <cell r="I8" t="str">
            <v>Domestic</v>
          </cell>
          <cell r="J8" t="str">
            <v>1750</v>
          </cell>
          <cell r="K8">
            <v>6</v>
          </cell>
          <cell r="L8">
            <v>6</v>
          </cell>
          <cell r="M8">
            <v>1</v>
          </cell>
          <cell r="N8" t="str">
            <v>REG</v>
          </cell>
          <cell r="O8" t="str">
            <v>2019, Oct</v>
          </cell>
          <cell r="P8" t="str">
            <v>PUBLISHED</v>
          </cell>
          <cell r="Q8" t="str">
            <v>FOB</v>
          </cell>
          <cell r="R8">
            <v>108</v>
          </cell>
          <cell r="S8">
            <v>108</v>
          </cell>
          <cell r="T8">
            <v>108</v>
          </cell>
          <cell r="U8">
            <v>108</v>
          </cell>
          <cell r="V8">
            <v>108</v>
          </cell>
          <cell r="W8">
            <v>108</v>
          </cell>
          <cell r="X8">
            <v>108</v>
          </cell>
          <cell r="Y8">
            <v>108</v>
          </cell>
          <cell r="Z8">
            <v>108</v>
          </cell>
          <cell r="AA8">
            <v>108</v>
          </cell>
          <cell r="AB8">
            <v>108</v>
          </cell>
          <cell r="AC8">
            <v>108</v>
          </cell>
        </row>
        <row r="9">
          <cell r="A9" t="str">
            <v>23165307</v>
          </cell>
          <cell r="B9" t="str">
            <v>Northeast</v>
          </cell>
          <cell r="C9" t="str">
            <v>Connecticut</v>
          </cell>
          <cell r="D9" t="str">
            <v>Allan S Goodman Inc</v>
          </cell>
          <cell r="E9" t="str">
            <v>Cutty Sark Original</v>
          </cell>
          <cell r="F9" t="str">
            <v>CSO</v>
          </cell>
          <cell r="G9" t="str">
            <v>375 - 12 - REG-80</v>
          </cell>
          <cell r="H9" t="str">
            <v>CSO</v>
          </cell>
          <cell r="I9" t="str">
            <v>Domestic</v>
          </cell>
          <cell r="J9" t="str">
            <v>375</v>
          </cell>
          <cell r="K9">
            <v>12</v>
          </cell>
          <cell r="L9">
            <v>12</v>
          </cell>
          <cell r="M9">
            <v>1</v>
          </cell>
          <cell r="N9" t="str">
            <v>REG</v>
          </cell>
          <cell r="O9" t="str">
            <v>2019, Oct</v>
          </cell>
          <cell r="P9" t="str">
            <v>PUBLISHED</v>
          </cell>
          <cell r="Q9" t="str">
            <v>FOB</v>
          </cell>
          <cell r="R9">
            <v>80.040000000000006</v>
          </cell>
          <cell r="S9">
            <v>80.040000000000006</v>
          </cell>
          <cell r="T9">
            <v>80.040000000000006</v>
          </cell>
          <cell r="U9">
            <v>80.040000000000006</v>
          </cell>
          <cell r="V9">
            <v>80.040000000000006</v>
          </cell>
          <cell r="W9">
            <v>80.040000000000006</v>
          </cell>
          <cell r="X9">
            <v>80.040000000000006</v>
          </cell>
          <cell r="Y9">
            <v>80.040000000000006</v>
          </cell>
          <cell r="Z9">
            <v>80.040000000000006</v>
          </cell>
          <cell r="AA9">
            <v>80.040000000000006</v>
          </cell>
          <cell r="AB9">
            <v>80.040000000000006</v>
          </cell>
          <cell r="AC9">
            <v>80.040000000000006</v>
          </cell>
        </row>
        <row r="10">
          <cell r="A10" t="str">
            <v>23165307</v>
          </cell>
          <cell r="B10" t="str">
            <v>Northeast</v>
          </cell>
          <cell r="C10" t="str">
            <v>Connecticut</v>
          </cell>
          <cell r="D10" t="str">
            <v>Allan S Goodman Inc</v>
          </cell>
          <cell r="E10" t="str">
            <v>Cutty Sark Original</v>
          </cell>
          <cell r="F10" t="str">
            <v>CSO</v>
          </cell>
          <cell r="G10" t="str">
            <v>50 - 120 - REG-80</v>
          </cell>
          <cell r="H10" t="str">
            <v>50 - 120 - REG-80</v>
          </cell>
          <cell r="I10" t="str">
            <v>Domestic</v>
          </cell>
          <cell r="J10" t="str">
            <v>50</v>
          </cell>
          <cell r="K10">
            <v>120</v>
          </cell>
          <cell r="L10">
            <v>120</v>
          </cell>
          <cell r="M10">
            <v>1</v>
          </cell>
          <cell r="N10" t="str">
            <v>REG</v>
          </cell>
          <cell r="O10" t="str">
            <v>2019, Oct</v>
          </cell>
          <cell r="P10" t="str">
            <v>PUBLISHED</v>
          </cell>
          <cell r="Q10" t="str">
            <v>FOB</v>
          </cell>
          <cell r="R10">
            <v>122.9</v>
          </cell>
          <cell r="S10">
            <v>122.9</v>
          </cell>
          <cell r="T10">
            <v>122.9</v>
          </cell>
          <cell r="U10">
            <v>122.9</v>
          </cell>
          <cell r="V10">
            <v>122.9</v>
          </cell>
          <cell r="W10">
            <v>122.9</v>
          </cell>
          <cell r="X10">
            <v>122.9</v>
          </cell>
          <cell r="Y10">
            <v>122.9</v>
          </cell>
          <cell r="Z10">
            <v>122.9</v>
          </cell>
          <cell r="AA10">
            <v>122.9</v>
          </cell>
          <cell r="AB10">
            <v>122.9</v>
          </cell>
          <cell r="AC10">
            <v>122.9</v>
          </cell>
        </row>
        <row r="11">
          <cell r="A11" t="str">
            <v>23165307</v>
          </cell>
          <cell r="B11" t="str">
            <v>Northeast</v>
          </cell>
          <cell r="C11" t="str">
            <v>Connecticut</v>
          </cell>
          <cell r="D11" t="str">
            <v>Allan S Goodman Inc</v>
          </cell>
          <cell r="E11" t="str">
            <v>Cutty Sark Original</v>
          </cell>
          <cell r="F11" t="str">
            <v>CSO</v>
          </cell>
          <cell r="G11" t="str">
            <v>750 - 12 - REG-80</v>
          </cell>
          <cell r="H11" t="str">
            <v>CSO</v>
          </cell>
          <cell r="I11" t="str">
            <v>Domestic</v>
          </cell>
          <cell r="J11" t="str">
            <v>750</v>
          </cell>
          <cell r="K11">
            <v>12</v>
          </cell>
          <cell r="L11">
            <v>12</v>
          </cell>
          <cell r="M11">
            <v>1</v>
          </cell>
          <cell r="N11" t="str">
            <v>REG</v>
          </cell>
          <cell r="O11" t="str">
            <v>2019, Oct</v>
          </cell>
          <cell r="P11" t="str">
            <v>PUBLISHED</v>
          </cell>
          <cell r="Q11" t="str">
            <v>FOB</v>
          </cell>
          <cell r="R11">
            <v>140.97999999999999</v>
          </cell>
          <cell r="S11">
            <v>140.97999999999999</v>
          </cell>
          <cell r="T11">
            <v>140.97999999999999</v>
          </cell>
          <cell r="U11">
            <v>140.97999999999999</v>
          </cell>
          <cell r="V11">
            <v>140.97999999999999</v>
          </cell>
          <cell r="W11">
            <v>140.97999999999999</v>
          </cell>
          <cell r="X11">
            <v>140.97999999999999</v>
          </cell>
          <cell r="Y11">
            <v>140.97999999999999</v>
          </cell>
          <cell r="Z11">
            <v>140.97999999999999</v>
          </cell>
          <cell r="AA11">
            <v>140.97999999999999</v>
          </cell>
          <cell r="AB11">
            <v>140.97999999999999</v>
          </cell>
          <cell r="AC11">
            <v>140.97999999999999</v>
          </cell>
        </row>
        <row r="12">
          <cell r="A12" t="str">
            <v>23728673</v>
          </cell>
          <cell r="B12" t="str">
            <v>Northeast</v>
          </cell>
          <cell r="C12" t="str">
            <v>Connecticut</v>
          </cell>
          <cell r="D12" t="str">
            <v>Allan S Goodman Inc</v>
          </cell>
          <cell r="E12" t="str">
            <v>Famous Grouse</v>
          </cell>
          <cell r="F12" t="str">
            <v>TFG FINEST</v>
          </cell>
          <cell r="G12" t="str">
            <v>1000 - 12 - REG-80</v>
          </cell>
          <cell r="H12" t="str">
            <v>FINEST</v>
          </cell>
          <cell r="I12" t="str">
            <v>Domestic</v>
          </cell>
          <cell r="J12" t="str">
            <v>1000</v>
          </cell>
          <cell r="K12">
            <v>12</v>
          </cell>
          <cell r="L12">
            <v>12</v>
          </cell>
          <cell r="M12">
            <v>1</v>
          </cell>
          <cell r="N12" t="str">
            <v>REG</v>
          </cell>
          <cell r="O12" t="str">
            <v>2019, Nov</v>
          </cell>
          <cell r="P12" t="str">
            <v>PUBLISHED</v>
          </cell>
          <cell r="Q12" t="str">
            <v>FOB</v>
          </cell>
          <cell r="R12">
            <v>194.24</v>
          </cell>
          <cell r="S12">
            <v>194.24</v>
          </cell>
          <cell r="T12">
            <v>194.24</v>
          </cell>
          <cell r="U12">
            <v>194.24</v>
          </cell>
          <cell r="V12">
            <v>194.24</v>
          </cell>
          <cell r="W12">
            <v>194.24</v>
          </cell>
          <cell r="X12">
            <v>194.24</v>
          </cell>
          <cell r="Y12">
            <v>194.24</v>
          </cell>
          <cell r="Z12">
            <v>194.24</v>
          </cell>
          <cell r="AA12">
            <v>194.24</v>
          </cell>
          <cell r="AB12">
            <v>194.24</v>
          </cell>
          <cell r="AC12">
            <v>194.24</v>
          </cell>
        </row>
        <row r="13">
          <cell r="A13" t="str">
            <v>23765297</v>
          </cell>
          <cell r="B13" t="str">
            <v>Northeast</v>
          </cell>
          <cell r="C13" t="str">
            <v>Connecticut</v>
          </cell>
          <cell r="D13" t="str">
            <v>Allan S Goodman Inc</v>
          </cell>
          <cell r="E13" t="str">
            <v>Famous Grouse</v>
          </cell>
          <cell r="F13" t="str">
            <v>TFG FINEST</v>
          </cell>
          <cell r="G13" t="str">
            <v>1000 - 12 - REG-80</v>
          </cell>
          <cell r="H13" t="str">
            <v>FINEST</v>
          </cell>
          <cell r="I13" t="str">
            <v>Domestic</v>
          </cell>
          <cell r="J13" t="str">
            <v>1000</v>
          </cell>
          <cell r="K13">
            <v>12</v>
          </cell>
          <cell r="L13">
            <v>12</v>
          </cell>
          <cell r="M13">
            <v>1</v>
          </cell>
          <cell r="N13" t="str">
            <v>REG</v>
          </cell>
          <cell r="O13" t="str">
            <v>2020, Jan</v>
          </cell>
          <cell r="P13" t="str">
            <v>APPROVED</v>
          </cell>
          <cell r="Q13" t="str">
            <v>FOB</v>
          </cell>
          <cell r="R13">
            <v>194.24</v>
          </cell>
          <cell r="S13">
            <v>194.24</v>
          </cell>
          <cell r="T13">
            <v>194.24</v>
          </cell>
          <cell r="U13">
            <v>194.24</v>
          </cell>
          <cell r="V13">
            <v>194.24</v>
          </cell>
          <cell r="W13">
            <v>194.24</v>
          </cell>
          <cell r="X13">
            <v>194.24</v>
          </cell>
          <cell r="Y13">
            <v>194.24</v>
          </cell>
          <cell r="Z13">
            <v>194.24</v>
          </cell>
          <cell r="AA13">
            <v>194.24</v>
          </cell>
          <cell r="AB13">
            <v>194.24</v>
          </cell>
          <cell r="AC13">
            <v>194.24</v>
          </cell>
        </row>
        <row r="14">
          <cell r="A14" t="str">
            <v>23728673</v>
          </cell>
          <cell r="B14" t="str">
            <v>Northeast</v>
          </cell>
          <cell r="C14" t="str">
            <v>Connecticut</v>
          </cell>
          <cell r="D14" t="str">
            <v>Allan S Goodman Inc</v>
          </cell>
          <cell r="E14" t="str">
            <v>Famous Grouse</v>
          </cell>
          <cell r="F14" t="str">
            <v>TFG FINEST</v>
          </cell>
          <cell r="G14" t="str">
            <v>1750 - 6 - REG-80</v>
          </cell>
          <cell r="H14" t="str">
            <v>FINEST</v>
          </cell>
          <cell r="I14" t="str">
            <v>Domestic</v>
          </cell>
          <cell r="J14" t="str">
            <v>1750</v>
          </cell>
          <cell r="K14">
            <v>6</v>
          </cell>
          <cell r="L14">
            <v>6</v>
          </cell>
          <cell r="M14">
            <v>1</v>
          </cell>
          <cell r="N14" t="str">
            <v>REG</v>
          </cell>
          <cell r="O14" t="str">
            <v>2019, Nov</v>
          </cell>
          <cell r="P14" t="str">
            <v>PUBLISHED</v>
          </cell>
          <cell r="Q14" t="str">
            <v>FOB</v>
          </cell>
          <cell r="R14">
            <v>100.780062</v>
          </cell>
          <cell r="S14">
            <v>100.780062</v>
          </cell>
          <cell r="T14">
            <v>100.780062</v>
          </cell>
          <cell r="U14">
            <v>100.780062</v>
          </cell>
          <cell r="V14">
            <v>100.780062</v>
          </cell>
          <cell r="W14">
            <v>100.780062</v>
          </cell>
          <cell r="X14">
            <v>100.780062</v>
          </cell>
          <cell r="Y14">
            <v>100.780062</v>
          </cell>
          <cell r="Z14">
            <v>100.780062</v>
          </cell>
          <cell r="AA14">
            <v>100.780062</v>
          </cell>
          <cell r="AB14">
            <v>100.780062</v>
          </cell>
          <cell r="AC14">
            <v>100.780062</v>
          </cell>
        </row>
        <row r="15">
          <cell r="A15" t="str">
            <v>23765297</v>
          </cell>
          <cell r="B15" t="str">
            <v>Northeast</v>
          </cell>
          <cell r="C15" t="str">
            <v>Connecticut</v>
          </cell>
          <cell r="D15" t="str">
            <v>Allan S Goodman Inc</v>
          </cell>
          <cell r="E15" t="str">
            <v>Famous Grouse</v>
          </cell>
          <cell r="F15" t="str">
            <v>TFG FINEST</v>
          </cell>
          <cell r="G15" t="str">
            <v>1750 - 6 - REG-80</v>
          </cell>
          <cell r="H15" t="str">
            <v>FINEST</v>
          </cell>
          <cell r="I15" t="str">
            <v>Domestic</v>
          </cell>
          <cell r="J15" t="str">
            <v>1750</v>
          </cell>
          <cell r="K15">
            <v>6</v>
          </cell>
          <cell r="L15">
            <v>6</v>
          </cell>
          <cell r="M15">
            <v>1</v>
          </cell>
          <cell r="N15" t="str">
            <v>REG</v>
          </cell>
          <cell r="O15" t="str">
            <v>2020, Jan</v>
          </cell>
          <cell r="P15" t="str">
            <v>APPROVED</v>
          </cell>
          <cell r="Q15" t="str">
            <v>FOB</v>
          </cell>
          <cell r="R15">
            <v>100.780062</v>
          </cell>
          <cell r="S15">
            <v>100.780062</v>
          </cell>
          <cell r="T15">
            <v>100.780062</v>
          </cell>
          <cell r="U15">
            <v>100.780062</v>
          </cell>
          <cell r="V15">
            <v>100.780062</v>
          </cell>
          <cell r="W15">
            <v>100.780062</v>
          </cell>
          <cell r="X15">
            <v>100.780062</v>
          </cell>
          <cell r="Y15">
            <v>100.780062</v>
          </cell>
          <cell r="Z15">
            <v>100.780062</v>
          </cell>
          <cell r="AA15">
            <v>100.780062</v>
          </cell>
          <cell r="AB15">
            <v>100.780062</v>
          </cell>
          <cell r="AC15">
            <v>100.780062</v>
          </cell>
        </row>
        <row r="16">
          <cell r="A16" t="str">
            <v>23728673</v>
          </cell>
          <cell r="B16" t="str">
            <v>Northeast</v>
          </cell>
          <cell r="C16" t="str">
            <v>Connecticut</v>
          </cell>
          <cell r="D16" t="str">
            <v>Allan S Goodman Inc</v>
          </cell>
          <cell r="E16" t="str">
            <v>Famous Grouse</v>
          </cell>
          <cell r="F16" t="str">
            <v>TFG FINEST</v>
          </cell>
          <cell r="G16" t="str">
            <v>375 - 12 - REG-80</v>
          </cell>
          <cell r="H16" t="str">
            <v>FINEST</v>
          </cell>
          <cell r="I16" t="str">
            <v>Domestic</v>
          </cell>
          <cell r="J16" t="str">
            <v>375</v>
          </cell>
          <cell r="K16">
            <v>12</v>
          </cell>
          <cell r="L16">
            <v>12</v>
          </cell>
          <cell r="M16">
            <v>1</v>
          </cell>
          <cell r="N16" t="str">
            <v>REG</v>
          </cell>
          <cell r="O16" t="str">
            <v>2019, Nov</v>
          </cell>
          <cell r="P16" t="str">
            <v>PUBLISHED</v>
          </cell>
          <cell r="Q16" t="str">
            <v>FOB</v>
          </cell>
          <cell r="R16">
            <v>89.4</v>
          </cell>
          <cell r="S16">
            <v>89.4</v>
          </cell>
          <cell r="T16">
            <v>89.4</v>
          </cell>
          <cell r="U16">
            <v>89.4</v>
          </cell>
          <cell r="V16">
            <v>89.4</v>
          </cell>
          <cell r="W16">
            <v>89.4</v>
          </cell>
          <cell r="X16">
            <v>89.4</v>
          </cell>
          <cell r="Y16">
            <v>89.4</v>
          </cell>
          <cell r="Z16">
            <v>89.4</v>
          </cell>
          <cell r="AA16">
            <v>89.4</v>
          </cell>
          <cell r="AB16">
            <v>89.4</v>
          </cell>
          <cell r="AC16">
            <v>89.4</v>
          </cell>
        </row>
        <row r="17">
          <cell r="A17" t="str">
            <v>23765297</v>
          </cell>
          <cell r="B17" t="str">
            <v>Northeast</v>
          </cell>
          <cell r="C17" t="str">
            <v>Connecticut</v>
          </cell>
          <cell r="D17" t="str">
            <v>Allan S Goodman Inc</v>
          </cell>
          <cell r="E17" t="str">
            <v>Famous Grouse</v>
          </cell>
          <cell r="F17" t="str">
            <v>TFG FINEST</v>
          </cell>
          <cell r="G17" t="str">
            <v>375 - 12 - REG-80</v>
          </cell>
          <cell r="H17" t="str">
            <v>FINEST</v>
          </cell>
          <cell r="I17" t="str">
            <v>Domestic</v>
          </cell>
          <cell r="J17" t="str">
            <v>375</v>
          </cell>
          <cell r="K17">
            <v>12</v>
          </cell>
          <cell r="L17">
            <v>12</v>
          </cell>
          <cell r="M17">
            <v>1</v>
          </cell>
          <cell r="N17" t="str">
            <v>REG</v>
          </cell>
          <cell r="O17" t="str">
            <v>2020, Jan</v>
          </cell>
          <cell r="P17" t="str">
            <v>APPROVED</v>
          </cell>
          <cell r="Q17" t="str">
            <v>FOB</v>
          </cell>
          <cell r="R17">
            <v>89.4</v>
          </cell>
          <cell r="S17">
            <v>89.4</v>
          </cell>
          <cell r="T17">
            <v>89.4</v>
          </cell>
          <cell r="U17">
            <v>89.4</v>
          </cell>
          <cell r="V17">
            <v>89.4</v>
          </cell>
          <cell r="W17">
            <v>89.4</v>
          </cell>
          <cell r="X17">
            <v>89.4</v>
          </cell>
          <cell r="Y17">
            <v>89.4</v>
          </cell>
          <cell r="Z17">
            <v>89.4</v>
          </cell>
          <cell r="AA17">
            <v>89.4</v>
          </cell>
          <cell r="AB17">
            <v>89.4</v>
          </cell>
          <cell r="AC17">
            <v>89.4</v>
          </cell>
        </row>
        <row r="18">
          <cell r="A18" t="str">
            <v>23728673</v>
          </cell>
          <cell r="B18" t="str">
            <v>Northeast</v>
          </cell>
          <cell r="C18" t="str">
            <v>Connecticut</v>
          </cell>
          <cell r="D18" t="str">
            <v>Allan S Goodman Inc</v>
          </cell>
          <cell r="E18" t="str">
            <v>Famous Grouse</v>
          </cell>
          <cell r="F18" t="str">
            <v>TFG FINEST</v>
          </cell>
          <cell r="G18" t="str">
            <v>750 - 12 - REG-80</v>
          </cell>
          <cell r="H18" t="str">
            <v>FINEST</v>
          </cell>
          <cell r="I18" t="str">
            <v>Domestic</v>
          </cell>
          <cell r="J18" t="str">
            <v>750</v>
          </cell>
          <cell r="K18">
            <v>12</v>
          </cell>
          <cell r="L18">
            <v>12</v>
          </cell>
          <cell r="M18">
            <v>1</v>
          </cell>
          <cell r="N18" t="str">
            <v>REG</v>
          </cell>
          <cell r="O18" t="str">
            <v>2019, Nov</v>
          </cell>
          <cell r="P18" t="str">
            <v>PUBLISHED</v>
          </cell>
          <cell r="Q18" t="str">
            <v>FOB</v>
          </cell>
          <cell r="R18">
            <v>146.53</v>
          </cell>
          <cell r="S18">
            <v>146.53</v>
          </cell>
          <cell r="T18">
            <v>146.53</v>
          </cell>
          <cell r="U18">
            <v>146.53</v>
          </cell>
          <cell r="V18">
            <v>146.53</v>
          </cell>
          <cell r="W18">
            <v>146.53</v>
          </cell>
          <cell r="X18">
            <v>146.53</v>
          </cell>
          <cell r="Y18">
            <v>146.53</v>
          </cell>
          <cell r="Z18">
            <v>146.53</v>
          </cell>
          <cell r="AA18">
            <v>146.53</v>
          </cell>
          <cell r="AB18">
            <v>146.53</v>
          </cell>
          <cell r="AC18">
            <v>146.53</v>
          </cell>
        </row>
        <row r="19">
          <cell r="A19" t="str">
            <v>23765297</v>
          </cell>
          <cell r="B19" t="str">
            <v>Northeast</v>
          </cell>
          <cell r="C19" t="str">
            <v>Connecticut</v>
          </cell>
          <cell r="D19" t="str">
            <v>Allan S Goodman Inc</v>
          </cell>
          <cell r="E19" t="str">
            <v>Famous Grouse</v>
          </cell>
          <cell r="F19" t="str">
            <v>TFG FINEST</v>
          </cell>
          <cell r="G19" t="str">
            <v>750 - 12 - REG-80</v>
          </cell>
          <cell r="H19" t="str">
            <v>FINEST</v>
          </cell>
          <cell r="I19" t="str">
            <v>Domestic</v>
          </cell>
          <cell r="J19" t="str">
            <v>750</v>
          </cell>
          <cell r="K19">
            <v>12</v>
          </cell>
          <cell r="L19">
            <v>12</v>
          </cell>
          <cell r="M19">
            <v>1</v>
          </cell>
          <cell r="N19" t="str">
            <v>REG</v>
          </cell>
          <cell r="O19" t="str">
            <v>2020, Jan</v>
          </cell>
          <cell r="P19" t="str">
            <v>APPROVED</v>
          </cell>
          <cell r="Q19" t="str">
            <v>FOB</v>
          </cell>
          <cell r="R19">
            <v>146.53</v>
          </cell>
          <cell r="S19">
            <v>146.53</v>
          </cell>
          <cell r="T19">
            <v>146.53</v>
          </cell>
          <cell r="U19">
            <v>146.53</v>
          </cell>
          <cell r="V19">
            <v>146.53</v>
          </cell>
          <cell r="W19">
            <v>146.53</v>
          </cell>
          <cell r="X19">
            <v>146.53</v>
          </cell>
          <cell r="Y19">
            <v>146.53</v>
          </cell>
          <cell r="Z19">
            <v>146.53</v>
          </cell>
          <cell r="AA19">
            <v>146.53</v>
          </cell>
          <cell r="AB19">
            <v>146.53</v>
          </cell>
          <cell r="AC19">
            <v>146.53</v>
          </cell>
        </row>
        <row r="20">
          <cell r="A20" t="str">
            <v>17856621</v>
          </cell>
          <cell r="B20" t="str">
            <v>Northeast</v>
          </cell>
          <cell r="C20" t="str">
            <v>Connecticut</v>
          </cell>
          <cell r="D20" t="str">
            <v>Allan S Goodman Inc</v>
          </cell>
          <cell r="E20" t="str">
            <v>Glenrothes HIGH STRENGTH</v>
          </cell>
          <cell r="F20" t="str">
            <v>Glenrothes HIGH STRENGTH</v>
          </cell>
          <cell r="G20" t="str">
            <v>750 - 6 -REG-116</v>
          </cell>
          <cell r="H20" t="str">
            <v>750 - 6 -REG-116</v>
          </cell>
          <cell r="I20" t="str">
            <v>Domestic</v>
          </cell>
          <cell r="J20" t="str">
            <v>750</v>
          </cell>
          <cell r="K20">
            <v>6</v>
          </cell>
          <cell r="L20">
            <v>6</v>
          </cell>
          <cell r="M20">
            <v>1</v>
          </cell>
          <cell r="N20" t="str">
            <v>REG</v>
          </cell>
          <cell r="O20" t="str">
            <v>2018, Sep</v>
          </cell>
          <cell r="P20" t="str">
            <v>PUBLISHED</v>
          </cell>
          <cell r="Q20" t="str">
            <v>FOB</v>
          </cell>
          <cell r="R20">
            <v>244.67</v>
          </cell>
          <cell r="S20">
            <v>244.67</v>
          </cell>
          <cell r="T20">
            <v>244.67</v>
          </cell>
          <cell r="U20">
            <v>244.67</v>
          </cell>
          <cell r="V20">
            <v>244.67</v>
          </cell>
          <cell r="W20">
            <v>244.67</v>
          </cell>
          <cell r="X20">
            <v>244.67</v>
          </cell>
          <cell r="Y20">
            <v>244.67</v>
          </cell>
          <cell r="Z20">
            <v>244.67</v>
          </cell>
          <cell r="AA20">
            <v>244.67</v>
          </cell>
          <cell r="AB20">
            <v>244.67</v>
          </cell>
          <cell r="AC20">
            <v>244.67</v>
          </cell>
        </row>
        <row r="21">
          <cell r="A21" t="str">
            <v>23164950</v>
          </cell>
          <cell r="B21" t="str">
            <v>Northeast</v>
          </cell>
          <cell r="C21" t="str">
            <v>Connecticut</v>
          </cell>
          <cell r="D21" t="str">
            <v>Allan S Goodman Inc</v>
          </cell>
          <cell r="E21" t="str">
            <v>Glenrothes Soleo</v>
          </cell>
          <cell r="F21" t="str">
            <v>Glenrothes 10YO</v>
          </cell>
          <cell r="G21" t="str">
            <v>750 - 6 - REG-80</v>
          </cell>
          <cell r="H21" t="str">
            <v>750 - 6 - REG-80</v>
          </cell>
          <cell r="I21" t="str">
            <v>Domestic</v>
          </cell>
          <cell r="J21" t="str">
            <v>750</v>
          </cell>
          <cell r="K21">
            <v>6</v>
          </cell>
          <cell r="L21">
            <v>6</v>
          </cell>
          <cell r="M21">
            <v>1</v>
          </cell>
          <cell r="N21" t="str">
            <v>REG</v>
          </cell>
          <cell r="O21" t="str">
            <v>2019, Oct</v>
          </cell>
          <cell r="P21" t="str">
            <v>PUBLISHED</v>
          </cell>
          <cell r="Q21" t="str">
            <v>FOB</v>
          </cell>
          <cell r="R21">
            <v>126.55</v>
          </cell>
          <cell r="S21">
            <v>126.55</v>
          </cell>
          <cell r="T21">
            <v>126.55</v>
          </cell>
          <cell r="U21">
            <v>126.55</v>
          </cell>
          <cell r="V21">
            <v>126.55</v>
          </cell>
          <cell r="W21">
            <v>126.55</v>
          </cell>
          <cell r="X21">
            <v>126.55</v>
          </cell>
          <cell r="Y21">
            <v>126.55</v>
          </cell>
          <cell r="Z21">
            <v>126.55</v>
          </cell>
          <cell r="AA21">
            <v>126.55</v>
          </cell>
          <cell r="AB21">
            <v>126.55</v>
          </cell>
          <cell r="AC21">
            <v>126.55</v>
          </cell>
        </row>
        <row r="22">
          <cell r="A22" t="str">
            <v>23917649</v>
          </cell>
          <cell r="B22" t="str">
            <v>Northeast</v>
          </cell>
          <cell r="C22" t="str">
            <v>Connecticut</v>
          </cell>
          <cell r="D22" t="str">
            <v>Allan S Goodman Inc</v>
          </cell>
          <cell r="E22" t="str">
            <v>Glenrothes Soleo</v>
          </cell>
          <cell r="F22" t="str">
            <v>Glenrothes 10YO</v>
          </cell>
          <cell r="G22" t="str">
            <v>750 - 6 - REG-80</v>
          </cell>
          <cell r="H22" t="str">
            <v>750 - 6 - REG-80</v>
          </cell>
          <cell r="I22" t="str">
            <v>Domestic</v>
          </cell>
          <cell r="J22" t="str">
            <v>750</v>
          </cell>
          <cell r="K22">
            <v>6</v>
          </cell>
          <cell r="L22">
            <v>6</v>
          </cell>
          <cell r="M22">
            <v>1</v>
          </cell>
          <cell r="N22" t="str">
            <v>REG</v>
          </cell>
          <cell r="O22" t="str">
            <v>2020, Jan</v>
          </cell>
          <cell r="P22" t="str">
            <v>APPROVED</v>
          </cell>
          <cell r="Q22" t="str">
            <v>FOB</v>
          </cell>
          <cell r="R22">
            <v>176.56</v>
          </cell>
          <cell r="S22">
            <v>176.56</v>
          </cell>
          <cell r="T22">
            <v>176.56</v>
          </cell>
          <cell r="U22">
            <v>176.56</v>
          </cell>
          <cell r="V22">
            <v>176.56</v>
          </cell>
          <cell r="W22">
            <v>176.56</v>
          </cell>
          <cell r="X22">
            <v>176.56</v>
          </cell>
          <cell r="Y22">
            <v>176.56</v>
          </cell>
          <cell r="Z22">
            <v>176.56</v>
          </cell>
          <cell r="AA22">
            <v>176.56</v>
          </cell>
          <cell r="AB22">
            <v>176.56</v>
          </cell>
          <cell r="AC22">
            <v>176.56</v>
          </cell>
        </row>
        <row r="23">
          <cell r="A23" t="str">
            <v>23164957</v>
          </cell>
          <cell r="B23" t="str">
            <v>Northeast</v>
          </cell>
          <cell r="C23" t="str">
            <v>Connecticut</v>
          </cell>
          <cell r="D23" t="str">
            <v>Allan S Goodman Inc</v>
          </cell>
          <cell r="E23" t="str">
            <v>Glenrothes Soleo</v>
          </cell>
          <cell r="F23" t="str">
            <v>Glenrothes 12YO</v>
          </cell>
          <cell r="G23" t="str">
            <v>750 - 6 - REG-80</v>
          </cell>
          <cell r="H23" t="str">
            <v>750 - 6 - REG-80</v>
          </cell>
          <cell r="I23" t="str">
            <v>Domestic</v>
          </cell>
          <cell r="J23" t="str">
            <v>750</v>
          </cell>
          <cell r="K23">
            <v>6</v>
          </cell>
          <cell r="L23">
            <v>6</v>
          </cell>
          <cell r="M23">
            <v>1</v>
          </cell>
          <cell r="N23" t="str">
            <v>REG</v>
          </cell>
          <cell r="O23" t="str">
            <v>2019, Oct</v>
          </cell>
          <cell r="P23" t="str">
            <v>PUBLISHED</v>
          </cell>
          <cell r="Q23" t="str">
            <v>FOB</v>
          </cell>
          <cell r="R23">
            <v>160.30000000000001</v>
          </cell>
          <cell r="S23">
            <v>160.30000000000001</v>
          </cell>
          <cell r="T23">
            <v>160.30000000000001</v>
          </cell>
          <cell r="U23">
            <v>160.30000000000001</v>
          </cell>
          <cell r="V23">
            <v>160.30000000000001</v>
          </cell>
          <cell r="W23">
            <v>160.30000000000001</v>
          </cell>
          <cell r="X23">
            <v>160.30000000000001</v>
          </cell>
          <cell r="Y23">
            <v>160.30000000000001</v>
          </cell>
          <cell r="Z23">
            <v>160.30000000000001</v>
          </cell>
          <cell r="AA23">
            <v>160.30000000000001</v>
          </cell>
          <cell r="AB23">
            <v>160.30000000000001</v>
          </cell>
          <cell r="AC23">
            <v>160.30000000000001</v>
          </cell>
        </row>
        <row r="24">
          <cell r="A24" t="str">
            <v>23918188</v>
          </cell>
          <cell r="B24" t="str">
            <v>Northeast</v>
          </cell>
          <cell r="C24" t="str">
            <v>Connecticut</v>
          </cell>
          <cell r="D24" t="str">
            <v>Allan S Goodman Inc</v>
          </cell>
          <cell r="E24" t="str">
            <v>Glenrothes Soleo</v>
          </cell>
          <cell r="F24" t="str">
            <v>Glenrothes 12YO</v>
          </cell>
          <cell r="G24" t="str">
            <v>750 - 6 - REG-80</v>
          </cell>
          <cell r="H24" t="str">
            <v>750 - 6 - REG-80</v>
          </cell>
          <cell r="I24" t="str">
            <v>Domestic</v>
          </cell>
          <cell r="J24" t="str">
            <v>750</v>
          </cell>
          <cell r="K24">
            <v>6</v>
          </cell>
          <cell r="L24">
            <v>6</v>
          </cell>
          <cell r="M24">
            <v>1</v>
          </cell>
          <cell r="N24" t="str">
            <v>REG</v>
          </cell>
          <cell r="O24" t="str">
            <v>2020, Jan</v>
          </cell>
          <cell r="P24" t="str">
            <v>APPROVED</v>
          </cell>
          <cell r="Q24" t="str">
            <v>FOB</v>
          </cell>
          <cell r="R24">
            <v>193.44</v>
          </cell>
          <cell r="S24">
            <v>193.44</v>
          </cell>
          <cell r="T24">
            <v>193.44</v>
          </cell>
          <cell r="U24">
            <v>193.44</v>
          </cell>
          <cell r="V24">
            <v>193.44</v>
          </cell>
          <cell r="W24">
            <v>193.44</v>
          </cell>
          <cell r="X24">
            <v>193.44</v>
          </cell>
          <cell r="Y24">
            <v>193.44</v>
          </cell>
          <cell r="Z24">
            <v>193.44</v>
          </cell>
          <cell r="AA24">
            <v>193.44</v>
          </cell>
          <cell r="AB24">
            <v>193.44</v>
          </cell>
          <cell r="AC24">
            <v>193.44</v>
          </cell>
        </row>
        <row r="25">
          <cell r="A25" t="str">
            <v>23164969</v>
          </cell>
          <cell r="B25" t="str">
            <v>Northeast</v>
          </cell>
          <cell r="C25" t="str">
            <v>Connecticut</v>
          </cell>
          <cell r="D25" t="str">
            <v>Allan S Goodman Inc</v>
          </cell>
          <cell r="E25" t="str">
            <v>Glenrothes Soleo</v>
          </cell>
          <cell r="F25" t="str">
            <v>Glenrothes 18YO</v>
          </cell>
          <cell r="G25" t="str">
            <v>750 - 6 -REG-86</v>
          </cell>
          <cell r="H25" t="str">
            <v>750 - 6 -REG-86</v>
          </cell>
          <cell r="I25" t="str">
            <v>Domestic</v>
          </cell>
          <cell r="J25" t="str">
            <v>750</v>
          </cell>
          <cell r="K25">
            <v>6</v>
          </cell>
          <cell r="L25">
            <v>6</v>
          </cell>
          <cell r="M25">
            <v>1</v>
          </cell>
          <cell r="N25" t="str">
            <v>REG</v>
          </cell>
          <cell r="O25" t="str">
            <v>2019, Oct</v>
          </cell>
          <cell r="P25" t="str">
            <v>PUBLISHED</v>
          </cell>
          <cell r="Q25" t="str">
            <v>FOB</v>
          </cell>
          <cell r="R25">
            <v>464.3</v>
          </cell>
          <cell r="S25">
            <v>464.3</v>
          </cell>
          <cell r="T25">
            <v>464.3</v>
          </cell>
          <cell r="U25">
            <v>464.3</v>
          </cell>
          <cell r="V25">
            <v>464.3</v>
          </cell>
          <cell r="W25">
            <v>464.3</v>
          </cell>
          <cell r="X25">
            <v>464.3</v>
          </cell>
          <cell r="Y25">
            <v>464.3</v>
          </cell>
          <cell r="Z25">
            <v>464.3</v>
          </cell>
          <cell r="AA25">
            <v>464.3</v>
          </cell>
          <cell r="AB25">
            <v>464.3</v>
          </cell>
          <cell r="AC25">
            <v>464.3</v>
          </cell>
        </row>
        <row r="26">
          <cell r="A26" t="str">
            <v>23918198</v>
          </cell>
          <cell r="B26" t="str">
            <v>Northeast</v>
          </cell>
          <cell r="C26" t="str">
            <v>Connecticut</v>
          </cell>
          <cell r="D26" t="str">
            <v>Allan S Goodman Inc</v>
          </cell>
          <cell r="E26" t="str">
            <v>Glenrothes Soleo</v>
          </cell>
          <cell r="F26" t="str">
            <v>Glenrothes 18YO</v>
          </cell>
          <cell r="G26" t="str">
            <v>750 - 6 -REG-86</v>
          </cell>
          <cell r="H26" t="str">
            <v>750 - 6 -REG-86</v>
          </cell>
          <cell r="I26" t="str">
            <v>Domestic</v>
          </cell>
          <cell r="J26" t="str">
            <v>750</v>
          </cell>
          <cell r="K26">
            <v>6</v>
          </cell>
          <cell r="L26">
            <v>6</v>
          </cell>
          <cell r="M26">
            <v>1</v>
          </cell>
          <cell r="N26" t="str">
            <v>REG</v>
          </cell>
          <cell r="O26" t="str">
            <v>2020, Jan</v>
          </cell>
          <cell r="P26" t="str">
            <v>APPROVED</v>
          </cell>
          <cell r="Q26" t="str">
            <v>FOB</v>
          </cell>
          <cell r="R26">
            <v>530.94000000000005</v>
          </cell>
          <cell r="S26">
            <v>530.94000000000005</v>
          </cell>
          <cell r="T26">
            <v>530.94000000000005</v>
          </cell>
          <cell r="U26">
            <v>530.94000000000005</v>
          </cell>
          <cell r="V26">
            <v>530.94000000000005</v>
          </cell>
          <cell r="W26">
            <v>530.94000000000005</v>
          </cell>
          <cell r="X26">
            <v>530.94000000000005</v>
          </cell>
          <cell r="Y26">
            <v>530.94000000000005</v>
          </cell>
          <cell r="Z26">
            <v>530.94000000000005</v>
          </cell>
          <cell r="AA26">
            <v>530.94000000000005</v>
          </cell>
          <cell r="AB26">
            <v>530.94000000000005</v>
          </cell>
          <cell r="AC26">
            <v>530.94000000000005</v>
          </cell>
        </row>
        <row r="27">
          <cell r="A27" t="str">
            <v>23185541</v>
          </cell>
          <cell r="B27" t="str">
            <v>Northeast</v>
          </cell>
          <cell r="C27" t="str">
            <v>Connecticut</v>
          </cell>
          <cell r="D27" t="str">
            <v>Allan S Goodman Inc</v>
          </cell>
          <cell r="E27" t="str">
            <v>Glenrothes Soleo</v>
          </cell>
          <cell r="F27" t="str">
            <v>Glenrothes 25YO</v>
          </cell>
          <cell r="G27" t="str">
            <v>750 - 4 - REG-86</v>
          </cell>
          <cell r="H27" t="str">
            <v>750 - 4 - REG-86</v>
          </cell>
          <cell r="I27" t="str">
            <v>Domestic</v>
          </cell>
          <cell r="J27" t="str">
            <v>750</v>
          </cell>
          <cell r="K27">
            <v>4</v>
          </cell>
          <cell r="L27">
            <v>4</v>
          </cell>
          <cell r="M27">
            <v>1</v>
          </cell>
          <cell r="N27" t="str">
            <v>REG</v>
          </cell>
          <cell r="O27" t="str">
            <v>2019, Oct</v>
          </cell>
          <cell r="P27" t="str">
            <v>PUBLISHED</v>
          </cell>
          <cell r="Q27" t="str">
            <v>FOB</v>
          </cell>
          <cell r="R27">
            <v>1118.7</v>
          </cell>
          <cell r="S27">
            <v>1118.7</v>
          </cell>
          <cell r="T27">
            <v>1118.7</v>
          </cell>
          <cell r="U27">
            <v>1118.7</v>
          </cell>
          <cell r="V27">
            <v>1118.7</v>
          </cell>
          <cell r="W27">
            <v>1118.7</v>
          </cell>
          <cell r="X27">
            <v>1118.7</v>
          </cell>
          <cell r="Y27">
            <v>1118.7</v>
          </cell>
          <cell r="Z27">
            <v>1118.7</v>
          </cell>
          <cell r="AA27">
            <v>1118.7</v>
          </cell>
          <cell r="AB27">
            <v>1118.7</v>
          </cell>
          <cell r="AC27">
            <v>1118.7</v>
          </cell>
        </row>
        <row r="28">
          <cell r="A28" t="str">
            <v>23918209</v>
          </cell>
          <cell r="B28" t="str">
            <v>Northeast</v>
          </cell>
          <cell r="C28" t="str">
            <v>Connecticut</v>
          </cell>
          <cell r="D28" t="str">
            <v>Allan S Goodman Inc</v>
          </cell>
          <cell r="E28" t="str">
            <v>Glenrothes Soleo</v>
          </cell>
          <cell r="F28" t="str">
            <v>Glenrothes 25YO</v>
          </cell>
          <cell r="G28" t="str">
            <v>750 - 4 - REG-86</v>
          </cell>
          <cell r="H28" t="str">
            <v>750 - 4 - REG-86</v>
          </cell>
          <cell r="I28" t="str">
            <v>Domestic</v>
          </cell>
          <cell r="J28" t="str">
            <v>750</v>
          </cell>
          <cell r="K28">
            <v>4</v>
          </cell>
          <cell r="L28">
            <v>4</v>
          </cell>
          <cell r="M28">
            <v>1</v>
          </cell>
          <cell r="N28" t="str">
            <v>REG</v>
          </cell>
          <cell r="O28" t="str">
            <v>2020, Jan</v>
          </cell>
          <cell r="P28" t="str">
            <v>APPROVED</v>
          </cell>
          <cell r="Q28" t="str">
            <v>FOB</v>
          </cell>
          <cell r="R28">
            <v>1361.29</v>
          </cell>
          <cell r="S28">
            <v>1361.29</v>
          </cell>
          <cell r="T28">
            <v>1361.29</v>
          </cell>
          <cell r="U28">
            <v>1361.29</v>
          </cell>
          <cell r="V28">
            <v>1361.29</v>
          </cell>
          <cell r="W28">
            <v>1361.29</v>
          </cell>
          <cell r="X28">
            <v>1361.29</v>
          </cell>
          <cell r="Y28">
            <v>1361.29</v>
          </cell>
          <cell r="Z28">
            <v>1361.29</v>
          </cell>
          <cell r="AA28">
            <v>1361.29</v>
          </cell>
          <cell r="AB28">
            <v>1361.29</v>
          </cell>
          <cell r="AC28">
            <v>1361.29</v>
          </cell>
        </row>
        <row r="29">
          <cell r="A29" t="str">
            <v>21313388</v>
          </cell>
          <cell r="B29" t="str">
            <v>Northeast</v>
          </cell>
          <cell r="C29" t="str">
            <v>Connecticut</v>
          </cell>
          <cell r="D29" t="str">
            <v>Allan S Goodman Inc</v>
          </cell>
          <cell r="E29" t="str">
            <v>Glenrothes Soleo</v>
          </cell>
          <cell r="F29" t="str">
            <v>Glenrothes 40YO</v>
          </cell>
          <cell r="G29" t="str">
            <v>750  - 1 - REG-86</v>
          </cell>
          <cell r="H29" t="str">
            <v>750  - 1 - REG-86</v>
          </cell>
          <cell r="I29" t="str">
            <v>Domestic</v>
          </cell>
          <cell r="J29" t="str">
            <v>750</v>
          </cell>
          <cell r="K29">
            <v>1</v>
          </cell>
          <cell r="L29">
            <v>1</v>
          </cell>
          <cell r="M29">
            <v>1</v>
          </cell>
          <cell r="N29" t="str">
            <v>REG</v>
          </cell>
          <cell r="O29" t="str">
            <v>2019, Jun</v>
          </cell>
          <cell r="P29" t="str">
            <v>PUBLISHED</v>
          </cell>
          <cell r="Q29" t="str">
            <v>FOB</v>
          </cell>
          <cell r="R29">
            <v>2246.92</v>
          </cell>
          <cell r="S29">
            <v>2246.92</v>
          </cell>
          <cell r="T29">
            <v>2246.92</v>
          </cell>
          <cell r="U29">
            <v>2246.92</v>
          </cell>
          <cell r="V29">
            <v>2246.92</v>
          </cell>
          <cell r="W29">
            <v>2246.92</v>
          </cell>
          <cell r="X29">
            <v>2246.92</v>
          </cell>
          <cell r="Y29">
            <v>2246.92</v>
          </cell>
          <cell r="Z29">
            <v>2246.92</v>
          </cell>
          <cell r="AA29">
            <v>2246.92</v>
          </cell>
          <cell r="AB29">
            <v>2246.92</v>
          </cell>
          <cell r="AC29">
            <v>2246.92</v>
          </cell>
        </row>
        <row r="30">
          <cell r="A30" t="str">
            <v>23918214</v>
          </cell>
          <cell r="B30" t="str">
            <v>Northeast</v>
          </cell>
          <cell r="C30" t="str">
            <v>Connecticut</v>
          </cell>
          <cell r="D30" t="str">
            <v>Allan S Goodman Inc</v>
          </cell>
          <cell r="E30" t="str">
            <v>Glenrothes Soleo</v>
          </cell>
          <cell r="F30" t="str">
            <v>Glenrothes 40YO</v>
          </cell>
          <cell r="G30" t="str">
            <v>750  - 1 - REG-86</v>
          </cell>
          <cell r="H30" t="str">
            <v>750  - 1 - REG-86</v>
          </cell>
          <cell r="I30" t="str">
            <v>Domestic</v>
          </cell>
          <cell r="J30" t="str">
            <v>750</v>
          </cell>
          <cell r="K30">
            <v>1</v>
          </cell>
          <cell r="L30">
            <v>1</v>
          </cell>
          <cell r="M30">
            <v>1</v>
          </cell>
          <cell r="N30" t="str">
            <v>REG</v>
          </cell>
          <cell r="O30" t="str">
            <v>2020, Jan</v>
          </cell>
          <cell r="P30" t="str">
            <v>APPROVED</v>
          </cell>
          <cell r="Q30" t="str">
            <v>FOB</v>
          </cell>
          <cell r="R30">
            <v>2276.8200000000002</v>
          </cell>
          <cell r="S30">
            <v>2276.8200000000002</v>
          </cell>
          <cell r="T30">
            <v>2276.8200000000002</v>
          </cell>
          <cell r="U30">
            <v>2276.8200000000002</v>
          </cell>
          <cell r="V30">
            <v>2276.8200000000002</v>
          </cell>
          <cell r="W30">
            <v>2276.8200000000002</v>
          </cell>
          <cell r="X30">
            <v>2276.8200000000002</v>
          </cell>
          <cell r="Y30">
            <v>2276.8200000000002</v>
          </cell>
          <cell r="Z30">
            <v>2276.8200000000002</v>
          </cell>
          <cell r="AA30">
            <v>2276.8200000000002</v>
          </cell>
          <cell r="AB30">
            <v>2276.8200000000002</v>
          </cell>
          <cell r="AC30">
            <v>2276.8200000000002</v>
          </cell>
        </row>
        <row r="31">
          <cell r="A31" t="str">
            <v>23165284</v>
          </cell>
          <cell r="B31" t="str">
            <v>Northeast</v>
          </cell>
          <cell r="C31" t="str">
            <v>Connecticut</v>
          </cell>
          <cell r="D31" t="str">
            <v>Allan S Goodman Inc</v>
          </cell>
          <cell r="E31" t="str">
            <v>Glenrothes Soleo</v>
          </cell>
          <cell r="F31" t="str">
            <v>Glenrothes WMC</v>
          </cell>
          <cell r="G31" t="str">
            <v>750 - 6 - REG-97.6</v>
          </cell>
          <cell r="H31" t="str">
            <v>750 - 6 - REG-97.6</v>
          </cell>
          <cell r="I31" t="str">
            <v>Domestic</v>
          </cell>
          <cell r="J31" t="str">
            <v>750</v>
          </cell>
          <cell r="K31">
            <v>6</v>
          </cell>
          <cell r="L31">
            <v>6</v>
          </cell>
          <cell r="M31">
            <v>1</v>
          </cell>
          <cell r="N31" t="str">
            <v>REG</v>
          </cell>
          <cell r="O31" t="str">
            <v>2019, Oct</v>
          </cell>
          <cell r="P31" t="str">
            <v>PUBLISHED</v>
          </cell>
          <cell r="Q31" t="str">
            <v>FOB</v>
          </cell>
          <cell r="R31">
            <v>244.67</v>
          </cell>
          <cell r="S31">
            <v>244.67</v>
          </cell>
          <cell r="T31">
            <v>244.67</v>
          </cell>
          <cell r="U31">
            <v>244.67</v>
          </cell>
          <cell r="V31">
            <v>244.67</v>
          </cell>
          <cell r="W31">
            <v>244.67</v>
          </cell>
          <cell r="X31">
            <v>244.67</v>
          </cell>
          <cell r="Y31">
            <v>244.67</v>
          </cell>
          <cell r="Z31">
            <v>244.67</v>
          </cell>
          <cell r="AA31">
            <v>244.67</v>
          </cell>
          <cell r="AB31">
            <v>244.67</v>
          </cell>
          <cell r="AC31">
            <v>244.67</v>
          </cell>
        </row>
        <row r="32">
          <cell r="A32" t="str">
            <v>23918219</v>
          </cell>
          <cell r="B32" t="str">
            <v>Northeast</v>
          </cell>
          <cell r="C32" t="str">
            <v>Connecticut</v>
          </cell>
          <cell r="D32" t="str">
            <v>Allan S Goodman Inc</v>
          </cell>
          <cell r="E32" t="str">
            <v>Glenrothes Soleo</v>
          </cell>
          <cell r="F32" t="str">
            <v>Glenrothes WMC</v>
          </cell>
          <cell r="G32" t="str">
            <v>750 - 6 - REG-97.6</v>
          </cell>
          <cell r="H32" t="str">
            <v>750 - 6 - REG-97.6</v>
          </cell>
          <cell r="I32" t="str">
            <v>Domestic</v>
          </cell>
          <cell r="J32" t="str">
            <v>750</v>
          </cell>
          <cell r="K32">
            <v>6</v>
          </cell>
          <cell r="L32">
            <v>6</v>
          </cell>
          <cell r="M32">
            <v>1</v>
          </cell>
          <cell r="N32" t="str">
            <v>REG</v>
          </cell>
          <cell r="O32" t="str">
            <v>2020, Jan</v>
          </cell>
          <cell r="P32" t="str">
            <v>APPROVED</v>
          </cell>
          <cell r="Q32" t="str">
            <v>FOB</v>
          </cell>
          <cell r="R32">
            <v>260.94</v>
          </cell>
          <cell r="S32">
            <v>260.94</v>
          </cell>
          <cell r="T32">
            <v>260.94</v>
          </cell>
          <cell r="U32">
            <v>260.94</v>
          </cell>
          <cell r="V32">
            <v>260.94</v>
          </cell>
          <cell r="W32">
            <v>260.94</v>
          </cell>
          <cell r="X32">
            <v>260.94</v>
          </cell>
          <cell r="Y32">
            <v>260.94</v>
          </cell>
          <cell r="Z32">
            <v>260.94</v>
          </cell>
          <cell r="AA32">
            <v>260.94</v>
          </cell>
          <cell r="AB32">
            <v>260.94</v>
          </cell>
          <cell r="AC32">
            <v>260.94</v>
          </cell>
        </row>
        <row r="33">
          <cell r="A33" t="str">
            <v>14558991</v>
          </cell>
          <cell r="B33" t="str">
            <v>Northeast</v>
          </cell>
          <cell r="C33" t="str">
            <v>Connecticut</v>
          </cell>
          <cell r="D33" t="str">
            <v>Allan S Goodman Inc</v>
          </cell>
          <cell r="E33" t="str">
            <v>Partida Anejo</v>
          </cell>
          <cell r="F33" t="str">
            <v>Partida Anejo</v>
          </cell>
          <cell r="G33" t="str">
            <v>750 - 6 - REG-80</v>
          </cell>
          <cell r="H33" t="str">
            <v>750 - 6 - REG-80</v>
          </cell>
          <cell r="I33" t="str">
            <v>Domestic</v>
          </cell>
          <cell r="J33" t="str">
            <v>750</v>
          </cell>
          <cell r="K33">
            <v>6</v>
          </cell>
          <cell r="L33">
            <v>6</v>
          </cell>
          <cell r="M33">
            <v>1</v>
          </cell>
          <cell r="N33" t="str">
            <v>REG</v>
          </cell>
          <cell r="O33" t="str">
            <v>2017, Apr</v>
          </cell>
          <cell r="P33" t="str">
            <v>PUBLISHED</v>
          </cell>
          <cell r="Q33" t="str">
            <v>FOB</v>
          </cell>
          <cell r="R33">
            <v>180</v>
          </cell>
          <cell r="S33">
            <v>180</v>
          </cell>
          <cell r="T33">
            <v>180</v>
          </cell>
          <cell r="U33">
            <v>180</v>
          </cell>
          <cell r="V33">
            <v>180</v>
          </cell>
          <cell r="W33">
            <v>180</v>
          </cell>
          <cell r="X33">
            <v>180</v>
          </cell>
          <cell r="Y33">
            <v>180</v>
          </cell>
          <cell r="Z33">
            <v>180</v>
          </cell>
          <cell r="AA33">
            <v>180</v>
          </cell>
          <cell r="AB33">
            <v>180</v>
          </cell>
          <cell r="AC33">
            <v>180</v>
          </cell>
        </row>
        <row r="34">
          <cell r="A34" t="str">
            <v>23164827</v>
          </cell>
          <cell r="B34" t="str">
            <v>Northeast</v>
          </cell>
          <cell r="C34" t="str">
            <v>Connecticut</v>
          </cell>
          <cell r="D34" t="str">
            <v>Allan S Goodman Inc</v>
          </cell>
          <cell r="E34" t="str">
            <v>Partida Anejo</v>
          </cell>
          <cell r="F34" t="str">
            <v>Partida Anejo</v>
          </cell>
          <cell r="G34" t="str">
            <v>750 - 6 - REG-80</v>
          </cell>
          <cell r="H34" t="str">
            <v>750 - 6 - REG-80</v>
          </cell>
          <cell r="I34" t="str">
            <v>Domestic</v>
          </cell>
          <cell r="J34" t="str">
            <v>750</v>
          </cell>
          <cell r="K34">
            <v>6</v>
          </cell>
          <cell r="L34">
            <v>6</v>
          </cell>
          <cell r="M34">
            <v>1</v>
          </cell>
          <cell r="N34" t="str">
            <v>REG</v>
          </cell>
          <cell r="O34" t="str">
            <v>2019, Oct</v>
          </cell>
          <cell r="P34" t="str">
            <v>APPROVED</v>
          </cell>
          <cell r="Q34" t="str">
            <v>FOB</v>
          </cell>
          <cell r="R34">
            <v>180</v>
          </cell>
          <cell r="S34">
            <v>180</v>
          </cell>
          <cell r="T34">
            <v>180</v>
          </cell>
          <cell r="U34">
            <v>180</v>
          </cell>
          <cell r="V34">
            <v>180</v>
          </cell>
          <cell r="W34">
            <v>180</v>
          </cell>
          <cell r="X34">
            <v>180</v>
          </cell>
          <cell r="Y34">
            <v>180</v>
          </cell>
          <cell r="Z34">
            <v>180</v>
          </cell>
          <cell r="AA34">
            <v>180</v>
          </cell>
          <cell r="AB34">
            <v>180</v>
          </cell>
          <cell r="AC34">
            <v>180</v>
          </cell>
        </row>
        <row r="35">
          <cell r="A35" t="str">
            <v>23164801</v>
          </cell>
          <cell r="B35" t="str">
            <v>Northeast</v>
          </cell>
          <cell r="C35" t="str">
            <v>Connecticut</v>
          </cell>
          <cell r="D35" t="str">
            <v>Allan S Goodman Inc</v>
          </cell>
          <cell r="E35" t="str">
            <v>Partida Blanco</v>
          </cell>
          <cell r="F35" t="str">
            <v>Partida Blanco</v>
          </cell>
          <cell r="G35" t="str">
            <v>750 - 6 - REG-80</v>
          </cell>
          <cell r="H35" t="str">
            <v>750 - 6 - REG-80</v>
          </cell>
          <cell r="I35" t="str">
            <v>Domestic</v>
          </cell>
          <cell r="J35" t="str">
            <v>750</v>
          </cell>
          <cell r="K35">
            <v>6</v>
          </cell>
          <cell r="L35">
            <v>6</v>
          </cell>
          <cell r="M35">
            <v>1</v>
          </cell>
          <cell r="N35" t="str">
            <v>REG</v>
          </cell>
          <cell r="O35" t="str">
            <v>2019, Oct</v>
          </cell>
          <cell r="P35" t="str">
            <v>PUBLISHED</v>
          </cell>
          <cell r="Q35" t="str">
            <v>FOB</v>
          </cell>
          <cell r="R35">
            <v>145</v>
          </cell>
          <cell r="S35">
            <v>145</v>
          </cell>
          <cell r="T35">
            <v>145</v>
          </cell>
          <cell r="U35">
            <v>145</v>
          </cell>
          <cell r="V35">
            <v>145</v>
          </cell>
          <cell r="W35">
            <v>145</v>
          </cell>
          <cell r="X35">
            <v>145</v>
          </cell>
          <cell r="Y35">
            <v>145</v>
          </cell>
          <cell r="Z35">
            <v>145</v>
          </cell>
          <cell r="AA35">
            <v>145</v>
          </cell>
          <cell r="AB35">
            <v>145</v>
          </cell>
          <cell r="AC35">
            <v>145</v>
          </cell>
        </row>
        <row r="36">
          <cell r="A36" t="str">
            <v>14559026</v>
          </cell>
          <cell r="B36" t="str">
            <v>Northeast</v>
          </cell>
          <cell r="C36" t="str">
            <v>Connecticut</v>
          </cell>
          <cell r="D36" t="str">
            <v>Allan S Goodman Inc</v>
          </cell>
          <cell r="E36" t="str">
            <v>Partida Elegante</v>
          </cell>
          <cell r="F36" t="str">
            <v>Partida Elegante</v>
          </cell>
          <cell r="G36" t="str">
            <v>750 - 2 - REG-80</v>
          </cell>
          <cell r="H36" t="str">
            <v>750 - 2 - REG-80</v>
          </cell>
          <cell r="I36" t="str">
            <v>Domestic</v>
          </cell>
          <cell r="J36" t="str">
            <v>750</v>
          </cell>
          <cell r="K36">
            <v>2</v>
          </cell>
          <cell r="L36">
            <v>2</v>
          </cell>
          <cell r="M36">
            <v>1</v>
          </cell>
          <cell r="N36" t="str">
            <v>REG</v>
          </cell>
          <cell r="O36" t="str">
            <v>2017, Apr</v>
          </cell>
          <cell r="P36" t="str">
            <v>PUBLISHED</v>
          </cell>
          <cell r="Q36" t="str">
            <v>FOB</v>
          </cell>
          <cell r="R36">
            <v>357.95</v>
          </cell>
          <cell r="S36">
            <v>357.95</v>
          </cell>
          <cell r="T36">
            <v>357.95</v>
          </cell>
          <cell r="U36">
            <v>357.95</v>
          </cell>
          <cell r="V36">
            <v>357.95</v>
          </cell>
          <cell r="W36">
            <v>357.95</v>
          </cell>
          <cell r="X36">
            <v>357.95</v>
          </cell>
          <cell r="Y36">
            <v>357.95</v>
          </cell>
          <cell r="Z36">
            <v>357.95</v>
          </cell>
          <cell r="AA36">
            <v>357.95</v>
          </cell>
          <cell r="AB36">
            <v>357.95</v>
          </cell>
          <cell r="AC36">
            <v>357.95</v>
          </cell>
        </row>
        <row r="37">
          <cell r="A37" t="str">
            <v>23164945</v>
          </cell>
          <cell r="B37" t="str">
            <v>Northeast</v>
          </cell>
          <cell r="C37" t="str">
            <v>Connecticut</v>
          </cell>
          <cell r="D37" t="str">
            <v>Allan S Goodman Inc</v>
          </cell>
          <cell r="E37" t="str">
            <v>Partida Elegante</v>
          </cell>
          <cell r="F37" t="str">
            <v>Partida Elegante</v>
          </cell>
          <cell r="G37" t="str">
            <v>750 - 2 - REG-80</v>
          </cell>
          <cell r="H37" t="str">
            <v>750 - 2 - REG-80</v>
          </cell>
          <cell r="I37" t="str">
            <v>Domestic</v>
          </cell>
          <cell r="J37" t="str">
            <v>750</v>
          </cell>
          <cell r="K37">
            <v>2</v>
          </cell>
          <cell r="L37">
            <v>2</v>
          </cell>
          <cell r="M37">
            <v>1</v>
          </cell>
          <cell r="N37" t="str">
            <v>REG</v>
          </cell>
          <cell r="O37" t="str">
            <v>2019, Oct</v>
          </cell>
          <cell r="P37" t="str">
            <v>APPROVED</v>
          </cell>
          <cell r="Q37" t="str">
            <v>FOB</v>
          </cell>
          <cell r="R37">
            <v>357.95</v>
          </cell>
          <cell r="S37">
            <v>357.95</v>
          </cell>
          <cell r="T37">
            <v>357.95</v>
          </cell>
          <cell r="U37">
            <v>357.95</v>
          </cell>
          <cell r="V37">
            <v>357.95</v>
          </cell>
          <cell r="W37">
            <v>357.95</v>
          </cell>
          <cell r="X37">
            <v>357.95</v>
          </cell>
          <cell r="Y37">
            <v>357.95</v>
          </cell>
          <cell r="Z37">
            <v>357.95</v>
          </cell>
          <cell r="AA37">
            <v>357.95</v>
          </cell>
          <cell r="AB37">
            <v>357.95</v>
          </cell>
          <cell r="AC37">
            <v>357.95</v>
          </cell>
        </row>
        <row r="38">
          <cell r="A38" t="str">
            <v>23164810</v>
          </cell>
          <cell r="B38" t="str">
            <v>Northeast</v>
          </cell>
          <cell r="C38" t="str">
            <v>Connecticut</v>
          </cell>
          <cell r="D38" t="str">
            <v>Allan S Goodman Inc</v>
          </cell>
          <cell r="E38" t="str">
            <v>Partida Reposado</v>
          </cell>
          <cell r="F38" t="str">
            <v>Partida Reposado</v>
          </cell>
          <cell r="G38" t="str">
            <v>750 - 6 - REG-80</v>
          </cell>
          <cell r="H38" t="str">
            <v>750 - 6 - REG-80</v>
          </cell>
          <cell r="I38" t="str">
            <v>Domestic</v>
          </cell>
          <cell r="J38" t="str">
            <v>750</v>
          </cell>
          <cell r="K38">
            <v>6</v>
          </cell>
          <cell r="L38">
            <v>6</v>
          </cell>
          <cell r="M38">
            <v>1</v>
          </cell>
          <cell r="N38" t="str">
            <v>REG</v>
          </cell>
          <cell r="O38" t="str">
            <v>2019, Oct</v>
          </cell>
          <cell r="P38" t="str">
            <v>PUBLISHED</v>
          </cell>
          <cell r="Q38" t="str">
            <v>FOB</v>
          </cell>
          <cell r="R38">
            <v>160</v>
          </cell>
          <cell r="S38">
            <v>160</v>
          </cell>
          <cell r="T38">
            <v>160</v>
          </cell>
          <cell r="U38">
            <v>160</v>
          </cell>
          <cell r="V38">
            <v>160</v>
          </cell>
          <cell r="W38">
            <v>160</v>
          </cell>
          <cell r="X38">
            <v>160</v>
          </cell>
          <cell r="Y38">
            <v>160</v>
          </cell>
          <cell r="Z38">
            <v>160</v>
          </cell>
          <cell r="AA38">
            <v>160</v>
          </cell>
          <cell r="AB38">
            <v>160</v>
          </cell>
          <cell r="AC38">
            <v>160</v>
          </cell>
        </row>
        <row r="39">
          <cell r="A39" t="str">
            <v>23185452</v>
          </cell>
          <cell r="B39" t="str">
            <v>Northeast</v>
          </cell>
          <cell r="C39" t="str">
            <v>Connecticut</v>
          </cell>
          <cell r="D39" t="str">
            <v>Allan S Goodman Inc</v>
          </cell>
          <cell r="E39" t="str">
            <v>Partida Reposado</v>
          </cell>
          <cell r="F39" t="str">
            <v>Partida Reposado Single Cask</v>
          </cell>
          <cell r="G39" t="str">
            <v>Partida SC 750-6-REG-80</v>
          </cell>
          <cell r="H39" t="str">
            <v>Partida SC 750-6-REG-80</v>
          </cell>
          <cell r="I39" t="str">
            <v>Domestic</v>
          </cell>
          <cell r="J39" t="str">
            <v>750</v>
          </cell>
          <cell r="K39">
            <v>6</v>
          </cell>
          <cell r="L39">
            <v>6</v>
          </cell>
          <cell r="M39">
            <v>1</v>
          </cell>
          <cell r="N39" t="str">
            <v>REG</v>
          </cell>
          <cell r="O39" t="str">
            <v>2019, Oct</v>
          </cell>
          <cell r="P39" t="str">
            <v>WIP</v>
          </cell>
          <cell r="Q39" t="str">
            <v>FOB</v>
          </cell>
          <cell r="R39">
            <v>177.17</v>
          </cell>
          <cell r="S39">
            <v>177.17</v>
          </cell>
          <cell r="T39">
            <v>177.17</v>
          </cell>
          <cell r="U39">
            <v>177.17</v>
          </cell>
          <cell r="V39">
            <v>177.17</v>
          </cell>
          <cell r="W39">
            <v>177.17</v>
          </cell>
          <cell r="X39">
            <v>177.17</v>
          </cell>
          <cell r="Y39">
            <v>177.17</v>
          </cell>
          <cell r="Z39">
            <v>177.17</v>
          </cell>
          <cell r="AA39">
            <v>177.17</v>
          </cell>
          <cell r="AB39">
            <v>177.17</v>
          </cell>
          <cell r="AC39">
            <v>177.17</v>
          </cell>
        </row>
        <row r="40">
          <cell r="A40" t="str">
            <v>23165347</v>
          </cell>
          <cell r="B40" t="str">
            <v>Northeast</v>
          </cell>
          <cell r="C40" t="str">
            <v>Connecticut</v>
          </cell>
          <cell r="D40" t="str">
            <v>Allan S Goodman Inc</v>
          </cell>
          <cell r="E40" t="str">
            <v>Smoky Black</v>
          </cell>
          <cell r="F40" t="str">
            <v>SMOKY BLACK</v>
          </cell>
          <cell r="G40" t="str">
            <v>1750 - 6 - REG-80</v>
          </cell>
          <cell r="H40" t="str">
            <v>1750 - 6 - REG-80</v>
          </cell>
          <cell r="I40" t="str">
            <v>Domestic</v>
          </cell>
          <cell r="J40" t="str">
            <v>1750</v>
          </cell>
          <cell r="K40">
            <v>6</v>
          </cell>
          <cell r="L40">
            <v>6</v>
          </cell>
          <cell r="M40">
            <v>1</v>
          </cell>
          <cell r="N40" t="str">
            <v>REG</v>
          </cell>
          <cell r="O40" t="str">
            <v>2019, Oct</v>
          </cell>
          <cell r="P40" t="str">
            <v>PUBLISHED</v>
          </cell>
          <cell r="Q40" t="str">
            <v>FOB</v>
          </cell>
          <cell r="R40">
            <v>156.96</v>
          </cell>
          <cell r="S40">
            <v>156.96</v>
          </cell>
          <cell r="T40">
            <v>156.96</v>
          </cell>
          <cell r="U40">
            <v>156.96</v>
          </cell>
          <cell r="V40">
            <v>156.96</v>
          </cell>
          <cell r="W40">
            <v>156.96</v>
          </cell>
          <cell r="X40">
            <v>156.96</v>
          </cell>
          <cell r="Y40">
            <v>156.96</v>
          </cell>
          <cell r="Z40">
            <v>156.96</v>
          </cell>
          <cell r="AA40">
            <v>156.96</v>
          </cell>
          <cell r="AB40">
            <v>156.96</v>
          </cell>
          <cell r="AC40">
            <v>156.96</v>
          </cell>
        </row>
        <row r="41">
          <cell r="A41" t="str">
            <v>23165347</v>
          </cell>
          <cell r="B41" t="str">
            <v>Northeast</v>
          </cell>
          <cell r="C41" t="str">
            <v>Connecticut</v>
          </cell>
          <cell r="D41" t="str">
            <v>Allan S Goodman Inc</v>
          </cell>
          <cell r="E41" t="str">
            <v>Smoky Black</v>
          </cell>
          <cell r="F41" t="str">
            <v>SMOKY BLACK</v>
          </cell>
          <cell r="G41" t="str">
            <v>750 - 12 - REG-80</v>
          </cell>
          <cell r="H41" t="str">
            <v>750 - 12 - REG-80</v>
          </cell>
          <cell r="I41" t="str">
            <v>Domestic</v>
          </cell>
          <cell r="J41" t="str">
            <v>750</v>
          </cell>
          <cell r="K41">
            <v>12</v>
          </cell>
          <cell r="L41">
            <v>12</v>
          </cell>
          <cell r="M41">
            <v>1</v>
          </cell>
          <cell r="N41" t="str">
            <v>REG</v>
          </cell>
          <cell r="O41" t="str">
            <v>2019, Oct</v>
          </cell>
          <cell r="P41" t="str">
            <v>PUBLISHED</v>
          </cell>
          <cell r="Q41" t="str">
            <v>FOB</v>
          </cell>
          <cell r="R41">
            <v>187.68</v>
          </cell>
          <cell r="S41">
            <v>187.68</v>
          </cell>
          <cell r="T41">
            <v>187.68</v>
          </cell>
          <cell r="U41">
            <v>187.68</v>
          </cell>
          <cell r="V41">
            <v>187.68</v>
          </cell>
          <cell r="W41">
            <v>187.68</v>
          </cell>
          <cell r="X41">
            <v>187.68</v>
          </cell>
          <cell r="Y41">
            <v>187.68</v>
          </cell>
          <cell r="Z41">
            <v>187.68</v>
          </cell>
          <cell r="AA41">
            <v>187.68</v>
          </cell>
          <cell r="AB41">
            <v>187.68</v>
          </cell>
          <cell r="AC41">
            <v>187.68</v>
          </cell>
        </row>
        <row r="42">
          <cell r="A42" t="str">
            <v>14444562</v>
          </cell>
          <cell r="B42" t="str">
            <v>Northeast</v>
          </cell>
          <cell r="C42" t="str">
            <v>Connecticut</v>
          </cell>
          <cell r="D42" t="str">
            <v>Brescome Barton Inc</v>
          </cell>
          <cell r="E42" t="str">
            <v>Brugal 1888</v>
          </cell>
          <cell r="F42" t="str">
            <v>1888</v>
          </cell>
          <cell r="G42" t="str">
            <v>750 - 6 - REG-80</v>
          </cell>
          <cell r="H42" t="str">
            <v>1888</v>
          </cell>
          <cell r="I42" t="str">
            <v>Domestic</v>
          </cell>
          <cell r="J42" t="str">
            <v>750</v>
          </cell>
          <cell r="K42">
            <v>6</v>
          </cell>
          <cell r="L42">
            <v>6</v>
          </cell>
          <cell r="M42">
            <v>1</v>
          </cell>
          <cell r="N42" t="str">
            <v>REG</v>
          </cell>
          <cell r="O42" t="str">
            <v>2018, Apr</v>
          </cell>
          <cell r="P42" t="str">
            <v>PUBLISHED</v>
          </cell>
          <cell r="Q42" t="str">
            <v>FOB</v>
          </cell>
          <cell r="R42">
            <v>118.46</v>
          </cell>
          <cell r="S42">
            <v>118.46</v>
          </cell>
          <cell r="T42">
            <v>118.46</v>
          </cell>
          <cell r="U42">
            <v>118.46</v>
          </cell>
          <cell r="V42">
            <v>118.46</v>
          </cell>
          <cell r="W42">
            <v>118.46</v>
          </cell>
          <cell r="X42">
            <v>118.46</v>
          </cell>
          <cell r="Y42">
            <v>118.46</v>
          </cell>
          <cell r="Z42">
            <v>118.46</v>
          </cell>
          <cell r="AA42">
            <v>118.46</v>
          </cell>
          <cell r="AB42">
            <v>118.46</v>
          </cell>
          <cell r="AC42">
            <v>118.46</v>
          </cell>
        </row>
        <row r="43">
          <cell r="A43" t="str">
            <v>21282081</v>
          </cell>
          <cell r="B43" t="str">
            <v>Northeast</v>
          </cell>
          <cell r="C43" t="str">
            <v>Connecticut</v>
          </cell>
          <cell r="D43" t="str">
            <v>Brescome Barton Inc</v>
          </cell>
          <cell r="E43" t="str">
            <v>Brugal 1888</v>
          </cell>
          <cell r="F43" t="str">
            <v>1888 Repack</v>
          </cell>
          <cell r="G43" t="str">
            <v>750-6-REG-80</v>
          </cell>
          <cell r="H43" t="str">
            <v>750-6-REG-80</v>
          </cell>
          <cell r="I43" t="str">
            <v>Domestic</v>
          </cell>
          <cell r="J43" t="str">
            <v>750</v>
          </cell>
          <cell r="K43">
            <v>6</v>
          </cell>
          <cell r="L43">
            <v>6</v>
          </cell>
          <cell r="M43">
            <v>1</v>
          </cell>
          <cell r="N43" t="str">
            <v>REG</v>
          </cell>
          <cell r="O43" t="str">
            <v>2019, Jun</v>
          </cell>
          <cell r="P43" t="str">
            <v>PUBLISHED</v>
          </cell>
          <cell r="Q43" t="str">
            <v>FOB</v>
          </cell>
          <cell r="R43">
            <v>118.46</v>
          </cell>
          <cell r="S43">
            <v>118.46</v>
          </cell>
          <cell r="T43">
            <v>118.46</v>
          </cell>
          <cell r="U43">
            <v>118.46</v>
          </cell>
          <cell r="V43">
            <v>118.46</v>
          </cell>
          <cell r="W43">
            <v>118.46</v>
          </cell>
          <cell r="X43">
            <v>118.46</v>
          </cell>
          <cell r="Y43">
            <v>118.46</v>
          </cell>
          <cell r="Z43">
            <v>118.46</v>
          </cell>
          <cell r="AA43">
            <v>118.46</v>
          </cell>
          <cell r="AB43">
            <v>118.46</v>
          </cell>
          <cell r="AC43">
            <v>118.46</v>
          </cell>
        </row>
        <row r="44">
          <cell r="A44" t="str">
            <v>23185556</v>
          </cell>
          <cell r="B44" t="str">
            <v>Northeast</v>
          </cell>
          <cell r="C44" t="str">
            <v>Connecticut</v>
          </cell>
          <cell r="D44" t="str">
            <v>Brescome Barton Inc</v>
          </cell>
          <cell r="E44" t="str">
            <v>Brugal 1888</v>
          </cell>
          <cell r="F44" t="str">
            <v>1888 Repack</v>
          </cell>
          <cell r="G44" t="str">
            <v>750-6-REG-80</v>
          </cell>
          <cell r="H44" t="str">
            <v>750-6-REG-80</v>
          </cell>
          <cell r="I44" t="str">
            <v>Domestic</v>
          </cell>
          <cell r="J44" t="str">
            <v>750</v>
          </cell>
          <cell r="K44">
            <v>6</v>
          </cell>
          <cell r="L44">
            <v>6</v>
          </cell>
          <cell r="M44">
            <v>1</v>
          </cell>
          <cell r="N44" t="str">
            <v>REG</v>
          </cell>
          <cell r="O44" t="str">
            <v>2019, Oct</v>
          </cell>
          <cell r="P44" t="str">
            <v>WIP</v>
          </cell>
          <cell r="Q44" t="str">
            <v>FOB</v>
          </cell>
          <cell r="R44">
            <v>118.46</v>
          </cell>
          <cell r="S44">
            <v>118.46</v>
          </cell>
          <cell r="T44">
            <v>118.46</v>
          </cell>
          <cell r="U44">
            <v>118.46</v>
          </cell>
          <cell r="V44">
            <v>118.46</v>
          </cell>
          <cell r="W44">
            <v>118.46</v>
          </cell>
          <cell r="X44">
            <v>118.46</v>
          </cell>
          <cell r="Y44">
            <v>118.46</v>
          </cell>
          <cell r="Z44">
            <v>118.46</v>
          </cell>
          <cell r="AA44">
            <v>118.46</v>
          </cell>
          <cell r="AB44">
            <v>118.46</v>
          </cell>
          <cell r="AC44">
            <v>118.46</v>
          </cell>
        </row>
        <row r="45">
          <cell r="A45" t="str">
            <v>23185566</v>
          </cell>
          <cell r="B45" t="str">
            <v>Northeast</v>
          </cell>
          <cell r="C45" t="str">
            <v>Connecticut</v>
          </cell>
          <cell r="D45" t="str">
            <v>Brescome Barton Inc</v>
          </cell>
          <cell r="E45" t="str">
            <v>Brugal Anejo</v>
          </cell>
          <cell r="F45" t="str">
            <v>ANEJO</v>
          </cell>
          <cell r="G45" t="str">
            <v>1000 - 12 - REG-80</v>
          </cell>
          <cell r="H45" t="str">
            <v>ANEJO</v>
          </cell>
          <cell r="I45" t="str">
            <v>Domestic</v>
          </cell>
          <cell r="J45" t="str">
            <v>1000</v>
          </cell>
          <cell r="K45">
            <v>12</v>
          </cell>
          <cell r="L45">
            <v>12</v>
          </cell>
          <cell r="M45">
            <v>1</v>
          </cell>
          <cell r="N45" t="str">
            <v>REG</v>
          </cell>
          <cell r="O45" t="str">
            <v>2019, Oct</v>
          </cell>
          <cell r="P45" t="str">
            <v>PUBLISHED</v>
          </cell>
          <cell r="Q45" t="str">
            <v>FOB</v>
          </cell>
          <cell r="R45">
            <v>149.49</v>
          </cell>
          <cell r="S45">
            <v>149.49</v>
          </cell>
          <cell r="T45">
            <v>149.49</v>
          </cell>
          <cell r="U45">
            <v>149.49</v>
          </cell>
          <cell r="V45">
            <v>149.49</v>
          </cell>
          <cell r="W45">
            <v>149.49</v>
          </cell>
          <cell r="X45">
            <v>149.49</v>
          </cell>
          <cell r="Y45">
            <v>149.49</v>
          </cell>
          <cell r="Z45">
            <v>149.49</v>
          </cell>
          <cell r="AA45">
            <v>149.49</v>
          </cell>
          <cell r="AB45">
            <v>149.49</v>
          </cell>
          <cell r="AC45">
            <v>149.49</v>
          </cell>
        </row>
        <row r="46">
          <cell r="A46" t="str">
            <v>23185566</v>
          </cell>
          <cell r="B46" t="str">
            <v>Northeast</v>
          </cell>
          <cell r="C46" t="str">
            <v>Connecticut</v>
          </cell>
          <cell r="D46" t="str">
            <v>Brescome Barton Inc</v>
          </cell>
          <cell r="E46" t="str">
            <v>Brugal Anejo</v>
          </cell>
          <cell r="F46" t="str">
            <v>ANEJO</v>
          </cell>
          <cell r="G46" t="str">
            <v>1750 - 6 - REG-80</v>
          </cell>
          <cell r="H46" t="str">
            <v>ANEJO</v>
          </cell>
          <cell r="I46" t="str">
            <v>Domestic</v>
          </cell>
          <cell r="J46" t="str">
            <v>1750</v>
          </cell>
          <cell r="K46">
            <v>6</v>
          </cell>
          <cell r="L46">
            <v>6</v>
          </cell>
          <cell r="M46">
            <v>1</v>
          </cell>
          <cell r="N46" t="str">
            <v>REG</v>
          </cell>
          <cell r="O46" t="str">
            <v>2019, Oct</v>
          </cell>
          <cell r="P46" t="str">
            <v>PUBLISHED</v>
          </cell>
          <cell r="Q46" t="str">
            <v>FOB</v>
          </cell>
          <cell r="R46">
            <v>107.21</v>
          </cell>
          <cell r="S46">
            <v>107.21</v>
          </cell>
          <cell r="T46">
            <v>107.21</v>
          </cell>
          <cell r="U46">
            <v>107.21</v>
          </cell>
          <cell r="V46">
            <v>107.21</v>
          </cell>
          <cell r="W46">
            <v>107.21</v>
          </cell>
          <cell r="X46">
            <v>107.21</v>
          </cell>
          <cell r="Y46">
            <v>107.21</v>
          </cell>
          <cell r="Z46">
            <v>107.21</v>
          </cell>
          <cell r="AA46">
            <v>107.21</v>
          </cell>
          <cell r="AB46">
            <v>107.21</v>
          </cell>
          <cell r="AC46">
            <v>107.21</v>
          </cell>
        </row>
        <row r="47">
          <cell r="A47" t="str">
            <v>23185566</v>
          </cell>
          <cell r="B47" t="str">
            <v>Northeast</v>
          </cell>
          <cell r="C47" t="str">
            <v>Connecticut</v>
          </cell>
          <cell r="D47" t="str">
            <v>Brescome Barton Inc</v>
          </cell>
          <cell r="E47" t="str">
            <v>Brugal Anejo</v>
          </cell>
          <cell r="F47" t="str">
            <v>ANEJO</v>
          </cell>
          <cell r="G47" t="str">
            <v>375 - 24 - REG-80</v>
          </cell>
          <cell r="H47" t="str">
            <v>ANEJO</v>
          </cell>
          <cell r="I47" t="str">
            <v>Domestic</v>
          </cell>
          <cell r="J47" t="str">
            <v>375</v>
          </cell>
          <cell r="K47">
            <v>24</v>
          </cell>
          <cell r="L47">
            <v>24</v>
          </cell>
          <cell r="M47">
            <v>1</v>
          </cell>
          <cell r="N47" t="str">
            <v>REG</v>
          </cell>
          <cell r="O47" t="str">
            <v>2019, Oct</v>
          </cell>
          <cell r="P47" t="str">
            <v>PUBLISHED</v>
          </cell>
          <cell r="Q47" t="str">
            <v>FOB</v>
          </cell>
          <cell r="R47">
            <v>134.68</v>
          </cell>
          <cell r="S47">
            <v>134.68</v>
          </cell>
          <cell r="T47">
            <v>134.68</v>
          </cell>
          <cell r="U47">
            <v>134.68</v>
          </cell>
          <cell r="V47">
            <v>134.68</v>
          </cell>
          <cell r="W47">
            <v>134.68</v>
          </cell>
          <cell r="X47">
            <v>134.68</v>
          </cell>
          <cell r="Y47">
            <v>134.68</v>
          </cell>
          <cell r="Z47">
            <v>134.68</v>
          </cell>
          <cell r="AA47">
            <v>134.68</v>
          </cell>
          <cell r="AB47">
            <v>134.68</v>
          </cell>
          <cell r="AC47">
            <v>134.68</v>
          </cell>
        </row>
        <row r="48">
          <cell r="A48" t="str">
            <v>23185566</v>
          </cell>
          <cell r="B48" t="str">
            <v>Northeast</v>
          </cell>
          <cell r="C48" t="str">
            <v>Connecticut</v>
          </cell>
          <cell r="D48" t="str">
            <v>Brescome Barton Inc</v>
          </cell>
          <cell r="E48" t="str">
            <v>Brugal Anejo</v>
          </cell>
          <cell r="F48" t="str">
            <v>ANEJO</v>
          </cell>
          <cell r="G48" t="str">
            <v>750 - 12 - REG-80</v>
          </cell>
          <cell r="H48" t="str">
            <v>ANEJO</v>
          </cell>
          <cell r="I48" t="str">
            <v>Domestic</v>
          </cell>
          <cell r="J48" t="str">
            <v>750</v>
          </cell>
          <cell r="K48">
            <v>12</v>
          </cell>
          <cell r="L48">
            <v>12</v>
          </cell>
          <cell r="M48">
            <v>1</v>
          </cell>
          <cell r="N48" t="str">
            <v>REG</v>
          </cell>
          <cell r="O48" t="str">
            <v>2019, Oct</v>
          </cell>
          <cell r="P48" t="str">
            <v>PUBLISHED</v>
          </cell>
          <cell r="Q48" t="str">
            <v>FOB</v>
          </cell>
          <cell r="R48">
            <v>125.18</v>
          </cell>
          <cell r="S48">
            <v>125.18</v>
          </cell>
          <cell r="T48">
            <v>125.18</v>
          </cell>
          <cell r="U48">
            <v>125.18</v>
          </cell>
          <cell r="V48">
            <v>125.18</v>
          </cell>
          <cell r="W48">
            <v>125.18</v>
          </cell>
          <cell r="X48">
            <v>125.18</v>
          </cell>
          <cell r="Y48">
            <v>125.18</v>
          </cell>
          <cell r="Z48">
            <v>125.18</v>
          </cell>
          <cell r="AA48">
            <v>125.18</v>
          </cell>
          <cell r="AB48">
            <v>125.18</v>
          </cell>
          <cell r="AC48">
            <v>125.18</v>
          </cell>
        </row>
        <row r="49">
          <cell r="A49" t="str">
            <v>23323060</v>
          </cell>
          <cell r="B49" t="str">
            <v>Northeast</v>
          </cell>
          <cell r="C49" t="str">
            <v>Connecticut</v>
          </cell>
          <cell r="D49" t="str">
            <v>Brescome Barton Inc</v>
          </cell>
          <cell r="E49" t="str">
            <v>Brugal Extra Dry</v>
          </cell>
          <cell r="F49" t="str">
            <v>EXTRA DRY</v>
          </cell>
          <cell r="G49" t="str">
            <v>1000 - 12 - REG-80</v>
          </cell>
          <cell r="H49" t="str">
            <v>DRY</v>
          </cell>
          <cell r="I49" t="str">
            <v>Domestic</v>
          </cell>
          <cell r="J49" t="str">
            <v>1000</v>
          </cell>
          <cell r="K49">
            <v>12</v>
          </cell>
          <cell r="L49">
            <v>12</v>
          </cell>
          <cell r="M49">
            <v>1</v>
          </cell>
          <cell r="N49" t="str">
            <v>REG</v>
          </cell>
          <cell r="O49" t="str">
            <v>2019, Oct</v>
          </cell>
          <cell r="P49" t="str">
            <v>PUBLISHED</v>
          </cell>
          <cell r="Q49" t="str">
            <v>FOB</v>
          </cell>
          <cell r="R49">
            <v>149.49</v>
          </cell>
          <cell r="S49">
            <v>149.49</v>
          </cell>
          <cell r="T49">
            <v>149.49</v>
          </cell>
          <cell r="U49">
            <v>149.49</v>
          </cell>
          <cell r="V49">
            <v>149.49</v>
          </cell>
          <cell r="W49">
            <v>149.49</v>
          </cell>
          <cell r="X49">
            <v>149.49</v>
          </cell>
          <cell r="Y49">
            <v>149.49</v>
          </cell>
          <cell r="Z49">
            <v>149.49</v>
          </cell>
          <cell r="AA49">
            <v>149.49</v>
          </cell>
          <cell r="AB49">
            <v>149.49</v>
          </cell>
          <cell r="AC49">
            <v>149.49</v>
          </cell>
        </row>
        <row r="50">
          <cell r="A50" t="str">
            <v>23323060</v>
          </cell>
          <cell r="B50" t="str">
            <v>Northeast</v>
          </cell>
          <cell r="C50" t="str">
            <v>Connecticut</v>
          </cell>
          <cell r="D50" t="str">
            <v>Brescome Barton Inc</v>
          </cell>
          <cell r="E50" t="str">
            <v>Brugal Extra Dry</v>
          </cell>
          <cell r="F50" t="str">
            <v>EXTRA DRY</v>
          </cell>
          <cell r="G50" t="str">
            <v>1750 - 6 - REG-80</v>
          </cell>
          <cell r="H50" t="str">
            <v>DRY</v>
          </cell>
          <cell r="I50" t="str">
            <v>Domestic</v>
          </cell>
          <cell r="J50" t="str">
            <v>1750</v>
          </cell>
          <cell r="K50">
            <v>6</v>
          </cell>
          <cell r="L50">
            <v>6</v>
          </cell>
          <cell r="M50">
            <v>1</v>
          </cell>
          <cell r="N50" t="str">
            <v>REG</v>
          </cell>
          <cell r="O50" t="str">
            <v>2019, Oct</v>
          </cell>
          <cell r="P50" t="str">
            <v>PUBLISHED</v>
          </cell>
          <cell r="Q50" t="str">
            <v>FOB</v>
          </cell>
          <cell r="R50">
            <v>107.21</v>
          </cell>
          <cell r="S50">
            <v>107.21</v>
          </cell>
          <cell r="T50">
            <v>107.21</v>
          </cell>
          <cell r="U50">
            <v>107.21</v>
          </cell>
          <cell r="V50">
            <v>107.21</v>
          </cell>
          <cell r="W50">
            <v>107.21</v>
          </cell>
          <cell r="X50">
            <v>107.21</v>
          </cell>
          <cell r="Y50">
            <v>107.21</v>
          </cell>
          <cell r="Z50">
            <v>107.21</v>
          </cell>
          <cell r="AA50">
            <v>107.21</v>
          </cell>
          <cell r="AB50">
            <v>107.21</v>
          </cell>
          <cell r="AC50">
            <v>107.21</v>
          </cell>
        </row>
        <row r="51">
          <cell r="A51" t="str">
            <v>23323060</v>
          </cell>
          <cell r="B51" t="str">
            <v>Northeast</v>
          </cell>
          <cell r="C51" t="str">
            <v>Connecticut</v>
          </cell>
          <cell r="D51" t="str">
            <v>Brescome Barton Inc</v>
          </cell>
          <cell r="E51" t="str">
            <v>Brugal Extra Dry</v>
          </cell>
          <cell r="F51" t="str">
            <v>EXTRA DRY</v>
          </cell>
          <cell r="G51" t="str">
            <v>375 - 24 - REG-80</v>
          </cell>
          <cell r="H51" t="str">
            <v>DRY</v>
          </cell>
          <cell r="I51" t="str">
            <v>Domestic</v>
          </cell>
          <cell r="J51" t="str">
            <v>375</v>
          </cell>
          <cell r="K51">
            <v>24</v>
          </cell>
          <cell r="L51">
            <v>24</v>
          </cell>
          <cell r="M51">
            <v>1</v>
          </cell>
          <cell r="N51" t="str">
            <v>REG</v>
          </cell>
          <cell r="O51" t="str">
            <v>2019, Oct</v>
          </cell>
          <cell r="P51" t="str">
            <v>PUBLISHED</v>
          </cell>
          <cell r="Q51" t="str">
            <v>FOB</v>
          </cell>
          <cell r="R51">
            <v>134.68</v>
          </cell>
          <cell r="S51">
            <v>134.68</v>
          </cell>
          <cell r="T51">
            <v>134.68</v>
          </cell>
          <cell r="U51">
            <v>134.68</v>
          </cell>
          <cell r="V51">
            <v>134.68</v>
          </cell>
          <cell r="W51">
            <v>134.68</v>
          </cell>
          <cell r="X51">
            <v>134.68</v>
          </cell>
          <cell r="Y51">
            <v>134.68</v>
          </cell>
          <cell r="Z51">
            <v>134.68</v>
          </cell>
          <cell r="AA51">
            <v>134.68</v>
          </cell>
          <cell r="AB51">
            <v>134.68</v>
          </cell>
          <cell r="AC51">
            <v>134.68</v>
          </cell>
        </row>
        <row r="52">
          <cell r="A52" t="str">
            <v>23323060</v>
          </cell>
          <cell r="B52" t="str">
            <v>Northeast</v>
          </cell>
          <cell r="C52" t="str">
            <v>Connecticut</v>
          </cell>
          <cell r="D52" t="str">
            <v>Brescome Barton Inc</v>
          </cell>
          <cell r="E52" t="str">
            <v>Brugal Extra Dry</v>
          </cell>
          <cell r="F52" t="str">
            <v>EXTRA DRY</v>
          </cell>
          <cell r="G52" t="str">
            <v>750 - 12 - REG-80</v>
          </cell>
          <cell r="H52" t="str">
            <v>DRY</v>
          </cell>
          <cell r="I52" t="str">
            <v>Domestic</v>
          </cell>
          <cell r="J52" t="str">
            <v>750</v>
          </cell>
          <cell r="K52">
            <v>12</v>
          </cell>
          <cell r="L52">
            <v>12</v>
          </cell>
          <cell r="M52">
            <v>1</v>
          </cell>
          <cell r="N52" t="str">
            <v>REG</v>
          </cell>
          <cell r="O52" t="str">
            <v>2019, Oct</v>
          </cell>
          <cell r="P52" t="str">
            <v>PUBLISHED</v>
          </cell>
          <cell r="Q52" t="str">
            <v>FOB</v>
          </cell>
          <cell r="R52">
            <v>125.18</v>
          </cell>
          <cell r="S52">
            <v>125.18</v>
          </cell>
          <cell r="T52">
            <v>125.18</v>
          </cell>
          <cell r="U52">
            <v>125.18</v>
          </cell>
          <cell r="V52">
            <v>125.18</v>
          </cell>
          <cell r="W52">
            <v>125.18</v>
          </cell>
          <cell r="X52">
            <v>125.18</v>
          </cell>
          <cell r="Y52">
            <v>125.18</v>
          </cell>
          <cell r="Z52">
            <v>125.18</v>
          </cell>
          <cell r="AA52">
            <v>125.18</v>
          </cell>
          <cell r="AB52">
            <v>125.18</v>
          </cell>
          <cell r="AC52">
            <v>125.18</v>
          </cell>
        </row>
        <row r="53">
          <cell r="A53" t="str">
            <v>23226161</v>
          </cell>
          <cell r="B53" t="str">
            <v>Northeast</v>
          </cell>
          <cell r="C53" t="str">
            <v>Connecticut</v>
          </cell>
          <cell r="D53" t="str">
            <v>Brescome Barton Inc</v>
          </cell>
          <cell r="E53" t="str">
            <v>Brugal Extra Viejo</v>
          </cell>
          <cell r="F53" t="str">
            <v>EXTRA VIEJO</v>
          </cell>
          <cell r="G53" t="str">
            <v>1000 - 12 - REG-80</v>
          </cell>
          <cell r="H53" t="str">
            <v>VIEJO</v>
          </cell>
          <cell r="I53" t="str">
            <v>Domestic</v>
          </cell>
          <cell r="J53" t="str">
            <v>1000</v>
          </cell>
          <cell r="K53">
            <v>12</v>
          </cell>
          <cell r="L53">
            <v>12</v>
          </cell>
          <cell r="M53">
            <v>1</v>
          </cell>
          <cell r="N53" t="str">
            <v>REG</v>
          </cell>
          <cell r="O53" t="str">
            <v>2019, Oct</v>
          </cell>
          <cell r="P53" t="str">
            <v>PUBLISHED</v>
          </cell>
          <cell r="Q53" t="str">
            <v>FOB</v>
          </cell>
          <cell r="R53">
            <v>195.49</v>
          </cell>
          <cell r="S53">
            <v>195.49</v>
          </cell>
          <cell r="T53">
            <v>195.49</v>
          </cell>
          <cell r="U53">
            <v>195.49</v>
          </cell>
          <cell r="V53">
            <v>195.49</v>
          </cell>
          <cell r="W53">
            <v>195.49</v>
          </cell>
          <cell r="X53">
            <v>195.49</v>
          </cell>
          <cell r="Y53">
            <v>195.49</v>
          </cell>
          <cell r="Z53">
            <v>195.49</v>
          </cell>
          <cell r="AA53">
            <v>195.49</v>
          </cell>
          <cell r="AB53">
            <v>195.49</v>
          </cell>
          <cell r="AC53">
            <v>195.49</v>
          </cell>
        </row>
        <row r="54">
          <cell r="A54" t="str">
            <v>23226161</v>
          </cell>
          <cell r="B54" t="str">
            <v>Northeast</v>
          </cell>
          <cell r="C54" t="str">
            <v>Connecticut</v>
          </cell>
          <cell r="D54" t="str">
            <v>Brescome Barton Inc</v>
          </cell>
          <cell r="E54" t="str">
            <v>Brugal Extra Viejo</v>
          </cell>
          <cell r="F54" t="str">
            <v>EXTRA VIEJO</v>
          </cell>
          <cell r="G54" t="str">
            <v>750 - 12 - REG-80</v>
          </cell>
          <cell r="H54" t="str">
            <v>VIEJO</v>
          </cell>
          <cell r="I54" t="str">
            <v>Domestic</v>
          </cell>
          <cell r="J54" t="str">
            <v>750</v>
          </cell>
          <cell r="K54">
            <v>12</v>
          </cell>
          <cell r="L54">
            <v>12</v>
          </cell>
          <cell r="M54">
            <v>1</v>
          </cell>
          <cell r="N54" t="str">
            <v>REG</v>
          </cell>
          <cell r="O54" t="str">
            <v>2019, Oct</v>
          </cell>
          <cell r="P54" t="str">
            <v>PUBLISHED</v>
          </cell>
          <cell r="Q54" t="str">
            <v>FOB</v>
          </cell>
          <cell r="R54">
            <v>164.93</v>
          </cell>
          <cell r="S54">
            <v>164.93</v>
          </cell>
          <cell r="T54">
            <v>164.93</v>
          </cell>
          <cell r="U54">
            <v>164.93</v>
          </cell>
          <cell r="V54">
            <v>164.93</v>
          </cell>
          <cell r="W54">
            <v>164.93</v>
          </cell>
          <cell r="X54">
            <v>164.93</v>
          </cell>
          <cell r="Y54">
            <v>164.93</v>
          </cell>
          <cell r="Z54">
            <v>164.93</v>
          </cell>
          <cell r="AA54">
            <v>164.93</v>
          </cell>
          <cell r="AB54">
            <v>164.93</v>
          </cell>
          <cell r="AC54">
            <v>164.93</v>
          </cell>
        </row>
        <row r="55">
          <cell r="A55" t="str">
            <v>3597637</v>
          </cell>
          <cell r="B55" t="str">
            <v>Northeast</v>
          </cell>
          <cell r="C55" t="str">
            <v>Connecticut</v>
          </cell>
          <cell r="D55" t="str">
            <v>Brescome Barton Inc</v>
          </cell>
          <cell r="E55" t="str">
            <v>Brugal XV</v>
          </cell>
          <cell r="F55" t="str">
            <v>XV</v>
          </cell>
          <cell r="G55" t="str">
            <v>1000 - 12 - REG-80</v>
          </cell>
          <cell r="H55" t="str">
            <v>XV</v>
          </cell>
          <cell r="I55" t="str">
            <v>Domestic</v>
          </cell>
          <cell r="J55" t="str">
            <v>1000</v>
          </cell>
          <cell r="K55">
            <v>12</v>
          </cell>
          <cell r="L55">
            <v>12</v>
          </cell>
          <cell r="M55">
            <v>1</v>
          </cell>
          <cell r="N55" t="str">
            <v>REG</v>
          </cell>
          <cell r="O55" t="str">
            <v>2015, Jul</v>
          </cell>
          <cell r="P55" t="str">
            <v>PUBLISHED</v>
          </cell>
          <cell r="Q55" t="str">
            <v>FOB</v>
          </cell>
          <cell r="R55">
            <v>187.1507</v>
          </cell>
          <cell r="S55">
            <v>187.1507</v>
          </cell>
          <cell r="T55">
            <v>187.1507</v>
          </cell>
          <cell r="U55">
            <v>187.1507</v>
          </cell>
          <cell r="V55">
            <v>187.1507</v>
          </cell>
          <cell r="W55">
            <v>187.1507</v>
          </cell>
          <cell r="X55">
            <v>187.1507</v>
          </cell>
          <cell r="Y55">
            <v>187.1507</v>
          </cell>
          <cell r="Z55">
            <v>187.1507</v>
          </cell>
          <cell r="AA55">
            <v>187.1507</v>
          </cell>
          <cell r="AB55">
            <v>187.1507</v>
          </cell>
          <cell r="AC55">
            <v>187.1507</v>
          </cell>
        </row>
        <row r="56">
          <cell r="A56" t="str">
            <v>3597637</v>
          </cell>
          <cell r="B56" t="str">
            <v>Northeast</v>
          </cell>
          <cell r="C56" t="str">
            <v>Connecticut</v>
          </cell>
          <cell r="D56" t="str">
            <v>Brescome Barton Inc</v>
          </cell>
          <cell r="E56" t="str">
            <v>Brugal XV</v>
          </cell>
          <cell r="F56" t="str">
            <v>XV</v>
          </cell>
          <cell r="G56" t="str">
            <v>750 - 12 - REG-80</v>
          </cell>
          <cell r="H56" t="str">
            <v>XV</v>
          </cell>
          <cell r="I56" t="str">
            <v>Domestic</v>
          </cell>
          <cell r="J56" t="str">
            <v>750</v>
          </cell>
          <cell r="K56">
            <v>12</v>
          </cell>
          <cell r="L56">
            <v>12</v>
          </cell>
          <cell r="M56">
            <v>1</v>
          </cell>
          <cell r="N56" t="str">
            <v>REG</v>
          </cell>
          <cell r="O56" t="str">
            <v>2015, Jul</v>
          </cell>
          <cell r="P56" t="str">
            <v>PUBLISHED</v>
          </cell>
          <cell r="Q56" t="str">
            <v>FOB</v>
          </cell>
          <cell r="R56">
            <v>179.75559999999999</v>
          </cell>
          <cell r="S56">
            <v>179.75559999999999</v>
          </cell>
          <cell r="T56">
            <v>179.75559999999999</v>
          </cell>
          <cell r="U56">
            <v>179.75559999999999</v>
          </cell>
          <cell r="V56">
            <v>179.75559999999999</v>
          </cell>
          <cell r="W56">
            <v>179.75559999999999</v>
          </cell>
          <cell r="X56">
            <v>179.75559999999999</v>
          </cell>
          <cell r="Y56">
            <v>179.75559999999999</v>
          </cell>
          <cell r="Z56">
            <v>179.75559999999999</v>
          </cell>
          <cell r="AA56">
            <v>179.75559999999999</v>
          </cell>
          <cell r="AB56">
            <v>179.75559999999999</v>
          </cell>
          <cell r="AC56">
            <v>179.75559999999999</v>
          </cell>
        </row>
        <row r="57">
          <cell r="A57" t="str">
            <v>20609020</v>
          </cell>
          <cell r="B57" t="str">
            <v>Northeast</v>
          </cell>
          <cell r="C57" t="str">
            <v>Connecticut</v>
          </cell>
          <cell r="D57" t="str">
            <v>Brescome Barton Inc</v>
          </cell>
          <cell r="E57" t="str">
            <v>Cutty Sark Original</v>
          </cell>
          <cell r="F57" t="str">
            <v>CSO</v>
          </cell>
          <cell r="G57" t="str">
            <v>1000 - 12 - REG-80</v>
          </cell>
          <cell r="H57" t="str">
            <v>CSO</v>
          </cell>
          <cell r="I57" t="str">
            <v>Domestic</v>
          </cell>
          <cell r="J57" t="str">
            <v>1000</v>
          </cell>
          <cell r="K57">
            <v>12</v>
          </cell>
          <cell r="L57">
            <v>12</v>
          </cell>
          <cell r="M57">
            <v>1</v>
          </cell>
          <cell r="N57" t="str">
            <v>REG</v>
          </cell>
          <cell r="O57" t="str">
            <v>2019, Apr</v>
          </cell>
          <cell r="P57" t="str">
            <v>PUBLISHED</v>
          </cell>
          <cell r="Q57" t="str">
            <v>FOB</v>
          </cell>
          <cell r="R57">
            <v>160</v>
          </cell>
          <cell r="S57">
            <v>160</v>
          </cell>
          <cell r="T57">
            <v>160</v>
          </cell>
          <cell r="U57">
            <v>160</v>
          </cell>
          <cell r="V57">
            <v>160</v>
          </cell>
          <cell r="W57">
            <v>160</v>
          </cell>
          <cell r="X57">
            <v>160</v>
          </cell>
          <cell r="Y57">
            <v>160</v>
          </cell>
          <cell r="Z57">
            <v>160</v>
          </cell>
          <cell r="AA57">
            <v>160</v>
          </cell>
          <cell r="AB57">
            <v>160</v>
          </cell>
          <cell r="AC57">
            <v>160</v>
          </cell>
        </row>
        <row r="58">
          <cell r="A58" t="str">
            <v>20609020</v>
          </cell>
          <cell r="B58" t="str">
            <v>Northeast</v>
          </cell>
          <cell r="C58" t="str">
            <v>Connecticut</v>
          </cell>
          <cell r="D58" t="str">
            <v>Brescome Barton Inc</v>
          </cell>
          <cell r="E58" t="str">
            <v>Cutty Sark Original</v>
          </cell>
          <cell r="F58" t="str">
            <v>CSO</v>
          </cell>
          <cell r="G58" t="str">
            <v>1750 - 6 - REG-80</v>
          </cell>
          <cell r="H58" t="str">
            <v>CSO</v>
          </cell>
          <cell r="I58" t="str">
            <v>Domestic</v>
          </cell>
          <cell r="J58" t="str">
            <v>1750</v>
          </cell>
          <cell r="K58">
            <v>6</v>
          </cell>
          <cell r="L58">
            <v>6</v>
          </cell>
          <cell r="M58">
            <v>1</v>
          </cell>
          <cell r="N58" t="str">
            <v>REG</v>
          </cell>
          <cell r="O58" t="str">
            <v>2019, Apr</v>
          </cell>
          <cell r="P58" t="str">
            <v>PUBLISHED</v>
          </cell>
          <cell r="Q58" t="str">
            <v>FOB</v>
          </cell>
          <cell r="R58">
            <v>108</v>
          </cell>
          <cell r="S58">
            <v>108</v>
          </cell>
          <cell r="T58">
            <v>108</v>
          </cell>
          <cell r="U58">
            <v>108</v>
          </cell>
          <cell r="V58">
            <v>108</v>
          </cell>
          <cell r="W58">
            <v>108</v>
          </cell>
          <cell r="X58">
            <v>108</v>
          </cell>
          <cell r="Y58">
            <v>108</v>
          </cell>
          <cell r="Z58">
            <v>108</v>
          </cell>
          <cell r="AA58">
            <v>108</v>
          </cell>
          <cell r="AB58">
            <v>108</v>
          </cell>
          <cell r="AC58">
            <v>108</v>
          </cell>
        </row>
        <row r="59">
          <cell r="A59" t="str">
            <v>20609020</v>
          </cell>
          <cell r="B59" t="str">
            <v>Northeast</v>
          </cell>
          <cell r="C59" t="str">
            <v>Connecticut</v>
          </cell>
          <cell r="D59" t="str">
            <v>Brescome Barton Inc</v>
          </cell>
          <cell r="E59" t="str">
            <v>Cutty Sark Original</v>
          </cell>
          <cell r="F59" t="str">
            <v>CSO</v>
          </cell>
          <cell r="G59" t="str">
            <v>375 - 12 - REG-80</v>
          </cell>
          <cell r="H59" t="str">
            <v>CSO</v>
          </cell>
          <cell r="I59" t="str">
            <v>Domestic</v>
          </cell>
          <cell r="J59" t="str">
            <v>375</v>
          </cell>
          <cell r="K59">
            <v>12</v>
          </cell>
          <cell r="L59">
            <v>12</v>
          </cell>
          <cell r="M59">
            <v>1</v>
          </cell>
          <cell r="N59" t="str">
            <v>REG</v>
          </cell>
          <cell r="O59" t="str">
            <v>2019, Apr</v>
          </cell>
          <cell r="P59" t="str">
            <v>PUBLISHED</v>
          </cell>
          <cell r="Q59" t="str">
            <v>FOB</v>
          </cell>
          <cell r="R59">
            <v>80.040000000000006</v>
          </cell>
          <cell r="S59">
            <v>80.040000000000006</v>
          </cell>
          <cell r="T59">
            <v>80.040000000000006</v>
          </cell>
          <cell r="U59">
            <v>80.040000000000006</v>
          </cell>
          <cell r="V59">
            <v>80.040000000000006</v>
          </cell>
          <cell r="W59">
            <v>80.040000000000006</v>
          </cell>
          <cell r="X59">
            <v>80.040000000000006</v>
          </cell>
          <cell r="Y59">
            <v>80.040000000000006</v>
          </cell>
          <cell r="Z59">
            <v>80.040000000000006</v>
          </cell>
          <cell r="AA59">
            <v>80.040000000000006</v>
          </cell>
          <cell r="AB59">
            <v>80.040000000000006</v>
          </cell>
          <cell r="AC59">
            <v>80.040000000000006</v>
          </cell>
        </row>
        <row r="60">
          <cell r="A60" t="str">
            <v>20609020</v>
          </cell>
          <cell r="B60" t="str">
            <v>Northeast</v>
          </cell>
          <cell r="C60" t="str">
            <v>Connecticut</v>
          </cell>
          <cell r="D60" t="str">
            <v>Brescome Barton Inc</v>
          </cell>
          <cell r="E60" t="str">
            <v>Cutty Sark Original</v>
          </cell>
          <cell r="F60" t="str">
            <v>CSO</v>
          </cell>
          <cell r="G60" t="str">
            <v>50 - 120 - REG-80</v>
          </cell>
          <cell r="H60" t="str">
            <v>50 - 120 - REG-80</v>
          </cell>
          <cell r="I60" t="str">
            <v>Domestic</v>
          </cell>
          <cell r="J60" t="str">
            <v>50</v>
          </cell>
          <cell r="K60">
            <v>120</v>
          </cell>
          <cell r="L60">
            <v>120</v>
          </cell>
          <cell r="M60">
            <v>1</v>
          </cell>
          <cell r="N60" t="str">
            <v>REG</v>
          </cell>
          <cell r="O60" t="str">
            <v>2019, Apr</v>
          </cell>
          <cell r="P60" t="str">
            <v>PUBLISHED</v>
          </cell>
          <cell r="Q60" t="str">
            <v>FOB</v>
          </cell>
          <cell r="R60">
            <v>122.9</v>
          </cell>
          <cell r="S60">
            <v>122.9</v>
          </cell>
          <cell r="T60">
            <v>122.9</v>
          </cell>
          <cell r="U60">
            <v>122.9</v>
          </cell>
          <cell r="V60">
            <v>122.9</v>
          </cell>
          <cell r="W60">
            <v>122.9</v>
          </cell>
          <cell r="X60">
            <v>122.9</v>
          </cell>
          <cell r="Y60">
            <v>122.9</v>
          </cell>
          <cell r="Z60">
            <v>122.9</v>
          </cell>
          <cell r="AA60">
            <v>122.9</v>
          </cell>
          <cell r="AB60">
            <v>122.9</v>
          </cell>
          <cell r="AC60">
            <v>122.9</v>
          </cell>
        </row>
        <row r="61">
          <cell r="A61" t="str">
            <v>20609020</v>
          </cell>
          <cell r="B61" t="str">
            <v>Northeast</v>
          </cell>
          <cell r="C61" t="str">
            <v>Connecticut</v>
          </cell>
          <cell r="D61" t="str">
            <v>Brescome Barton Inc</v>
          </cell>
          <cell r="E61" t="str">
            <v>Cutty Sark Original</v>
          </cell>
          <cell r="F61" t="str">
            <v>CSO</v>
          </cell>
          <cell r="G61" t="str">
            <v>750 - 12 - REG-80</v>
          </cell>
          <cell r="H61" t="str">
            <v>CSO</v>
          </cell>
          <cell r="I61" t="str">
            <v>Domestic</v>
          </cell>
          <cell r="J61" t="str">
            <v>750</v>
          </cell>
          <cell r="K61">
            <v>12</v>
          </cell>
          <cell r="L61">
            <v>12</v>
          </cell>
          <cell r="M61">
            <v>1</v>
          </cell>
          <cell r="N61" t="str">
            <v>REG</v>
          </cell>
          <cell r="O61" t="str">
            <v>2019, Apr</v>
          </cell>
          <cell r="P61" t="str">
            <v>PUBLISHED</v>
          </cell>
          <cell r="Q61" t="str">
            <v>FOB</v>
          </cell>
          <cell r="R61">
            <v>140.97999999999999</v>
          </cell>
          <cell r="S61">
            <v>140.97999999999999</v>
          </cell>
          <cell r="T61">
            <v>140.97999999999999</v>
          </cell>
          <cell r="U61">
            <v>140.97999999999999</v>
          </cell>
          <cell r="V61">
            <v>140.97999999999999</v>
          </cell>
          <cell r="W61">
            <v>140.97999999999999</v>
          </cell>
          <cell r="X61">
            <v>140.97999999999999</v>
          </cell>
          <cell r="Y61">
            <v>140.97999999999999</v>
          </cell>
          <cell r="Z61">
            <v>140.97999999999999</v>
          </cell>
          <cell r="AA61">
            <v>140.97999999999999</v>
          </cell>
          <cell r="AB61">
            <v>140.97999999999999</v>
          </cell>
          <cell r="AC61">
            <v>140.97999999999999</v>
          </cell>
        </row>
        <row r="62">
          <cell r="A62" t="str">
            <v>3596603</v>
          </cell>
          <cell r="B62" t="str">
            <v>Northeast</v>
          </cell>
          <cell r="C62" t="str">
            <v>Connecticut</v>
          </cell>
          <cell r="D62" t="str">
            <v>Brescome Barton Inc</v>
          </cell>
          <cell r="E62" t="str">
            <v>Cutty Sark Tam o' Shanter</v>
          </cell>
          <cell r="F62" t="str">
            <v>CUTTY TAM</v>
          </cell>
          <cell r="G62" t="str">
            <v>750 - 3 - REG-93</v>
          </cell>
          <cell r="H62" t="str">
            <v>750 - 3 - REG-93</v>
          </cell>
          <cell r="I62" t="str">
            <v>Domestic</v>
          </cell>
          <cell r="J62" t="str">
            <v>750</v>
          </cell>
          <cell r="K62">
            <v>3</v>
          </cell>
          <cell r="L62">
            <v>3</v>
          </cell>
          <cell r="M62">
            <v>1</v>
          </cell>
          <cell r="N62" t="str">
            <v>REG</v>
          </cell>
          <cell r="O62" t="str">
            <v>2015, Jul</v>
          </cell>
          <cell r="P62" t="str">
            <v>PUBLISHED</v>
          </cell>
          <cell r="Q62" t="str">
            <v>FOB</v>
          </cell>
          <cell r="R62">
            <v>495</v>
          </cell>
          <cell r="S62">
            <v>495</v>
          </cell>
          <cell r="T62">
            <v>495</v>
          </cell>
          <cell r="U62">
            <v>495</v>
          </cell>
          <cell r="V62">
            <v>495</v>
          </cell>
          <cell r="W62">
            <v>495</v>
          </cell>
          <cell r="X62">
            <v>495</v>
          </cell>
          <cell r="Y62">
            <v>495</v>
          </cell>
          <cell r="Z62">
            <v>495</v>
          </cell>
          <cell r="AA62">
            <v>495</v>
          </cell>
          <cell r="AB62">
            <v>495</v>
          </cell>
          <cell r="AC62">
            <v>495</v>
          </cell>
        </row>
        <row r="63">
          <cell r="A63" t="str">
            <v>14544199</v>
          </cell>
          <cell r="B63" t="str">
            <v>Northeast</v>
          </cell>
          <cell r="C63" t="str">
            <v>Connecticut</v>
          </cell>
          <cell r="D63" t="str">
            <v>Brescome Barton Inc</v>
          </cell>
          <cell r="E63" t="str">
            <v>Famous Grouse</v>
          </cell>
          <cell r="F63" t="str">
            <v>TFG FINEST</v>
          </cell>
          <cell r="G63" t="str">
            <v>1000 - 12 - REG-80</v>
          </cell>
          <cell r="H63" t="str">
            <v>FINEST</v>
          </cell>
          <cell r="I63" t="str">
            <v>Domestic</v>
          </cell>
          <cell r="J63" t="str">
            <v>1000</v>
          </cell>
          <cell r="K63">
            <v>12</v>
          </cell>
          <cell r="L63">
            <v>12</v>
          </cell>
          <cell r="M63">
            <v>1</v>
          </cell>
          <cell r="N63" t="str">
            <v>REG</v>
          </cell>
          <cell r="O63" t="str">
            <v>2017, Mar</v>
          </cell>
          <cell r="P63" t="str">
            <v>PUBLISHED</v>
          </cell>
          <cell r="Q63" t="str">
            <v>FOB</v>
          </cell>
          <cell r="R63">
            <v>194.24</v>
          </cell>
          <cell r="S63">
            <v>194.24</v>
          </cell>
          <cell r="T63">
            <v>194.24</v>
          </cell>
          <cell r="U63">
            <v>194.24</v>
          </cell>
          <cell r="V63">
            <v>194.24</v>
          </cell>
          <cell r="W63">
            <v>194.24</v>
          </cell>
          <cell r="X63">
            <v>194.24</v>
          </cell>
          <cell r="Y63">
            <v>194.24</v>
          </cell>
          <cell r="Z63">
            <v>194.24</v>
          </cell>
          <cell r="AA63">
            <v>194.24</v>
          </cell>
          <cell r="AB63">
            <v>194.24</v>
          </cell>
          <cell r="AC63">
            <v>194.24</v>
          </cell>
        </row>
        <row r="64">
          <cell r="A64" t="str">
            <v>14544199</v>
          </cell>
          <cell r="B64" t="str">
            <v>Northeast</v>
          </cell>
          <cell r="C64" t="str">
            <v>Connecticut</v>
          </cell>
          <cell r="D64" t="str">
            <v>Brescome Barton Inc</v>
          </cell>
          <cell r="E64" t="str">
            <v>Famous Grouse</v>
          </cell>
          <cell r="F64" t="str">
            <v>TFG FINEST</v>
          </cell>
          <cell r="G64" t="str">
            <v>1750 - 6 - REG-80</v>
          </cell>
          <cell r="H64" t="str">
            <v>FINEST</v>
          </cell>
          <cell r="I64" t="str">
            <v>Domestic</v>
          </cell>
          <cell r="J64" t="str">
            <v>1750</v>
          </cell>
          <cell r="K64">
            <v>6</v>
          </cell>
          <cell r="L64">
            <v>6</v>
          </cell>
          <cell r="M64">
            <v>1</v>
          </cell>
          <cell r="N64" t="str">
            <v>REG</v>
          </cell>
          <cell r="O64" t="str">
            <v>2017, Mar</v>
          </cell>
          <cell r="P64" t="str">
            <v>PUBLISHED</v>
          </cell>
          <cell r="Q64" t="str">
            <v>FOB</v>
          </cell>
          <cell r="R64">
            <v>100.780062</v>
          </cell>
          <cell r="S64">
            <v>100.780062</v>
          </cell>
          <cell r="T64">
            <v>100.780062</v>
          </cell>
          <cell r="U64">
            <v>100.780062</v>
          </cell>
          <cell r="V64">
            <v>100.780062</v>
          </cell>
          <cell r="W64">
            <v>100.780062</v>
          </cell>
          <cell r="X64">
            <v>100.780062</v>
          </cell>
          <cell r="Y64">
            <v>100.780062</v>
          </cell>
          <cell r="Z64">
            <v>100.780062</v>
          </cell>
          <cell r="AA64">
            <v>100.780062</v>
          </cell>
          <cell r="AB64">
            <v>100.780062</v>
          </cell>
          <cell r="AC64">
            <v>100.780062</v>
          </cell>
        </row>
        <row r="65">
          <cell r="A65" t="str">
            <v>14544199</v>
          </cell>
          <cell r="B65" t="str">
            <v>Northeast</v>
          </cell>
          <cell r="C65" t="str">
            <v>Connecticut</v>
          </cell>
          <cell r="D65" t="str">
            <v>Brescome Barton Inc</v>
          </cell>
          <cell r="E65" t="str">
            <v>Famous Grouse</v>
          </cell>
          <cell r="F65" t="str">
            <v>TFG FINEST</v>
          </cell>
          <cell r="G65" t="str">
            <v>375 - 12 - REG-80</v>
          </cell>
          <cell r="H65" t="str">
            <v>FINEST</v>
          </cell>
          <cell r="I65" t="str">
            <v>Domestic</v>
          </cell>
          <cell r="J65" t="str">
            <v>375</v>
          </cell>
          <cell r="K65">
            <v>12</v>
          </cell>
          <cell r="L65">
            <v>12</v>
          </cell>
          <cell r="M65">
            <v>1</v>
          </cell>
          <cell r="N65" t="str">
            <v>REG</v>
          </cell>
          <cell r="O65" t="str">
            <v>2017, Mar</v>
          </cell>
          <cell r="P65" t="str">
            <v>PUBLISHED</v>
          </cell>
          <cell r="Q65" t="str">
            <v>FOB</v>
          </cell>
          <cell r="R65">
            <v>89.4</v>
          </cell>
          <cell r="S65">
            <v>89.4</v>
          </cell>
          <cell r="T65">
            <v>89.4</v>
          </cell>
          <cell r="U65">
            <v>89.4</v>
          </cell>
          <cell r="V65">
            <v>89.4</v>
          </cell>
          <cell r="W65">
            <v>89.4</v>
          </cell>
          <cell r="X65">
            <v>89.4</v>
          </cell>
          <cell r="Y65">
            <v>89.4</v>
          </cell>
          <cell r="Z65">
            <v>89.4</v>
          </cell>
          <cell r="AA65">
            <v>89.4</v>
          </cell>
          <cell r="AB65">
            <v>89.4</v>
          </cell>
          <cell r="AC65">
            <v>89.4</v>
          </cell>
        </row>
        <row r="66">
          <cell r="A66" t="str">
            <v>14544199</v>
          </cell>
          <cell r="B66" t="str">
            <v>Northeast</v>
          </cell>
          <cell r="C66" t="str">
            <v>Connecticut</v>
          </cell>
          <cell r="D66" t="str">
            <v>Brescome Barton Inc</v>
          </cell>
          <cell r="E66" t="str">
            <v>Famous Grouse</v>
          </cell>
          <cell r="F66" t="str">
            <v>TFG FINEST</v>
          </cell>
          <cell r="G66" t="str">
            <v>750 - 12 - REG-80</v>
          </cell>
          <cell r="H66" t="str">
            <v>FINEST</v>
          </cell>
          <cell r="I66" t="str">
            <v>Domestic</v>
          </cell>
          <cell r="J66" t="str">
            <v>750</v>
          </cell>
          <cell r="K66">
            <v>12</v>
          </cell>
          <cell r="L66">
            <v>12</v>
          </cell>
          <cell r="M66">
            <v>1</v>
          </cell>
          <cell r="N66" t="str">
            <v>REG</v>
          </cell>
          <cell r="O66" t="str">
            <v>2017, Mar</v>
          </cell>
          <cell r="P66" t="str">
            <v>PUBLISHED</v>
          </cell>
          <cell r="Q66" t="str">
            <v>FOB</v>
          </cell>
          <cell r="R66">
            <v>146.53</v>
          </cell>
          <cell r="S66">
            <v>146.53</v>
          </cell>
          <cell r="T66">
            <v>146.53</v>
          </cell>
          <cell r="U66">
            <v>146.53</v>
          </cell>
          <cell r="V66">
            <v>146.53</v>
          </cell>
          <cell r="W66">
            <v>146.53</v>
          </cell>
          <cell r="X66">
            <v>146.53</v>
          </cell>
          <cell r="Y66">
            <v>146.53</v>
          </cell>
          <cell r="Z66">
            <v>146.53</v>
          </cell>
          <cell r="AA66">
            <v>146.53</v>
          </cell>
          <cell r="AB66">
            <v>146.53</v>
          </cell>
          <cell r="AC66">
            <v>146.53</v>
          </cell>
        </row>
        <row r="67">
          <cell r="A67" t="str">
            <v>3597524</v>
          </cell>
          <cell r="B67" t="str">
            <v>Northeast</v>
          </cell>
          <cell r="C67" t="str">
            <v>Connecticut</v>
          </cell>
          <cell r="D67" t="str">
            <v>Brescome Barton Inc</v>
          </cell>
          <cell r="E67" t="str">
            <v>Famous Grouse Vintage Malt</v>
          </cell>
          <cell r="F67" t="str">
            <v>TFG 12YO VINT MALT</v>
          </cell>
          <cell r="G67" t="str">
            <v>750 - 12 - REG-80</v>
          </cell>
          <cell r="H67" t="str">
            <v>12YO VINT MALT</v>
          </cell>
          <cell r="I67" t="str">
            <v>Domestic</v>
          </cell>
          <cell r="J67" t="str">
            <v>750</v>
          </cell>
          <cell r="K67">
            <v>12</v>
          </cell>
          <cell r="L67">
            <v>12</v>
          </cell>
          <cell r="M67">
            <v>1</v>
          </cell>
          <cell r="N67" t="str">
            <v>REG</v>
          </cell>
          <cell r="O67" t="str">
            <v>2015, Jul</v>
          </cell>
          <cell r="P67" t="str">
            <v>PUBLISHED</v>
          </cell>
          <cell r="Q67" t="str">
            <v>FOB</v>
          </cell>
          <cell r="R67">
            <v>264.76</v>
          </cell>
          <cell r="S67">
            <v>264.76</v>
          </cell>
          <cell r="T67">
            <v>264.76</v>
          </cell>
          <cell r="U67">
            <v>264.76</v>
          </cell>
          <cell r="V67">
            <v>264.76</v>
          </cell>
          <cell r="W67">
            <v>264.76</v>
          </cell>
          <cell r="X67">
            <v>264.76</v>
          </cell>
          <cell r="Y67">
            <v>264.76</v>
          </cell>
          <cell r="Z67">
            <v>264.76</v>
          </cell>
          <cell r="AA67">
            <v>264.76</v>
          </cell>
          <cell r="AB67">
            <v>264.76</v>
          </cell>
          <cell r="AC67">
            <v>264.76</v>
          </cell>
        </row>
        <row r="68">
          <cell r="A68" t="str">
            <v>3596680</v>
          </cell>
          <cell r="B68" t="str">
            <v>Northeast</v>
          </cell>
          <cell r="C68" t="str">
            <v>Connecticut</v>
          </cell>
          <cell r="D68" t="str">
            <v>Brescome Barton Inc</v>
          </cell>
          <cell r="E68" t="str">
            <v>Highland Park</v>
          </cell>
          <cell r="F68" t="str">
            <v>HIGHLAND PARK FREYA</v>
          </cell>
          <cell r="G68" t="str">
            <v>750 - 6 - REG-102.4</v>
          </cell>
          <cell r="H68" t="str">
            <v>750 - 6 - REG-102.4</v>
          </cell>
          <cell r="I68" t="str">
            <v>Domestic</v>
          </cell>
          <cell r="J68" t="str">
            <v>750</v>
          </cell>
          <cell r="K68">
            <v>6</v>
          </cell>
          <cell r="L68">
            <v>6</v>
          </cell>
          <cell r="M68">
            <v>1</v>
          </cell>
          <cell r="N68" t="str">
            <v>REG</v>
          </cell>
          <cell r="O68" t="str">
            <v>2015, Jul</v>
          </cell>
          <cell r="P68" t="str">
            <v>PUBLISHED</v>
          </cell>
          <cell r="Q68" t="str">
            <v>FOB</v>
          </cell>
          <cell r="R68">
            <v>989.77</v>
          </cell>
          <cell r="S68">
            <v>989.77</v>
          </cell>
          <cell r="T68">
            <v>989.77</v>
          </cell>
          <cell r="U68">
            <v>989.77</v>
          </cell>
          <cell r="V68">
            <v>989.77</v>
          </cell>
          <cell r="W68">
            <v>989.77</v>
          </cell>
          <cell r="X68">
            <v>989.77</v>
          </cell>
          <cell r="Y68">
            <v>989.77</v>
          </cell>
          <cell r="Z68">
            <v>989.77</v>
          </cell>
          <cell r="AA68">
            <v>989.77</v>
          </cell>
          <cell r="AB68">
            <v>989.77</v>
          </cell>
          <cell r="AC68">
            <v>989.77</v>
          </cell>
        </row>
        <row r="69">
          <cell r="A69" t="str">
            <v>3596689</v>
          </cell>
          <cell r="B69" t="str">
            <v>Northeast</v>
          </cell>
          <cell r="C69" t="str">
            <v>Connecticut</v>
          </cell>
          <cell r="D69" t="str">
            <v>Brescome Barton Inc</v>
          </cell>
          <cell r="E69" t="str">
            <v>Highland Park</v>
          </cell>
          <cell r="F69" t="str">
            <v>HIGHLAND PARK ODIN</v>
          </cell>
          <cell r="G69" t="str">
            <v>750 - 6 - REG-111.6</v>
          </cell>
          <cell r="H69" t="str">
            <v>PARK ODIN</v>
          </cell>
          <cell r="I69" t="str">
            <v>Domestic</v>
          </cell>
          <cell r="J69" t="str">
            <v>750</v>
          </cell>
          <cell r="K69">
            <v>6</v>
          </cell>
          <cell r="L69">
            <v>6</v>
          </cell>
          <cell r="M69">
            <v>1</v>
          </cell>
          <cell r="N69" t="str">
            <v>REG</v>
          </cell>
          <cell r="O69" t="str">
            <v>2015, Jul</v>
          </cell>
          <cell r="P69" t="str">
            <v>PUBLISHED</v>
          </cell>
          <cell r="Q69" t="str">
            <v>FOB</v>
          </cell>
          <cell r="R69">
            <v>1182.9100000000001</v>
          </cell>
          <cell r="S69">
            <v>1182.9100000000001</v>
          </cell>
          <cell r="T69">
            <v>1182.9100000000001</v>
          </cell>
          <cell r="U69">
            <v>1182.9100000000001</v>
          </cell>
          <cell r="V69">
            <v>1182.9100000000001</v>
          </cell>
          <cell r="W69">
            <v>1182.9100000000001</v>
          </cell>
          <cell r="X69">
            <v>1182.9100000000001</v>
          </cell>
          <cell r="Y69">
            <v>1182.9100000000001</v>
          </cell>
          <cell r="Z69">
            <v>1182.9100000000001</v>
          </cell>
          <cell r="AA69">
            <v>1182.9100000000001</v>
          </cell>
          <cell r="AB69">
            <v>1182.9100000000001</v>
          </cell>
          <cell r="AC69">
            <v>1182.9100000000001</v>
          </cell>
        </row>
        <row r="70">
          <cell r="A70" t="str">
            <v>23729596</v>
          </cell>
          <cell r="B70" t="str">
            <v>Northeast</v>
          </cell>
          <cell r="C70" t="str">
            <v>Connecticut</v>
          </cell>
          <cell r="D70" t="str">
            <v>Brescome Barton Inc</v>
          </cell>
          <cell r="E70" t="str">
            <v>Highland Park</v>
          </cell>
          <cell r="F70" t="str">
            <v>HP '68 VINT</v>
          </cell>
          <cell r="G70" t="str">
            <v>750 - 1 - REG-91.2</v>
          </cell>
          <cell r="H70" t="str">
            <v>750 - 1 - REG-91.2</v>
          </cell>
          <cell r="I70" t="str">
            <v>Domestic</v>
          </cell>
          <cell r="J70" t="str">
            <v>750</v>
          </cell>
          <cell r="K70">
            <v>1</v>
          </cell>
          <cell r="L70">
            <v>1</v>
          </cell>
          <cell r="M70">
            <v>1</v>
          </cell>
          <cell r="N70" t="str">
            <v>REG</v>
          </cell>
          <cell r="O70" t="str">
            <v>2019, Nov</v>
          </cell>
          <cell r="P70" t="str">
            <v>PUBLISHED</v>
          </cell>
          <cell r="Q70" t="str">
            <v>FOB</v>
          </cell>
          <cell r="R70">
            <v>2808.76</v>
          </cell>
          <cell r="S70">
            <v>2808.76</v>
          </cell>
          <cell r="T70">
            <v>2808.76</v>
          </cell>
          <cell r="U70">
            <v>2808.76</v>
          </cell>
          <cell r="V70">
            <v>2808.76</v>
          </cell>
          <cell r="W70">
            <v>2808.76</v>
          </cell>
          <cell r="X70">
            <v>2808.76</v>
          </cell>
          <cell r="Y70">
            <v>2808.76</v>
          </cell>
          <cell r="Z70">
            <v>2808.76</v>
          </cell>
          <cell r="AA70">
            <v>2808.76</v>
          </cell>
          <cell r="AB70">
            <v>2808.76</v>
          </cell>
          <cell r="AC70">
            <v>2808.76</v>
          </cell>
        </row>
        <row r="71">
          <cell r="A71" t="str">
            <v>23729602</v>
          </cell>
          <cell r="B71" t="str">
            <v>Northeast</v>
          </cell>
          <cell r="C71" t="str">
            <v>Connecticut</v>
          </cell>
          <cell r="D71" t="str">
            <v>Brescome Barton Inc</v>
          </cell>
          <cell r="E71" t="str">
            <v>Highland Park</v>
          </cell>
          <cell r="F71" t="str">
            <v>HP '71 VINT</v>
          </cell>
          <cell r="G71" t="str">
            <v>750 - 1 - REG-93.8</v>
          </cell>
          <cell r="H71" t="str">
            <v>750 - 1 - REG-93.8</v>
          </cell>
          <cell r="I71" t="str">
            <v>Domestic</v>
          </cell>
          <cell r="J71" t="str">
            <v>750</v>
          </cell>
          <cell r="K71">
            <v>1</v>
          </cell>
          <cell r="L71">
            <v>1</v>
          </cell>
          <cell r="M71">
            <v>1</v>
          </cell>
          <cell r="N71" t="str">
            <v>REG</v>
          </cell>
          <cell r="O71" t="str">
            <v>2019, Nov</v>
          </cell>
          <cell r="P71" t="str">
            <v>PUBLISHED</v>
          </cell>
          <cell r="Q71" t="str">
            <v>FOB</v>
          </cell>
          <cell r="R71">
            <v>2528.0700000000002</v>
          </cell>
          <cell r="S71">
            <v>2528.0700000000002</v>
          </cell>
          <cell r="T71">
            <v>2528.0700000000002</v>
          </cell>
          <cell r="U71">
            <v>2528.0700000000002</v>
          </cell>
          <cell r="V71">
            <v>2528.0700000000002</v>
          </cell>
          <cell r="W71">
            <v>2528.0700000000002</v>
          </cell>
          <cell r="X71">
            <v>2528.0700000000002</v>
          </cell>
          <cell r="Y71">
            <v>2528.0700000000002</v>
          </cell>
          <cell r="Z71">
            <v>2528.0700000000002</v>
          </cell>
          <cell r="AA71">
            <v>2528.0700000000002</v>
          </cell>
          <cell r="AB71">
            <v>2528.0700000000002</v>
          </cell>
          <cell r="AC71">
            <v>2528.0700000000002</v>
          </cell>
        </row>
        <row r="72">
          <cell r="A72" t="str">
            <v>23729608</v>
          </cell>
          <cell r="B72" t="str">
            <v>Northeast</v>
          </cell>
          <cell r="C72" t="str">
            <v>Connecticut</v>
          </cell>
          <cell r="D72" t="str">
            <v>Brescome Barton Inc</v>
          </cell>
          <cell r="E72" t="str">
            <v>Highland Park</v>
          </cell>
          <cell r="F72" t="str">
            <v>HP '76 VINT</v>
          </cell>
          <cell r="G72" t="str">
            <v>750 - 1 - REG-98.2</v>
          </cell>
          <cell r="H72" t="str">
            <v>750 - 1 - REG-98.2</v>
          </cell>
          <cell r="I72" t="str">
            <v>Domestic</v>
          </cell>
          <cell r="J72" t="str">
            <v>750</v>
          </cell>
          <cell r="K72">
            <v>1</v>
          </cell>
          <cell r="L72">
            <v>1</v>
          </cell>
          <cell r="M72">
            <v>1</v>
          </cell>
          <cell r="N72" t="str">
            <v>REG</v>
          </cell>
          <cell r="O72" t="str">
            <v>2019, Nov</v>
          </cell>
          <cell r="P72" t="str">
            <v>PUBLISHED</v>
          </cell>
          <cell r="Q72" t="str">
            <v>FOB</v>
          </cell>
          <cell r="R72">
            <v>1796.82</v>
          </cell>
          <cell r="S72">
            <v>1796.82</v>
          </cell>
          <cell r="T72">
            <v>1796.82</v>
          </cell>
          <cell r="U72">
            <v>1796.82</v>
          </cell>
          <cell r="V72">
            <v>1796.82</v>
          </cell>
          <cell r="W72">
            <v>1796.82</v>
          </cell>
          <cell r="X72">
            <v>1796.82</v>
          </cell>
          <cell r="Y72">
            <v>1796.82</v>
          </cell>
          <cell r="Z72">
            <v>1796.82</v>
          </cell>
          <cell r="AA72">
            <v>1796.82</v>
          </cell>
          <cell r="AB72">
            <v>1796.82</v>
          </cell>
          <cell r="AC72">
            <v>1796.82</v>
          </cell>
        </row>
        <row r="73">
          <cell r="A73" t="str">
            <v>7294362</v>
          </cell>
          <cell r="B73" t="str">
            <v>Northeast</v>
          </cell>
          <cell r="C73" t="str">
            <v>Connecticut</v>
          </cell>
          <cell r="D73" t="str">
            <v>Brescome Barton Inc</v>
          </cell>
          <cell r="E73" t="str">
            <v>Highland Park</v>
          </cell>
          <cell r="F73" t="str">
            <v>HP 12YO</v>
          </cell>
          <cell r="G73" t="str">
            <v>750 - 6 - REG-86</v>
          </cell>
          <cell r="H73" t="str">
            <v>12YO</v>
          </cell>
          <cell r="I73" t="str">
            <v>DI</v>
          </cell>
          <cell r="J73" t="str">
            <v>750</v>
          </cell>
          <cell r="K73">
            <v>6</v>
          </cell>
          <cell r="L73">
            <v>6</v>
          </cell>
          <cell r="M73">
            <v>1</v>
          </cell>
          <cell r="N73" t="str">
            <v>REG</v>
          </cell>
          <cell r="O73" t="str">
            <v>2015, Nov</v>
          </cell>
          <cell r="P73" t="str">
            <v>PUBLISHED</v>
          </cell>
          <cell r="Q73" t="str">
            <v>FOB</v>
          </cell>
          <cell r="R73">
            <v>158.44</v>
          </cell>
          <cell r="S73">
            <v>158.44</v>
          </cell>
          <cell r="T73">
            <v>158.44</v>
          </cell>
          <cell r="U73">
            <v>158.44</v>
          </cell>
          <cell r="V73">
            <v>158.44</v>
          </cell>
          <cell r="W73">
            <v>158.44</v>
          </cell>
          <cell r="X73">
            <v>158.44</v>
          </cell>
          <cell r="Y73">
            <v>158.44</v>
          </cell>
          <cell r="Z73">
            <v>158.44</v>
          </cell>
          <cell r="AA73">
            <v>158.44</v>
          </cell>
          <cell r="AB73">
            <v>158.44</v>
          </cell>
          <cell r="AC73">
            <v>158.44</v>
          </cell>
        </row>
        <row r="74">
          <cell r="A74" t="str">
            <v>23264410</v>
          </cell>
          <cell r="B74" t="str">
            <v>Northeast</v>
          </cell>
          <cell r="C74" t="str">
            <v>Connecticut</v>
          </cell>
          <cell r="D74" t="str">
            <v>Brescome Barton Inc</v>
          </cell>
          <cell r="E74" t="str">
            <v>Highland Park</v>
          </cell>
          <cell r="F74" t="str">
            <v>HP 12YO</v>
          </cell>
          <cell r="G74" t="str">
            <v>750 - 6 - REG-86</v>
          </cell>
          <cell r="H74" t="str">
            <v>12YO</v>
          </cell>
          <cell r="I74" t="str">
            <v>Domestic</v>
          </cell>
          <cell r="J74" t="str">
            <v>750</v>
          </cell>
          <cell r="K74">
            <v>6</v>
          </cell>
          <cell r="L74">
            <v>6</v>
          </cell>
          <cell r="M74">
            <v>1</v>
          </cell>
          <cell r="N74" t="str">
            <v>REG</v>
          </cell>
          <cell r="O74" t="str">
            <v>2019, Oct</v>
          </cell>
          <cell r="P74" t="str">
            <v>PUBLISHED</v>
          </cell>
          <cell r="Q74" t="str">
            <v>FOB</v>
          </cell>
          <cell r="R74">
            <v>179.24</v>
          </cell>
          <cell r="S74">
            <v>179.24</v>
          </cell>
          <cell r="T74">
            <v>179.24</v>
          </cell>
          <cell r="U74">
            <v>179.24</v>
          </cell>
          <cell r="V74">
            <v>179.24</v>
          </cell>
          <cell r="W74">
            <v>179.24</v>
          </cell>
          <cell r="X74">
            <v>179.24</v>
          </cell>
          <cell r="Y74">
            <v>179.24</v>
          </cell>
          <cell r="Z74">
            <v>179.24</v>
          </cell>
          <cell r="AA74">
            <v>179.24</v>
          </cell>
          <cell r="AB74">
            <v>179.24</v>
          </cell>
          <cell r="AC74">
            <v>179.24</v>
          </cell>
        </row>
        <row r="75">
          <cell r="A75" t="str">
            <v>23917415</v>
          </cell>
          <cell r="B75" t="str">
            <v>Northeast</v>
          </cell>
          <cell r="C75" t="str">
            <v>Connecticut</v>
          </cell>
          <cell r="D75" t="str">
            <v>Brescome Barton Inc</v>
          </cell>
          <cell r="E75" t="str">
            <v>Highland Park</v>
          </cell>
          <cell r="F75" t="str">
            <v>HP 12YO</v>
          </cell>
          <cell r="G75" t="str">
            <v>750 - 6 - REG-86</v>
          </cell>
          <cell r="H75" t="str">
            <v>12YO</v>
          </cell>
          <cell r="I75" t="str">
            <v>Domestic</v>
          </cell>
          <cell r="J75" t="str">
            <v>750</v>
          </cell>
          <cell r="K75">
            <v>6</v>
          </cell>
          <cell r="L75">
            <v>6</v>
          </cell>
          <cell r="M75">
            <v>1</v>
          </cell>
          <cell r="N75" t="str">
            <v>REG</v>
          </cell>
          <cell r="O75" t="str">
            <v>2020, Jan</v>
          </cell>
          <cell r="P75" t="str">
            <v>APPROVED</v>
          </cell>
          <cell r="Q75" t="str">
            <v>FOB</v>
          </cell>
          <cell r="R75">
            <v>183.56</v>
          </cell>
          <cell r="S75">
            <v>183.56</v>
          </cell>
          <cell r="T75">
            <v>183.56</v>
          </cell>
          <cell r="U75">
            <v>183.56</v>
          </cell>
          <cell r="V75">
            <v>183.56</v>
          </cell>
          <cell r="W75">
            <v>183.56</v>
          </cell>
          <cell r="X75">
            <v>183.56</v>
          </cell>
          <cell r="Y75">
            <v>183.56</v>
          </cell>
          <cell r="Z75">
            <v>183.56</v>
          </cell>
          <cell r="AA75">
            <v>183.56</v>
          </cell>
          <cell r="AB75">
            <v>183.56</v>
          </cell>
          <cell r="AC75">
            <v>183.56</v>
          </cell>
        </row>
        <row r="76">
          <cell r="A76" t="str">
            <v>6614905</v>
          </cell>
          <cell r="B76" t="str">
            <v>Northeast</v>
          </cell>
          <cell r="C76" t="str">
            <v>Connecticut</v>
          </cell>
          <cell r="D76" t="str">
            <v>Brescome Barton Inc</v>
          </cell>
          <cell r="E76" t="str">
            <v>Highland Park</v>
          </cell>
          <cell r="F76" t="str">
            <v>HP 15YO</v>
          </cell>
          <cell r="G76" t="str">
            <v>750 - 6 - REG-86</v>
          </cell>
          <cell r="H76" t="str">
            <v>15YO</v>
          </cell>
          <cell r="I76" t="str">
            <v>Domestic</v>
          </cell>
          <cell r="J76" t="str">
            <v>750</v>
          </cell>
          <cell r="K76">
            <v>6</v>
          </cell>
          <cell r="L76">
            <v>6</v>
          </cell>
          <cell r="M76">
            <v>1</v>
          </cell>
          <cell r="N76" t="str">
            <v>REG</v>
          </cell>
          <cell r="O76" t="str">
            <v>2016, Jun</v>
          </cell>
          <cell r="P76" t="str">
            <v>PUBLISHED</v>
          </cell>
          <cell r="Q76" t="str">
            <v>FOB</v>
          </cell>
          <cell r="R76">
            <v>334.75725188662898</v>
          </cell>
          <cell r="S76">
            <v>334.75725188662898</v>
          </cell>
          <cell r="T76">
            <v>334.75725188662898</v>
          </cell>
          <cell r="U76">
            <v>334.75725188662898</v>
          </cell>
          <cell r="V76">
            <v>334.75725188662898</v>
          </cell>
          <cell r="W76">
            <v>334.75725188662898</v>
          </cell>
          <cell r="X76">
            <v>334.75725188662898</v>
          </cell>
          <cell r="Y76">
            <v>334.75725188662898</v>
          </cell>
          <cell r="Z76">
            <v>334.75725188662898</v>
          </cell>
          <cell r="AA76">
            <v>334.75725188662898</v>
          </cell>
          <cell r="AB76">
            <v>334.75725188662898</v>
          </cell>
          <cell r="AC76">
            <v>334.75725188662898</v>
          </cell>
        </row>
        <row r="77">
          <cell r="A77" t="str">
            <v>23264386</v>
          </cell>
          <cell r="B77" t="str">
            <v>Northeast</v>
          </cell>
          <cell r="C77" t="str">
            <v>Connecticut</v>
          </cell>
          <cell r="D77" t="str">
            <v>Brescome Barton Inc</v>
          </cell>
          <cell r="E77" t="str">
            <v>Highland Park</v>
          </cell>
          <cell r="F77" t="str">
            <v>HP 18YO</v>
          </cell>
          <cell r="G77" t="str">
            <v>750 - 6 - REG-86</v>
          </cell>
          <cell r="H77" t="str">
            <v>18YO</v>
          </cell>
          <cell r="I77" t="str">
            <v>Domestic</v>
          </cell>
          <cell r="J77" t="str">
            <v>750</v>
          </cell>
          <cell r="K77">
            <v>6</v>
          </cell>
          <cell r="L77">
            <v>6</v>
          </cell>
          <cell r="M77">
            <v>1</v>
          </cell>
          <cell r="N77" t="str">
            <v>REG</v>
          </cell>
          <cell r="O77" t="str">
            <v>2019, Oct</v>
          </cell>
          <cell r="P77" t="str">
            <v>PUBLISHED</v>
          </cell>
          <cell r="Q77" t="str">
            <v>FOB</v>
          </cell>
          <cell r="R77">
            <v>470.18</v>
          </cell>
          <cell r="S77">
            <v>470.18</v>
          </cell>
          <cell r="T77">
            <v>470.18</v>
          </cell>
          <cell r="U77">
            <v>470.18</v>
          </cell>
          <cell r="V77">
            <v>470.18</v>
          </cell>
          <cell r="W77">
            <v>470.18</v>
          </cell>
          <cell r="X77">
            <v>470.18</v>
          </cell>
          <cell r="Y77">
            <v>470.18</v>
          </cell>
          <cell r="Z77">
            <v>470.18</v>
          </cell>
          <cell r="AA77">
            <v>470.18</v>
          </cell>
          <cell r="AB77">
            <v>470.18</v>
          </cell>
          <cell r="AC77">
            <v>470.18</v>
          </cell>
        </row>
        <row r="78">
          <cell r="A78" t="str">
            <v>23917476</v>
          </cell>
          <cell r="B78" t="str">
            <v>Northeast</v>
          </cell>
          <cell r="C78" t="str">
            <v>Connecticut</v>
          </cell>
          <cell r="D78" t="str">
            <v>Brescome Barton Inc</v>
          </cell>
          <cell r="E78" t="str">
            <v>Highland Park</v>
          </cell>
          <cell r="F78" t="str">
            <v>HP 18YO</v>
          </cell>
          <cell r="G78" t="str">
            <v>750 - 6 - REG-86</v>
          </cell>
          <cell r="H78" t="str">
            <v>18YO</v>
          </cell>
          <cell r="I78" t="str">
            <v>Domestic</v>
          </cell>
          <cell r="J78" t="str">
            <v>750</v>
          </cell>
          <cell r="K78">
            <v>6</v>
          </cell>
          <cell r="L78">
            <v>6</v>
          </cell>
          <cell r="M78">
            <v>1</v>
          </cell>
          <cell r="N78" t="str">
            <v>REG</v>
          </cell>
          <cell r="O78" t="str">
            <v>2020, Jan</v>
          </cell>
          <cell r="P78" t="str">
            <v>APPROVED</v>
          </cell>
          <cell r="Q78" t="str">
            <v>FOB</v>
          </cell>
          <cell r="R78">
            <v>497.19</v>
          </cell>
          <cell r="S78">
            <v>497.19</v>
          </cell>
          <cell r="T78">
            <v>497.19</v>
          </cell>
          <cell r="U78">
            <v>497.19</v>
          </cell>
          <cell r="V78">
            <v>497.19</v>
          </cell>
          <cell r="W78">
            <v>497.19</v>
          </cell>
          <cell r="X78">
            <v>497.19</v>
          </cell>
          <cell r="Y78">
            <v>497.19</v>
          </cell>
          <cell r="Z78">
            <v>497.19</v>
          </cell>
          <cell r="AA78">
            <v>497.19</v>
          </cell>
          <cell r="AB78">
            <v>497.19</v>
          </cell>
          <cell r="AC78">
            <v>497.19</v>
          </cell>
        </row>
        <row r="79">
          <cell r="A79" t="str">
            <v>23729546</v>
          </cell>
          <cell r="B79" t="str">
            <v>Northeast</v>
          </cell>
          <cell r="C79" t="str">
            <v>Connecticut</v>
          </cell>
          <cell r="D79" t="str">
            <v>Brescome Barton Inc</v>
          </cell>
          <cell r="E79" t="str">
            <v>Highland Park</v>
          </cell>
          <cell r="F79" t="str">
            <v>HP 21YO</v>
          </cell>
          <cell r="G79" t="str">
            <v>750 - 3 - REG-92</v>
          </cell>
          <cell r="H79" t="str">
            <v>750 - 3 - REG-92</v>
          </cell>
          <cell r="I79" t="str">
            <v>Domestic</v>
          </cell>
          <cell r="J79" t="str">
            <v>750</v>
          </cell>
          <cell r="K79">
            <v>3</v>
          </cell>
          <cell r="L79">
            <v>3</v>
          </cell>
          <cell r="M79">
            <v>1</v>
          </cell>
          <cell r="N79" t="str">
            <v>REG</v>
          </cell>
          <cell r="O79" t="str">
            <v>2019, Nov</v>
          </cell>
          <cell r="P79" t="str">
            <v>PUBLISHED</v>
          </cell>
          <cell r="Q79" t="str">
            <v>FOB</v>
          </cell>
          <cell r="R79">
            <v>585.41999999999996</v>
          </cell>
          <cell r="S79">
            <v>585.41999999999996</v>
          </cell>
          <cell r="T79">
            <v>585.41999999999996</v>
          </cell>
          <cell r="U79">
            <v>585.41999999999996</v>
          </cell>
          <cell r="V79">
            <v>585.41999999999996</v>
          </cell>
          <cell r="W79">
            <v>585.41999999999996</v>
          </cell>
          <cell r="X79">
            <v>585.41999999999996</v>
          </cell>
          <cell r="Y79">
            <v>585.41999999999996</v>
          </cell>
          <cell r="Z79">
            <v>585.41999999999996</v>
          </cell>
          <cell r="AA79">
            <v>585.41999999999996</v>
          </cell>
          <cell r="AB79">
            <v>585.41999999999996</v>
          </cell>
          <cell r="AC79">
            <v>585.41999999999996</v>
          </cell>
        </row>
        <row r="80">
          <cell r="A80" t="str">
            <v>23264422</v>
          </cell>
          <cell r="B80" t="str">
            <v>Northeast</v>
          </cell>
          <cell r="C80" t="str">
            <v>Connecticut</v>
          </cell>
          <cell r="D80" t="str">
            <v>Brescome Barton Inc</v>
          </cell>
          <cell r="E80" t="str">
            <v>Highland Park</v>
          </cell>
          <cell r="F80" t="str">
            <v>HP 25YO</v>
          </cell>
          <cell r="G80" t="str">
            <v>750 - 2 - REG-92</v>
          </cell>
          <cell r="H80" t="str">
            <v>750 - 2 - REG-92</v>
          </cell>
          <cell r="I80" t="str">
            <v>Domestic</v>
          </cell>
          <cell r="J80" t="str">
            <v>750</v>
          </cell>
          <cell r="K80">
            <v>2</v>
          </cell>
          <cell r="L80">
            <v>2</v>
          </cell>
          <cell r="M80">
            <v>1</v>
          </cell>
          <cell r="N80" t="str">
            <v>REG</v>
          </cell>
          <cell r="O80" t="str">
            <v>2019, Oct</v>
          </cell>
          <cell r="P80" t="str">
            <v>PUBLISHED</v>
          </cell>
          <cell r="Q80" t="str">
            <v>FOB</v>
          </cell>
          <cell r="R80">
            <v>801</v>
          </cell>
          <cell r="S80">
            <v>801</v>
          </cell>
          <cell r="T80">
            <v>801</v>
          </cell>
          <cell r="U80">
            <v>801</v>
          </cell>
          <cell r="V80">
            <v>801</v>
          </cell>
          <cell r="W80">
            <v>801</v>
          </cell>
          <cell r="X80">
            <v>801</v>
          </cell>
          <cell r="Y80">
            <v>801</v>
          </cell>
          <cell r="Z80">
            <v>801</v>
          </cell>
          <cell r="AA80">
            <v>801</v>
          </cell>
          <cell r="AB80">
            <v>801</v>
          </cell>
          <cell r="AC80">
            <v>801</v>
          </cell>
        </row>
        <row r="81">
          <cell r="A81" t="str">
            <v>23917504</v>
          </cell>
          <cell r="B81" t="str">
            <v>Northeast</v>
          </cell>
          <cell r="C81" t="str">
            <v>Connecticut</v>
          </cell>
          <cell r="D81" t="str">
            <v>Brescome Barton Inc</v>
          </cell>
          <cell r="E81" t="str">
            <v>Highland Park</v>
          </cell>
          <cell r="F81" t="str">
            <v>HP 25YO</v>
          </cell>
          <cell r="G81" t="str">
            <v>750 - 2 - REG-92</v>
          </cell>
          <cell r="H81" t="str">
            <v>750 - 2 - REG-92</v>
          </cell>
          <cell r="I81" t="str">
            <v>Domestic</v>
          </cell>
          <cell r="J81" t="str">
            <v>750</v>
          </cell>
          <cell r="K81">
            <v>2</v>
          </cell>
          <cell r="L81">
            <v>2</v>
          </cell>
          <cell r="M81">
            <v>1</v>
          </cell>
          <cell r="N81" t="str">
            <v>REG</v>
          </cell>
          <cell r="O81" t="str">
            <v>2020, Jan</v>
          </cell>
          <cell r="P81" t="str">
            <v>APPROVED</v>
          </cell>
          <cell r="Q81" t="str">
            <v>FOB</v>
          </cell>
          <cell r="R81">
            <v>1021.65</v>
          </cell>
          <cell r="S81">
            <v>1021.65</v>
          </cell>
          <cell r="T81">
            <v>1021.65</v>
          </cell>
          <cell r="U81">
            <v>1021.65</v>
          </cell>
          <cell r="V81">
            <v>1021.65</v>
          </cell>
          <cell r="W81">
            <v>1021.65</v>
          </cell>
          <cell r="X81">
            <v>1021.65</v>
          </cell>
          <cell r="Y81">
            <v>1021.65</v>
          </cell>
          <cell r="Z81">
            <v>1021.65</v>
          </cell>
          <cell r="AA81">
            <v>1021.65</v>
          </cell>
          <cell r="AB81">
            <v>1021.65</v>
          </cell>
          <cell r="AC81">
            <v>1021.65</v>
          </cell>
        </row>
        <row r="82">
          <cell r="A82" t="str">
            <v>23264422</v>
          </cell>
          <cell r="B82" t="str">
            <v>Northeast</v>
          </cell>
          <cell r="C82" t="str">
            <v>Connecticut</v>
          </cell>
          <cell r="D82" t="str">
            <v>Brescome Barton Inc</v>
          </cell>
          <cell r="E82" t="str">
            <v>Highland Park</v>
          </cell>
          <cell r="F82" t="str">
            <v>HP 25YO</v>
          </cell>
          <cell r="G82" t="str">
            <v>750 - 6 - REG-91.4</v>
          </cell>
          <cell r="H82" t="str">
            <v>750 - 6 - REG-91.4</v>
          </cell>
          <cell r="I82" t="str">
            <v>Domestic</v>
          </cell>
          <cell r="J82" t="str">
            <v>750</v>
          </cell>
          <cell r="K82">
            <v>6</v>
          </cell>
          <cell r="L82">
            <v>6</v>
          </cell>
          <cell r="M82">
            <v>1</v>
          </cell>
          <cell r="N82" t="str">
            <v>REG</v>
          </cell>
          <cell r="O82" t="str">
            <v>2019, Oct</v>
          </cell>
          <cell r="P82" t="str">
            <v>PUBLISHED</v>
          </cell>
          <cell r="Q82" t="str">
            <v>FOB</v>
          </cell>
          <cell r="R82">
            <v>2403</v>
          </cell>
          <cell r="S82">
            <v>2403</v>
          </cell>
          <cell r="T82">
            <v>2403</v>
          </cell>
          <cell r="U82">
            <v>2403</v>
          </cell>
          <cell r="V82">
            <v>2403</v>
          </cell>
          <cell r="W82">
            <v>2403</v>
          </cell>
          <cell r="X82">
            <v>2403</v>
          </cell>
          <cell r="Y82">
            <v>2403</v>
          </cell>
          <cell r="Z82">
            <v>2403</v>
          </cell>
          <cell r="AA82">
            <v>2403</v>
          </cell>
          <cell r="AB82">
            <v>2403</v>
          </cell>
          <cell r="AC82">
            <v>2403</v>
          </cell>
        </row>
        <row r="83">
          <cell r="A83" t="str">
            <v>23917504</v>
          </cell>
          <cell r="B83" t="str">
            <v>Northeast</v>
          </cell>
          <cell r="C83" t="str">
            <v>Connecticut</v>
          </cell>
          <cell r="D83" t="str">
            <v>Brescome Barton Inc</v>
          </cell>
          <cell r="E83" t="str">
            <v>Highland Park</v>
          </cell>
          <cell r="F83" t="str">
            <v>HP 25YO</v>
          </cell>
          <cell r="G83" t="str">
            <v>750 - 6 - REG-91.4</v>
          </cell>
          <cell r="H83" t="str">
            <v>750 - 6 - REG-91.4</v>
          </cell>
          <cell r="I83" t="str">
            <v>Domestic</v>
          </cell>
          <cell r="J83" t="str">
            <v>750</v>
          </cell>
          <cell r="K83">
            <v>6</v>
          </cell>
          <cell r="L83">
            <v>6</v>
          </cell>
          <cell r="M83">
            <v>1</v>
          </cell>
          <cell r="N83" t="str">
            <v>REG</v>
          </cell>
          <cell r="O83" t="str">
            <v>2020, Jan</v>
          </cell>
          <cell r="P83" t="str">
            <v>APPROVED</v>
          </cell>
          <cell r="Q83" t="str">
            <v>FOB</v>
          </cell>
          <cell r="R83">
            <v>2403</v>
          </cell>
          <cell r="S83">
            <v>2403</v>
          </cell>
          <cell r="T83">
            <v>2403</v>
          </cell>
          <cell r="U83">
            <v>2403</v>
          </cell>
          <cell r="V83">
            <v>2403</v>
          </cell>
          <cell r="W83">
            <v>2403</v>
          </cell>
          <cell r="X83">
            <v>2403</v>
          </cell>
          <cell r="Y83">
            <v>2403</v>
          </cell>
          <cell r="Z83">
            <v>2403</v>
          </cell>
          <cell r="AA83">
            <v>2403</v>
          </cell>
          <cell r="AB83">
            <v>2403</v>
          </cell>
          <cell r="AC83">
            <v>2403</v>
          </cell>
        </row>
        <row r="84">
          <cell r="A84" t="str">
            <v>23264427</v>
          </cell>
          <cell r="B84" t="str">
            <v>Northeast</v>
          </cell>
          <cell r="C84" t="str">
            <v>Connecticut</v>
          </cell>
          <cell r="D84" t="str">
            <v>Brescome Barton Inc</v>
          </cell>
          <cell r="E84" t="str">
            <v>Highland Park</v>
          </cell>
          <cell r="F84" t="str">
            <v>HP 30YO</v>
          </cell>
          <cell r="G84" t="str">
            <v>750 - 1 - REG-90.4</v>
          </cell>
          <cell r="H84" t="str">
            <v>750 - 1 - REG-90.4</v>
          </cell>
          <cell r="I84" t="str">
            <v>Domestic</v>
          </cell>
          <cell r="J84" t="str">
            <v>750</v>
          </cell>
          <cell r="K84">
            <v>1</v>
          </cell>
          <cell r="L84">
            <v>1</v>
          </cell>
          <cell r="M84">
            <v>1</v>
          </cell>
          <cell r="N84" t="str">
            <v>REG</v>
          </cell>
          <cell r="O84" t="str">
            <v>2019, Oct</v>
          </cell>
          <cell r="P84" t="str">
            <v>PUBLISHED</v>
          </cell>
          <cell r="Q84" t="str">
            <v>FOB</v>
          </cell>
          <cell r="R84">
            <v>630.9</v>
          </cell>
          <cell r="S84">
            <v>630.9</v>
          </cell>
          <cell r="T84">
            <v>630.9</v>
          </cell>
          <cell r="U84">
            <v>630.9</v>
          </cell>
          <cell r="V84">
            <v>630.9</v>
          </cell>
          <cell r="W84">
            <v>630.9</v>
          </cell>
          <cell r="X84">
            <v>630.9</v>
          </cell>
          <cell r="Y84">
            <v>630.9</v>
          </cell>
          <cell r="Z84">
            <v>630.9</v>
          </cell>
          <cell r="AA84">
            <v>630.9</v>
          </cell>
          <cell r="AB84">
            <v>630.9</v>
          </cell>
          <cell r="AC84">
            <v>630.9</v>
          </cell>
        </row>
        <row r="85">
          <cell r="A85" t="str">
            <v>23917513</v>
          </cell>
          <cell r="B85" t="str">
            <v>Northeast</v>
          </cell>
          <cell r="C85" t="str">
            <v>Connecticut</v>
          </cell>
          <cell r="D85" t="str">
            <v>Brescome Barton Inc</v>
          </cell>
          <cell r="E85" t="str">
            <v>Highland Park</v>
          </cell>
          <cell r="F85" t="str">
            <v>HP 30YO</v>
          </cell>
          <cell r="G85" t="str">
            <v>750 - 1 - REG-90.4</v>
          </cell>
          <cell r="H85" t="str">
            <v>750 - 1 - REG-90.4</v>
          </cell>
          <cell r="I85" t="str">
            <v>Domestic</v>
          </cell>
          <cell r="J85" t="str">
            <v>750</v>
          </cell>
          <cell r="K85">
            <v>1</v>
          </cell>
          <cell r="L85">
            <v>1</v>
          </cell>
          <cell r="M85">
            <v>1</v>
          </cell>
          <cell r="N85" t="str">
            <v>REG</v>
          </cell>
          <cell r="O85" t="str">
            <v>2020, Jan</v>
          </cell>
          <cell r="P85" t="str">
            <v>APPROVED</v>
          </cell>
          <cell r="Q85" t="str">
            <v>FOB</v>
          </cell>
          <cell r="R85">
            <v>766.32</v>
          </cell>
          <cell r="S85">
            <v>766.32</v>
          </cell>
          <cell r="T85">
            <v>766.32</v>
          </cell>
          <cell r="U85">
            <v>766.32</v>
          </cell>
          <cell r="V85">
            <v>766.32</v>
          </cell>
          <cell r="W85">
            <v>766.32</v>
          </cell>
          <cell r="X85">
            <v>766.32</v>
          </cell>
          <cell r="Y85">
            <v>766.32</v>
          </cell>
          <cell r="Z85">
            <v>766.32</v>
          </cell>
          <cell r="AA85">
            <v>766.32</v>
          </cell>
          <cell r="AB85">
            <v>766.32</v>
          </cell>
          <cell r="AC85">
            <v>766.32</v>
          </cell>
        </row>
        <row r="86">
          <cell r="A86" t="str">
            <v>23264427</v>
          </cell>
          <cell r="B86" t="str">
            <v>Northeast</v>
          </cell>
          <cell r="C86" t="str">
            <v>Connecticut</v>
          </cell>
          <cell r="D86" t="str">
            <v>Brescome Barton Inc</v>
          </cell>
          <cell r="E86" t="str">
            <v>Highland Park</v>
          </cell>
          <cell r="F86" t="str">
            <v>HP 30YO</v>
          </cell>
          <cell r="G86" t="str">
            <v>750 - 6 - REG-91.4</v>
          </cell>
          <cell r="H86" t="str">
            <v>750 - 6 - REG-91.4</v>
          </cell>
          <cell r="I86" t="str">
            <v>Domestic</v>
          </cell>
          <cell r="J86" t="str">
            <v>750</v>
          </cell>
          <cell r="K86">
            <v>6</v>
          </cell>
          <cell r="L86">
            <v>6</v>
          </cell>
          <cell r="M86">
            <v>1</v>
          </cell>
          <cell r="N86" t="str">
            <v>REG</v>
          </cell>
          <cell r="O86" t="str">
            <v>2019, Oct</v>
          </cell>
          <cell r="P86" t="str">
            <v>PUBLISHED</v>
          </cell>
          <cell r="Q86" t="str">
            <v>FOB</v>
          </cell>
          <cell r="R86">
            <v>3788</v>
          </cell>
          <cell r="S86">
            <v>3788</v>
          </cell>
          <cell r="T86">
            <v>3788</v>
          </cell>
          <cell r="U86">
            <v>3788</v>
          </cell>
          <cell r="V86">
            <v>3788</v>
          </cell>
          <cell r="W86">
            <v>3788</v>
          </cell>
          <cell r="X86">
            <v>3788</v>
          </cell>
          <cell r="Y86">
            <v>3788</v>
          </cell>
          <cell r="Z86">
            <v>3788</v>
          </cell>
          <cell r="AA86">
            <v>3788</v>
          </cell>
          <cell r="AB86">
            <v>3788</v>
          </cell>
          <cell r="AC86">
            <v>3788</v>
          </cell>
        </row>
        <row r="87">
          <cell r="A87" t="str">
            <v>23917513</v>
          </cell>
          <cell r="B87" t="str">
            <v>Northeast</v>
          </cell>
          <cell r="C87" t="str">
            <v>Connecticut</v>
          </cell>
          <cell r="D87" t="str">
            <v>Brescome Barton Inc</v>
          </cell>
          <cell r="E87" t="str">
            <v>Highland Park</v>
          </cell>
          <cell r="F87" t="str">
            <v>HP 30YO</v>
          </cell>
          <cell r="G87" t="str">
            <v>750 - 6 - REG-91.4</v>
          </cell>
          <cell r="H87" t="str">
            <v>750 - 6 - REG-91.4</v>
          </cell>
          <cell r="I87" t="str">
            <v>Domestic</v>
          </cell>
          <cell r="J87" t="str">
            <v>750</v>
          </cell>
          <cell r="K87">
            <v>6</v>
          </cell>
          <cell r="L87">
            <v>6</v>
          </cell>
          <cell r="M87">
            <v>1</v>
          </cell>
          <cell r="N87" t="str">
            <v>REG</v>
          </cell>
          <cell r="O87" t="str">
            <v>2020, Jan</v>
          </cell>
          <cell r="P87" t="str">
            <v>APPROVED</v>
          </cell>
          <cell r="Q87" t="str">
            <v>FOB</v>
          </cell>
          <cell r="R87">
            <v>3788</v>
          </cell>
          <cell r="S87">
            <v>3788</v>
          </cell>
          <cell r="T87">
            <v>3788</v>
          </cell>
          <cell r="U87">
            <v>3788</v>
          </cell>
          <cell r="V87">
            <v>3788</v>
          </cell>
          <cell r="W87">
            <v>3788</v>
          </cell>
          <cell r="X87">
            <v>3788</v>
          </cell>
          <cell r="Y87">
            <v>3788</v>
          </cell>
          <cell r="Z87">
            <v>3788</v>
          </cell>
          <cell r="AA87">
            <v>3788</v>
          </cell>
          <cell r="AB87">
            <v>3788</v>
          </cell>
          <cell r="AC87">
            <v>3788</v>
          </cell>
        </row>
        <row r="88">
          <cell r="A88" t="str">
            <v>19781854</v>
          </cell>
          <cell r="B88" t="str">
            <v>Northeast</v>
          </cell>
          <cell r="C88" t="str">
            <v>Connecticut</v>
          </cell>
          <cell r="D88" t="str">
            <v>Brescome Barton Inc</v>
          </cell>
          <cell r="E88" t="str">
            <v>Highland Park</v>
          </cell>
          <cell r="F88" t="str">
            <v>HP 40YO</v>
          </cell>
          <cell r="G88" t="str">
            <v>750 - 1 - COP-95</v>
          </cell>
          <cell r="H88" t="str">
            <v>750 - 1 - COP-95</v>
          </cell>
          <cell r="I88" t="str">
            <v>Domestic</v>
          </cell>
          <cell r="J88" t="str">
            <v>750</v>
          </cell>
          <cell r="K88">
            <v>1</v>
          </cell>
          <cell r="L88">
            <v>1</v>
          </cell>
          <cell r="M88">
            <v>1</v>
          </cell>
          <cell r="N88" t="str">
            <v>COP</v>
          </cell>
          <cell r="O88" t="str">
            <v>2019, Apr</v>
          </cell>
          <cell r="P88" t="str">
            <v>PUBLISHED</v>
          </cell>
          <cell r="Q88" t="str">
            <v>FOB</v>
          </cell>
          <cell r="R88">
            <v>2805</v>
          </cell>
          <cell r="S88">
            <v>2805</v>
          </cell>
          <cell r="T88">
            <v>2805</v>
          </cell>
          <cell r="U88">
            <v>2805</v>
          </cell>
          <cell r="V88">
            <v>2805</v>
          </cell>
          <cell r="W88">
            <v>2805</v>
          </cell>
          <cell r="X88">
            <v>2805</v>
          </cell>
          <cell r="Y88">
            <v>2805</v>
          </cell>
          <cell r="Z88">
            <v>2805</v>
          </cell>
          <cell r="AA88">
            <v>2805</v>
          </cell>
          <cell r="AB88">
            <v>2805</v>
          </cell>
          <cell r="AC88">
            <v>2805</v>
          </cell>
        </row>
        <row r="89">
          <cell r="A89" t="str">
            <v>23917528</v>
          </cell>
          <cell r="B89" t="str">
            <v>Northeast</v>
          </cell>
          <cell r="C89" t="str">
            <v>Connecticut</v>
          </cell>
          <cell r="D89" t="str">
            <v>Brescome Barton Inc</v>
          </cell>
          <cell r="E89" t="str">
            <v>Highland Park</v>
          </cell>
          <cell r="F89" t="str">
            <v>HP 40YO</v>
          </cell>
          <cell r="G89" t="str">
            <v>750 - 1 - REG-86.4</v>
          </cell>
          <cell r="H89" t="str">
            <v>750 - 1 - REG-86.4</v>
          </cell>
          <cell r="I89" t="str">
            <v>Domestic</v>
          </cell>
          <cell r="J89" t="str">
            <v>750</v>
          </cell>
          <cell r="K89">
            <v>1</v>
          </cell>
          <cell r="L89">
            <v>1</v>
          </cell>
          <cell r="M89">
            <v>1</v>
          </cell>
          <cell r="N89" t="str">
            <v>REG</v>
          </cell>
          <cell r="O89" t="str">
            <v>2020, Jan</v>
          </cell>
          <cell r="P89" t="str">
            <v>APPROVED</v>
          </cell>
          <cell r="Q89" t="str">
            <v>FOB</v>
          </cell>
          <cell r="R89">
            <v>2846.82</v>
          </cell>
          <cell r="S89">
            <v>2846.82</v>
          </cell>
          <cell r="T89">
            <v>2846.82</v>
          </cell>
          <cell r="U89">
            <v>2846.82</v>
          </cell>
          <cell r="V89">
            <v>2846.82</v>
          </cell>
          <cell r="W89">
            <v>2846.82</v>
          </cell>
          <cell r="X89">
            <v>2846.82</v>
          </cell>
          <cell r="Y89">
            <v>2846.82</v>
          </cell>
          <cell r="Z89">
            <v>2846.82</v>
          </cell>
          <cell r="AA89">
            <v>2846.82</v>
          </cell>
          <cell r="AB89">
            <v>2846.82</v>
          </cell>
          <cell r="AC89">
            <v>2846.82</v>
          </cell>
        </row>
        <row r="90">
          <cell r="A90" t="str">
            <v>23917540</v>
          </cell>
          <cell r="B90" t="str">
            <v>Northeast</v>
          </cell>
          <cell r="C90" t="str">
            <v>Connecticut</v>
          </cell>
          <cell r="D90" t="str">
            <v>Brescome Barton Inc</v>
          </cell>
          <cell r="E90" t="str">
            <v>Highland Park</v>
          </cell>
          <cell r="F90" t="str">
            <v>HP 50YO</v>
          </cell>
          <cell r="G90" t="str">
            <v>750 - 1 - REG-85</v>
          </cell>
          <cell r="H90" t="str">
            <v>750 - 1 - REG-85</v>
          </cell>
          <cell r="I90" t="str">
            <v>Domestic</v>
          </cell>
          <cell r="J90" t="str">
            <v>750</v>
          </cell>
          <cell r="K90">
            <v>1</v>
          </cell>
          <cell r="L90">
            <v>1</v>
          </cell>
          <cell r="M90">
            <v>1</v>
          </cell>
          <cell r="N90" t="str">
            <v>REG</v>
          </cell>
          <cell r="O90" t="str">
            <v>2020, Jan</v>
          </cell>
          <cell r="P90" t="str">
            <v>APPROVED</v>
          </cell>
          <cell r="Q90" t="str">
            <v>FOB</v>
          </cell>
          <cell r="R90">
            <v>17096.82</v>
          </cell>
          <cell r="S90">
            <v>17096.82</v>
          </cell>
          <cell r="T90">
            <v>17096.82</v>
          </cell>
          <cell r="U90">
            <v>17096.82</v>
          </cell>
          <cell r="V90">
            <v>17096.82</v>
          </cell>
          <cell r="W90">
            <v>17096.82</v>
          </cell>
          <cell r="X90">
            <v>17096.82</v>
          </cell>
          <cell r="Y90">
            <v>17096.82</v>
          </cell>
          <cell r="Z90">
            <v>17096.82</v>
          </cell>
          <cell r="AA90">
            <v>17096.82</v>
          </cell>
          <cell r="AB90">
            <v>17096.82</v>
          </cell>
          <cell r="AC90">
            <v>17096.82</v>
          </cell>
        </row>
        <row r="91">
          <cell r="A91" t="str">
            <v>16518442</v>
          </cell>
          <cell r="B91" t="str">
            <v>Northeast</v>
          </cell>
          <cell r="C91" t="str">
            <v>Connecticut</v>
          </cell>
          <cell r="D91" t="str">
            <v>Brescome Barton Inc</v>
          </cell>
          <cell r="E91" t="str">
            <v>Highland Park</v>
          </cell>
          <cell r="F91" t="str">
            <v>HP 50YO</v>
          </cell>
          <cell r="G91" t="str">
            <v>750 - 1 - REG-89.6</v>
          </cell>
          <cell r="H91" t="str">
            <v>50YO</v>
          </cell>
          <cell r="I91" t="str">
            <v>Domestic</v>
          </cell>
          <cell r="J91" t="str">
            <v>750</v>
          </cell>
          <cell r="K91">
            <v>1</v>
          </cell>
          <cell r="L91">
            <v>1</v>
          </cell>
          <cell r="M91">
            <v>1</v>
          </cell>
          <cell r="N91" t="str">
            <v>REG</v>
          </cell>
          <cell r="O91" t="str">
            <v>2018, Jun</v>
          </cell>
          <cell r="P91" t="str">
            <v>PUBLISHED</v>
          </cell>
          <cell r="Q91" t="str">
            <v>FOB</v>
          </cell>
          <cell r="R91">
            <v>9356.93</v>
          </cell>
          <cell r="S91">
            <v>9356.93</v>
          </cell>
          <cell r="T91">
            <v>9356.93</v>
          </cell>
          <cell r="U91">
            <v>9356.93</v>
          </cell>
          <cell r="V91">
            <v>9356.93</v>
          </cell>
          <cell r="W91">
            <v>9356.93</v>
          </cell>
          <cell r="X91">
            <v>9356.93</v>
          </cell>
          <cell r="Y91">
            <v>9356.93</v>
          </cell>
          <cell r="Z91">
            <v>9356.93</v>
          </cell>
          <cell r="AA91">
            <v>9356.93</v>
          </cell>
          <cell r="AB91">
            <v>9356.93</v>
          </cell>
          <cell r="AC91">
            <v>9356.93</v>
          </cell>
        </row>
        <row r="92">
          <cell r="A92" t="str">
            <v>3596915</v>
          </cell>
          <cell r="B92" t="str">
            <v>Northeast</v>
          </cell>
          <cell r="C92" t="str">
            <v>Connecticut</v>
          </cell>
          <cell r="D92" t="str">
            <v>Brescome Barton Inc</v>
          </cell>
          <cell r="E92" t="str">
            <v>Highland Park</v>
          </cell>
          <cell r="F92" t="str">
            <v>HP DO</v>
          </cell>
          <cell r="G92" t="str">
            <v>750 - 6 - REG-93.6</v>
          </cell>
          <cell r="H92" t="str">
            <v>DO</v>
          </cell>
          <cell r="I92" t="str">
            <v>Domestic</v>
          </cell>
          <cell r="J92" t="str">
            <v>750</v>
          </cell>
          <cell r="K92">
            <v>6</v>
          </cell>
          <cell r="L92">
            <v>6</v>
          </cell>
          <cell r="M92">
            <v>1</v>
          </cell>
          <cell r="N92" t="str">
            <v>REG</v>
          </cell>
          <cell r="O92" t="str">
            <v>2015, Jul</v>
          </cell>
          <cell r="P92" t="str">
            <v>PUBLISHED</v>
          </cell>
          <cell r="Q92" t="str">
            <v>FOB</v>
          </cell>
          <cell r="R92">
            <v>288.46379999999903</v>
          </cell>
          <cell r="S92">
            <v>288.46379999999903</v>
          </cell>
          <cell r="T92">
            <v>288.46379999999903</v>
          </cell>
          <cell r="U92">
            <v>288.46379999999903</v>
          </cell>
          <cell r="V92">
            <v>288.46379999999903</v>
          </cell>
          <cell r="W92">
            <v>288.46379999999903</v>
          </cell>
          <cell r="X92">
            <v>288.46379999999903</v>
          </cell>
          <cell r="Y92">
            <v>288.46379999999903</v>
          </cell>
          <cell r="Z92">
            <v>288.46379999999903</v>
          </cell>
          <cell r="AA92">
            <v>288.46379999999903</v>
          </cell>
          <cell r="AB92">
            <v>288.46379999999903</v>
          </cell>
          <cell r="AC92">
            <v>288.46379999999903</v>
          </cell>
        </row>
        <row r="93">
          <cell r="A93" t="str">
            <v>12495290</v>
          </cell>
          <cell r="B93" t="str">
            <v>Northeast</v>
          </cell>
          <cell r="C93" t="str">
            <v>Connecticut</v>
          </cell>
          <cell r="D93" t="str">
            <v>Brescome Barton Inc</v>
          </cell>
          <cell r="E93" t="str">
            <v>Highland Park</v>
          </cell>
          <cell r="F93" t="str">
            <v>HP ICE GOD</v>
          </cell>
          <cell r="G93" t="str">
            <v>750 - 3 - REG-107.8</v>
          </cell>
          <cell r="H93" t="str">
            <v>750 - 3 - REG-107.8</v>
          </cell>
          <cell r="I93" t="str">
            <v>Domestic</v>
          </cell>
          <cell r="J93" t="str">
            <v>750</v>
          </cell>
          <cell r="K93">
            <v>3</v>
          </cell>
          <cell r="L93">
            <v>3</v>
          </cell>
          <cell r="M93">
            <v>1</v>
          </cell>
          <cell r="N93" t="str">
            <v>REG</v>
          </cell>
          <cell r="O93" t="str">
            <v>2016, May</v>
          </cell>
          <cell r="P93" t="str">
            <v>PUBLISHED</v>
          </cell>
          <cell r="Q93" t="str">
            <v>FOB</v>
          </cell>
          <cell r="R93">
            <v>531</v>
          </cell>
          <cell r="S93">
            <v>531</v>
          </cell>
          <cell r="T93">
            <v>531</v>
          </cell>
          <cell r="U93">
            <v>531</v>
          </cell>
          <cell r="V93">
            <v>531</v>
          </cell>
          <cell r="W93">
            <v>531</v>
          </cell>
          <cell r="X93">
            <v>531</v>
          </cell>
          <cell r="Y93">
            <v>531</v>
          </cell>
          <cell r="Z93">
            <v>531</v>
          </cell>
          <cell r="AA93">
            <v>531</v>
          </cell>
          <cell r="AB93">
            <v>531</v>
          </cell>
          <cell r="AC93">
            <v>531</v>
          </cell>
        </row>
        <row r="94">
          <cell r="A94" t="str">
            <v>23729560</v>
          </cell>
          <cell r="B94" t="str">
            <v>Northeast</v>
          </cell>
          <cell r="C94" t="str">
            <v>Connecticut</v>
          </cell>
          <cell r="D94" t="str">
            <v>Brescome Barton Inc</v>
          </cell>
          <cell r="E94" t="str">
            <v>Highland Park</v>
          </cell>
          <cell r="F94" t="str">
            <v>HP Soren 26YO</v>
          </cell>
          <cell r="G94" t="str">
            <v>750 - 2 - REG-81</v>
          </cell>
          <cell r="H94" t="str">
            <v>750 - 2 - REG-81</v>
          </cell>
          <cell r="I94" t="str">
            <v>Domestic</v>
          </cell>
          <cell r="J94" t="str">
            <v>750</v>
          </cell>
          <cell r="K94">
            <v>2</v>
          </cell>
          <cell r="L94">
            <v>2</v>
          </cell>
          <cell r="M94">
            <v>1</v>
          </cell>
          <cell r="N94" t="str">
            <v>REG</v>
          </cell>
          <cell r="O94" t="str">
            <v>2019, Oct</v>
          </cell>
          <cell r="P94" t="str">
            <v>PUBLISHED</v>
          </cell>
          <cell r="Q94" t="str">
            <v>FOB</v>
          </cell>
          <cell r="R94">
            <v>1008.36</v>
          </cell>
          <cell r="S94">
            <v>1008.36</v>
          </cell>
          <cell r="T94">
            <v>1008.36</v>
          </cell>
          <cell r="U94">
            <v>1008.36</v>
          </cell>
          <cell r="V94">
            <v>1008.36</v>
          </cell>
          <cell r="W94">
            <v>1008.36</v>
          </cell>
          <cell r="X94">
            <v>1008.36</v>
          </cell>
          <cell r="Y94">
            <v>1008.36</v>
          </cell>
          <cell r="Z94">
            <v>1008.36</v>
          </cell>
          <cell r="AA94">
            <v>1008.36</v>
          </cell>
          <cell r="AB94">
            <v>1008.36</v>
          </cell>
          <cell r="AC94">
            <v>1008.36</v>
          </cell>
        </row>
        <row r="95">
          <cell r="A95" t="str">
            <v>23264436</v>
          </cell>
          <cell r="B95" t="str">
            <v>Northeast</v>
          </cell>
          <cell r="C95" t="str">
            <v>Connecticut</v>
          </cell>
          <cell r="D95" t="str">
            <v>Brescome Barton Inc</v>
          </cell>
          <cell r="E95" t="str">
            <v>Highland Park</v>
          </cell>
          <cell r="F95" t="str">
            <v>HP Tattoo</v>
          </cell>
          <cell r="G95" t="str">
            <v>750 - 6 - REG-93.4</v>
          </cell>
          <cell r="H95" t="str">
            <v>750 - 6 - REG-93.4</v>
          </cell>
          <cell r="I95" t="str">
            <v>Domestic</v>
          </cell>
          <cell r="J95" t="str">
            <v>750</v>
          </cell>
          <cell r="K95">
            <v>6</v>
          </cell>
          <cell r="L95">
            <v>6</v>
          </cell>
          <cell r="M95">
            <v>1</v>
          </cell>
          <cell r="N95" t="str">
            <v>REG</v>
          </cell>
          <cell r="O95" t="str">
            <v>2019, Oct</v>
          </cell>
          <cell r="P95" t="str">
            <v>PUBLISHED</v>
          </cell>
          <cell r="Q95" t="str">
            <v>FOB</v>
          </cell>
          <cell r="R95">
            <v>336</v>
          </cell>
          <cell r="S95">
            <v>336</v>
          </cell>
          <cell r="T95">
            <v>336</v>
          </cell>
          <cell r="U95">
            <v>336</v>
          </cell>
          <cell r="V95">
            <v>336</v>
          </cell>
          <cell r="W95">
            <v>336</v>
          </cell>
          <cell r="X95">
            <v>336</v>
          </cell>
          <cell r="Y95">
            <v>336</v>
          </cell>
          <cell r="Z95">
            <v>336</v>
          </cell>
          <cell r="AA95">
            <v>336</v>
          </cell>
          <cell r="AB95">
            <v>336</v>
          </cell>
          <cell r="AC95">
            <v>336</v>
          </cell>
        </row>
        <row r="96">
          <cell r="A96" t="str">
            <v>21313381</v>
          </cell>
          <cell r="B96" t="str">
            <v>Northeast</v>
          </cell>
          <cell r="C96" t="str">
            <v>Connecticut</v>
          </cell>
          <cell r="D96" t="str">
            <v>Brescome Barton Inc</v>
          </cell>
          <cell r="E96" t="str">
            <v>Highland Park</v>
          </cell>
          <cell r="F96" t="str">
            <v>HP Valfather</v>
          </cell>
          <cell r="G96" t="str">
            <v>750 - 6 - REG-94</v>
          </cell>
          <cell r="H96" t="str">
            <v>750 - 6 - REG-94</v>
          </cell>
          <cell r="I96" t="str">
            <v>Domestic</v>
          </cell>
          <cell r="J96" t="str">
            <v>750</v>
          </cell>
          <cell r="K96">
            <v>6</v>
          </cell>
          <cell r="L96">
            <v>6</v>
          </cell>
          <cell r="M96">
            <v>1</v>
          </cell>
          <cell r="N96" t="str">
            <v>REG</v>
          </cell>
          <cell r="O96" t="str">
            <v>2019, Jun</v>
          </cell>
          <cell r="P96" t="str">
            <v>PUBLISHED</v>
          </cell>
          <cell r="Q96" t="str">
            <v>FOB</v>
          </cell>
          <cell r="R96">
            <v>280</v>
          </cell>
          <cell r="S96">
            <v>280</v>
          </cell>
          <cell r="T96">
            <v>280</v>
          </cell>
          <cell r="U96">
            <v>280</v>
          </cell>
          <cell r="V96">
            <v>280</v>
          </cell>
          <cell r="W96">
            <v>280</v>
          </cell>
          <cell r="X96">
            <v>280</v>
          </cell>
          <cell r="Y96">
            <v>280</v>
          </cell>
          <cell r="Z96">
            <v>280</v>
          </cell>
          <cell r="AA96">
            <v>280</v>
          </cell>
          <cell r="AB96">
            <v>280</v>
          </cell>
          <cell r="AC96">
            <v>280</v>
          </cell>
        </row>
        <row r="97">
          <cell r="A97" t="str">
            <v>14475198</v>
          </cell>
          <cell r="B97" t="str">
            <v>Northeast</v>
          </cell>
          <cell r="C97" t="str">
            <v>Connecticut</v>
          </cell>
          <cell r="D97" t="str">
            <v>Brescome Barton Inc</v>
          </cell>
          <cell r="E97" t="str">
            <v>Highland Park</v>
          </cell>
          <cell r="F97" t="str">
            <v>Highland Park FIRE Special Edition</v>
          </cell>
          <cell r="G97" t="str">
            <v>750 - 3 - REG-90.4</v>
          </cell>
          <cell r="H97" t="str">
            <v>750 - 3 - REG-90.4</v>
          </cell>
          <cell r="I97" t="str">
            <v>Domestic</v>
          </cell>
          <cell r="J97" t="str">
            <v>750</v>
          </cell>
          <cell r="K97">
            <v>3</v>
          </cell>
          <cell r="L97">
            <v>3</v>
          </cell>
          <cell r="M97">
            <v>1</v>
          </cell>
          <cell r="N97" t="str">
            <v>REG</v>
          </cell>
          <cell r="O97" t="str">
            <v>2016, Dec</v>
          </cell>
          <cell r="P97" t="str">
            <v>PUBLISHED</v>
          </cell>
          <cell r="Q97" t="str">
            <v>FOB</v>
          </cell>
          <cell r="R97">
            <v>531</v>
          </cell>
          <cell r="S97">
            <v>531</v>
          </cell>
          <cell r="T97">
            <v>531</v>
          </cell>
          <cell r="U97">
            <v>531</v>
          </cell>
          <cell r="V97">
            <v>531</v>
          </cell>
          <cell r="W97">
            <v>531</v>
          </cell>
          <cell r="X97">
            <v>531</v>
          </cell>
          <cell r="Y97">
            <v>531</v>
          </cell>
          <cell r="Z97">
            <v>531</v>
          </cell>
          <cell r="AA97">
            <v>531</v>
          </cell>
          <cell r="AB97">
            <v>531</v>
          </cell>
          <cell r="AC97">
            <v>531</v>
          </cell>
        </row>
        <row r="98">
          <cell r="A98" t="str">
            <v>23264415</v>
          </cell>
          <cell r="B98" t="str">
            <v>Northeast</v>
          </cell>
          <cell r="C98" t="str">
            <v>Connecticut</v>
          </cell>
          <cell r="D98" t="str">
            <v>Brescome Barton Inc</v>
          </cell>
          <cell r="E98" t="str">
            <v>Highland Park</v>
          </cell>
          <cell r="F98" t="str">
            <v>Highland Park Full Volume</v>
          </cell>
          <cell r="G98" t="str">
            <v>750 - 6 - REG-94.4</v>
          </cell>
          <cell r="H98" t="str">
            <v>750 - 6 - REG-94.4</v>
          </cell>
          <cell r="I98" t="str">
            <v>Domestic</v>
          </cell>
          <cell r="J98" t="str">
            <v>750</v>
          </cell>
          <cell r="K98">
            <v>6</v>
          </cell>
          <cell r="L98">
            <v>6</v>
          </cell>
          <cell r="M98">
            <v>1</v>
          </cell>
          <cell r="N98" t="str">
            <v>REG</v>
          </cell>
          <cell r="O98" t="str">
            <v>2019, Oct</v>
          </cell>
          <cell r="P98" t="str">
            <v>PUBLISHED</v>
          </cell>
          <cell r="Q98" t="str">
            <v>FOB</v>
          </cell>
          <cell r="R98">
            <v>336</v>
          </cell>
          <cell r="S98">
            <v>336</v>
          </cell>
          <cell r="T98">
            <v>336</v>
          </cell>
          <cell r="U98">
            <v>336</v>
          </cell>
          <cell r="V98">
            <v>336</v>
          </cell>
          <cell r="W98">
            <v>336</v>
          </cell>
          <cell r="X98">
            <v>336</v>
          </cell>
          <cell r="Y98">
            <v>336</v>
          </cell>
          <cell r="Z98">
            <v>336</v>
          </cell>
          <cell r="AA98">
            <v>336</v>
          </cell>
          <cell r="AB98">
            <v>336</v>
          </cell>
          <cell r="AC98">
            <v>336</v>
          </cell>
        </row>
        <row r="99">
          <cell r="A99" t="str">
            <v>15095172</v>
          </cell>
          <cell r="B99" t="str">
            <v>Northeast</v>
          </cell>
          <cell r="C99" t="str">
            <v>Connecticut</v>
          </cell>
          <cell r="D99" t="str">
            <v>Brescome Barton Inc</v>
          </cell>
          <cell r="E99" t="str">
            <v>Highland Park</v>
          </cell>
          <cell r="F99" t="str">
            <v>Highland Park Magnus</v>
          </cell>
          <cell r="G99" t="str">
            <v>750 - 6 - REG-80</v>
          </cell>
          <cell r="H99" t="str">
            <v>750 - 6 - REG-80</v>
          </cell>
          <cell r="I99" t="str">
            <v>DI</v>
          </cell>
          <cell r="J99" t="str">
            <v>750</v>
          </cell>
          <cell r="K99">
            <v>6</v>
          </cell>
          <cell r="L99">
            <v>6</v>
          </cell>
          <cell r="M99">
            <v>1</v>
          </cell>
          <cell r="N99" t="str">
            <v>REG</v>
          </cell>
          <cell r="O99" t="str">
            <v>2017, Jul</v>
          </cell>
          <cell r="P99" t="str">
            <v>PUBLISHED</v>
          </cell>
          <cell r="Q99" t="str">
            <v>FOB</v>
          </cell>
          <cell r="R99">
            <v>118</v>
          </cell>
          <cell r="S99">
            <v>118</v>
          </cell>
          <cell r="T99">
            <v>118</v>
          </cell>
          <cell r="U99">
            <v>118</v>
          </cell>
          <cell r="V99">
            <v>118</v>
          </cell>
          <cell r="W99">
            <v>118</v>
          </cell>
          <cell r="X99">
            <v>118</v>
          </cell>
          <cell r="Y99">
            <v>118</v>
          </cell>
          <cell r="Z99">
            <v>118</v>
          </cell>
          <cell r="AA99">
            <v>118</v>
          </cell>
          <cell r="AB99">
            <v>118</v>
          </cell>
          <cell r="AC99">
            <v>118</v>
          </cell>
        </row>
        <row r="100">
          <cell r="A100" t="str">
            <v>23264401</v>
          </cell>
          <cell r="B100" t="str">
            <v>Northeast</v>
          </cell>
          <cell r="C100" t="str">
            <v>Connecticut</v>
          </cell>
          <cell r="D100" t="str">
            <v>Brescome Barton Inc</v>
          </cell>
          <cell r="E100" t="str">
            <v>Highland Park</v>
          </cell>
          <cell r="F100" t="str">
            <v>Highland Park Magnus</v>
          </cell>
          <cell r="G100" t="str">
            <v>750 - 6 - REG-80</v>
          </cell>
          <cell r="H100" t="str">
            <v>750 - 6 - REG-80</v>
          </cell>
          <cell r="I100" t="str">
            <v>Domestic</v>
          </cell>
          <cell r="J100" t="str">
            <v>750</v>
          </cell>
          <cell r="K100">
            <v>6</v>
          </cell>
          <cell r="L100">
            <v>6</v>
          </cell>
          <cell r="M100">
            <v>1</v>
          </cell>
          <cell r="N100" t="str">
            <v>REG</v>
          </cell>
          <cell r="O100" t="str">
            <v>2019, Oct</v>
          </cell>
          <cell r="P100" t="str">
            <v>PUBLISHED</v>
          </cell>
          <cell r="Q100" t="str">
            <v>FOB</v>
          </cell>
          <cell r="R100">
            <v>137.84</v>
          </cell>
          <cell r="S100">
            <v>137.84</v>
          </cell>
          <cell r="T100">
            <v>137.84</v>
          </cell>
          <cell r="U100">
            <v>137.84</v>
          </cell>
          <cell r="V100">
            <v>137.84</v>
          </cell>
          <cell r="W100">
            <v>137.84</v>
          </cell>
          <cell r="X100">
            <v>137.84</v>
          </cell>
          <cell r="Y100">
            <v>137.84</v>
          </cell>
          <cell r="Z100">
            <v>137.84</v>
          </cell>
          <cell r="AA100">
            <v>137.84</v>
          </cell>
          <cell r="AB100">
            <v>137.84</v>
          </cell>
          <cell r="AC100">
            <v>137.84</v>
          </cell>
        </row>
        <row r="101">
          <cell r="A101" t="str">
            <v>23917546</v>
          </cell>
          <cell r="B101" t="str">
            <v>Northeast</v>
          </cell>
          <cell r="C101" t="str">
            <v>Connecticut</v>
          </cell>
          <cell r="D101" t="str">
            <v>Brescome Barton Inc</v>
          </cell>
          <cell r="E101" t="str">
            <v>Highland Park</v>
          </cell>
          <cell r="F101" t="str">
            <v>Highland Park Magnus</v>
          </cell>
          <cell r="G101" t="str">
            <v>750 - 6 - REG-80</v>
          </cell>
          <cell r="H101" t="str">
            <v>750 - 6 - REG-80</v>
          </cell>
          <cell r="I101" t="str">
            <v>Domestic</v>
          </cell>
          <cell r="J101" t="str">
            <v>750</v>
          </cell>
          <cell r="K101">
            <v>6</v>
          </cell>
          <cell r="L101">
            <v>6</v>
          </cell>
          <cell r="M101">
            <v>1</v>
          </cell>
          <cell r="N101" t="str">
            <v>REG</v>
          </cell>
          <cell r="O101" t="str">
            <v>2020, Jan</v>
          </cell>
          <cell r="P101" t="str">
            <v>APPROVED</v>
          </cell>
          <cell r="Q101" t="str">
            <v>FOB</v>
          </cell>
          <cell r="R101">
            <v>149.81</v>
          </cell>
          <cell r="S101">
            <v>149.81</v>
          </cell>
          <cell r="T101">
            <v>149.81</v>
          </cell>
          <cell r="U101">
            <v>149.81</v>
          </cell>
          <cell r="V101">
            <v>149.81</v>
          </cell>
          <cell r="W101">
            <v>149.81</v>
          </cell>
          <cell r="X101">
            <v>149.81</v>
          </cell>
          <cell r="Y101">
            <v>149.81</v>
          </cell>
          <cell r="Z101">
            <v>149.81</v>
          </cell>
          <cell r="AA101">
            <v>149.81</v>
          </cell>
          <cell r="AB101">
            <v>149.81</v>
          </cell>
          <cell r="AC101">
            <v>149.81</v>
          </cell>
        </row>
        <row r="102">
          <cell r="A102" t="str">
            <v>23264441</v>
          </cell>
          <cell r="B102" t="str">
            <v>Northeast</v>
          </cell>
          <cell r="C102" t="str">
            <v>Connecticut</v>
          </cell>
          <cell r="D102" t="str">
            <v>Brescome Barton Inc</v>
          </cell>
          <cell r="E102" t="str">
            <v>Highland Park</v>
          </cell>
          <cell r="F102" t="str">
            <v>Highland Park Special Editions</v>
          </cell>
          <cell r="G102" t="str">
            <v>750 - 3 - REG-105.8</v>
          </cell>
          <cell r="H102" t="str">
            <v>750 - 3 - REG-105.8</v>
          </cell>
          <cell r="I102" t="str">
            <v>Domestic</v>
          </cell>
          <cell r="J102" t="str">
            <v>750</v>
          </cell>
          <cell r="K102">
            <v>3</v>
          </cell>
          <cell r="L102">
            <v>3</v>
          </cell>
          <cell r="M102">
            <v>1</v>
          </cell>
          <cell r="N102" t="str">
            <v>REG</v>
          </cell>
          <cell r="O102" t="str">
            <v>2019, Oct</v>
          </cell>
          <cell r="P102" t="str">
            <v>PUBLISHED</v>
          </cell>
          <cell r="Q102" t="str">
            <v>FOB</v>
          </cell>
          <cell r="R102">
            <v>531</v>
          </cell>
          <cell r="S102">
            <v>531</v>
          </cell>
          <cell r="T102">
            <v>531</v>
          </cell>
          <cell r="U102">
            <v>531</v>
          </cell>
          <cell r="V102">
            <v>531</v>
          </cell>
          <cell r="W102">
            <v>531</v>
          </cell>
          <cell r="X102">
            <v>531</v>
          </cell>
          <cell r="Y102">
            <v>531</v>
          </cell>
          <cell r="Z102">
            <v>531</v>
          </cell>
          <cell r="AA102">
            <v>531</v>
          </cell>
          <cell r="AB102">
            <v>531</v>
          </cell>
          <cell r="AC102">
            <v>531</v>
          </cell>
        </row>
        <row r="103">
          <cell r="A103" t="str">
            <v>23323186</v>
          </cell>
          <cell r="B103" t="str">
            <v>Northeast</v>
          </cell>
          <cell r="C103" t="str">
            <v>Connecticut</v>
          </cell>
          <cell r="D103" t="str">
            <v>Brescome Barton Inc</v>
          </cell>
          <cell r="E103" t="str">
            <v>Highland Park</v>
          </cell>
          <cell r="F103" t="str">
            <v>Highland Park Valknut</v>
          </cell>
          <cell r="G103" t="str">
            <v>750 - 6 - REG-93.6</v>
          </cell>
          <cell r="H103" t="str">
            <v>750 - 6 - REG-93.6</v>
          </cell>
          <cell r="I103" t="str">
            <v>Domestic</v>
          </cell>
          <cell r="J103" t="str">
            <v>750</v>
          </cell>
          <cell r="K103">
            <v>6</v>
          </cell>
          <cell r="L103">
            <v>6</v>
          </cell>
          <cell r="M103">
            <v>1</v>
          </cell>
          <cell r="N103" t="str">
            <v>REG</v>
          </cell>
          <cell r="O103" t="str">
            <v>2019, Oct</v>
          </cell>
          <cell r="P103" t="str">
            <v>PUBLISHED</v>
          </cell>
          <cell r="Q103" t="str">
            <v>FOB</v>
          </cell>
          <cell r="R103">
            <v>261</v>
          </cell>
          <cell r="S103">
            <v>261</v>
          </cell>
          <cell r="T103">
            <v>261</v>
          </cell>
          <cell r="U103">
            <v>261</v>
          </cell>
          <cell r="V103">
            <v>261</v>
          </cell>
          <cell r="W103">
            <v>261</v>
          </cell>
          <cell r="X103">
            <v>261</v>
          </cell>
          <cell r="Y103">
            <v>261</v>
          </cell>
          <cell r="Z103">
            <v>261</v>
          </cell>
          <cell r="AA103">
            <v>261</v>
          </cell>
          <cell r="AB103">
            <v>261</v>
          </cell>
          <cell r="AC103">
            <v>261</v>
          </cell>
        </row>
        <row r="104">
          <cell r="A104" t="str">
            <v>23264394</v>
          </cell>
          <cell r="B104" t="str">
            <v>Northeast</v>
          </cell>
          <cell r="C104" t="str">
            <v>Connecticut</v>
          </cell>
          <cell r="D104" t="str">
            <v>Brescome Barton Inc</v>
          </cell>
          <cell r="E104" t="str">
            <v>Highland Park</v>
          </cell>
          <cell r="F104" t="str">
            <v>Highland Park Valkyrie</v>
          </cell>
          <cell r="G104" t="str">
            <v>750 - 6 - REG-91.8</v>
          </cell>
          <cell r="H104" t="str">
            <v>750 - 6 - REG-91.8</v>
          </cell>
          <cell r="I104" t="str">
            <v>Domestic</v>
          </cell>
          <cell r="J104" t="str">
            <v>750</v>
          </cell>
          <cell r="K104">
            <v>6</v>
          </cell>
          <cell r="L104">
            <v>6</v>
          </cell>
          <cell r="M104">
            <v>1</v>
          </cell>
          <cell r="N104" t="str">
            <v>REG</v>
          </cell>
          <cell r="O104" t="str">
            <v>2019, Oct</v>
          </cell>
          <cell r="P104" t="str">
            <v>PUBLISHED</v>
          </cell>
          <cell r="Q104" t="str">
            <v>FOB</v>
          </cell>
          <cell r="R104">
            <v>261</v>
          </cell>
          <cell r="S104">
            <v>261</v>
          </cell>
          <cell r="T104">
            <v>261</v>
          </cell>
          <cell r="U104">
            <v>261</v>
          </cell>
          <cell r="V104">
            <v>261</v>
          </cell>
          <cell r="W104">
            <v>261</v>
          </cell>
          <cell r="X104">
            <v>261</v>
          </cell>
          <cell r="Y104">
            <v>261</v>
          </cell>
          <cell r="Z104">
            <v>261</v>
          </cell>
          <cell r="AA104">
            <v>261</v>
          </cell>
          <cell r="AB104">
            <v>261</v>
          </cell>
          <cell r="AC104">
            <v>261</v>
          </cell>
        </row>
        <row r="105">
          <cell r="A105" t="str">
            <v>23227097</v>
          </cell>
          <cell r="B105" t="str">
            <v>Northeast</v>
          </cell>
          <cell r="C105" t="str">
            <v>Connecticut</v>
          </cell>
          <cell r="D105" t="str">
            <v>Brescome Barton Inc</v>
          </cell>
          <cell r="E105" t="str">
            <v>Macallan 1824 Domestic</v>
          </cell>
          <cell r="F105" t="str">
            <v>MAC M</v>
          </cell>
          <cell r="G105" t="str">
            <v>750 - 1 - REG-88</v>
          </cell>
          <cell r="H105" t="str">
            <v>M</v>
          </cell>
          <cell r="I105" t="str">
            <v>Domestic</v>
          </cell>
          <cell r="J105" t="str">
            <v>750</v>
          </cell>
          <cell r="K105">
            <v>1</v>
          </cell>
          <cell r="L105">
            <v>1</v>
          </cell>
          <cell r="M105">
            <v>1</v>
          </cell>
          <cell r="N105" t="str">
            <v>REG</v>
          </cell>
          <cell r="O105" t="str">
            <v>2019, Oct</v>
          </cell>
          <cell r="P105" t="str">
            <v>PUBLISHED</v>
          </cell>
          <cell r="Q105" t="str">
            <v>FOB</v>
          </cell>
          <cell r="R105">
            <v>3600</v>
          </cell>
          <cell r="S105">
            <v>3600</v>
          </cell>
          <cell r="T105">
            <v>3600</v>
          </cell>
          <cell r="U105">
            <v>3600</v>
          </cell>
          <cell r="V105">
            <v>3600</v>
          </cell>
          <cell r="W105">
            <v>3600</v>
          </cell>
          <cell r="X105">
            <v>3600</v>
          </cell>
          <cell r="Y105">
            <v>3600</v>
          </cell>
          <cell r="Z105">
            <v>3600</v>
          </cell>
          <cell r="AA105">
            <v>3600</v>
          </cell>
          <cell r="AB105">
            <v>3600</v>
          </cell>
          <cell r="AC105">
            <v>3600</v>
          </cell>
        </row>
        <row r="106">
          <cell r="A106" t="str">
            <v>23227097</v>
          </cell>
          <cell r="B106" t="str">
            <v>Northeast</v>
          </cell>
          <cell r="C106" t="str">
            <v>Connecticut</v>
          </cell>
          <cell r="D106" t="str">
            <v>Brescome Barton Inc</v>
          </cell>
          <cell r="E106" t="str">
            <v>Macallan 1824 Domestic</v>
          </cell>
          <cell r="F106" t="str">
            <v>MAC M</v>
          </cell>
          <cell r="G106" t="str">
            <v>750 - 1 - REG-89</v>
          </cell>
          <cell r="H106" t="str">
            <v>750 - 1 - REG-89</v>
          </cell>
          <cell r="I106" t="str">
            <v>Domestic</v>
          </cell>
          <cell r="J106" t="str">
            <v>750</v>
          </cell>
          <cell r="K106">
            <v>1</v>
          </cell>
          <cell r="L106">
            <v>1</v>
          </cell>
          <cell r="M106">
            <v>1</v>
          </cell>
          <cell r="N106" t="str">
            <v>REG</v>
          </cell>
          <cell r="O106" t="str">
            <v>2019, Oct</v>
          </cell>
          <cell r="P106" t="str">
            <v>PUBLISHED</v>
          </cell>
          <cell r="Q106" t="str">
            <v>FOB</v>
          </cell>
          <cell r="R106">
            <v>3600</v>
          </cell>
          <cell r="S106">
            <v>3600</v>
          </cell>
          <cell r="T106">
            <v>3600</v>
          </cell>
          <cell r="U106">
            <v>3600</v>
          </cell>
          <cell r="V106">
            <v>3600</v>
          </cell>
          <cell r="W106">
            <v>3600</v>
          </cell>
          <cell r="X106">
            <v>3600</v>
          </cell>
          <cell r="Y106">
            <v>3600</v>
          </cell>
          <cell r="Z106">
            <v>3600</v>
          </cell>
          <cell r="AA106">
            <v>3600</v>
          </cell>
          <cell r="AB106">
            <v>3600</v>
          </cell>
          <cell r="AC106">
            <v>3600</v>
          </cell>
        </row>
        <row r="107">
          <cell r="A107" t="str">
            <v>23917201</v>
          </cell>
          <cell r="B107" t="str">
            <v>Northeast</v>
          </cell>
          <cell r="C107" t="str">
            <v>Connecticut</v>
          </cell>
          <cell r="D107" t="str">
            <v>Brescome Barton Inc</v>
          </cell>
          <cell r="E107" t="str">
            <v>Macallan 1824 Domestic</v>
          </cell>
          <cell r="F107" t="str">
            <v>MAC M BLACK</v>
          </cell>
          <cell r="G107" t="str">
            <v>750 - 1 - REG-89.6</v>
          </cell>
          <cell r="H107" t="str">
            <v>750 - 1 - REG-89.6</v>
          </cell>
          <cell r="I107" t="str">
            <v>Domestic</v>
          </cell>
          <cell r="J107" t="str">
            <v>750</v>
          </cell>
          <cell r="K107">
            <v>1</v>
          </cell>
          <cell r="L107">
            <v>1</v>
          </cell>
          <cell r="M107">
            <v>1</v>
          </cell>
          <cell r="N107" t="str">
            <v>REG</v>
          </cell>
          <cell r="O107" t="str">
            <v>2020, Jan</v>
          </cell>
          <cell r="P107" t="str">
            <v>PUBLISHED</v>
          </cell>
          <cell r="Q107" t="str">
            <v>FOB</v>
          </cell>
          <cell r="R107">
            <v>4832.82</v>
          </cell>
          <cell r="S107">
            <v>4832.82</v>
          </cell>
          <cell r="T107">
            <v>4832.82</v>
          </cell>
          <cell r="U107">
            <v>4832.82</v>
          </cell>
          <cell r="V107">
            <v>4832.82</v>
          </cell>
          <cell r="W107">
            <v>4832.82</v>
          </cell>
          <cell r="X107">
            <v>4832.82</v>
          </cell>
          <cell r="Y107">
            <v>4832.82</v>
          </cell>
          <cell r="Z107">
            <v>4832.82</v>
          </cell>
          <cell r="AA107">
            <v>4832.82</v>
          </cell>
          <cell r="AB107">
            <v>4832.82</v>
          </cell>
          <cell r="AC107">
            <v>4832.82</v>
          </cell>
        </row>
        <row r="108">
          <cell r="A108" t="str">
            <v>23917201</v>
          </cell>
          <cell r="B108" t="str">
            <v>Northeast</v>
          </cell>
          <cell r="C108" t="str">
            <v>Connecticut</v>
          </cell>
          <cell r="D108" t="str">
            <v>Brescome Barton Inc</v>
          </cell>
          <cell r="E108" t="str">
            <v>Macallan 1824 Domestic</v>
          </cell>
          <cell r="F108" t="str">
            <v>MAC M BLACK</v>
          </cell>
          <cell r="G108" t="str">
            <v>750 - 1 - REG-90</v>
          </cell>
          <cell r="H108" t="str">
            <v>750 - 1 - REG-90</v>
          </cell>
          <cell r="I108" t="str">
            <v>Domestic</v>
          </cell>
          <cell r="J108" t="str">
            <v>750</v>
          </cell>
          <cell r="K108">
            <v>1</v>
          </cell>
          <cell r="L108">
            <v>1</v>
          </cell>
          <cell r="M108">
            <v>1</v>
          </cell>
          <cell r="N108" t="str">
            <v>REG</v>
          </cell>
          <cell r="O108" t="str">
            <v>2020, Jan</v>
          </cell>
          <cell r="P108" t="str">
            <v>PUBLISHED</v>
          </cell>
          <cell r="Q108" t="str">
            <v>FOB</v>
          </cell>
          <cell r="R108">
            <v>4364.93</v>
          </cell>
          <cell r="S108">
            <v>4364.93</v>
          </cell>
          <cell r="T108">
            <v>4364.93</v>
          </cell>
          <cell r="U108">
            <v>4364.93</v>
          </cell>
          <cell r="V108">
            <v>4364.93</v>
          </cell>
          <cell r="W108">
            <v>4364.93</v>
          </cell>
          <cell r="X108">
            <v>4364.93</v>
          </cell>
          <cell r="Y108">
            <v>4364.93</v>
          </cell>
          <cell r="Z108">
            <v>4364.93</v>
          </cell>
          <cell r="AA108">
            <v>4364.93</v>
          </cell>
          <cell r="AB108">
            <v>4364.93</v>
          </cell>
          <cell r="AC108">
            <v>4364.93</v>
          </cell>
        </row>
        <row r="109">
          <cell r="A109" t="str">
            <v>23917215</v>
          </cell>
          <cell r="B109" t="str">
            <v>Northeast</v>
          </cell>
          <cell r="C109" t="str">
            <v>Connecticut</v>
          </cell>
          <cell r="D109" t="str">
            <v>Brescome Barton Inc</v>
          </cell>
          <cell r="E109" t="str">
            <v>Macallan 1824 Domestic</v>
          </cell>
          <cell r="F109" t="str">
            <v>MAC RARE CASK</v>
          </cell>
          <cell r="G109" t="str">
            <v>750 - 3 - REG-86</v>
          </cell>
          <cell r="H109" t="str">
            <v>750 - 3 - REG-86</v>
          </cell>
          <cell r="I109" t="str">
            <v>Domestic</v>
          </cell>
          <cell r="J109" t="str">
            <v>750</v>
          </cell>
          <cell r="K109">
            <v>3</v>
          </cell>
          <cell r="L109">
            <v>3</v>
          </cell>
          <cell r="M109">
            <v>1</v>
          </cell>
          <cell r="N109" t="str">
            <v>REG</v>
          </cell>
          <cell r="O109" t="str">
            <v>2020, Jan</v>
          </cell>
          <cell r="P109" t="str">
            <v>PUBLISHED</v>
          </cell>
          <cell r="Q109" t="str">
            <v>FOB</v>
          </cell>
          <cell r="R109">
            <v>551.34</v>
          </cell>
          <cell r="S109">
            <v>551.34</v>
          </cell>
          <cell r="T109">
            <v>551.34</v>
          </cell>
          <cell r="U109">
            <v>551.34</v>
          </cell>
          <cell r="V109">
            <v>551.34</v>
          </cell>
          <cell r="W109">
            <v>551.34</v>
          </cell>
          <cell r="X109">
            <v>551.34</v>
          </cell>
          <cell r="Y109">
            <v>551.34</v>
          </cell>
          <cell r="Z109">
            <v>551.34</v>
          </cell>
          <cell r="AA109">
            <v>551.34</v>
          </cell>
          <cell r="AB109">
            <v>551.34</v>
          </cell>
          <cell r="AC109">
            <v>551.34</v>
          </cell>
        </row>
        <row r="110">
          <cell r="A110" t="str">
            <v>23917210</v>
          </cell>
          <cell r="B110" t="str">
            <v>Northeast</v>
          </cell>
          <cell r="C110" t="str">
            <v>Connecticut</v>
          </cell>
          <cell r="D110" t="str">
            <v>Brescome Barton Inc</v>
          </cell>
          <cell r="E110" t="str">
            <v>Macallan 1824 Domestic</v>
          </cell>
          <cell r="F110" t="str">
            <v>MAC REFLEX</v>
          </cell>
          <cell r="G110" t="str">
            <v>750 - 2 - REG-86</v>
          </cell>
          <cell r="H110" t="str">
            <v>750 - 2 - REG-86</v>
          </cell>
          <cell r="I110" t="str">
            <v>Domestic</v>
          </cell>
          <cell r="J110" t="str">
            <v>750</v>
          </cell>
          <cell r="K110">
            <v>2</v>
          </cell>
          <cell r="L110">
            <v>2</v>
          </cell>
          <cell r="M110">
            <v>1</v>
          </cell>
          <cell r="N110" t="str">
            <v>REG</v>
          </cell>
          <cell r="O110" t="str">
            <v>2020, Jan</v>
          </cell>
          <cell r="P110" t="str">
            <v>PUBLISHED</v>
          </cell>
          <cell r="Q110" t="str">
            <v>FOB</v>
          </cell>
          <cell r="R110">
            <v>1867.65</v>
          </cell>
          <cell r="S110">
            <v>1867.65</v>
          </cell>
          <cell r="T110">
            <v>1867.65</v>
          </cell>
          <cell r="U110">
            <v>1867.65</v>
          </cell>
          <cell r="V110">
            <v>1867.65</v>
          </cell>
          <cell r="W110">
            <v>1867.65</v>
          </cell>
          <cell r="X110">
            <v>1867.65</v>
          </cell>
          <cell r="Y110">
            <v>1867.65</v>
          </cell>
          <cell r="Z110">
            <v>1867.65</v>
          </cell>
          <cell r="AA110">
            <v>1867.65</v>
          </cell>
          <cell r="AB110">
            <v>1867.65</v>
          </cell>
          <cell r="AC110">
            <v>1867.65</v>
          </cell>
        </row>
        <row r="111">
          <cell r="A111" t="str">
            <v>23227092</v>
          </cell>
          <cell r="B111" t="str">
            <v>Northeast</v>
          </cell>
          <cell r="C111" t="str">
            <v>Connecticut</v>
          </cell>
          <cell r="D111" t="str">
            <v>Brescome Barton Inc</v>
          </cell>
          <cell r="E111" t="str">
            <v>Macallan 1824 Domestic</v>
          </cell>
          <cell r="F111" t="str">
            <v>MAC V6</v>
          </cell>
          <cell r="G111" t="str">
            <v>750 - 1 - REG-86</v>
          </cell>
          <cell r="H111" t="str">
            <v>750 - 1 - REG-86</v>
          </cell>
          <cell r="I111" t="str">
            <v>Domestic</v>
          </cell>
          <cell r="J111" t="str">
            <v>750</v>
          </cell>
          <cell r="K111">
            <v>1</v>
          </cell>
          <cell r="L111">
            <v>1</v>
          </cell>
          <cell r="M111">
            <v>1</v>
          </cell>
          <cell r="N111" t="str">
            <v>REG</v>
          </cell>
          <cell r="O111" t="str">
            <v>2019, Oct</v>
          </cell>
          <cell r="P111" t="str">
            <v>PUBLISHED</v>
          </cell>
          <cell r="Q111" t="str">
            <v>FOB</v>
          </cell>
          <cell r="R111">
            <v>2790</v>
          </cell>
          <cell r="S111">
            <v>2790</v>
          </cell>
          <cell r="T111">
            <v>2790</v>
          </cell>
          <cell r="U111">
            <v>2790</v>
          </cell>
          <cell r="V111">
            <v>2790</v>
          </cell>
          <cell r="W111">
            <v>2790</v>
          </cell>
          <cell r="X111">
            <v>2790</v>
          </cell>
          <cell r="Y111">
            <v>2790</v>
          </cell>
          <cell r="Z111">
            <v>2790</v>
          </cell>
          <cell r="AA111">
            <v>2790</v>
          </cell>
          <cell r="AB111">
            <v>2790</v>
          </cell>
          <cell r="AC111">
            <v>2790</v>
          </cell>
        </row>
        <row r="112">
          <cell r="A112" t="str">
            <v>13080021</v>
          </cell>
          <cell r="B112" t="str">
            <v>Northeast</v>
          </cell>
          <cell r="C112" t="str">
            <v>Connecticut</v>
          </cell>
          <cell r="D112" t="str">
            <v>Brescome Barton Inc</v>
          </cell>
          <cell r="E112" t="str">
            <v>Macallan Double Cask</v>
          </cell>
          <cell r="F112" t="str">
            <v>MAC DC 12YO</v>
          </cell>
          <cell r="G112" t="str">
            <v>750 - 12 - REG-86</v>
          </cell>
          <cell r="H112" t="str">
            <v>DC 12YO</v>
          </cell>
          <cell r="I112" t="str">
            <v>DI</v>
          </cell>
          <cell r="J112" t="str">
            <v>750</v>
          </cell>
          <cell r="K112">
            <v>12</v>
          </cell>
          <cell r="L112">
            <v>12</v>
          </cell>
          <cell r="M112">
            <v>1</v>
          </cell>
          <cell r="N112" t="str">
            <v>REG</v>
          </cell>
          <cell r="O112" t="str">
            <v>2016, Jul</v>
          </cell>
          <cell r="P112" t="str">
            <v>PUBLISHED</v>
          </cell>
          <cell r="Q112" t="str">
            <v>FOB</v>
          </cell>
          <cell r="R112">
            <v>401.667182686638</v>
          </cell>
          <cell r="S112">
            <v>401.667182686638</v>
          </cell>
          <cell r="T112">
            <v>401.667182686638</v>
          </cell>
          <cell r="U112">
            <v>401.667182686638</v>
          </cell>
          <cell r="V112">
            <v>401.667182686638</v>
          </cell>
          <cell r="W112">
            <v>401.667182686638</v>
          </cell>
          <cell r="X112">
            <v>401.667182686638</v>
          </cell>
          <cell r="Y112">
            <v>401.667182686638</v>
          </cell>
          <cell r="Z112">
            <v>401.667182686638</v>
          </cell>
          <cell r="AA112">
            <v>401.667182686638</v>
          </cell>
          <cell r="AB112">
            <v>401.667182686638</v>
          </cell>
          <cell r="AC112">
            <v>401.667182686638</v>
          </cell>
        </row>
        <row r="113">
          <cell r="A113" t="str">
            <v>23226672</v>
          </cell>
          <cell r="B113" t="str">
            <v>Northeast</v>
          </cell>
          <cell r="C113" t="str">
            <v>Connecticut</v>
          </cell>
          <cell r="D113" t="str">
            <v>Brescome Barton Inc</v>
          </cell>
          <cell r="E113" t="str">
            <v>Macallan Double Cask</v>
          </cell>
          <cell r="F113" t="str">
            <v>MAC DC 12YO</v>
          </cell>
          <cell r="G113" t="str">
            <v>1750 - 6 - REG-86</v>
          </cell>
          <cell r="H113" t="str">
            <v>1750 - 6 - REG-86</v>
          </cell>
          <cell r="I113" t="str">
            <v>Domestic</v>
          </cell>
          <cell r="J113" t="str">
            <v>1750</v>
          </cell>
          <cell r="K113">
            <v>6</v>
          </cell>
          <cell r="L113">
            <v>6</v>
          </cell>
          <cell r="M113">
            <v>1</v>
          </cell>
          <cell r="N113" t="str">
            <v>REG</v>
          </cell>
          <cell r="O113" t="str">
            <v>2019, Oct</v>
          </cell>
          <cell r="P113" t="str">
            <v>PUBLISHED</v>
          </cell>
          <cell r="Q113" t="str">
            <v>FOB</v>
          </cell>
          <cell r="R113">
            <v>468.86</v>
          </cell>
          <cell r="S113">
            <v>468.86</v>
          </cell>
          <cell r="T113">
            <v>468.86</v>
          </cell>
          <cell r="U113">
            <v>468.86</v>
          </cell>
          <cell r="V113">
            <v>468.86</v>
          </cell>
          <cell r="W113">
            <v>468.86</v>
          </cell>
          <cell r="X113">
            <v>468.86</v>
          </cell>
          <cell r="Y113">
            <v>468.86</v>
          </cell>
          <cell r="Z113">
            <v>468.86</v>
          </cell>
          <cell r="AA113">
            <v>468.86</v>
          </cell>
          <cell r="AB113">
            <v>468.86</v>
          </cell>
          <cell r="AC113">
            <v>468.86</v>
          </cell>
        </row>
        <row r="114">
          <cell r="A114" t="str">
            <v>23916895</v>
          </cell>
          <cell r="B114" t="str">
            <v>Northeast</v>
          </cell>
          <cell r="C114" t="str">
            <v>Connecticut</v>
          </cell>
          <cell r="D114" t="str">
            <v>Brescome Barton Inc</v>
          </cell>
          <cell r="E114" t="str">
            <v>Macallan Double Cask</v>
          </cell>
          <cell r="F114" t="str">
            <v>MAC DC 12YO</v>
          </cell>
          <cell r="G114" t="str">
            <v>1750 - 6 - REG-86</v>
          </cell>
          <cell r="H114" t="str">
            <v>1750 - 6 - REG-86</v>
          </cell>
          <cell r="I114" t="str">
            <v>Domestic</v>
          </cell>
          <cell r="J114" t="str">
            <v>1750</v>
          </cell>
          <cell r="K114">
            <v>6</v>
          </cell>
          <cell r="L114">
            <v>6</v>
          </cell>
          <cell r="M114">
            <v>1</v>
          </cell>
          <cell r="N114" t="str">
            <v>REG</v>
          </cell>
          <cell r="O114" t="str">
            <v>2020, Jan</v>
          </cell>
          <cell r="P114" t="str">
            <v>APPROVED</v>
          </cell>
          <cell r="Q114" t="str">
            <v>FOB</v>
          </cell>
          <cell r="R114">
            <v>517.78</v>
          </cell>
          <cell r="S114">
            <v>517.78</v>
          </cell>
          <cell r="T114">
            <v>517.78</v>
          </cell>
          <cell r="U114">
            <v>517.78</v>
          </cell>
          <cell r="V114">
            <v>517.78</v>
          </cell>
          <cell r="W114">
            <v>517.78</v>
          </cell>
          <cell r="X114">
            <v>517.78</v>
          </cell>
          <cell r="Y114">
            <v>517.78</v>
          </cell>
          <cell r="Z114">
            <v>517.78</v>
          </cell>
          <cell r="AA114">
            <v>517.78</v>
          </cell>
          <cell r="AB114">
            <v>517.78</v>
          </cell>
          <cell r="AC114">
            <v>517.78</v>
          </cell>
        </row>
        <row r="115">
          <cell r="A115" t="str">
            <v>23226672</v>
          </cell>
          <cell r="B115" t="str">
            <v>Northeast</v>
          </cell>
          <cell r="C115" t="str">
            <v>Connecticut</v>
          </cell>
          <cell r="D115" t="str">
            <v>Brescome Barton Inc</v>
          </cell>
          <cell r="E115" t="str">
            <v>Macallan Double Cask</v>
          </cell>
          <cell r="F115" t="str">
            <v>MAC DC 12YO</v>
          </cell>
          <cell r="G115" t="str">
            <v>375 - 12 - REG-86</v>
          </cell>
          <cell r="H115" t="str">
            <v>375 - 12 - REG-86</v>
          </cell>
          <cell r="I115" t="str">
            <v>Domestic</v>
          </cell>
          <cell r="J115" t="str">
            <v>375</v>
          </cell>
          <cell r="K115">
            <v>12</v>
          </cell>
          <cell r="L115">
            <v>12</v>
          </cell>
          <cell r="M115">
            <v>1</v>
          </cell>
          <cell r="N115" t="str">
            <v>REG</v>
          </cell>
          <cell r="O115" t="str">
            <v>2019, Oct</v>
          </cell>
          <cell r="P115" t="str">
            <v>PUBLISHED</v>
          </cell>
          <cell r="Q115" t="str">
            <v>FOB</v>
          </cell>
          <cell r="R115">
            <v>203.96</v>
          </cell>
          <cell r="S115">
            <v>203.96</v>
          </cell>
          <cell r="T115">
            <v>203.96</v>
          </cell>
          <cell r="U115">
            <v>203.96</v>
          </cell>
          <cell r="V115">
            <v>203.96</v>
          </cell>
          <cell r="W115">
            <v>203.96</v>
          </cell>
          <cell r="X115">
            <v>203.96</v>
          </cell>
          <cell r="Y115">
            <v>203.96</v>
          </cell>
          <cell r="Z115">
            <v>203.96</v>
          </cell>
          <cell r="AA115">
            <v>203.96</v>
          </cell>
          <cell r="AB115">
            <v>203.96</v>
          </cell>
          <cell r="AC115">
            <v>203.96</v>
          </cell>
        </row>
        <row r="116">
          <cell r="A116" t="str">
            <v>23916895</v>
          </cell>
          <cell r="B116" t="str">
            <v>Northeast</v>
          </cell>
          <cell r="C116" t="str">
            <v>Connecticut</v>
          </cell>
          <cell r="D116" t="str">
            <v>Brescome Barton Inc</v>
          </cell>
          <cell r="E116" t="str">
            <v>Macallan Double Cask</v>
          </cell>
          <cell r="F116" t="str">
            <v>MAC DC 12YO</v>
          </cell>
          <cell r="G116" t="str">
            <v>375 - 12 - REG-86</v>
          </cell>
          <cell r="H116" t="str">
            <v>375 - 12 - REG-86</v>
          </cell>
          <cell r="I116" t="str">
            <v>Domestic</v>
          </cell>
          <cell r="J116" t="str">
            <v>375</v>
          </cell>
          <cell r="K116">
            <v>12</v>
          </cell>
          <cell r="L116">
            <v>12</v>
          </cell>
          <cell r="M116">
            <v>1</v>
          </cell>
          <cell r="N116" t="str">
            <v>REG</v>
          </cell>
          <cell r="O116" t="str">
            <v>2020, Jan</v>
          </cell>
          <cell r="P116" t="str">
            <v>APPROVED</v>
          </cell>
          <cell r="Q116" t="str">
            <v>FOB</v>
          </cell>
          <cell r="R116">
            <v>227.19</v>
          </cell>
          <cell r="S116">
            <v>227.19</v>
          </cell>
          <cell r="T116">
            <v>227.19</v>
          </cell>
          <cell r="U116">
            <v>227.19</v>
          </cell>
          <cell r="V116">
            <v>227.19</v>
          </cell>
          <cell r="W116">
            <v>227.19</v>
          </cell>
          <cell r="X116">
            <v>227.19</v>
          </cell>
          <cell r="Y116">
            <v>227.19</v>
          </cell>
          <cell r="Z116">
            <v>227.19</v>
          </cell>
          <cell r="AA116">
            <v>227.19</v>
          </cell>
          <cell r="AB116">
            <v>227.19</v>
          </cell>
          <cell r="AC116">
            <v>227.19</v>
          </cell>
        </row>
        <row r="117">
          <cell r="A117" t="str">
            <v>23226672</v>
          </cell>
          <cell r="B117" t="str">
            <v>Northeast</v>
          </cell>
          <cell r="C117" t="str">
            <v>Connecticut</v>
          </cell>
          <cell r="D117" t="str">
            <v>Brescome Barton Inc</v>
          </cell>
          <cell r="E117" t="str">
            <v>Macallan Double Cask</v>
          </cell>
          <cell r="F117" t="str">
            <v>MAC DC 12YO</v>
          </cell>
          <cell r="G117" t="str">
            <v>50 - 120 - REG-86</v>
          </cell>
          <cell r="H117" t="str">
            <v>50 - 120 - REG-86</v>
          </cell>
          <cell r="I117" t="str">
            <v>Domestic</v>
          </cell>
          <cell r="J117" t="str">
            <v>50</v>
          </cell>
          <cell r="K117">
            <v>120</v>
          </cell>
          <cell r="L117">
            <v>120</v>
          </cell>
          <cell r="M117">
            <v>1</v>
          </cell>
          <cell r="N117" t="str">
            <v>REG</v>
          </cell>
          <cell r="O117" t="str">
            <v>2019, Oct</v>
          </cell>
          <cell r="P117" t="str">
            <v>PUBLISHED</v>
          </cell>
          <cell r="Q117" t="str">
            <v>FOB</v>
          </cell>
          <cell r="R117">
            <v>379.23</v>
          </cell>
          <cell r="S117">
            <v>379.23</v>
          </cell>
          <cell r="T117">
            <v>379.23</v>
          </cell>
          <cell r="U117">
            <v>379.23</v>
          </cell>
          <cell r="V117">
            <v>379.23</v>
          </cell>
          <cell r="W117">
            <v>379.23</v>
          </cell>
          <cell r="X117">
            <v>379.23</v>
          </cell>
          <cell r="Y117">
            <v>379.23</v>
          </cell>
          <cell r="Z117">
            <v>379.23</v>
          </cell>
          <cell r="AA117">
            <v>379.23</v>
          </cell>
          <cell r="AB117">
            <v>379.23</v>
          </cell>
          <cell r="AC117">
            <v>379.23</v>
          </cell>
        </row>
        <row r="118">
          <cell r="A118" t="str">
            <v>23916895</v>
          </cell>
          <cell r="B118" t="str">
            <v>Northeast</v>
          </cell>
          <cell r="C118" t="str">
            <v>Connecticut</v>
          </cell>
          <cell r="D118" t="str">
            <v>Brescome Barton Inc</v>
          </cell>
          <cell r="E118" t="str">
            <v>Macallan Double Cask</v>
          </cell>
          <cell r="F118" t="str">
            <v>MAC DC 12YO</v>
          </cell>
          <cell r="G118" t="str">
            <v>50 - 120 - REG-86</v>
          </cell>
          <cell r="H118" t="str">
            <v>50 - 120 - REG-86</v>
          </cell>
          <cell r="I118" t="str">
            <v>Domestic</v>
          </cell>
          <cell r="J118" t="str">
            <v>50</v>
          </cell>
          <cell r="K118">
            <v>120</v>
          </cell>
          <cell r="L118">
            <v>120</v>
          </cell>
          <cell r="M118">
            <v>1</v>
          </cell>
          <cell r="N118" t="str">
            <v>REG</v>
          </cell>
          <cell r="O118" t="str">
            <v>2020, Jan</v>
          </cell>
          <cell r="P118" t="str">
            <v>APPROVED</v>
          </cell>
          <cell r="Q118" t="str">
            <v>FOB</v>
          </cell>
          <cell r="R118">
            <v>463.55</v>
          </cell>
          <cell r="S118">
            <v>463.55</v>
          </cell>
          <cell r="T118">
            <v>463.55</v>
          </cell>
          <cell r="U118">
            <v>463.55</v>
          </cell>
          <cell r="V118">
            <v>463.55</v>
          </cell>
          <cell r="W118">
            <v>463.55</v>
          </cell>
          <cell r="X118">
            <v>463.55</v>
          </cell>
          <cell r="Y118">
            <v>463.55</v>
          </cell>
          <cell r="Z118">
            <v>463.55</v>
          </cell>
          <cell r="AA118">
            <v>463.55</v>
          </cell>
          <cell r="AB118">
            <v>463.55</v>
          </cell>
          <cell r="AC118">
            <v>463.55</v>
          </cell>
        </row>
        <row r="119">
          <cell r="A119" t="str">
            <v>23226672</v>
          </cell>
          <cell r="B119" t="str">
            <v>Northeast</v>
          </cell>
          <cell r="C119" t="str">
            <v>Connecticut</v>
          </cell>
          <cell r="D119" t="str">
            <v>Brescome Barton Inc</v>
          </cell>
          <cell r="E119" t="str">
            <v>Macallan Double Cask</v>
          </cell>
          <cell r="F119" t="str">
            <v>MAC DC 12YO</v>
          </cell>
          <cell r="G119" t="str">
            <v>750 - 12 - REG-86</v>
          </cell>
          <cell r="H119" t="str">
            <v>DC 12YO</v>
          </cell>
          <cell r="I119" t="str">
            <v>Domestic</v>
          </cell>
          <cell r="J119" t="str">
            <v>750</v>
          </cell>
          <cell r="K119">
            <v>12</v>
          </cell>
          <cell r="L119">
            <v>12</v>
          </cell>
          <cell r="M119">
            <v>1</v>
          </cell>
          <cell r="N119" t="str">
            <v>REG</v>
          </cell>
          <cell r="O119" t="str">
            <v>2019, Oct</v>
          </cell>
          <cell r="P119" t="str">
            <v>PUBLISHED</v>
          </cell>
          <cell r="Q119" t="str">
            <v>FOB</v>
          </cell>
          <cell r="R119">
            <v>426.27</v>
          </cell>
          <cell r="S119">
            <v>426.27</v>
          </cell>
          <cell r="T119">
            <v>426.27</v>
          </cell>
          <cell r="U119">
            <v>426.27</v>
          </cell>
          <cell r="V119">
            <v>426.27</v>
          </cell>
          <cell r="W119">
            <v>426.27</v>
          </cell>
          <cell r="X119">
            <v>426.27</v>
          </cell>
          <cell r="Y119">
            <v>426.27</v>
          </cell>
          <cell r="Z119">
            <v>426.27</v>
          </cell>
          <cell r="AA119">
            <v>426.27</v>
          </cell>
          <cell r="AB119">
            <v>426.27</v>
          </cell>
          <cell r="AC119">
            <v>426.27</v>
          </cell>
        </row>
        <row r="120">
          <cell r="A120" t="str">
            <v>23916895</v>
          </cell>
          <cell r="B120" t="str">
            <v>Northeast</v>
          </cell>
          <cell r="C120" t="str">
            <v>Connecticut</v>
          </cell>
          <cell r="D120" t="str">
            <v>Brescome Barton Inc</v>
          </cell>
          <cell r="E120" t="str">
            <v>Macallan Double Cask</v>
          </cell>
          <cell r="F120" t="str">
            <v>MAC DC 12YO</v>
          </cell>
          <cell r="G120" t="str">
            <v>750 - 12 - REG-86</v>
          </cell>
          <cell r="H120" t="str">
            <v>DC 12YO</v>
          </cell>
          <cell r="I120" t="str">
            <v>Domestic</v>
          </cell>
          <cell r="J120" t="str">
            <v>750</v>
          </cell>
          <cell r="K120">
            <v>12</v>
          </cell>
          <cell r="L120">
            <v>12</v>
          </cell>
          <cell r="M120">
            <v>1</v>
          </cell>
          <cell r="N120" t="str">
            <v>REG</v>
          </cell>
          <cell r="O120" t="str">
            <v>2020, Jan</v>
          </cell>
          <cell r="P120" t="str">
            <v>APPROVED</v>
          </cell>
          <cell r="Q120" t="str">
            <v>FOB</v>
          </cell>
          <cell r="R120">
            <v>473.15</v>
          </cell>
          <cell r="S120">
            <v>473.15</v>
          </cell>
          <cell r="T120">
            <v>473.15</v>
          </cell>
          <cell r="U120">
            <v>473.15</v>
          </cell>
          <cell r="V120">
            <v>473.15</v>
          </cell>
          <cell r="W120">
            <v>473.15</v>
          </cell>
          <cell r="X120">
            <v>473.15</v>
          </cell>
          <cell r="Y120">
            <v>473.15</v>
          </cell>
          <cell r="Z120">
            <v>473.15</v>
          </cell>
          <cell r="AA120">
            <v>473.15</v>
          </cell>
          <cell r="AB120">
            <v>473.15</v>
          </cell>
          <cell r="AC120">
            <v>473.15</v>
          </cell>
        </row>
        <row r="121">
          <cell r="A121" t="str">
            <v>7564752</v>
          </cell>
          <cell r="B121" t="str">
            <v>Northeast</v>
          </cell>
          <cell r="C121" t="str">
            <v>Connecticut</v>
          </cell>
          <cell r="D121" t="str">
            <v>Brescome Barton Inc</v>
          </cell>
          <cell r="E121" t="str">
            <v>Macallan Edition</v>
          </cell>
          <cell r="F121" t="str">
            <v>MAC EDITION NO. 1</v>
          </cell>
          <cell r="G121" t="str">
            <v>750 - 12 - REG-96</v>
          </cell>
          <cell r="H121" t="str">
            <v>750 - 12 - REG-96</v>
          </cell>
          <cell r="I121" t="str">
            <v>Domestic</v>
          </cell>
          <cell r="J121" t="str">
            <v>750</v>
          </cell>
          <cell r="K121">
            <v>12</v>
          </cell>
          <cell r="L121">
            <v>12</v>
          </cell>
          <cell r="M121">
            <v>1</v>
          </cell>
          <cell r="N121" t="str">
            <v>REG</v>
          </cell>
          <cell r="O121" t="str">
            <v>2015, Nov</v>
          </cell>
          <cell r="P121" t="str">
            <v>PUBLISHED</v>
          </cell>
          <cell r="Q121" t="str">
            <v>FOB</v>
          </cell>
          <cell r="R121">
            <v>712.81</v>
          </cell>
          <cell r="S121">
            <v>712.81</v>
          </cell>
          <cell r="T121">
            <v>712.81</v>
          </cell>
          <cell r="U121">
            <v>712.81</v>
          </cell>
          <cell r="V121">
            <v>712.81</v>
          </cell>
          <cell r="W121">
            <v>712.81</v>
          </cell>
          <cell r="X121">
            <v>712.81</v>
          </cell>
          <cell r="Y121">
            <v>712.81</v>
          </cell>
          <cell r="Z121">
            <v>712.81</v>
          </cell>
          <cell r="AA121">
            <v>712.81</v>
          </cell>
          <cell r="AB121">
            <v>712.81</v>
          </cell>
          <cell r="AC121">
            <v>712.81</v>
          </cell>
        </row>
        <row r="122">
          <cell r="A122" t="str">
            <v>13079910</v>
          </cell>
          <cell r="B122" t="str">
            <v>Northeast</v>
          </cell>
          <cell r="C122" t="str">
            <v>Connecticut</v>
          </cell>
          <cell r="D122" t="str">
            <v>Brescome Barton Inc</v>
          </cell>
          <cell r="E122" t="str">
            <v>Macallan Edition</v>
          </cell>
          <cell r="F122" t="str">
            <v>MAC EDITION NO. 2</v>
          </cell>
          <cell r="G122" t="str">
            <v>750 - 12 - REG-96.4</v>
          </cell>
          <cell r="H122" t="str">
            <v>750 - 12 - REG-96.4</v>
          </cell>
          <cell r="I122" t="str">
            <v>DI</v>
          </cell>
          <cell r="J122" t="str">
            <v>750</v>
          </cell>
          <cell r="K122">
            <v>12</v>
          </cell>
          <cell r="L122">
            <v>12</v>
          </cell>
          <cell r="M122">
            <v>1</v>
          </cell>
          <cell r="N122" t="str">
            <v>REG</v>
          </cell>
          <cell r="O122" t="str">
            <v>2016, Jun</v>
          </cell>
          <cell r="P122" t="str">
            <v>PUBLISHED</v>
          </cell>
          <cell r="Q122" t="str">
            <v>FOB</v>
          </cell>
          <cell r="R122">
            <v>675</v>
          </cell>
          <cell r="S122">
            <v>675</v>
          </cell>
          <cell r="T122">
            <v>675</v>
          </cell>
          <cell r="U122">
            <v>675</v>
          </cell>
          <cell r="V122">
            <v>675</v>
          </cell>
          <cell r="W122">
            <v>675</v>
          </cell>
          <cell r="X122">
            <v>675</v>
          </cell>
          <cell r="Y122">
            <v>675</v>
          </cell>
          <cell r="Z122">
            <v>675</v>
          </cell>
          <cell r="AA122">
            <v>675</v>
          </cell>
          <cell r="AB122">
            <v>675</v>
          </cell>
          <cell r="AC122">
            <v>675</v>
          </cell>
        </row>
        <row r="123">
          <cell r="A123" t="str">
            <v>20578388</v>
          </cell>
          <cell r="B123" t="str">
            <v>Northeast</v>
          </cell>
          <cell r="C123" t="str">
            <v>Connecticut</v>
          </cell>
          <cell r="D123" t="str">
            <v>Brescome Barton Inc</v>
          </cell>
          <cell r="E123" t="str">
            <v>Macallan Edition</v>
          </cell>
          <cell r="F123" t="str">
            <v>MAC EDITION NO. 5</v>
          </cell>
          <cell r="G123" t="str">
            <v>750 - 12-REG-97</v>
          </cell>
          <cell r="H123" t="str">
            <v>750 - 12-REG-97</v>
          </cell>
          <cell r="I123" t="str">
            <v>DI</v>
          </cell>
          <cell r="J123" t="str">
            <v>750</v>
          </cell>
          <cell r="K123">
            <v>12</v>
          </cell>
          <cell r="L123">
            <v>12</v>
          </cell>
          <cell r="M123">
            <v>1</v>
          </cell>
          <cell r="N123" t="str">
            <v>REG</v>
          </cell>
          <cell r="O123" t="str">
            <v>2019, May</v>
          </cell>
          <cell r="P123" t="str">
            <v>PUBLISHED</v>
          </cell>
          <cell r="Q123" t="str">
            <v>FOB</v>
          </cell>
          <cell r="R123">
            <v>765.3</v>
          </cell>
          <cell r="S123">
            <v>765.3</v>
          </cell>
          <cell r="T123">
            <v>765.3</v>
          </cell>
          <cell r="U123">
            <v>765.3</v>
          </cell>
          <cell r="V123">
            <v>765.3</v>
          </cell>
          <cell r="W123">
            <v>765.3</v>
          </cell>
          <cell r="X123">
            <v>765.3</v>
          </cell>
          <cell r="Y123">
            <v>765.3</v>
          </cell>
          <cell r="Z123">
            <v>765.3</v>
          </cell>
          <cell r="AA123">
            <v>765.3</v>
          </cell>
          <cell r="AB123">
            <v>765.3</v>
          </cell>
          <cell r="AC123">
            <v>765.3</v>
          </cell>
        </row>
        <row r="124">
          <cell r="A124" t="str">
            <v>23917121</v>
          </cell>
          <cell r="B124" t="str">
            <v>Northeast</v>
          </cell>
          <cell r="C124" t="str">
            <v>Connecticut</v>
          </cell>
          <cell r="D124" t="str">
            <v>Brescome Barton Inc</v>
          </cell>
          <cell r="E124" t="str">
            <v>Macallan Edition</v>
          </cell>
          <cell r="F124" t="str">
            <v>MAC EDITION NO. 5</v>
          </cell>
          <cell r="G124" t="str">
            <v>750 - 12-REG-97</v>
          </cell>
          <cell r="H124" t="str">
            <v>750 - 12-REG-97</v>
          </cell>
          <cell r="I124" t="str">
            <v>Domestic</v>
          </cell>
          <cell r="J124" t="str">
            <v>750</v>
          </cell>
          <cell r="K124">
            <v>12</v>
          </cell>
          <cell r="L124">
            <v>12</v>
          </cell>
          <cell r="M124">
            <v>1</v>
          </cell>
          <cell r="N124" t="str">
            <v>REG</v>
          </cell>
          <cell r="O124" t="str">
            <v>2020, Jan</v>
          </cell>
          <cell r="P124" t="str">
            <v>PUBLISHED</v>
          </cell>
          <cell r="Q124" t="str">
            <v>FOB</v>
          </cell>
          <cell r="R124">
            <v>996.38</v>
          </cell>
          <cell r="S124">
            <v>996.38</v>
          </cell>
          <cell r="T124">
            <v>996.38</v>
          </cell>
          <cell r="U124">
            <v>996.38</v>
          </cell>
          <cell r="V124">
            <v>996.38</v>
          </cell>
          <cell r="W124">
            <v>996.38</v>
          </cell>
          <cell r="X124">
            <v>996.38</v>
          </cell>
          <cell r="Y124">
            <v>996.38</v>
          </cell>
          <cell r="Z124">
            <v>996.38</v>
          </cell>
          <cell r="AA124">
            <v>996.38</v>
          </cell>
          <cell r="AB124">
            <v>996.38</v>
          </cell>
          <cell r="AC124">
            <v>996.38</v>
          </cell>
        </row>
        <row r="125">
          <cell r="A125" t="str">
            <v>7704827</v>
          </cell>
          <cell r="B125" t="str">
            <v>Northeast</v>
          </cell>
          <cell r="C125" t="str">
            <v>Connecticut</v>
          </cell>
          <cell r="D125" t="str">
            <v>Brescome Barton Inc</v>
          </cell>
          <cell r="E125" t="str">
            <v>Macallan Fine Oak</v>
          </cell>
          <cell r="F125" t="str">
            <v>MAC FO 10YO</v>
          </cell>
          <cell r="G125" t="str">
            <v>750 - 12 - REG-80</v>
          </cell>
          <cell r="H125" t="str">
            <v>FO 10YO</v>
          </cell>
          <cell r="I125" t="str">
            <v>DI</v>
          </cell>
          <cell r="J125" t="str">
            <v>750</v>
          </cell>
          <cell r="K125">
            <v>12</v>
          </cell>
          <cell r="L125">
            <v>12</v>
          </cell>
          <cell r="M125">
            <v>1</v>
          </cell>
          <cell r="N125" t="str">
            <v>REG</v>
          </cell>
          <cell r="O125" t="str">
            <v>2016, Jun</v>
          </cell>
          <cell r="P125" t="str">
            <v>PUBLISHED</v>
          </cell>
          <cell r="Q125" t="str">
            <v>FOB</v>
          </cell>
          <cell r="R125">
            <v>334.11471105219698</v>
          </cell>
          <cell r="S125">
            <v>334.11471105219698</v>
          </cell>
          <cell r="T125">
            <v>334.11471105219698</v>
          </cell>
          <cell r="U125">
            <v>334.11471105219698</v>
          </cell>
          <cell r="V125">
            <v>334.11471105219698</v>
          </cell>
          <cell r="W125">
            <v>334.11471105219698</v>
          </cell>
          <cell r="X125">
            <v>334.11471105219698</v>
          </cell>
          <cell r="Y125">
            <v>334.11471105219698</v>
          </cell>
          <cell r="Z125">
            <v>334.11471105219698</v>
          </cell>
          <cell r="AA125">
            <v>334.11471105219698</v>
          </cell>
          <cell r="AB125">
            <v>334.11471105219698</v>
          </cell>
          <cell r="AC125">
            <v>334.11471105219698</v>
          </cell>
        </row>
        <row r="126">
          <cell r="A126" t="str">
            <v>15931405</v>
          </cell>
          <cell r="B126" t="str">
            <v>Northeast</v>
          </cell>
          <cell r="C126" t="str">
            <v>Connecticut</v>
          </cell>
          <cell r="D126" t="str">
            <v>Brescome Barton Inc</v>
          </cell>
          <cell r="E126" t="str">
            <v>Macallan Fine Oak</v>
          </cell>
          <cell r="F126" t="str">
            <v>MAC FO 15YO</v>
          </cell>
          <cell r="G126" t="str">
            <v>750 - 12 - REG-86</v>
          </cell>
          <cell r="H126" t="str">
            <v>FO 15YO</v>
          </cell>
          <cell r="I126" t="str">
            <v>DI</v>
          </cell>
          <cell r="J126" t="str">
            <v>750</v>
          </cell>
          <cell r="K126">
            <v>12</v>
          </cell>
          <cell r="L126">
            <v>12</v>
          </cell>
          <cell r="M126">
            <v>1</v>
          </cell>
          <cell r="N126" t="str">
            <v>REG</v>
          </cell>
          <cell r="O126" t="str">
            <v>2018, Jun</v>
          </cell>
          <cell r="P126" t="str">
            <v>PUBLISHED</v>
          </cell>
          <cell r="Q126" t="str">
            <v>FOB</v>
          </cell>
          <cell r="R126">
            <v>740</v>
          </cell>
          <cell r="S126">
            <v>740</v>
          </cell>
          <cell r="T126">
            <v>740</v>
          </cell>
          <cell r="U126">
            <v>740</v>
          </cell>
          <cell r="V126">
            <v>740</v>
          </cell>
          <cell r="W126">
            <v>740</v>
          </cell>
          <cell r="X126">
            <v>740</v>
          </cell>
          <cell r="Y126">
            <v>740</v>
          </cell>
          <cell r="Z126">
            <v>740</v>
          </cell>
          <cell r="AA126">
            <v>740</v>
          </cell>
          <cell r="AB126">
            <v>740</v>
          </cell>
          <cell r="AC126">
            <v>740</v>
          </cell>
        </row>
        <row r="127">
          <cell r="A127" t="str">
            <v>23917223</v>
          </cell>
          <cell r="B127" t="str">
            <v>Northeast</v>
          </cell>
          <cell r="C127" t="str">
            <v>Connecticut</v>
          </cell>
          <cell r="D127" t="str">
            <v>Brescome Barton Inc</v>
          </cell>
          <cell r="E127" t="str">
            <v>Macallan Fine Oak</v>
          </cell>
          <cell r="F127" t="str">
            <v>MAC FO 15YO</v>
          </cell>
          <cell r="G127" t="str">
            <v>750 - 12 - REG-86</v>
          </cell>
          <cell r="H127" t="str">
            <v>FO 15YO</v>
          </cell>
          <cell r="I127" t="str">
            <v>Domestic</v>
          </cell>
          <cell r="J127" t="str">
            <v>750</v>
          </cell>
          <cell r="K127">
            <v>12</v>
          </cell>
          <cell r="L127">
            <v>12</v>
          </cell>
          <cell r="M127">
            <v>1</v>
          </cell>
          <cell r="N127" t="str">
            <v>REG</v>
          </cell>
          <cell r="O127" t="str">
            <v>2020, Jan</v>
          </cell>
          <cell r="P127" t="str">
            <v>PUBLISHED</v>
          </cell>
          <cell r="Q127" t="str">
            <v>FOB</v>
          </cell>
          <cell r="R127">
            <v>935.88</v>
          </cell>
          <cell r="S127">
            <v>935.88</v>
          </cell>
          <cell r="T127">
            <v>935.88</v>
          </cell>
          <cell r="U127">
            <v>935.88</v>
          </cell>
          <cell r="V127">
            <v>935.88</v>
          </cell>
          <cell r="W127">
            <v>935.88</v>
          </cell>
          <cell r="X127">
            <v>935.88</v>
          </cell>
          <cell r="Y127">
            <v>935.88</v>
          </cell>
          <cell r="Z127">
            <v>935.88</v>
          </cell>
          <cell r="AA127">
            <v>935.88</v>
          </cell>
          <cell r="AB127">
            <v>935.88</v>
          </cell>
          <cell r="AC127">
            <v>935.88</v>
          </cell>
        </row>
        <row r="128">
          <cell r="A128" t="str">
            <v>7704891</v>
          </cell>
          <cell r="B128" t="str">
            <v>Northeast</v>
          </cell>
          <cell r="C128" t="str">
            <v>Connecticut</v>
          </cell>
          <cell r="D128" t="str">
            <v>Brescome Barton Inc</v>
          </cell>
          <cell r="E128" t="str">
            <v>Macallan Fine Oak</v>
          </cell>
          <cell r="F128" t="str">
            <v>MAC FO 17YO</v>
          </cell>
          <cell r="G128" t="str">
            <v>750 - 12 - REG-86</v>
          </cell>
          <cell r="H128" t="str">
            <v>FO 17YO</v>
          </cell>
          <cell r="I128" t="str">
            <v>DI</v>
          </cell>
          <cell r="J128" t="str">
            <v>750</v>
          </cell>
          <cell r="K128">
            <v>12</v>
          </cell>
          <cell r="L128">
            <v>12</v>
          </cell>
          <cell r="M128">
            <v>1</v>
          </cell>
          <cell r="N128" t="str">
            <v>REG</v>
          </cell>
          <cell r="O128" t="str">
            <v>2016, Jun</v>
          </cell>
          <cell r="P128" t="str">
            <v>PUBLISHED</v>
          </cell>
          <cell r="Q128" t="str">
            <v>FOB</v>
          </cell>
          <cell r="R128">
            <v>1497.0490211138699</v>
          </cell>
          <cell r="S128">
            <v>1497.0490211138699</v>
          </cell>
          <cell r="T128">
            <v>1497.0490211138699</v>
          </cell>
          <cell r="U128">
            <v>1497.0490211138699</v>
          </cell>
          <cell r="V128">
            <v>1497.0490211138699</v>
          </cell>
          <cell r="W128">
            <v>1497.0490211138699</v>
          </cell>
          <cell r="X128">
            <v>1497.0490211138699</v>
          </cell>
          <cell r="Y128">
            <v>1497.0490211138699</v>
          </cell>
          <cell r="Z128">
            <v>1497.0490211138699</v>
          </cell>
          <cell r="AA128">
            <v>1497.0490211138699</v>
          </cell>
          <cell r="AB128">
            <v>1497.0490211138699</v>
          </cell>
          <cell r="AC128">
            <v>1497.0490211138699</v>
          </cell>
        </row>
        <row r="129">
          <cell r="A129" t="str">
            <v>23917101</v>
          </cell>
          <cell r="B129" t="str">
            <v>Northeast</v>
          </cell>
          <cell r="C129" t="str">
            <v>Connecticut</v>
          </cell>
          <cell r="D129" t="str">
            <v>Brescome Barton Inc</v>
          </cell>
          <cell r="E129" t="str">
            <v>Macallan Fine Oak</v>
          </cell>
          <cell r="F129" t="str">
            <v>MAC FO 18YO</v>
          </cell>
          <cell r="G129" t="str">
            <v>750 - 6 - COP-86</v>
          </cell>
          <cell r="H129" t="str">
            <v>750 - 6 - COP-86</v>
          </cell>
          <cell r="I129" t="str">
            <v>Domestic</v>
          </cell>
          <cell r="J129" t="str">
            <v>750</v>
          </cell>
          <cell r="K129">
            <v>6</v>
          </cell>
          <cell r="L129">
            <v>6</v>
          </cell>
          <cell r="M129">
            <v>1</v>
          </cell>
          <cell r="N129" t="str">
            <v>REG</v>
          </cell>
          <cell r="O129" t="str">
            <v>2020, Jan</v>
          </cell>
          <cell r="P129" t="str">
            <v>PUBLISHED</v>
          </cell>
          <cell r="Q129" t="str">
            <v>FOB</v>
          </cell>
          <cell r="R129">
            <v>1238.3399999999999</v>
          </cell>
          <cell r="S129">
            <v>1238.3399999999999</v>
          </cell>
          <cell r="T129">
            <v>1238.3399999999999</v>
          </cell>
          <cell r="U129">
            <v>1238.3399999999999</v>
          </cell>
          <cell r="V129">
            <v>1238.3399999999999</v>
          </cell>
          <cell r="W129">
            <v>1238.3399999999999</v>
          </cell>
          <cell r="X129">
            <v>1238.3399999999999</v>
          </cell>
          <cell r="Y129">
            <v>1238.3399999999999</v>
          </cell>
          <cell r="Z129">
            <v>1238.3399999999999</v>
          </cell>
          <cell r="AA129">
            <v>1238.3399999999999</v>
          </cell>
          <cell r="AB129">
            <v>1238.3399999999999</v>
          </cell>
          <cell r="AC129">
            <v>1238.3399999999999</v>
          </cell>
        </row>
        <row r="130">
          <cell r="A130" t="str">
            <v>7704909</v>
          </cell>
          <cell r="B130" t="str">
            <v>Northeast</v>
          </cell>
          <cell r="C130" t="str">
            <v>Connecticut</v>
          </cell>
          <cell r="D130" t="str">
            <v>Brescome Barton Inc</v>
          </cell>
          <cell r="E130" t="str">
            <v>Macallan Fine Oak</v>
          </cell>
          <cell r="F130" t="str">
            <v>MAC FO 21YO</v>
          </cell>
          <cell r="G130" t="str">
            <v>750 - 6 - REG-86</v>
          </cell>
          <cell r="H130" t="str">
            <v>FO 21YO</v>
          </cell>
          <cell r="I130" t="str">
            <v>Domestic</v>
          </cell>
          <cell r="J130" t="str">
            <v>750</v>
          </cell>
          <cell r="K130">
            <v>6</v>
          </cell>
          <cell r="L130">
            <v>6</v>
          </cell>
          <cell r="M130">
            <v>1</v>
          </cell>
          <cell r="N130" t="str">
            <v>REG</v>
          </cell>
          <cell r="O130" t="str">
            <v>2016, Jun</v>
          </cell>
          <cell r="P130" t="str">
            <v>PUBLISHED</v>
          </cell>
          <cell r="Q130" t="str">
            <v>FOB</v>
          </cell>
          <cell r="R130">
            <v>1551.5723781045599</v>
          </cell>
          <cell r="S130">
            <v>1551.5723781045599</v>
          </cell>
          <cell r="T130">
            <v>1551.5723781045599</v>
          </cell>
          <cell r="U130">
            <v>1551.5723781045599</v>
          </cell>
          <cell r="V130">
            <v>1551.5723781045599</v>
          </cell>
          <cell r="W130">
            <v>1551.5723781045599</v>
          </cell>
          <cell r="X130">
            <v>1551.5723781045599</v>
          </cell>
          <cell r="Y130">
            <v>1551.5723781045599</v>
          </cell>
          <cell r="Z130">
            <v>1551.5723781045599</v>
          </cell>
          <cell r="AA130">
            <v>1551.5723781045599</v>
          </cell>
          <cell r="AB130">
            <v>1551.5723781045599</v>
          </cell>
          <cell r="AC130">
            <v>1551.5723781045599</v>
          </cell>
        </row>
        <row r="131">
          <cell r="A131" t="str">
            <v>7705004</v>
          </cell>
          <cell r="B131" t="str">
            <v>Northeast</v>
          </cell>
          <cell r="C131" t="str">
            <v>Connecticut</v>
          </cell>
          <cell r="D131" t="str">
            <v>Brescome Barton Inc</v>
          </cell>
          <cell r="E131" t="str">
            <v>Macallan Fine Oak</v>
          </cell>
          <cell r="F131" t="str">
            <v>MAC FO 30YO</v>
          </cell>
          <cell r="G131" t="str">
            <v>750 - 6 - REG-86</v>
          </cell>
          <cell r="H131" t="str">
            <v>FO 30YO</v>
          </cell>
          <cell r="I131" t="str">
            <v>Domestic</v>
          </cell>
          <cell r="J131" t="str">
            <v>750</v>
          </cell>
          <cell r="K131">
            <v>6</v>
          </cell>
          <cell r="L131">
            <v>6</v>
          </cell>
          <cell r="M131">
            <v>1</v>
          </cell>
          <cell r="N131" t="str">
            <v>REG</v>
          </cell>
          <cell r="O131" t="str">
            <v>2016, Jun</v>
          </cell>
          <cell r="P131" t="str">
            <v>PUBLISHED</v>
          </cell>
          <cell r="Q131" t="str">
            <v>FOB</v>
          </cell>
          <cell r="R131">
            <v>9900</v>
          </cell>
          <cell r="S131">
            <v>9900</v>
          </cell>
          <cell r="T131">
            <v>9900</v>
          </cell>
          <cell r="U131">
            <v>9900</v>
          </cell>
          <cell r="V131">
            <v>9900</v>
          </cell>
          <cell r="W131">
            <v>9900</v>
          </cell>
          <cell r="X131">
            <v>9900</v>
          </cell>
          <cell r="Y131">
            <v>9900</v>
          </cell>
          <cell r="Z131">
            <v>9900</v>
          </cell>
          <cell r="AA131">
            <v>9900</v>
          </cell>
          <cell r="AB131">
            <v>9900</v>
          </cell>
          <cell r="AC131">
            <v>9900</v>
          </cell>
        </row>
        <row r="132">
          <cell r="A132" t="str">
            <v>23917081</v>
          </cell>
          <cell r="B132" t="str">
            <v>Northeast</v>
          </cell>
          <cell r="C132" t="str">
            <v>Connecticut</v>
          </cell>
          <cell r="D132" t="str">
            <v>Brescome Barton Inc</v>
          </cell>
          <cell r="E132" t="str">
            <v>Macallan Gold</v>
          </cell>
          <cell r="F132" t="str">
            <v>Macallan DC Gold</v>
          </cell>
          <cell r="G132" t="str">
            <v>750 - 12 - REG-80</v>
          </cell>
          <cell r="H132" t="str">
            <v>750 - 12 - REG-80</v>
          </cell>
          <cell r="I132" t="str">
            <v>Domestic</v>
          </cell>
          <cell r="J132" t="str">
            <v>750</v>
          </cell>
          <cell r="K132">
            <v>12</v>
          </cell>
          <cell r="L132">
            <v>12</v>
          </cell>
          <cell r="M132">
            <v>1</v>
          </cell>
          <cell r="N132" t="str">
            <v>REG</v>
          </cell>
          <cell r="O132" t="str">
            <v>2020, Jan</v>
          </cell>
          <cell r="P132" t="str">
            <v>PUBLISHED</v>
          </cell>
          <cell r="Q132" t="str">
            <v>FOB</v>
          </cell>
          <cell r="R132">
            <v>449.88</v>
          </cell>
          <cell r="S132">
            <v>449.88</v>
          </cell>
          <cell r="T132">
            <v>449.88</v>
          </cell>
          <cell r="U132">
            <v>449.88</v>
          </cell>
          <cell r="V132">
            <v>449.88</v>
          </cell>
          <cell r="W132">
            <v>449.88</v>
          </cell>
          <cell r="X132">
            <v>449.88</v>
          </cell>
          <cell r="Y132">
            <v>449.88</v>
          </cell>
          <cell r="Z132">
            <v>449.88</v>
          </cell>
          <cell r="AA132">
            <v>449.88</v>
          </cell>
          <cell r="AB132">
            <v>449.88</v>
          </cell>
          <cell r="AC132">
            <v>449.88</v>
          </cell>
        </row>
        <row r="133">
          <cell r="A133" t="str">
            <v>14426019</v>
          </cell>
          <cell r="B133" t="str">
            <v>Northeast</v>
          </cell>
          <cell r="C133" t="str">
            <v>Connecticut</v>
          </cell>
          <cell r="D133" t="str">
            <v>Brescome Barton Inc</v>
          </cell>
          <cell r="E133" t="str">
            <v>Macallan Sherry Oak</v>
          </cell>
          <cell r="F133" t="str">
            <v>MAC 40YO</v>
          </cell>
          <cell r="G133" t="str">
            <v>750-1-REG-86</v>
          </cell>
          <cell r="H133" t="str">
            <v>750-1-REG-86</v>
          </cell>
          <cell r="I133" t="str">
            <v>Domestic</v>
          </cell>
          <cell r="J133" t="str">
            <v>750</v>
          </cell>
          <cell r="K133">
            <v>1</v>
          </cell>
          <cell r="L133">
            <v>1</v>
          </cell>
          <cell r="M133">
            <v>1</v>
          </cell>
          <cell r="N133" t="str">
            <v>REG</v>
          </cell>
          <cell r="O133" t="str">
            <v>2016, Nov</v>
          </cell>
          <cell r="P133" t="str">
            <v>PUBLISHED</v>
          </cell>
          <cell r="Q133" t="str">
            <v>FOB</v>
          </cell>
          <cell r="R133">
            <v>4900</v>
          </cell>
          <cell r="S133">
            <v>4900</v>
          </cell>
          <cell r="T133">
            <v>4900</v>
          </cell>
          <cell r="U133">
            <v>4900</v>
          </cell>
          <cell r="V133">
            <v>4900</v>
          </cell>
          <cell r="W133">
            <v>4900</v>
          </cell>
          <cell r="X133">
            <v>4900</v>
          </cell>
          <cell r="Y133">
            <v>4900</v>
          </cell>
          <cell r="Z133">
            <v>4900</v>
          </cell>
          <cell r="AA133">
            <v>4900</v>
          </cell>
          <cell r="AB133">
            <v>4900</v>
          </cell>
          <cell r="AC133">
            <v>4900</v>
          </cell>
        </row>
        <row r="134">
          <cell r="A134" t="str">
            <v>23917244</v>
          </cell>
          <cell r="B134" t="str">
            <v>Northeast</v>
          </cell>
          <cell r="C134" t="str">
            <v>Connecticut</v>
          </cell>
          <cell r="D134" t="str">
            <v>Brescome Barton Inc</v>
          </cell>
          <cell r="E134" t="str">
            <v>Macallan Sherry Oak</v>
          </cell>
          <cell r="F134" t="str">
            <v>MAC King 72YO</v>
          </cell>
          <cell r="G134" t="str">
            <v>750 - 1 - REG-84</v>
          </cell>
          <cell r="H134" t="str">
            <v>750 - 1 - REG-84</v>
          </cell>
          <cell r="I134" t="str">
            <v>Domestic</v>
          </cell>
          <cell r="J134" t="str">
            <v>750</v>
          </cell>
          <cell r="K134">
            <v>1</v>
          </cell>
          <cell r="L134">
            <v>1</v>
          </cell>
          <cell r="M134">
            <v>1</v>
          </cell>
          <cell r="N134" t="str">
            <v>REG</v>
          </cell>
          <cell r="O134" t="str">
            <v>2020, Jan</v>
          </cell>
          <cell r="P134" t="str">
            <v>PUBLISHED</v>
          </cell>
          <cell r="Q134" t="str">
            <v>FOB</v>
          </cell>
          <cell r="R134">
            <v>56316.82</v>
          </cell>
          <cell r="S134">
            <v>56316.82</v>
          </cell>
          <cell r="T134">
            <v>56316.82</v>
          </cell>
          <cell r="U134">
            <v>56316.82</v>
          </cell>
          <cell r="V134">
            <v>56316.82</v>
          </cell>
          <cell r="W134">
            <v>56316.82</v>
          </cell>
          <cell r="X134">
            <v>56316.82</v>
          </cell>
          <cell r="Y134">
            <v>56316.82</v>
          </cell>
          <cell r="Z134">
            <v>56316.82</v>
          </cell>
          <cell r="AA134">
            <v>56316.82</v>
          </cell>
          <cell r="AB134">
            <v>56316.82</v>
          </cell>
          <cell r="AC134">
            <v>56316.82</v>
          </cell>
        </row>
        <row r="135">
          <cell r="A135" t="str">
            <v>12608852</v>
          </cell>
          <cell r="B135" t="str">
            <v>Northeast</v>
          </cell>
          <cell r="C135" t="str">
            <v>Connecticut</v>
          </cell>
          <cell r="D135" t="str">
            <v>Brescome Barton Inc</v>
          </cell>
          <cell r="E135" t="str">
            <v>Macallan Sherry Oak</v>
          </cell>
          <cell r="F135" t="str">
            <v>MAC LAL 6 65YO</v>
          </cell>
          <cell r="G135" t="str">
            <v>750 - 1 - REG-92.6</v>
          </cell>
          <cell r="H135" t="str">
            <v>750 - 1 - REG-92.6</v>
          </cell>
          <cell r="I135" t="str">
            <v>Domestic</v>
          </cell>
          <cell r="J135" t="str">
            <v>750</v>
          </cell>
          <cell r="K135">
            <v>1</v>
          </cell>
          <cell r="L135">
            <v>1</v>
          </cell>
          <cell r="M135">
            <v>1</v>
          </cell>
          <cell r="N135" t="str">
            <v>REG</v>
          </cell>
          <cell r="O135" t="str">
            <v>2016, May</v>
          </cell>
          <cell r="P135" t="str">
            <v>PUBLISHED</v>
          </cell>
          <cell r="Q135" t="str">
            <v>FOB</v>
          </cell>
          <cell r="R135">
            <v>21800</v>
          </cell>
          <cell r="S135">
            <v>21800</v>
          </cell>
          <cell r="T135">
            <v>21800</v>
          </cell>
          <cell r="U135">
            <v>21800</v>
          </cell>
          <cell r="V135">
            <v>21800</v>
          </cell>
          <cell r="W135">
            <v>21800</v>
          </cell>
          <cell r="X135">
            <v>21800</v>
          </cell>
          <cell r="Y135">
            <v>21800</v>
          </cell>
          <cell r="Z135">
            <v>21800</v>
          </cell>
          <cell r="AA135">
            <v>21800</v>
          </cell>
          <cell r="AB135">
            <v>21800</v>
          </cell>
          <cell r="AC135">
            <v>21800</v>
          </cell>
        </row>
        <row r="136">
          <cell r="A136" t="str">
            <v>16049351</v>
          </cell>
          <cell r="B136" t="str">
            <v>Northeast</v>
          </cell>
          <cell r="C136" t="str">
            <v>Connecticut</v>
          </cell>
          <cell r="D136" t="str">
            <v>Brescome Barton Inc</v>
          </cell>
          <cell r="E136" t="str">
            <v>Macallan Sherry Oak</v>
          </cell>
          <cell r="F136" t="str">
            <v>MAC SO 12YO</v>
          </cell>
          <cell r="G136" t="str">
            <v>1750 - 6 - REG-86</v>
          </cell>
          <cell r="H136" t="str">
            <v>SO 12YO</v>
          </cell>
          <cell r="I136" t="str">
            <v>DI</v>
          </cell>
          <cell r="J136" t="str">
            <v>1750</v>
          </cell>
          <cell r="K136">
            <v>6</v>
          </cell>
          <cell r="L136">
            <v>6</v>
          </cell>
          <cell r="M136">
            <v>1</v>
          </cell>
          <cell r="N136" t="str">
            <v>REG</v>
          </cell>
          <cell r="O136" t="str">
            <v>2018, Jun</v>
          </cell>
          <cell r="P136" t="str">
            <v>PUBLISHED</v>
          </cell>
          <cell r="Q136" t="str">
            <v>FOB</v>
          </cell>
          <cell r="R136">
            <v>429.65261583927997</v>
          </cell>
          <cell r="S136">
            <v>429.65261583927997</v>
          </cell>
          <cell r="T136">
            <v>429.65261583927997</v>
          </cell>
          <cell r="U136">
            <v>429.65261583927997</v>
          </cell>
          <cell r="V136">
            <v>429.65261583927997</v>
          </cell>
          <cell r="W136">
            <v>429.65261583927997</v>
          </cell>
          <cell r="X136">
            <v>429.65261583927997</v>
          </cell>
          <cell r="Y136">
            <v>429.65261583927997</v>
          </cell>
          <cell r="Z136">
            <v>429.65261583927997</v>
          </cell>
          <cell r="AA136">
            <v>429.65261583927997</v>
          </cell>
          <cell r="AB136">
            <v>429.65261583927997</v>
          </cell>
          <cell r="AC136">
            <v>429.65261583927997</v>
          </cell>
        </row>
        <row r="137">
          <cell r="A137" t="str">
            <v>16049351</v>
          </cell>
          <cell r="B137" t="str">
            <v>Northeast</v>
          </cell>
          <cell r="C137" t="str">
            <v>Connecticut</v>
          </cell>
          <cell r="D137" t="str">
            <v>Brescome Barton Inc</v>
          </cell>
          <cell r="E137" t="str">
            <v>Macallan Sherry Oak</v>
          </cell>
          <cell r="F137" t="str">
            <v>MAC SO 12YO</v>
          </cell>
          <cell r="G137" t="str">
            <v>750 - 12 - REG-86</v>
          </cell>
          <cell r="H137" t="str">
            <v>SO 12YO</v>
          </cell>
          <cell r="I137" t="str">
            <v>DI</v>
          </cell>
          <cell r="J137" t="str">
            <v>750</v>
          </cell>
          <cell r="K137">
            <v>12</v>
          </cell>
          <cell r="L137">
            <v>12</v>
          </cell>
          <cell r="M137">
            <v>1</v>
          </cell>
          <cell r="N137" t="str">
            <v>REG</v>
          </cell>
          <cell r="O137" t="str">
            <v>2018, Jun</v>
          </cell>
          <cell r="P137" t="str">
            <v>PUBLISHED</v>
          </cell>
          <cell r="Q137" t="str">
            <v>FOB</v>
          </cell>
          <cell r="R137">
            <v>433.95</v>
          </cell>
          <cell r="S137">
            <v>433.95</v>
          </cell>
          <cell r="T137">
            <v>433.95</v>
          </cell>
          <cell r="U137">
            <v>433.95</v>
          </cell>
          <cell r="V137">
            <v>433.95</v>
          </cell>
          <cell r="W137">
            <v>433.95</v>
          </cell>
          <cell r="X137">
            <v>433.95</v>
          </cell>
          <cell r="Y137">
            <v>433.95</v>
          </cell>
          <cell r="Z137">
            <v>433.95</v>
          </cell>
          <cell r="AA137">
            <v>433.95</v>
          </cell>
          <cell r="AB137">
            <v>433.95</v>
          </cell>
          <cell r="AC137">
            <v>433.95</v>
          </cell>
        </row>
        <row r="138">
          <cell r="A138" t="str">
            <v>23226459</v>
          </cell>
          <cell r="B138" t="str">
            <v>Northeast</v>
          </cell>
          <cell r="C138" t="str">
            <v>Connecticut</v>
          </cell>
          <cell r="D138" t="str">
            <v>Brescome Barton Inc</v>
          </cell>
          <cell r="E138" t="str">
            <v>Macallan Sherry Oak</v>
          </cell>
          <cell r="F138" t="str">
            <v>MAC SO 12YO</v>
          </cell>
          <cell r="G138" t="str">
            <v>375 - 12 - REG-86</v>
          </cell>
          <cell r="H138" t="str">
            <v>SO 12YO</v>
          </cell>
          <cell r="I138" t="str">
            <v>Domestic</v>
          </cell>
          <cell r="J138" t="str">
            <v>375</v>
          </cell>
          <cell r="K138">
            <v>12</v>
          </cell>
          <cell r="L138">
            <v>12</v>
          </cell>
          <cell r="M138">
            <v>1</v>
          </cell>
          <cell r="N138" t="str">
            <v>REG</v>
          </cell>
          <cell r="O138" t="str">
            <v>2019, Oct</v>
          </cell>
          <cell r="P138" t="str">
            <v>PUBLISHED</v>
          </cell>
          <cell r="Q138" t="str">
            <v>FOB</v>
          </cell>
          <cell r="R138">
            <v>203.96</v>
          </cell>
          <cell r="S138">
            <v>203.96</v>
          </cell>
          <cell r="T138">
            <v>203.96</v>
          </cell>
          <cell r="U138">
            <v>203.96</v>
          </cell>
          <cell r="V138">
            <v>203.96</v>
          </cell>
          <cell r="W138">
            <v>203.96</v>
          </cell>
          <cell r="X138">
            <v>203.96</v>
          </cell>
          <cell r="Y138">
            <v>203.96</v>
          </cell>
          <cell r="Z138">
            <v>203.96</v>
          </cell>
          <cell r="AA138">
            <v>203.96</v>
          </cell>
          <cell r="AB138">
            <v>203.96</v>
          </cell>
          <cell r="AC138">
            <v>203.96</v>
          </cell>
        </row>
        <row r="139">
          <cell r="A139" t="str">
            <v>23917035</v>
          </cell>
          <cell r="B139" t="str">
            <v>Northeast</v>
          </cell>
          <cell r="C139" t="str">
            <v>Connecticut</v>
          </cell>
          <cell r="D139" t="str">
            <v>Brescome Barton Inc</v>
          </cell>
          <cell r="E139" t="str">
            <v>Macallan Sherry Oak</v>
          </cell>
          <cell r="F139" t="str">
            <v>MAC SO 12YO</v>
          </cell>
          <cell r="G139" t="str">
            <v>375 - 12 - REG-86</v>
          </cell>
          <cell r="H139" t="str">
            <v>SO 12YO</v>
          </cell>
          <cell r="I139" t="str">
            <v>Domestic</v>
          </cell>
          <cell r="J139" t="str">
            <v>375</v>
          </cell>
          <cell r="K139">
            <v>12</v>
          </cell>
          <cell r="L139">
            <v>12</v>
          </cell>
          <cell r="M139">
            <v>1</v>
          </cell>
          <cell r="N139" t="str">
            <v>REG</v>
          </cell>
          <cell r="O139" t="str">
            <v>2020, Jan</v>
          </cell>
          <cell r="P139" t="str">
            <v>APPROVED</v>
          </cell>
          <cell r="Q139" t="str">
            <v>FOB</v>
          </cell>
          <cell r="R139">
            <v>203.96</v>
          </cell>
          <cell r="S139">
            <v>203.96</v>
          </cell>
          <cell r="T139">
            <v>203.96</v>
          </cell>
          <cell r="U139">
            <v>203.96</v>
          </cell>
          <cell r="V139">
            <v>203.96</v>
          </cell>
          <cell r="W139">
            <v>203.96</v>
          </cell>
          <cell r="X139">
            <v>203.96</v>
          </cell>
          <cell r="Y139">
            <v>203.96</v>
          </cell>
          <cell r="Z139">
            <v>203.96</v>
          </cell>
          <cell r="AA139">
            <v>203.96</v>
          </cell>
          <cell r="AB139">
            <v>203.96</v>
          </cell>
          <cell r="AC139">
            <v>203.96</v>
          </cell>
        </row>
        <row r="140">
          <cell r="A140" t="str">
            <v>23226459</v>
          </cell>
          <cell r="B140" t="str">
            <v>Northeast</v>
          </cell>
          <cell r="C140" t="str">
            <v>Connecticut</v>
          </cell>
          <cell r="D140" t="str">
            <v>Brescome Barton Inc</v>
          </cell>
          <cell r="E140" t="str">
            <v>Macallan Sherry Oak</v>
          </cell>
          <cell r="F140" t="str">
            <v>MAC SO 12YO</v>
          </cell>
          <cell r="G140" t="str">
            <v>50 - 120 - REG-86</v>
          </cell>
          <cell r="H140" t="str">
            <v>SO 12YO</v>
          </cell>
          <cell r="I140" t="str">
            <v>Domestic</v>
          </cell>
          <cell r="J140" t="str">
            <v>50</v>
          </cell>
          <cell r="K140">
            <v>120</v>
          </cell>
          <cell r="L140">
            <v>120</v>
          </cell>
          <cell r="M140">
            <v>1</v>
          </cell>
          <cell r="N140" t="str">
            <v>REG</v>
          </cell>
          <cell r="O140" t="str">
            <v>2019, Oct</v>
          </cell>
          <cell r="P140" t="str">
            <v>PUBLISHED</v>
          </cell>
          <cell r="Q140" t="str">
            <v>FOB</v>
          </cell>
          <cell r="R140">
            <v>379.23</v>
          </cell>
          <cell r="S140">
            <v>379.23</v>
          </cell>
          <cell r="T140">
            <v>379.23</v>
          </cell>
          <cell r="U140">
            <v>379.23</v>
          </cell>
          <cell r="V140">
            <v>379.23</v>
          </cell>
          <cell r="W140">
            <v>379.23</v>
          </cell>
          <cell r="X140">
            <v>379.23</v>
          </cell>
          <cell r="Y140">
            <v>379.23</v>
          </cell>
          <cell r="Z140">
            <v>379.23</v>
          </cell>
          <cell r="AA140">
            <v>379.23</v>
          </cell>
          <cell r="AB140">
            <v>379.23</v>
          </cell>
          <cell r="AC140">
            <v>379.23</v>
          </cell>
        </row>
        <row r="141">
          <cell r="A141" t="str">
            <v>23917035</v>
          </cell>
          <cell r="B141" t="str">
            <v>Northeast</v>
          </cell>
          <cell r="C141" t="str">
            <v>Connecticut</v>
          </cell>
          <cell r="D141" t="str">
            <v>Brescome Barton Inc</v>
          </cell>
          <cell r="E141" t="str">
            <v>Macallan Sherry Oak</v>
          </cell>
          <cell r="F141" t="str">
            <v>MAC SO 12YO</v>
          </cell>
          <cell r="G141" t="str">
            <v>50 - 120 - REG-86</v>
          </cell>
          <cell r="H141" t="str">
            <v>SO 12YO</v>
          </cell>
          <cell r="I141" t="str">
            <v>Domestic</v>
          </cell>
          <cell r="J141" t="str">
            <v>50</v>
          </cell>
          <cell r="K141">
            <v>120</v>
          </cell>
          <cell r="L141">
            <v>120</v>
          </cell>
          <cell r="M141">
            <v>1</v>
          </cell>
          <cell r="N141" t="str">
            <v>REG</v>
          </cell>
          <cell r="O141" t="str">
            <v>2020, Jan</v>
          </cell>
          <cell r="P141" t="str">
            <v>APPROVED</v>
          </cell>
          <cell r="Q141" t="str">
            <v>FOB</v>
          </cell>
          <cell r="R141">
            <v>379.23</v>
          </cell>
          <cell r="S141">
            <v>379.23</v>
          </cell>
          <cell r="T141">
            <v>379.23</v>
          </cell>
          <cell r="U141">
            <v>379.23</v>
          </cell>
          <cell r="V141">
            <v>379.23</v>
          </cell>
          <cell r="W141">
            <v>379.23</v>
          </cell>
          <cell r="X141">
            <v>379.23</v>
          </cell>
          <cell r="Y141">
            <v>379.23</v>
          </cell>
          <cell r="Z141">
            <v>379.23</v>
          </cell>
          <cell r="AA141">
            <v>379.23</v>
          </cell>
          <cell r="AB141">
            <v>379.23</v>
          </cell>
          <cell r="AC141">
            <v>379.23</v>
          </cell>
        </row>
        <row r="142">
          <cell r="A142" t="str">
            <v>23226459</v>
          </cell>
          <cell r="B142" t="str">
            <v>Northeast</v>
          </cell>
          <cell r="C142" t="str">
            <v>Connecticut</v>
          </cell>
          <cell r="D142" t="str">
            <v>Brescome Barton Inc</v>
          </cell>
          <cell r="E142" t="str">
            <v>Macallan Sherry Oak</v>
          </cell>
          <cell r="F142" t="str">
            <v>MAC SO 12YO</v>
          </cell>
          <cell r="G142" t="str">
            <v>750 - 12 - REG-86</v>
          </cell>
          <cell r="H142" t="str">
            <v>SO 12YO</v>
          </cell>
          <cell r="I142" t="str">
            <v>Domestic</v>
          </cell>
          <cell r="J142" t="str">
            <v>750</v>
          </cell>
          <cell r="K142">
            <v>12</v>
          </cell>
          <cell r="L142">
            <v>12</v>
          </cell>
          <cell r="M142">
            <v>1</v>
          </cell>
          <cell r="N142" t="str">
            <v>REG</v>
          </cell>
          <cell r="O142" t="str">
            <v>2019, Oct</v>
          </cell>
          <cell r="P142" t="str">
            <v>PUBLISHED</v>
          </cell>
          <cell r="Q142" t="str">
            <v>FOB</v>
          </cell>
          <cell r="R142">
            <v>468.55</v>
          </cell>
          <cell r="S142">
            <v>468.55</v>
          </cell>
          <cell r="T142">
            <v>468.55</v>
          </cell>
          <cell r="U142">
            <v>468.55</v>
          </cell>
          <cell r="V142">
            <v>468.55</v>
          </cell>
          <cell r="W142">
            <v>468.55</v>
          </cell>
          <cell r="X142">
            <v>468.55</v>
          </cell>
          <cell r="Y142">
            <v>468.55</v>
          </cell>
          <cell r="Z142">
            <v>468.55</v>
          </cell>
          <cell r="AA142">
            <v>468.55</v>
          </cell>
          <cell r="AB142">
            <v>468.55</v>
          </cell>
          <cell r="AC142">
            <v>468.55</v>
          </cell>
        </row>
        <row r="143">
          <cell r="A143" t="str">
            <v>23917035</v>
          </cell>
          <cell r="B143" t="str">
            <v>Northeast</v>
          </cell>
          <cell r="C143" t="str">
            <v>Connecticut</v>
          </cell>
          <cell r="D143" t="str">
            <v>Brescome Barton Inc</v>
          </cell>
          <cell r="E143" t="str">
            <v>Macallan Sherry Oak</v>
          </cell>
          <cell r="F143" t="str">
            <v>MAC SO 12YO</v>
          </cell>
          <cell r="G143" t="str">
            <v>750 - 12 - REG-86</v>
          </cell>
          <cell r="H143" t="str">
            <v>SO 12YO</v>
          </cell>
          <cell r="I143" t="str">
            <v>Domestic</v>
          </cell>
          <cell r="J143" t="str">
            <v>750</v>
          </cell>
          <cell r="K143">
            <v>12</v>
          </cell>
          <cell r="L143">
            <v>12</v>
          </cell>
          <cell r="M143">
            <v>1</v>
          </cell>
          <cell r="N143" t="str">
            <v>REG</v>
          </cell>
          <cell r="O143" t="str">
            <v>2020, Jan</v>
          </cell>
          <cell r="P143" t="str">
            <v>APPROVED</v>
          </cell>
          <cell r="Q143" t="str">
            <v>FOB</v>
          </cell>
          <cell r="R143">
            <v>544.06736208090001</v>
          </cell>
          <cell r="S143">
            <v>544.06736208090001</v>
          </cell>
          <cell r="T143">
            <v>544.06736208090001</v>
          </cell>
          <cell r="U143">
            <v>544.06736208090001</v>
          </cell>
          <cell r="V143">
            <v>544.06736208090001</v>
          </cell>
          <cell r="W143">
            <v>544.06736208090001</v>
          </cell>
          <cell r="X143">
            <v>544.06736208090001</v>
          </cell>
          <cell r="Y143">
            <v>544.06736208090001</v>
          </cell>
          <cell r="Z143">
            <v>544.06736208090001</v>
          </cell>
          <cell r="AA143">
            <v>544.06736208090001</v>
          </cell>
          <cell r="AB143">
            <v>544.06736208090001</v>
          </cell>
          <cell r="AC143">
            <v>544.06736208090001</v>
          </cell>
        </row>
        <row r="144">
          <cell r="A144" t="str">
            <v>23917096</v>
          </cell>
          <cell r="B144" t="str">
            <v>Northeast</v>
          </cell>
          <cell r="C144" t="str">
            <v>Connecticut</v>
          </cell>
          <cell r="D144" t="str">
            <v>Brescome Barton Inc</v>
          </cell>
          <cell r="E144" t="str">
            <v>Macallan Sherry Oak</v>
          </cell>
          <cell r="F144" t="str">
            <v>MAC SO 18YO</v>
          </cell>
          <cell r="G144" t="str">
            <v>750 - 6 - COP-86</v>
          </cell>
          <cell r="H144" t="str">
            <v>750 - 6 - COP-86</v>
          </cell>
          <cell r="I144" t="str">
            <v>Domestic</v>
          </cell>
          <cell r="J144" t="str">
            <v>750</v>
          </cell>
          <cell r="K144">
            <v>6</v>
          </cell>
          <cell r="L144">
            <v>6</v>
          </cell>
          <cell r="M144">
            <v>1</v>
          </cell>
          <cell r="N144" t="str">
            <v>REG</v>
          </cell>
          <cell r="O144" t="str">
            <v>2020, Jan</v>
          </cell>
          <cell r="P144" t="str">
            <v>PUBLISHED</v>
          </cell>
          <cell r="Q144" t="str">
            <v>FOB</v>
          </cell>
          <cell r="R144">
            <v>1238.3399999999999</v>
          </cell>
          <cell r="S144">
            <v>1238.3399999999999</v>
          </cell>
          <cell r="T144">
            <v>1238.3399999999999</v>
          </cell>
          <cell r="U144">
            <v>1238.3399999999999</v>
          </cell>
          <cell r="V144">
            <v>1238.3399999999999</v>
          </cell>
          <cell r="W144">
            <v>1238.3399999999999</v>
          </cell>
          <cell r="X144">
            <v>1238.3399999999999</v>
          </cell>
          <cell r="Y144">
            <v>1238.3399999999999</v>
          </cell>
          <cell r="Z144">
            <v>1238.3399999999999</v>
          </cell>
          <cell r="AA144">
            <v>1238.3399999999999</v>
          </cell>
          <cell r="AB144">
            <v>1238.3399999999999</v>
          </cell>
          <cell r="AC144">
            <v>1238.3399999999999</v>
          </cell>
        </row>
        <row r="145">
          <cell r="A145" t="str">
            <v>23917106</v>
          </cell>
          <cell r="B145" t="str">
            <v>Northeast</v>
          </cell>
          <cell r="C145" t="str">
            <v>Connecticut</v>
          </cell>
          <cell r="D145" t="str">
            <v>Brescome Barton Inc</v>
          </cell>
          <cell r="E145" t="str">
            <v>Macallan Sherry Oak</v>
          </cell>
          <cell r="F145" t="str">
            <v>MAC SO 25YO</v>
          </cell>
          <cell r="G145" t="str">
            <v>750 - 3 - REG-86</v>
          </cell>
          <cell r="H145" t="str">
            <v>750 - 3 - REG-86</v>
          </cell>
          <cell r="I145" t="str">
            <v>Domestic</v>
          </cell>
          <cell r="J145" t="str">
            <v>750</v>
          </cell>
          <cell r="K145">
            <v>3</v>
          </cell>
          <cell r="L145">
            <v>3</v>
          </cell>
          <cell r="M145">
            <v>1</v>
          </cell>
          <cell r="N145" t="str">
            <v>REG</v>
          </cell>
          <cell r="O145" t="str">
            <v>2020, Jan</v>
          </cell>
          <cell r="P145" t="str">
            <v>PUBLISHED</v>
          </cell>
          <cell r="Q145" t="str">
            <v>FOB</v>
          </cell>
          <cell r="R145">
            <v>4381.97</v>
          </cell>
          <cell r="S145">
            <v>4381.97</v>
          </cell>
          <cell r="T145">
            <v>4381.97</v>
          </cell>
          <cell r="U145">
            <v>4381.97</v>
          </cell>
          <cell r="V145">
            <v>4381.97</v>
          </cell>
          <cell r="W145">
            <v>4381.97</v>
          </cell>
          <cell r="X145">
            <v>4381.97</v>
          </cell>
          <cell r="Y145">
            <v>4381.97</v>
          </cell>
          <cell r="Z145">
            <v>4381.97</v>
          </cell>
          <cell r="AA145">
            <v>4381.97</v>
          </cell>
          <cell r="AB145">
            <v>4381.97</v>
          </cell>
          <cell r="AC145">
            <v>4381.97</v>
          </cell>
        </row>
        <row r="146">
          <cell r="A146" t="str">
            <v>23917111</v>
          </cell>
          <cell r="B146" t="str">
            <v>Northeast</v>
          </cell>
          <cell r="C146" t="str">
            <v>Connecticut</v>
          </cell>
          <cell r="D146" t="str">
            <v>Brescome Barton Inc</v>
          </cell>
          <cell r="E146" t="str">
            <v>Macallan Sherry Oak</v>
          </cell>
          <cell r="F146" t="str">
            <v>MAC SO 30YO</v>
          </cell>
          <cell r="G146" t="str">
            <v>750 - 3 - REG-86</v>
          </cell>
          <cell r="H146" t="str">
            <v>750 - 3 - REG-86</v>
          </cell>
          <cell r="I146" t="str">
            <v>Domestic</v>
          </cell>
          <cell r="J146" t="str">
            <v>750</v>
          </cell>
          <cell r="K146">
            <v>3</v>
          </cell>
          <cell r="L146">
            <v>3</v>
          </cell>
          <cell r="M146">
            <v>1</v>
          </cell>
          <cell r="N146" t="str">
            <v>REG</v>
          </cell>
          <cell r="O146" t="str">
            <v>2020, Jan</v>
          </cell>
          <cell r="P146" t="str">
            <v>PUBLISHED</v>
          </cell>
          <cell r="Q146" t="str">
            <v>FOB</v>
          </cell>
          <cell r="R146">
            <v>7453.22</v>
          </cell>
          <cell r="S146">
            <v>7453.22</v>
          </cell>
          <cell r="T146">
            <v>7453.22</v>
          </cell>
          <cell r="U146">
            <v>7453.22</v>
          </cell>
          <cell r="V146">
            <v>7453.22</v>
          </cell>
          <cell r="W146">
            <v>7453.22</v>
          </cell>
          <cell r="X146">
            <v>7453.22</v>
          </cell>
          <cell r="Y146">
            <v>7453.22</v>
          </cell>
          <cell r="Z146">
            <v>7453.22</v>
          </cell>
          <cell r="AA146">
            <v>7453.22</v>
          </cell>
          <cell r="AB146">
            <v>7453.22</v>
          </cell>
          <cell r="AC146">
            <v>7453.22</v>
          </cell>
        </row>
        <row r="147">
          <cell r="A147" t="str">
            <v>3597461</v>
          </cell>
          <cell r="B147" t="str">
            <v>Northeast</v>
          </cell>
          <cell r="C147" t="str">
            <v>Connecticut</v>
          </cell>
          <cell r="D147" t="str">
            <v>Brescome Barton Inc</v>
          </cell>
          <cell r="E147" t="str">
            <v>Macallan Sherry Oak</v>
          </cell>
          <cell r="F147" t="str">
            <v>MOP4</v>
          </cell>
          <cell r="G147" t="str">
            <v>375 - 1 - REG-116.6</v>
          </cell>
          <cell r="H147" t="str">
            <v>MOP4</v>
          </cell>
          <cell r="I147" t="str">
            <v>Domestic</v>
          </cell>
          <cell r="J147" t="str">
            <v>375</v>
          </cell>
          <cell r="K147">
            <v>1</v>
          </cell>
          <cell r="L147">
            <v>1</v>
          </cell>
          <cell r="M147">
            <v>1</v>
          </cell>
          <cell r="N147" t="str">
            <v>REG</v>
          </cell>
          <cell r="O147" t="str">
            <v>2015, Jul</v>
          </cell>
          <cell r="P147" t="str">
            <v>PUBLISHED</v>
          </cell>
          <cell r="Q147" t="str">
            <v>FOB</v>
          </cell>
          <cell r="R147">
            <v>1000</v>
          </cell>
          <cell r="S147">
            <v>1000</v>
          </cell>
          <cell r="T147">
            <v>1000</v>
          </cell>
          <cell r="U147">
            <v>1000</v>
          </cell>
          <cell r="V147">
            <v>1000</v>
          </cell>
          <cell r="W147">
            <v>1000</v>
          </cell>
          <cell r="X147">
            <v>1000</v>
          </cell>
          <cell r="Y147">
            <v>1000</v>
          </cell>
          <cell r="Z147">
            <v>1000</v>
          </cell>
          <cell r="AA147">
            <v>1000</v>
          </cell>
          <cell r="AB147">
            <v>1000</v>
          </cell>
          <cell r="AC147">
            <v>1000</v>
          </cell>
        </row>
        <row r="148">
          <cell r="A148" t="str">
            <v>14631359</v>
          </cell>
          <cell r="B148" t="str">
            <v>Northeast</v>
          </cell>
          <cell r="C148" t="str">
            <v>Connecticut</v>
          </cell>
          <cell r="D148" t="str">
            <v>Brescome Barton Inc</v>
          </cell>
          <cell r="E148" t="str">
            <v>Macallan Sherry Oak</v>
          </cell>
          <cell r="F148" t="str">
            <v>MOP6</v>
          </cell>
          <cell r="G148" t="str">
            <v>750 - 1 - REG-107</v>
          </cell>
          <cell r="H148" t="str">
            <v>750 - 1 - REG-107</v>
          </cell>
          <cell r="I148" t="str">
            <v>Domestic</v>
          </cell>
          <cell r="J148" t="str">
            <v>750</v>
          </cell>
          <cell r="K148">
            <v>1</v>
          </cell>
          <cell r="L148">
            <v>1</v>
          </cell>
          <cell r="M148">
            <v>1</v>
          </cell>
          <cell r="N148" t="str">
            <v>REG</v>
          </cell>
          <cell r="O148" t="str">
            <v>2017, Jun</v>
          </cell>
          <cell r="P148" t="str">
            <v>PUBLISHED</v>
          </cell>
          <cell r="Q148" t="str">
            <v>FOB</v>
          </cell>
          <cell r="R148">
            <v>1801.44</v>
          </cell>
          <cell r="S148">
            <v>1801.44</v>
          </cell>
          <cell r="T148">
            <v>1801.44</v>
          </cell>
          <cell r="U148">
            <v>1801.44</v>
          </cell>
          <cell r="V148">
            <v>1801.44</v>
          </cell>
          <cell r="W148">
            <v>1801.44</v>
          </cell>
          <cell r="X148">
            <v>1801.44</v>
          </cell>
          <cell r="Y148">
            <v>1801.44</v>
          </cell>
          <cell r="Z148">
            <v>1801.44</v>
          </cell>
          <cell r="AA148">
            <v>1801.44</v>
          </cell>
          <cell r="AB148">
            <v>1801.44</v>
          </cell>
          <cell r="AC148">
            <v>1801.44</v>
          </cell>
        </row>
        <row r="149">
          <cell r="A149" t="str">
            <v>16517952</v>
          </cell>
          <cell r="B149" t="str">
            <v>Northeast</v>
          </cell>
          <cell r="C149" t="str">
            <v>Connecticut</v>
          </cell>
          <cell r="D149" t="str">
            <v>Brescome Barton Inc</v>
          </cell>
          <cell r="E149" t="str">
            <v>Macallan Sherry Oak</v>
          </cell>
          <cell r="F149" t="str">
            <v>Macallan 50YO</v>
          </cell>
          <cell r="G149" t="str">
            <v>750 - 1 -REG-88</v>
          </cell>
          <cell r="H149" t="str">
            <v>750 - 1 -REG-88</v>
          </cell>
          <cell r="I149" t="str">
            <v>Domestic</v>
          </cell>
          <cell r="J149" t="str">
            <v>750</v>
          </cell>
          <cell r="K149">
            <v>1</v>
          </cell>
          <cell r="L149">
            <v>1</v>
          </cell>
          <cell r="M149">
            <v>1</v>
          </cell>
          <cell r="N149" t="str">
            <v>REG</v>
          </cell>
          <cell r="O149" t="str">
            <v>2018, Jun</v>
          </cell>
          <cell r="P149" t="str">
            <v>PUBLISHED</v>
          </cell>
          <cell r="Q149" t="str">
            <v>FOB</v>
          </cell>
          <cell r="R149">
            <v>21836.9200000001</v>
          </cell>
          <cell r="S149">
            <v>21836.9200000001</v>
          </cell>
          <cell r="T149">
            <v>21836.9200000001</v>
          </cell>
          <cell r="U149">
            <v>21836.9200000001</v>
          </cell>
          <cell r="V149">
            <v>21836.9200000001</v>
          </cell>
          <cell r="W149">
            <v>21836.9200000001</v>
          </cell>
          <cell r="X149">
            <v>21836.9200000001</v>
          </cell>
          <cell r="Y149">
            <v>21836.9200000001</v>
          </cell>
          <cell r="Z149">
            <v>21836.9200000001</v>
          </cell>
          <cell r="AA149">
            <v>21836.9200000001</v>
          </cell>
          <cell r="AB149">
            <v>21836.9200000001</v>
          </cell>
          <cell r="AC149">
            <v>21836.9200000001</v>
          </cell>
        </row>
        <row r="150">
          <cell r="A150" t="str">
            <v>20578502</v>
          </cell>
          <cell r="B150" t="str">
            <v>Northeast</v>
          </cell>
          <cell r="C150" t="str">
            <v>Connecticut</v>
          </cell>
          <cell r="D150" t="str">
            <v>Brescome Barton Inc</v>
          </cell>
          <cell r="E150" t="str">
            <v>Macallan Sherry Oak</v>
          </cell>
          <cell r="F150" t="str">
            <v>Macallan Classic Cut</v>
          </cell>
          <cell r="G150" t="str">
            <v>750 - 12 - REG-116.8</v>
          </cell>
          <cell r="H150" t="str">
            <v>750 - 12 - REG-116.8</v>
          </cell>
          <cell r="I150" t="str">
            <v>Domestic</v>
          </cell>
          <cell r="J150" t="str">
            <v>750</v>
          </cell>
          <cell r="K150">
            <v>12</v>
          </cell>
          <cell r="L150">
            <v>12</v>
          </cell>
          <cell r="M150">
            <v>1</v>
          </cell>
          <cell r="N150" t="str">
            <v>REG</v>
          </cell>
          <cell r="O150" t="str">
            <v>2019, May</v>
          </cell>
          <cell r="P150" t="str">
            <v>PUBLISHED</v>
          </cell>
          <cell r="Q150" t="str">
            <v>FOB</v>
          </cell>
          <cell r="R150">
            <v>799</v>
          </cell>
          <cell r="S150">
            <v>799</v>
          </cell>
          <cell r="T150">
            <v>799</v>
          </cell>
          <cell r="U150">
            <v>799</v>
          </cell>
          <cell r="V150">
            <v>799</v>
          </cell>
          <cell r="W150">
            <v>799</v>
          </cell>
          <cell r="X150">
            <v>799</v>
          </cell>
          <cell r="Y150">
            <v>799</v>
          </cell>
          <cell r="Z150">
            <v>799</v>
          </cell>
          <cell r="AA150">
            <v>799</v>
          </cell>
          <cell r="AB150">
            <v>799</v>
          </cell>
          <cell r="AC150">
            <v>799</v>
          </cell>
        </row>
        <row r="151">
          <cell r="A151" t="str">
            <v>23288949</v>
          </cell>
          <cell r="B151" t="str">
            <v>Northeast</v>
          </cell>
          <cell r="C151" t="str">
            <v>Connecticut</v>
          </cell>
          <cell r="D151" t="str">
            <v>Brescome Barton Inc</v>
          </cell>
          <cell r="E151" t="str">
            <v>Macallan Sherry Oak</v>
          </cell>
          <cell r="F151" t="str">
            <v>Macallan Classic Cut 18</v>
          </cell>
          <cell r="G151" t="str">
            <v>750 - 12 - REG-102.4</v>
          </cell>
          <cell r="H151" t="str">
            <v>750 - 12 - REG-102.4</v>
          </cell>
          <cell r="I151" t="str">
            <v>Domestic</v>
          </cell>
          <cell r="J151" t="str">
            <v>750</v>
          </cell>
          <cell r="K151">
            <v>12</v>
          </cell>
          <cell r="L151">
            <v>12</v>
          </cell>
          <cell r="M151">
            <v>1</v>
          </cell>
          <cell r="N151" t="str">
            <v>REG</v>
          </cell>
          <cell r="O151" t="str">
            <v>2019, Oct</v>
          </cell>
          <cell r="P151" t="str">
            <v>PUBLISHED</v>
          </cell>
          <cell r="Q151" t="str">
            <v>FOB</v>
          </cell>
          <cell r="R151">
            <v>663.5</v>
          </cell>
          <cell r="S151">
            <v>663.5</v>
          </cell>
          <cell r="T151">
            <v>663.5</v>
          </cell>
          <cell r="U151">
            <v>663.5</v>
          </cell>
          <cell r="V151">
            <v>663.5</v>
          </cell>
          <cell r="W151">
            <v>663.5</v>
          </cell>
          <cell r="X151">
            <v>663.5</v>
          </cell>
          <cell r="Y151">
            <v>663.5</v>
          </cell>
          <cell r="Z151">
            <v>663.5</v>
          </cell>
          <cell r="AA151">
            <v>663.5</v>
          </cell>
          <cell r="AB151">
            <v>663.5</v>
          </cell>
          <cell r="AC151">
            <v>663.5</v>
          </cell>
        </row>
        <row r="152">
          <cell r="A152" t="str">
            <v>23917239</v>
          </cell>
          <cell r="B152" t="str">
            <v>Northeast</v>
          </cell>
          <cell r="C152" t="str">
            <v>Connecticut</v>
          </cell>
          <cell r="D152" t="str">
            <v>Brescome Barton Inc</v>
          </cell>
          <cell r="E152" t="str">
            <v>Macallan Sherry Oak</v>
          </cell>
          <cell r="F152" t="str">
            <v>Macallan Classic Cut 19</v>
          </cell>
          <cell r="G152" t="str">
            <v>750 - 12 -REG-105.8</v>
          </cell>
          <cell r="H152" t="str">
            <v>750 - 12 -REG-105.8</v>
          </cell>
          <cell r="I152" t="str">
            <v>Domestic</v>
          </cell>
          <cell r="J152" t="str">
            <v>750</v>
          </cell>
          <cell r="K152">
            <v>12</v>
          </cell>
          <cell r="L152">
            <v>12</v>
          </cell>
          <cell r="M152">
            <v>1</v>
          </cell>
          <cell r="N152" t="str">
            <v>REG</v>
          </cell>
          <cell r="O152" t="str">
            <v>2020, Jan</v>
          </cell>
          <cell r="P152" t="str">
            <v>PUBLISHED</v>
          </cell>
          <cell r="Q152" t="str">
            <v>FOB</v>
          </cell>
          <cell r="R152">
            <v>868.38</v>
          </cell>
          <cell r="S152">
            <v>868.38</v>
          </cell>
          <cell r="T152">
            <v>868.38</v>
          </cell>
          <cell r="U152">
            <v>868.38</v>
          </cell>
          <cell r="V152">
            <v>868.38</v>
          </cell>
          <cell r="W152">
            <v>868.38</v>
          </cell>
          <cell r="X152">
            <v>868.38</v>
          </cell>
          <cell r="Y152">
            <v>868.38</v>
          </cell>
          <cell r="Z152">
            <v>868.38</v>
          </cell>
          <cell r="AA152">
            <v>868.38</v>
          </cell>
          <cell r="AB152">
            <v>868.38</v>
          </cell>
          <cell r="AC152">
            <v>868.38</v>
          </cell>
        </row>
        <row r="153">
          <cell r="A153" t="str">
            <v>23917116</v>
          </cell>
          <cell r="B153" t="str">
            <v>Northeast</v>
          </cell>
          <cell r="C153" t="str">
            <v>Connecticut</v>
          </cell>
          <cell r="D153" t="str">
            <v>Brescome Barton Inc</v>
          </cell>
          <cell r="E153" t="str">
            <v>Macallan Unaged Domestic</v>
          </cell>
          <cell r="F153" t="str">
            <v>Macallan Estate</v>
          </cell>
          <cell r="G153" t="str">
            <v>750 - 3 - REG-86</v>
          </cell>
          <cell r="H153" t="str">
            <v>750 - 3 - REG-86</v>
          </cell>
          <cell r="I153" t="str">
            <v>Domestic</v>
          </cell>
          <cell r="J153" t="str">
            <v>750</v>
          </cell>
          <cell r="K153">
            <v>3</v>
          </cell>
          <cell r="L153">
            <v>3</v>
          </cell>
          <cell r="M153">
            <v>1</v>
          </cell>
          <cell r="N153" t="str">
            <v>REG</v>
          </cell>
          <cell r="O153" t="str">
            <v>2020, Jan</v>
          </cell>
          <cell r="P153" t="str">
            <v>PUBLISHED</v>
          </cell>
          <cell r="Q153" t="str">
            <v>FOB</v>
          </cell>
          <cell r="R153">
            <v>458.53</v>
          </cell>
          <cell r="S153">
            <v>458.53</v>
          </cell>
          <cell r="T153">
            <v>458.53</v>
          </cell>
          <cell r="U153">
            <v>458.53</v>
          </cell>
          <cell r="V153">
            <v>458.53</v>
          </cell>
          <cell r="W153">
            <v>458.53</v>
          </cell>
          <cell r="X153">
            <v>458.53</v>
          </cell>
          <cell r="Y153">
            <v>458.53</v>
          </cell>
          <cell r="Z153">
            <v>458.53</v>
          </cell>
          <cell r="AA153">
            <v>458.53</v>
          </cell>
          <cell r="AB153">
            <v>458.53</v>
          </cell>
          <cell r="AC153">
            <v>458.53</v>
          </cell>
        </row>
        <row r="154">
          <cell r="A154" t="str">
            <v>23288838</v>
          </cell>
          <cell r="B154" t="str">
            <v>Northeast</v>
          </cell>
          <cell r="C154" t="str">
            <v>Connecticut</v>
          </cell>
          <cell r="D154" t="str">
            <v>Brescome Barton Inc</v>
          </cell>
          <cell r="E154" t="str">
            <v>Noble Oak</v>
          </cell>
          <cell r="F154" t="str">
            <v>Noble Oak</v>
          </cell>
          <cell r="G154" t="str">
            <v>750 - 6 - REG-90</v>
          </cell>
          <cell r="H154" t="str">
            <v>750 - 6 - REG-90</v>
          </cell>
          <cell r="I154" t="str">
            <v>Domestic</v>
          </cell>
          <cell r="J154" t="str">
            <v>750</v>
          </cell>
          <cell r="K154">
            <v>6</v>
          </cell>
          <cell r="L154">
            <v>6</v>
          </cell>
          <cell r="M154">
            <v>1</v>
          </cell>
          <cell r="N154" t="str">
            <v>REG</v>
          </cell>
          <cell r="O154" t="str">
            <v>2019, Oct</v>
          </cell>
          <cell r="P154" t="str">
            <v>PUBLISHED</v>
          </cell>
          <cell r="Q154" t="str">
            <v>FOB</v>
          </cell>
          <cell r="R154">
            <v>109.67</v>
          </cell>
          <cell r="S154">
            <v>109.67</v>
          </cell>
          <cell r="T154">
            <v>109.67</v>
          </cell>
          <cell r="U154">
            <v>109.67</v>
          </cell>
          <cell r="V154">
            <v>109.67</v>
          </cell>
          <cell r="W154">
            <v>109.67</v>
          </cell>
          <cell r="X154">
            <v>109.67</v>
          </cell>
          <cell r="Y154">
            <v>109.67</v>
          </cell>
          <cell r="Z154">
            <v>109.67</v>
          </cell>
          <cell r="AA154">
            <v>109.67</v>
          </cell>
          <cell r="AB154">
            <v>109.67</v>
          </cell>
          <cell r="AC154">
            <v>109.67</v>
          </cell>
        </row>
        <row r="155">
          <cell r="A155" t="str">
            <v>23306845</v>
          </cell>
          <cell r="B155" t="str">
            <v>Northeast</v>
          </cell>
          <cell r="C155" t="str">
            <v>Connecticut</v>
          </cell>
          <cell r="D155" t="str">
            <v>Brescome Barton Inc</v>
          </cell>
          <cell r="E155" t="str">
            <v>Noble Oak</v>
          </cell>
          <cell r="F155" t="str">
            <v>Noble Oak Rye</v>
          </cell>
          <cell r="G155" t="str">
            <v>750 - 6 - REG-96</v>
          </cell>
          <cell r="H155" t="str">
            <v>750 - 6 - REG-96</v>
          </cell>
          <cell r="I155" t="str">
            <v>Domestic</v>
          </cell>
          <cell r="J155" t="str">
            <v>750</v>
          </cell>
          <cell r="K155">
            <v>6</v>
          </cell>
          <cell r="L155">
            <v>6</v>
          </cell>
          <cell r="M155">
            <v>1</v>
          </cell>
          <cell r="N155" t="str">
            <v>REG</v>
          </cell>
          <cell r="O155" t="str">
            <v>2019, Oct</v>
          </cell>
          <cell r="P155" t="str">
            <v>PUBLISHED</v>
          </cell>
          <cell r="Q155" t="str">
            <v>FOB</v>
          </cell>
          <cell r="R155">
            <v>127.9</v>
          </cell>
          <cell r="S155">
            <v>127.9</v>
          </cell>
          <cell r="T155">
            <v>127.9</v>
          </cell>
          <cell r="U155">
            <v>127.9</v>
          </cell>
          <cell r="V155">
            <v>127.9</v>
          </cell>
          <cell r="W155">
            <v>127.9</v>
          </cell>
          <cell r="X155">
            <v>127.9</v>
          </cell>
          <cell r="Y155">
            <v>127.9</v>
          </cell>
          <cell r="Z155">
            <v>127.9</v>
          </cell>
          <cell r="AA155">
            <v>127.9</v>
          </cell>
          <cell r="AB155">
            <v>127.9</v>
          </cell>
          <cell r="AC155">
            <v>127.9</v>
          </cell>
        </row>
        <row r="156">
          <cell r="A156" t="str">
            <v>3597544</v>
          </cell>
          <cell r="B156" t="str">
            <v>Northeast</v>
          </cell>
          <cell r="C156" t="str">
            <v>Connecticut</v>
          </cell>
          <cell r="D156" t="str">
            <v>Brescome Barton Inc</v>
          </cell>
          <cell r="E156" t="str">
            <v>Smoky Black</v>
          </cell>
          <cell r="F156" t="str">
            <v>SMOKY BLACK</v>
          </cell>
          <cell r="G156" t="str">
            <v>1750 - 6 - REG-80</v>
          </cell>
          <cell r="H156" t="str">
            <v>BLACK</v>
          </cell>
          <cell r="I156" t="str">
            <v>Domestic</v>
          </cell>
          <cell r="J156" t="str">
            <v>1750</v>
          </cell>
          <cell r="K156">
            <v>6</v>
          </cell>
          <cell r="L156">
            <v>6</v>
          </cell>
          <cell r="M156">
            <v>1</v>
          </cell>
          <cell r="N156" t="str">
            <v>REG</v>
          </cell>
          <cell r="O156" t="str">
            <v>2015, Jul</v>
          </cell>
          <cell r="P156" t="str">
            <v>PUBLISHED</v>
          </cell>
          <cell r="Q156" t="str">
            <v>FOB</v>
          </cell>
          <cell r="R156">
            <v>156.96</v>
          </cell>
          <cell r="S156">
            <v>156.96</v>
          </cell>
          <cell r="T156">
            <v>156.96</v>
          </cell>
          <cell r="U156">
            <v>156.96</v>
          </cell>
          <cell r="V156">
            <v>156.96</v>
          </cell>
          <cell r="W156">
            <v>156.96</v>
          </cell>
          <cell r="X156">
            <v>156.96</v>
          </cell>
          <cell r="Y156">
            <v>156.96</v>
          </cell>
          <cell r="Z156">
            <v>156.96</v>
          </cell>
          <cell r="AA156">
            <v>156.96</v>
          </cell>
          <cell r="AB156">
            <v>156.96</v>
          </cell>
          <cell r="AC156">
            <v>156.96</v>
          </cell>
        </row>
        <row r="157">
          <cell r="A157" t="str">
            <v>3597544</v>
          </cell>
          <cell r="B157" t="str">
            <v>Northeast</v>
          </cell>
          <cell r="C157" t="str">
            <v>Connecticut</v>
          </cell>
          <cell r="D157" t="str">
            <v>Brescome Barton Inc</v>
          </cell>
          <cell r="E157" t="str">
            <v>Smoky Black</v>
          </cell>
          <cell r="F157" t="str">
            <v>SMOKY BLACK</v>
          </cell>
          <cell r="G157" t="str">
            <v>750 - 12 - REG-80</v>
          </cell>
          <cell r="H157" t="str">
            <v>BLACK</v>
          </cell>
          <cell r="I157" t="str">
            <v>Domestic</v>
          </cell>
          <cell r="J157" t="str">
            <v>750</v>
          </cell>
          <cell r="K157">
            <v>12</v>
          </cell>
          <cell r="L157">
            <v>12</v>
          </cell>
          <cell r="M157">
            <v>1</v>
          </cell>
          <cell r="N157" t="str">
            <v>REG</v>
          </cell>
          <cell r="O157" t="str">
            <v>2015, Jul</v>
          </cell>
          <cell r="P157" t="str">
            <v>PUBLISHED</v>
          </cell>
          <cell r="Q157" t="str">
            <v>FOB</v>
          </cell>
          <cell r="R157">
            <v>187.68</v>
          </cell>
          <cell r="S157">
            <v>187.68</v>
          </cell>
          <cell r="T157">
            <v>187.68</v>
          </cell>
          <cell r="U157">
            <v>187.68</v>
          </cell>
          <cell r="V157">
            <v>187.68</v>
          </cell>
          <cell r="W157">
            <v>187.68</v>
          </cell>
          <cell r="X157">
            <v>187.68</v>
          </cell>
          <cell r="Y157">
            <v>187.68</v>
          </cell>
          <cell r="Z157">
            <v>187.68</v>
          </cell>
          <cell r="AA157">
            <v>187.68</v>
          </cell>
          <cell r="AB157">
            <v>187.68</v>
          </cell>
          <cell r="AC157">
            <v>187.68</v>
          </cell>
        </row>
        <row r="158">
          <cell r="A158" t="str">
            <v>18015619</v>
          </cell>
          <cell r="B158" t="str">
            <v>Northeast</v>
          </cell>
          <cell r="C158" t="str">
            <v>Connecticut</v>
          </cell>
          <cell r="D158" t="str">
            <v>Brescome Barton Inc</v>
          </cell>
          <cell r="E158" t="str">
            <v>Wyoming Whiskey</v>
          </cell>
          <cell r="F158" t="str">
            <v>Outryder</v>
          </cell>
          <cell r="G158" t="str">
            <v>750 - 6 - REG-100</v>
          </cell>
          <cell r="H158" t="str">
            <v>750 - 6 - REG-100</v>
          </cell>
          <cell r="I158" t="str">
            <v>Domestic</v>
          </cell>
          <cell r="J158" t="str">
            <v>750</v>
          </cell>
          <cell r="K158">
            <v>6</v>
          </cell>
          <cell r="L158">
            <v>6</v>
          </cell>
          <cell r="M158">
            <v>1</v>
          </cell>
          <cell r="N158" t="str">
            <v>REG</v>
          </cell>
          <cell r="O158" t="str">
            <v>2018, Oct</v>
          </cell>
          <cell r="P158" t="str">
            <v>PUBLISHED</v>
          </cell>
          <cell r="Q158" t="str">
            <v>FOB</v>
          </cell>
          <cell r="R158">
            <v>245.17</v>
          </cell>
          <cell r="S158">
            <v>245.17</v>
          </cell>
          <cell r="T158">
            <v>245.17</v>
          </cell>
          <cell r="U158">
            <v>245.17</v>
          </cell>
          <cell r="V158">
            <v>245.17</v>
          </cell>
          <cell r="W158">
            <v>245.17</v>
          </cell>
          <cell r="X158">
            <v>245.17</v>
          </cell>
          <cell r="Y158">
            <v>245.17</v>
          </cell>
          <cell r="Z158">
            <v>245.17</v>
          </cell>
          <cell r="AA158">
            <v>245.17</v>
          </cell>
          <cell r="AB158">
            <v>245.17</v>
          </cell>
          <cell r="AC158">
            <v>245.17</v>
          </cell>
        </row>
        <row r="159">
          <cell r="A159" t="str">
            <v>18015630</v>
          </cell>
          <cell r="B159" t="str">
            <v>Northeast</v>
          </cell>
          <cell r="C159" t="str">
            <v>Connecticut</v>
          </cell>
          <cell r="D159" t="str">
            <v>Brescome Barton Inc</v>
          </cell>
          <cell r="E159" t="str">
            <v>Wyoming Whiskey</v>
          </cell>
          <cell r="F159" t="str">
            <v>WW Double Cask</v>
          </cell>
          <cell r="G159" t="str">
            <v>750 - 6 - REG-100</v>
          </cell>
          <cell r="H159" t="str">
            <v>750 - 6 - REG-100</v>
          </cell>
          <cell r="I159" t="str">
            <v>Domestic</v>
          </cell>
          <cell r="J159" t="str">
            <v>750</v>
          </cell>
          <cell r="K159">
            <v>6</v>
          </cell>
          <cell r="L159">
            <v>6</v>
          </cell>
          <cell r="M159">
            <v>1</v>
          </cell>
          <cell r="N159" t="str">
            <v>REG</v>
          </cell>
          <cell r="O159" t="str">
            <v>2018, Oct</v>
          </cell>
          <cell r="P159" t="str">
            <v>PUBLISHED</v>
          </cell>
          <cell r="Q159" t="str">
            <v>FOB</v>
          </cell>
          <cell r="R159">
            <v>211.42</v>
          </cell>
          <cell r="S159">
            <v>211.42</v>
          </cell>
          <cell r="T159">
            <v>211.42</v>
          </cell>
          <cell r="U159">
            <v>211.42</v>
          </cell>
          <cell r="V159">
            <v>211.42</v>
          </cell>
          <cell r="W159">
            <v>211.42</v>
          </cell>
          <cell r="X159">
            <v>211.42</v>
          </cell>
          <cell r="Y159">
            <v>211.42</v>
          </cell>
          <cell r="Z159">
            <v>211.42</v>
          </cell>
          <cell r="AA159">
            <v>211.42</v>
          </cell>
          <cell r="AB159">
            <v>211.42</v>
          </cell>
          <cell r="AC159">
            <v>211.42</v>
          </cell>
        </row>
        <row r="160">
          <cell r="A160" t="str">
            <v>18015640</v>
          </cell>
          <cell r="B160" t="str">
            <v>Northeast</v>
          </cell>
          <cell r="C160" t="str">
            <v>Connecticut</v>
          </cell>
          <cell r="D160" t="str">
            <v>Brescome Barton Inc</v>
          </cell>
          <cell r="E160" t="str">
            <v>Wyoming Whiskey</v>
          </cell>
          <cell r="F160" t="str">
            <v>WW Private Stock</v>
          </cell>
          <cell r="G160" t="str">
            <v>750 - 6 - REG-92</v>
          </cell>
          <cell r="H160" t="str">
            <v>750 - 6 - REG-92</v>
          </cell>
          <cell r="I160" t="str">
            <v>Domestic</v>
          </cell>
          <cell r="J160" t="str">
            <v>750</v>
          </cell>
          <cell r="K160">
            <v>6</v>
          </cell>
          <cell r="L160">
            <v>6</v>
          </cell>
          <cell r="M160">
            <v>1</v>
          </cell>
          <cell r="N160" t="str">
            <v>REG</v>
          </cell>
          <cell r="O160" t="str">
            <v>2018, Oct</v>
          </cell>
          <cell r="P160" t="str">
            <v>PUBLISHED</v>
          </cell>
          <cell r="Q160" t="str">
            <v>FOB</v>
          </cell>
          <cell r="R160">
            <v>160.80000000000001</v>
          </cell>
          <cell r="S160">
            <v>160.80000000000001</v>
          </cell>
          <cell r="T160">
            <v>160.80000000000001</v>
          </cell>
          <cell r="U160">
            <v>160.80000000000001</v>
          </cell>
          <cell r="V160">
            <v>160.80000000000001</v>
          </cell>
          <cell r="W160">
            <v>160.80000000000001</v>
          </cell>
          <cell r="X160">
            <v>160.80000000000001</v>
          </cell>
          <cell r="Y160">
            <v>160.80000000000001</v>
          </cell>
          <cell r="Z160">
            <v>160.80000000000001</v>
          </cell>
          <cell r="AA160">
            <v>160.80000000000001</v>
          </cell>
          <cell r="AB160">
            <v>160.80000000000001</v>
          </cell>
          <cell r="AC160">
            <v>160.80000000000001</v>
          </cell>
        </row>
        <row r="161">
          <cell r="A161" t="str">
            <v>18015650</v>
          </cell>
          <cell r="B161" t="str">
            <v>Northeast</v>
          </cell>
          <cell r="C161" t="str">
            <v>Connecticut</v>
          </cell>
          <cell r="D161" t="str">
            <v>Brescome Barton Inc</v>
          </cell>
          <cell r="E161" t="str">
            <v>Wyoming Whiskey</v>
          </cell>
          <cell r="F161" t="str">
            <v>WW Single Barrel</v>
          </cell>
          <cell r="G161" t="str">
            <v>750 - 6 - REG-96</v>
          </cell>
          <cell r="H161" t="str">
            <v>750 - 6 - REG-96</v>
          </cell>
          <cell r="I161" t="str">
            <v>Domestic</v>
          </cell>
          <cell r="J161" t="str">
            <v>750</v>
          </cell>
          <cell r="K161">
            <v>6</v>
          </cell>
          <cell r="L161">
            <v>6</v>
          </cell>
          <cell r="M161">
            <v>1</v>
          </cell>
          <cell r="N161" t="str">
            <v>REG</v>
          </cell>
          <cell r="O161" t="str">
            <v>2018, Oct</v>
          </cell>
          <cell r="P161" t="str">
            <v>PUBLISHED</v>
          </cell>
          <cell r="Q161" t="str">
            <v>FOB</v>
          </cell>
          <cell r="R161">
            <v>194.55</v>
          </cell>
          <cell r="S161">
            <v>194.55</v>
          </cell>
          <cell r="T161">
            <v>194.55</v>
          </cell>
          <cell r="U161">
            <v>194.55</v>
          </cell>
          <cell r="V161">
            <v>194.55</v>
          </cell>
          <cell r="W161">
            <v>194.55</v>
          </cell>
          <cell r="X161">
            <v>194.55</v>
          </cell>
          <cell r="Y161">
            <v>194.55</v>
          </cell>
          <cell r="Z161">
            <v>194.55</v>
          </cell>
          <cell r="AA161">
            <v>194.55</v>
          </cell>
          <cell r="AB161">
            <v>194.55</v>
          </cell>
          <cell r="AC161">
            <v>194.55</v>
          </cell>
        </row>
        <row r="162">
          <cell r="A162" t="str">
            <v>18015661</v>
          </cell>
          <cell r="B162" t="str">
            <v>Northeast</v>
          </cell>
          <cell r="C162" t="str">
            <v>Connecticut</v>
          </cell>
          <cell r="D162" t="str">
            <v>Brescome Barton Inc</v>
          </cell>
          <cell r="E162" t="str">
            <v>Wyoming Whiskey</v>
          </cell>
          <cell r="F162" t="str">
            <v>WW Small Batch</v>
          </cell>
          <cell r="G162" t="str">
            <v>375 - 12 - REG-88</v>
          </cell>
          <cell r="H162" t="str">
            <v>375 - 12 - REG-88</v>
          </cell>
          <cell r="I162" t="str">
            <v>Domestic</v>
          </cell>
          <cell r="J162" t="str">
            <v>375</v>
          </cell>
          <cell r="K162">
            <v>12</v>
          </cell>
          <cell r="L162">
            <v>12</v>
          </cell>
          <cell r="M162">
            <v>1</v>
          </cell>
          <cell r="N162" t="str">
            <v>REG</v>
          </cell>
          <cell r="O162" t="str">
            <v>2018, Oct</v>
          </cell>
          <cell r="P162" t="str">
            <v>PUBLISHED</v>
          </cell>
          <cell r="Q162" t="str">
            <v>FOB</v>
          </cell>
          <cell r="R162">
            <v>160.76</v>
          </cell>
          <cell r="S162">
            <v>160.76</v>
          </cell>
          <cell r="T162">
            <v>160.76</v>
          </cell>
          <cell r="U162">
            <v>160.76</v>
          </cell>
          <cell r="V162">
            <v>160.76</v>
          </cell>
          <cell r="W162">
            <v>160.76</v>
          </cell>
          <cell r="X162">
            <v>160.76</v>
          </cell>
          <cell r="Y162">
            <v>160.76</v>
          </cell>
          <cell r="Z162">
            <v>160.76</v>
          </cell>
          <cell r="AA162">
            <v>160.76</v>
          </cell>
          <cell r="AB162">
            <v>160.76</v>
          </cell>
          <cell r="AC162">
            <v>160.76</v>
          </cell>
        </row>
        <row r="163">
          <cell r="A163" t="str">
            <v>18015661</v>
          </cell>
          <cell r="B163" t="str">
            <v>Northeast</v>
          </cell>
          <cell r="C163" t="str">
            <v>Connecticut</v>
          </cell>
          <cell r="D163" t="str">
            <v>Brescome Barton Inc</v>
          </cell>
          <cell r="E163" t="str">
            <v>Wyoming Whiskey</v>
          </cell>
          <cell r="F163" t="str">
            <v>WW Small Batch</v>
          </cell>
          <cell r="G163" t="str">
            <v>750 - 6 - REG-88</v>
          </cell>
          <cell r="H163" t="str">
            <v>750 - 6 - REG-88</v>
          </cell>
          <cell r="I163" t="str">
            <v>Domestic</v>
          </cell>
          <cell r="J163" t="str">
            <v>750</v>
          </cell>
          <cell r="K163">
            <v>6</v>
          </cell>
          <cell r="L163">
            <v>6</v>
          </cell>
          <cell r="M163">
            <v>1</v>
          </cell>
          <cell r="N163" t="str">
            <v>REG</v>
          </cell>
          <cell r="O163" t="str">
            <v>2018, Oct</v>
          </cell>
          <cell r="P163" t="str">
            <v>PUBLISHED</v>
          </cell>
          <cell r="Q163" t="str">
            <v>FOB</v>
          </cell>
          <cell r="R163">
            <v>143.91999999999999</v>
          </cell>
          <cell r="S163">
            <v>143.91999999999999</v>
          </cell>
          <cell r="T163">
            <v>143.91999999999999</v>
          </cell>
          <cell r="U163">
            <v>143.91999999999999</v>
          </cell>
          <cell r="V163">
            <v>143.91999999999999</v>
          </cell>
          <cell r="W163">
            <v>143.91999999999999</v>
          </cell>
          <cell r="X163">
            <v>143.91999999999999</v>
          </cell>
          <cell r="Y163">
            <v>143.91999999999999</v>
          </cell>
          <cell r="Z163">
            <v>143.91999999999999</v>
          </cell>
          <cell r="AA163">
            <v>143.91999999999999</v>
          </cell>
          <cell r="AB163">
            <v>143.91999999999999</v>
          </cell>
          <cell r="AC163">
            <v>143.91999999999999</v>
          </cell>
        </row>
        <row r="164">
          <cell r="A164" t="str">
            <v>3596447</v>
          </cell>
          <cell r="B164" t="str">
            <v>Northeast</v>
          </cell>
          <cell r="C164" t="str">
            <v>Connecticut</v>
          </cell>
          <cell r="D164" t="str">
            <v>Connecticut Distributors Inc.</v>
          </cell>
          <cell r="E164" t="str">
            <v>Brugal Anejo</v>
          </cell>
          <cell r="F164" t="str">
            <v>ANEJO</v>
          </cell>
          <cell r="G164" t="str">
            <v>1000 - 12 - REG-80</v>
          </cell>
          <cell r="H164" t="str">
            <v>ANEJO</v>
          </cell>
          <cell r="I164" t="str">
            <v>Domestic</v>
          </cell>
          <cell r="J164" t="str">
            <v>1000</v>
          </cell>
          <cell r="K164">
            <v>12</v>
          </cell>
          <cell r="L164">
            <v>12</v>
          </cell>
          <cell r="M164">
            <v>1</v>
          </cell>
          <cell r="N164" t="str">
            <v>REG</v>
          </cell>
          <cell r="O164" t="str">
            <v>2015, Jul</v>
          </cell>
          <cell r="P164" t="str">
            <v>PUBLISHED</v>
          </cell>
          <cell r="Q164" t="str">
            <v>FOB</v>
          </cell>
          <cell r="R164">
            <v>149.49</v>
          </cell>
          <cell r="S164">
            <v>149.49</v>
          </cell>
          <cell r="T164">
            <v>149.49</v>
          </cell>
          <cell r="U164">
            <v>149.49</v>
          </cell>
          <cell r="V164">
            <v>149.49</v>
          </cell>
          <cell r="W164">
            <v>149.49</v>
          </cell>
          <cell r="X164">
            <v>149.49</v>
          </cell>
          <cell r="Y164">
            <v>149.49</v>
          </cell>
          <cell r="Z164">
            <v>149.49</v>
          </cell>
          <cell r="AA164">
            <v>149.49</v>
          </cell>
          <cell r="AB164">
            <v>149.49</v>
          </cell>
          <cell r="AC164">
            <v>149.49</v>
          </cell>
        </row>
        <row r="165">
          <cell r="A165" t="str">
            <v>3596447</v>
          </cell>
          <cell r="B165" t="str">
            <v>Northeast</v>
          </cell>
          <cell r="C165" t="str">
            <v>Connecticut</v>
          </cell>
          <cell r="D165" t="str">
            <v>Connecticut Distributors Inc.</v>
          </cell>
          <cell r="E165" t="str">
            <v>Brugal Anejo</v>
          </cell>
          <cell r="F165" t="str">
            <v>ANEJO</v>
          </cell>
          <cell r="G165" t="str">
            <v>1750 - 6 - REG-80</v>
          </cell>
          <cell r="H165" t="str">
            <v>ANEJO</v>
          </cell>
          <cell r="I165" t="str">
            <v>Domestic</v>
          </cell>
          <cell r="J165" t="str">
            <v>1750</v>
          </cell>
          <cell r="K165">
            <v>6</v>
          </cell>
          <cell r="L165">
            <v>6</v>
          </cell>
          <cell r="M165">
            <v>1</v>
          </cell>
          <cell r="N165" t="str">
            <v>REG</v>
          </cell>
          <cell r="O165" t="str">
            <v>2015, Jul</v>
          </cell>
          <cell r="P165" t="str">
            <v>PUBLISHED</v>
          </cell>
          <cell r="Q165" t="str">
            <v>FOB</v>
          </cell>
          <cell r="R165">
            <v>107.21</v>
          </cell>
          <cell r="S165">
            <v>107.21</v>
          </cell>
          <cell r="T165">
            <v>107.21</v>
          </cell>
          <cell r="U165">
            <v>107.21</v>
          </cell>
          <cell r="V165">
            <v>107.21</v>
          </cell>
          <cell r="W165">
            <v>107.21</v>
          </cell>
          <cell r="X165">
            <v>107.21</v>
          </cell>
          <cell r="Y165">
            <v>107.21</v>
          </cell>
          <cell r="Z165">
            <v>107.21</v>
          </cell>
          <cell r="AA165">
            <v>107.21</v>
          </cell>
          <cell r="AB165">
            <v>107.21</v>
          </cell>
          <cell r="AC165">
            <v>107.21</v>
          </cell>
        </row>
        <row r="166">
          <cell r="A166" t="str">
            <v>3596447</v>
          </cell>
          <cell r="B166" t="str">
            <v>Northeast</v>
          </cell>
          <cell r="C166" t="str">
            <v>Connecticut</v>
          </cell>
          <cell r="D166" t="str">
            <v>Connecticut Distributors Inc.</v>
          </cell>
          <cell r="E166" t="str">
            <v>Brugal Anejo</v>
          </cell>
          <cell r="F166" t="str">
            <v>ANEJO</v>
          </cell>
          <cell r="G166" t="str">
            <v>375 - 24 - REG-80</v>
          </cell>
          <cell r="H166" t="str">
            <v>ANEJO</v>
          </cell>
          <cell r="I166" t="str">
            <v>Domestic</v>
          </cell>
          <cell r="J166" t="str">
            <v>375</v>
          </cell>
          <cell r="K166">
            <v>24</v>
          </cell>
          <cell r="L166">
            <v>24</v>
          </cell>
          <cell r="M166">
            <v>1</v>
          </cell>
          <cell r="N166" t="str">
            <v>REG</v>
          </cell>
          <cell r="O166" t="str">
            <v>2015, Jul</v>
          </cell>
          <cell r="P166" t="str">
            <v>PUBLISHED</v>
          </cell>
          <cell r="Q166" t="str">
            <v>FOB</v>
          </cell>
          <cell r="R166">
            <v>134.68</v>
          </cell>
          <cell r="S166">
            <v>134.68</v>
          </cell>
          <cell r="T166">
            <v>134.68</v>
          </cell>
          <cell r="U166">
            <v>134.68</v>
          </cell>
          <cell r="V166">
            <v>134.68</v>
          </cell>
          <cell r="W166">
            <v>134.68</v>
          </cell>
          <cell r="X166">
            <v>134.68</v>
          </cell>
          <cell r="Y166">
            <v>134.68</v>
          </cell>
          <cell r="Z166">
            <v>134.68</v>
          </cell>
          <cell r="AA166">
            <v>134.68</v>
          </cell>
          <cell r="AB166">
            <v>134.68</v>
          </cell>
          <cell r="AC166">
            <v>134.68</v>
          </cell>
        </row>
        <row r="167">
          <cell r="A167" t="str">
            <v>3596657</v>
          </cell>
          <cell r="B167" t="str">
            <v>Northeast</v>
          </cell>
          <cell r="C167" t="str">
            <v>Connecticut</v>
          </cell>
          <cell r="D167" t="str">
            <v>Connecticut Distributors Inc.</v>
          </cell>
          <cell r="E167" t="str">
            <v>Brugal Extra Viejo</v>
          </cell>
          <cell r="F167" t="str">
            <v>EXTRA VIEJO</v>
          </cell>
          <cell r="G167" t="str">
            <v>750 - 12 - REG-80</v>
          </cell>
          <cell r="H167" t="str">
            <v>VIEJO</v>
          </cell>
          <cell r="I167" t="str">
            <v>Domestic</v>
          </cell>
          <cell r="J167" t="str">
            <v>750</v>
          </cell>
          <cell r="K167">
            <v>12</v>
          </cell>
          <cell r="L167">
            <v>12</v>
          </cell>
          <cell r="M167">
            <v>1</v>
          </cell>
          <cell r="N167" t="str">
            <v>REG</v>
          </cell>
          <cell r="O167" t="str">
            <v>2015, Jul</v>
          </cell>
          <cell r="P167" t="str">
            <v>PUBLISHED</v>
          </cell>
          <cell r="Q167" t="str">
            <v>FOB</v>
          </cell>
          <cell r="R167">
            <v>164.93</v>
          </cell>
          <cell r="S167">
            <v>164.93</v>
          </cell>
          <cell r="T167">
            <v>164.93</v>
          </cell>
          <cell r="U167">
            <v>164.93</v>
          </cell>
          <cell r="V167">
            <v>164.93</v>
          </cell>
          <cell r="W167">
            <v>164.93</v>
          </cell>
          <cell r="X167">
            <v>164.93</v>
          </cell>
          <cell r="Y167">
            <v>164.93</v>
          </cell>
          <cell r="Z167">
            <v>164.93</v>
          </cell>
          <cell r="AA167">
            <v>164.93</v>
          </cell>
          <cell r="AB167">
            <v>164.93</v>
          </cell>
          <cell r="AC167">
            <v>164.93</v>
          </cell>
        </row>
        <row r="168">
          <cell r="A168" t="str">
            <v>3596491</v>
          </cell>
          <cell r="B168" t="str">
            <v>Northeast</v>
          </cell>
          <cell r="C168" t="str">
            <v>Connecticut</v>
          </cell>
          <cell r="D168" t="str">
            <v>Eder Bros Inc</v>
          </cell>
          <cell r="E168" t="str">
            <v>Cutty Sark Original</v>
          </cell>
          <cell r="F168" t="str">
            <v>CSO</v>
          </cell>
          <cell r="G168" t="str">
            <v>1000 - 12 - REG-80</v>
          </cell>
          <cell r="H168" t="str">
            <v>CSO</v>
          </cell>
          <cell r="I168" t="str">
            <v>Domestic</v>
          </cell>
          <cell r="J168" t="str">
            <v>1000</v>
          </cell>
          <cell r="K168">
            <v>12</v>
          </cell>
          <cell r="L168">
            <v>12</v>
          </cell>
          <cell r="M168">
            <v>1</v>
          </cell>
          <cell r="N168" t="str">
            <v>REG</v>
          </cell>
          <cell r="O168" t="str">
            <v>2015, Jul</v>
          </cell>
          <cell r="P168" t="str">
            <v>PUBLISHED</v>
          </cell>
          <cell r="Q168" t="str">
            <v>FOB</v>
          </cell>
          <cell r="R168">
            <v>160</v>
          </cell>
          <cell r="S168">
            <v>160</v>
          </cell>
          <cell r="T168">
            <v>160</v>
          </cell>
          <cell r="U168">
            <v>160</v>
          </cell>
          <cell r="V168">
            <v>160</v>
          </cell>
          <cell r="W168">
            <v>160</v>
          </cell>
          <cell r="X168">
            <v>160</v>
          </cell>
          <cell r="Y168">
            <v>160</v>
          </cell>
          <cell r="Z168">
            <v>160</v>
          </cell>
          <cell r="AA168">
            <v>160</v>
          </cell>
          <cell r="AB168">
            <v>160</v>
          </cell>
          <cell r="AC168">
            <v>160</v>
          </cell>
        </row>
        <row r="169">
          <cell r="A169" t="str">
            <v>3596491</v>
          </cell>
          <cell r="B169" t="str">
            <v>Northeast</v>
          </cell>
          <cell r="C169" t="str">
            <v>Connecticut</v>
          </cell>
          <cell r="D169" t="str">
            <v>Eder Bros Inc</v>
          </cell>
          <cell r="E169" t="str">
            <v>Cutty Sark Original</v>
          </cell>
          <cell r="F169" t="str">
            <v>CSO</v>
          </cell>
          <cell r="G169" t="str">
            <v>1750 - 6 - REG-80</v>
          </cell>
          <cell r="H169" t="str">
            <v>CSO</v>
          </cell>
          <cell r="I169" t="str">
            <v>Domestic</v>
          </cell>
          <cell r="J169" t="str">
            <v>1750</v>
          </cell>
          <cell r="K169">
            <v>6</v>
          </cell>
          <cell r="L169">
            <v>6</v>
          </cell>
          <cell r="M169">
            <v>1</v>
          </cell>
          <cell r="N169" t="str">
            <v>REG</v>
          </cell>
          <cell r="O169" t="str">
            <v>2015, Jul</v>
          </cell>
          <cell r="P169" t="str">
            <v>PUBLISHED</v>
          </cell>
          <cell r="Q169" t="str">
            <v>FOB</v>
          </cell>
          <cell r="R169">
            <v>108</v>
          </cell>
          <cell r="S169">
            <v>108</v>
          </cell>
          <cell r="T169">
            <v>108</v>
          </cell>
          <cell r="U169">
            <v>108</v>
          </cell>
          <cell r="V169">
            <v>108</v>
          </cell>
          <cell r="W169">
            <v>108</v>
          </cell>
          <cell r="X169">
            <v>108</v>
          </cell>
          <cell r="Y169">
            <v>108</v>
          </cell>
          <cell r="Z169">
            <v>108</v>
          </cell>
          <cell r="AA169">
            <v>108</v>
          </cell>
          <cell r="AB169">
            <v>108</v>
          </cell>
          <cell r="AC169">
            <v>108</v>
          </cell>
        </row>
        <row r="170">
          <cell r="A170" t="str">
            <v>3596491</v>
          </cell>
          <cell r="B170" t="str">
            <v>Northeast</v>
          </cell>
          <cell r="C170" t="str">
            <v>Connecticut</v>
          </cell>
          <cell r="D170" t="str">
            <v>Eder Bros Inc</v>
          </cell>
          <cell r="E170" t="str">
            <v>Cutty Sark Original</v>
          </cell>
          <cell r="F170" t="str">
            <v>CSO</v>
          </cell>
          <cell r="G170" t="str">
            <v>375 - 12 - REG-80</v>
          </cell>
          <cell r="H170" t="str">
            <v>CSO</v>
          </cell>
          <cell r="I170" t="str">
            <v>Domestic</v>
          </cell>
          <cell r="J170" t="str">
            <v>375</v>
          </cell>
          <cell r="K170">
            <v>12</v>
          </cell>
          <cell r="L170">
            <v>12</v>
          </cell>
          <cell r="M170">
            <v>1</v>
          </cell>
          <cell r="N170" t="str">
            <v>REG</v>
          </cell>
          <cell r="O170" t="str">
            <v>2015, Jul</v>
          </cell>
          <cell r="P170" t="str">
            <v>PUBLISHED</v>
          </cell>
          <cell r="Q170" t="str">
            <v>FOB</v>
          </cell>
          <cell r="R170">
            <v>80.040000000000006</v>
          </cell>
          <cell r="S170">
            <v>80.040000000000006</v>
          </cell>
          <cell r="T170">
            <v>80.040000000000006</v>
          </cell>
          <cell r="U170">
            <v>80.040000000000006</v>
          </cell>
          <cell r="V170">
            <v>80.040000000000006</v>
          </cell>
          <cell r="W170">
            <v>80.040000000000006</v>
          </cell>
          <cell r="X170">
            <v>80.040000000000006</v>
          </cell>
          <cell r="Y170">
            <v>80.040000000000006</v>
          </cell>
          <cell r="Z170">
            <v>80.040000000000006</v>
          </cell>
          <cell r="AA170">
            <v>80.040000000000006</v>
          </cell>
          <cell r="AB170">
            <v>80.040000000000006</v>
          </cell>
          <cell r="AC170">
            <v>80.040000000000006</v>
          </cell>
        </row>
        <row r="171">
          <cell r="A171" t="str">
            <v>3596491</v>
          </cell>
          <cell r="B171" t="str">
            <v>Northeast</v>
          </cell>
          <cell r="C171" t="str">
            <v>Connecticut</v>
          </cell>
          <cell r="D171" t="str">
            <v>Eder Bros Inc</v>
          </cell>
          <cell r="E171" t="str">
            <v>Cutty Sark Original</v>
          </cell>
          <cell r="F171" t="str">
            <v>CSO</v>
          </cell>
          <cell r="G171" t="str">
            <v>50 - 120 - REG-80</v>
          </cell>
          <cell r="H171" t="str">
            <v>50 - 120 - REG-80</v>
          </cell>
          <cell r="I171" t="str">
            <v>Domestic</v>
          </cell>
          <cell r="J171" t="str">
            <v>50</v>
          </cell>
          <cell r="K171">
            <v>120</v>
          </cell>
          <cell r="L171">
            <v>120</v>
          </cell>
          <cell r="M171">
            <v>1</v>
          </cell>
          <cell r="N171" t="str">
            <v>REG</v>
          </cell>
          <cell r="O171" t="str">
            <v>2015, Jul</v>
          </cell>
          <cell r="P171" t="str">
            <v>PUBLISHED</v>
          </cell>
          <cell r="Q171" t="str">
            <v>FOB</v>
          </cell>
          <cell r="R171">
            <v>122.9</v>
          </cell>
          <cell r="S171">
            <v>122.9</v>
          </cell>
          <cell r="T171">
            <v>122.9</v>
          </cell>
          <cell r="U171">
            <v>122.9</v>
          </cell>
          <cell r="V171">
            <v>122.9</v>
          </cell>
          <cell r="W171">
            <v>122.9</v>
          </cell>
          <cell r="X171">
            <v>122.9</v>
          </cell>
          <cell r="Y171">
            <v>122.9</v>
          </cell>
          <cell r="Z171">
            <v>122.9</v>
          </cell>
          <cell r="AA171">
            <v>122.9</v>
          </cell>
          <cell r="AB171">
            <v>122.9</v>
          </cell>
          <cell r="AC171">
            <v>122.9</v>
          </cell>
        </row>
        <row r="172">
          <cell r="A172" t="str">
            <v>3596491</v>
          </cell>
          <cell r="B172" t="str">
            <v>Northeast</v>
          </cell>
          <cell r="C172" t="str">
            <v>Connecticut</v>
          </cell>
          <cell r="D172" t="str">
            <v>Eder Bros Inc</v>
          </cell>
          <cell r="E172" t="str">
            <v>Cutty Sark Original</v>
          </cell>
          <cell r="F172" t="str">
            <v>CSO</v>
          </cell>
          <cell r="G172" t="str">
            <v>750 - 12 - REG-80</v>
          </cell>
          <cell r="H172" t="str">
            <v>CSO</v>
          </cell>
          <cell r="I172" t="str">
            <v>Domestic</v>
          </cell>
          <cell r="J172" t="str">
            <v>750</v>
          </cell>
          <cell r="K172">
            <v>12</v>
          </cell>
          <cell r="L172">
            <v>12</v>
          </cell>
          <cell r="M172">
            <v>1</v>
          </cell>
          <cell r="N172" t="str">
            <v>REG</v>
          </cell>
          <cell r="O172" t="str">
            <v>2015, Jul</v>
          </cell>
          <cell r="P172" t="str">
            <v>PUBLISHED</v>
          </cell>
          <cell r="Q172" t="str">
            <v>FOB</v>
          </cell>
          <cell r="R172">
            <v>140.97999999999999</v>
          </cell>
          <cell r="S172">
            <v>140.97999999999999</v>
          </cell>
          <cell r="T172">
            <v>140.97999999999999</v>
          </cell>
          <cell r="U172">
            <v>140.97999999999999</v>
          </cell>
          <cell r="V172">
            <v>140.97999999999999</v>
          </cell>
          <cell r="W172">
            <v>140.97999999999999</v>
          </cell>
          <cell r="X172">
            <v>140.97999999999999</v>
          </cell>
          <cell r="Y172">
            <v>140.97999999999999</v>
          </cell>
          <cell r="Z172">
            <v>140.97999999999999</v>
          </cell>
          <cell r="AA172">
            <v>140.97999999999999</v>
          </cell>
          <cell r="AB172">
            <v>140.97999999999999</v>
          </cell>
          <cell r="AC172">
            <v>140.97999999999999</v>
          </cell>
        </row>
        <row r="173">
          <cell r="A173" t="str">
            <v>14444002</v>
          </cell>
          <cell r="B173" t="str">
            <v>Northeast</v>
          </cell>
          <cell r="C173" t="str">
            <v>Connecticut</v>
          </cell>
          <cell r="D173" t="str">
            <v>Eder Bros Inc</v>
          </cell>
          <cell r="E173" t="str">
            <v>Famous Grouse</v>
          </cell>
          <cell r="F173" t="str">
            <v>TFG FINEST</v>
          </cell>
          <cell r="G173" t="str">
            <v>1000 - 12 - REG-80</v>
          </cell>
          <cell r="H173" t="str">
            <v>FINEST</v>
          </cell>
          <cell r="I173" t="str">
            <v>Domestic</v>
          </cell>
          <cell r="J173" t="str">
            <v>1000</v>
          </cell>
          <cell r="K173">
            <v>12</v>
          </cell>
          <cell r="L173">
            <v>12</v>
          </cell>
          <cell r="M173">
            <v>1</v>
          </cell>
          <cell r="N173" t="str">
            <v>REG</v>
          </cell>
          <cell r="O173" t="str">
            <v>2017, Mar</v>
          </cell>
          <cell r="P173" t="str">
            <v>PUBLISHED</v>
          </cell>
          <cell r="Q173" t="str">
            <v>FOB</v>
          </cell>
          <cell r="R173">
            <v>194.24</v>
          </cell>
          <cell r="S173">
            <v>194.24</v>
          </cell>
          <cell r="T173">
            <v>194.24</v>
          </cell>
          <cell r="U173">
            <v>194.24</v>
          </cell>
          <cell r="V173">
            <v>194.24</v>
          </cell>
          <cell r="W173">
            <v>194.24</v>
          </cell>
          <cell r="X173">
            <v>194.24</v>
          </cell>
          <cell r="Y173">
            <v>194.24</v>
          </cell>
          <cell r="Z173">
            <v>194.24</v>
          </cell>
          <cell r="AA173">
            <v>194.24</v>
          </cell>
          <cell r="AB173">
            <v>194.24</v>
          </cell>
          <cell r="AC173">
            <v>194.24</v>
          </cell>
        </row>
        <row r="174">
          <cell r="A174" t="str">
            <v>14444002</v>
          </cell>
          <cell r="B174" t="str">
            <v>Northeast</v>
          </cell>
          <cell r="C174" t="str">
            <v>Connecticut</v>
          </cell>
          <cell r="D174" t="str">
            <v>Eder Bros Inc</v>
          </cell>
          <cell r="E174" t="str">
            <v>Famous Grouse</v>
          </cell>
          <cell r="F174" t="str">
            <v>TFG FINEST</v>
          </cell>
          <cell r="G174" t="str">
            <v>1750 - 6 - REG-80</v>
          </cell>
          <cell r="H174" t="str">
            <v>FINEST</v>
          </cell>
          <cell r="I174" t="str">
            <v>Domestic</v>
          </cell>
          <cell r="J174" t="str">
            <v>1750</v>
          </cell>
          <cell r="K174">
            <v>6</v>
          </cell>
          <cell r="L174">
            <v>6</v>
          </cell>
          <cell r="M174">
            <v>1</v>
          </cell>
          <cell r="N174" t="str">
            <v>REG</v>
          </cell>
          <cell r="O174" t="str">
            <v>2017, Mar</v>
          </cell>
          <cell r="P174" t="str">
            <v>PUBLISHED</v>
          </cell>
          <cell r="Q174" t="str">
            <v>FOB</v>
          </cell>
          <cell r="R174">
            <v>100.780062</v>
          </cell>
          <cell r="S174">
            <v>100.780062</v>
          </cell>
          <cell r="T174">
            <v>100.780062</v>
          </cell>
          <cell r="U174">
            <v>100.780062</v>
          </cell>
          <cell r="V174">
            <v>100.780062</v>
          </cell>
          <cell r="W174">
            <v>100.780062</v>
          </cell>
          <cell r="X174">
            <v>100.780062</v>
          </cell>
          <cell r="Y174">
            <v>100.780062</v>
          </cell>
          <cell r="Z174">
            <v>100.780062</v>
          </cell>
          <cell r="AA174">
            <v>100.780062</v>
          </cell>
          <cell r="AB174">
            <v>100.780062</v>
          </cell>
          <cell r="AC174">
            <v>100.780062</v>
          </cell>
        </row>
        <row r="175">
          <cell r="A175" t="str">
            <v>14444002</v>
          </cell>
          <cell r="B175" t="str">
            <v>Northeast</v>
          </cell>
          <cell r="C175" t="str">
            <v>Connecticut</v>
          </cell>
          <cell r="D175" t="str">
            <v>Eder Bros Inc</v>
          </cell>
          <cell r="E175" t="str">
            <v>Famous Grouse</v>
          </cell>
          <cell r="F175" t="str">
            <v>TFG FINEST</v>
          </cell>
          <cell r="G175" t="str">
            <v>375 - 12 - REG-80</v>
          </cell>
          <cell r="H175" t="str">
            <v>FINEST</v>
          </cell>
          <cell r="I175" t="str">
            <v>Domestic</v>
          </cell>
          <cell r="J175" t="str">
            <v>375</v>
          </cell>
          <cell r="K175">
            <v>12</v>
          </cell>
          <cell r="L175">
            <v>12</v>
          </cell>
          <cell r="M175">
            <v>1</v>
          </cell>
          <cell r="N175" t="str">
            <v>REG</v>
          </cell>
          <cell r="O175" t="str">
            <v>2017, Mar</v>
          </cell>
          <cell r="P175" t="str">
            <v>PUBLISHED</v>
          </cell>
          <cell r="Q175" t="str">
            <v>FOB</v>
          </cell>
          <cell r="R175">
            <v>89.4</v>
          </cell>
          <cell r="S175">
            <v>89.4</v>
          </cell>
          <cell r="T175">
            <v>89.4</v>
          </cell>
          <cell r="U175">
            <v>89.4</v>
          </cell>
          <cell r="V175">
            <v>89.4</v>
          </cell>
          <cell r="W175">
            <v>89.4</v>
          </cell>
          <cell r="X175">
            <v>89.4</v>
          </cell>
          <cell r="Y175">
            <v>89.4</v>
          </cell>
          <cell r="Z175">
            <v>89.4</v>
          </cell>
          <cell r="AA175">
            <v>89.4</v>
          </cell>
          <cell r="AB175">
            <v>89.4</v>
          </cell>
          <cell r="AC175">
            <v>89.4</v>
          </cell>
        </row>
        <row r="176">
          <cell r="A176" t="str">
            <v>14444002</v>
          </cell>
          <cell r="B176" t="str">
            <v>Northeast</v>
          </cell>
          <cell r="C176" t="str">
            <v>Connecticut</v>
          </cell>
          <cell r="D176" t="str">
            <v>Eder Bros Inc</v>
          </cell>
          <cell r="E176" t="str">
            <v>Famous Grouse</v>
          </cell>
          <cell r="F176" t="str">
            <v>TFG FINEST</v>
          </cell>
          <cell r="G176" t="str">
            <v>750 - 12 - REG-80</v>
          </cell>
          <cell r="H176" t="str">
            <v>FINEST</v>
          </cell>
          <cell r="I176" t="str">
            <v>Domestic</v>
          </cell>
          <cell r="J176" t="str">
            <v>750</v>
          </cell>
          <cell r="K176">
            <v>12</v>
          </cell>
          <cell r="L176">
            <v>12</v>
          </cell>
          <cell r="M176">
            <v>1</v>
          </cell>
          <cell r="N176" t="str">
            <v>REG</v>
          </cell>
          <cell r="O176" t="str">
            <v>2017, Mar</v>
          </cell>
          <cell r="P176" t="str">
            <v>PUBLISHED</v>
          </cell>
          <cell r="Q176" t="str">
            <v>FOB</v>
          </cell>
          <cell r="R176">
            <v>146.53</v>
          </cell>
          <cell r="S176">
            <v>146.53</v>
          </cell>
          <cell r="T176">
            <v>146.53</v>
          </cell>
          <cell r="U176">
            <v>146.53</v>
          </cell>
          <cell r="V176">
            <v>146.53</v>
          </cell>
          <cell r="W176">
            <v>146.53</v>
          </cell>
          <cell r="X176">
            <v>146.53</v>
          </cell>
          <cell r="Y176">
            <v>146.53</v>
          </cell>
          <cell r="Z176">
            <v>146.53</v>
          </cell>
          <cell r="AA176">
            <v>146.53</v>
          </cell>
          <cell r="AB176">
            <v>146.53</v>
          </cell>
          <cell r="AC176">
            <v>146.53</v>
          </cell>
        </row>
        <row r="177">
          <cell r="A177" t="str">
            <v>22061936</v>
          </cell>
          <cell r="B177" t="str">
            <v>Northeast</v>
          </cell>
          <cell r="C177" t="str">
            <v>Connecticut</v>
          </cell>
          <cell r="D177" t="str">
            <v>Eder Bros Inc</v>
          </cell>
          <cell r="E177" t="str">
            <v>Partida Reposado</v>
          </cell>
          <cell r="F177" t="str">
            <v>Partida Reposado Single Cask</v>
          </cell>
          <cell r="G177" t="str">
            <v>Partida SC 750-6-REG-80</v>
          </cell>
          <cell r="H177" t="str">
            <v>Partida SC 750-6-REG-80</v>
          </cell>
          <cell r="I177" t="str">
            <v>Domestic</v>
          </cell>
          <cell r="J177" t="str">
            <v>750</v>
          </cell>
          <cell r="K177">
            <v>6</v>
          </cell>
          <cell r="L177">
            <v>6</v>
          </cell>
          <cell r="M177">
            <v>1</v>
          </cell>
          <cell r="N177" t="str">
            <v>REG</v>
          </cell>
          <cell r="O177" t="str">
            <v>2019, Jul</v>
          </cell>
          <cell r="P177" t="str">
            <v>PUBLISHED</v>
          </cell>
          <cell r="Q177" t="str">
            <v>FOB</v>
          </cell>
          <cell r="R177">
            <v>177.17</v>
          </cell>
          <cell r="S177">
            <v>177.17</v>
          </cell>
          <cell r="T177">
            <v>177.17</v>
          </cell>
          <cell r="U177">
            <v>177.17</v>
          </cell>
          <cell r="V177">
            <v>177.17</v>
          </cell>
          <cell r="W177">
            <v>177.17</v>
          </cell>
          <cell r="X177">
            <v>177.17</v>
          </cell>
          <cell r="Y177">
            <v>177.17</v>
          </cell>
          <cell r="Z177">
            <v>177.17</v>
          </cell>
          <cell r="AA177">
            <v>177.17</v>
          </cell>
          <cell r="AB177">
            <v>177.17</v>
          </cell>
          <cell r="AC177">
            <v>177.17</v>
          </cell>
        </row>
        <row r="178">
          <cell r="A178" t="str">
            <v>22061929</v>
          </cell>
          <cell r="B178" t="str">
            <v>Northeast</v>
          </cell>
          <cell r="C178" t="str">
            <v>Connecticut</v>
          </cell>
          <cell r="D178" t="str">
            <v>Eder Bros Inc</v>
          </cell>
          <cell r="E178" t="str">
            <v>Roble Fino</v>
          </cell>
          <cell r="F178" t="str">
            <v>Roble Fino Cristalino Reposado</v>
          </cell>
          <cell r="G178" t="str">
            <v>Cristalino Repo 750-6-REG-86</v>
          </cell>
          <cell r="H178" t="str">
            <v>Cristalino Repo 750-6-REG-86</v>
          </cell>
          <cell r="I178" t="str">
            <v>Domestic</v>
          </cell>
          <cell r="J178" t="str">
            <v>750</v>
          </cell>
          <cell r="K178">
            <v>6</v>
          </cell>
          <cell r="L178">
            <v>6</v>
          </cell>
          <cell r="M178">
            <v>1</v>
          </cell>
          <cell r="N178" t="str">
            <v>REG</v>
          </cell>
          <cell r="O178" t="str">
            <v>2019, Jul</v>
          </cell>
          <cell r="P178" t="str">
            <v>PUBLISHED</v>
          </cell>
          <cell r="Q178" t="str">
            <v>FOB</v>
          </cell>
          <cell r="R178">
            <v>329.05</v>
          </cell>
          <cell r="S178">
            <v>329.05</v>
          </cell>
          <cell r="T178">
            <v>329.05</v>
          </cell>
          <cell r="U178">
            <v>329.05</v>
          </cell>
          <cell r="V178">
            <v>329.05</v>
          </cell>
          <cell r="W178">
            <v>329.05</v>
          </cell>
          <cell r="X178">
            <v>329.05</v>
          </cell>
          <cell r="Y178">
            <v>329.05</v>
          </cell>
          <cell r="Z178">
            <v>329.05</v>
          </cell>
          <cell r="AA178">
            <v>329.05</v>
          </cell>
          <cell r="AB178">
            <v>329.05</v>
          </cell>
          <cell r="AC178">
            <v>329.05</v>
          </cell>
        </row>
        <row r="179">
          <cell r="A179" t="str">
            <v>3597535</v>
          </cell>
          <cell r="B179" t="str">
            <v>Northeast</v>
          </cell>
          <cell r="C179" t="str">
            <v>Connecticut</v>
          </cell>
          <cell r="D179" t="str">
            <v>Eder Bros Inc</v>
          </cell>
          <cell r="E179" t="str">
            <v>Smoky Black</v>
          </cell>
          <cell r="F179" t="str">
            <v>SMOKY BLACK</v>
          </cell>
          <cell r="G179" t="str">
            <v>1750 - 6 - REG-80</v>
          </cell>
          <cell r="H179" t="str">
            <v>BLACK</v>
          </cell>
          <cell r="I179" t="str">
            <v>Domestic</v>
          </cell>
          <cell r="J179" t="str">
            <v>1750</v>
          </cell>
          <cell r="K179">
            <v>6</v>
          </cell>
          <cell r="L179">
            <v>6</v>
          </cell>
          <cell r="M179">
            <v>1</v>
          </cell>
          <cell r="N179" t="str">
            <v>REG</v>
          </cell>
          <cell r="O179" t="str">
            <v>2015, Jul</v>
          </cell>
          <cell r="P179" t="str">
            <v>PUBLISHED</v>
          </cell>
          <cell r="Q179" t="str">
            <v>FOB</v>
          </cell>
          <cell r="R179">
            <v>156.96</v>
          </cell>
          <cell r="S179">
            <v>156.96</v>
          </cell>
          <cell r="T179">
            <v>156.96</v>
          </cell>
          <cell r="U179">
            <v>156.96</v>
          </cell>
          <cell r="V179">
            <v>156.96</v>
          </cell>
          <cell r="W179">
            <v>156.96</v>
          </cell>
          <cell r="X179">
            <v>156.96</v>
          </cell>
          <cell r="Y179">
            <v>156.96</v>
          </cell>
          <cell r="Z179">
            <v>156.96</v>
          </cell>
          <cell r="AA179">
            <v>156.96</v>
          </cell>
          <cell r="AB179">
            <v>156.96</v>
          </cell>
          <cell r="AC179">
            <v>156.96</v>
          </cell>
        </row>
        <row r="180">
          <cell r="A180" t="str">
            <v>3597535</v>
          </cell>
          <cell r="B180" t="str">
            <v>Northeast</v>
          </cell>
          <cell r="C180" t="str">
            <v>Connecticut</v>
          </cell>
          <cell r="D180" t="str">
            <v>Eder Bros Inc</v>
          </cell>
          <cell r="E180" t="str">
            <v>Smoky Black</v>
          </cell>
          <cell r="F180" t="str">
            <v>SMOKY BLACK</v>
          </cell>
          <cell r="G180" t="str">
            <v>750 - 12 - REG-80</v>
          </cell>
          <cell r="H180" t="str">
            <v>BLACK</v>
          </cell>
          <cell r="I180" t="str">
            <v>Domestic</v>
          </cell>
          <cell r="J180" t="str">
            <v>750</v>
          </cell>
          <cell r="K180">
            <v>12</v>
          </cell>
          <cell r="L180">
            <v>12</v>
          </cell>
          <cell r="M180">
            <v>1</v>
          </cell>
          <cell r="N180" t="str">
            <v>REG</v>
          </cell>
          <cell r="O180" t="str">
            <v>2015, Jul</v>
          </cell>
          <cell r="P180" t="str">
            <v>PUBLISHED</v>
          </cell>
          <cell r="Q180" t="str">
            <v>FOB</v>
          </cell>
          <cell r="R180">
            <v>187.68</v>
          </cell>
          <cell r="S180">
            <v>187.68</v>
          </cell>
          <cell r="T180">
            <v>187.68</v>
          </cell>
          <cell r="U180">
            <v>187.68</v>
          </cell>
          <cell r="V180">
            <v>187.68</v>
          </cell>
          <cell r="W180">
            <v>187.68</v>
          </cell>
          <cell r="X180">
            <v>187.68</v>
          </cell>
          <cell r="Y180">
            <v>187.68</v>
          </cell>
          <cell r="Z180">
            <v>187.68</v>
          </cell>
          <cell r="AA180">
            <v>187.68</v>
          </cell>
          <cell r="AB180">
            <v>187.68</v>
          </cell>
          <cell r="AC180">
            <v>187.68</v>
          </cell>
        </row>
        <row r="181">
          <cell r="A181" t="str">
            <v>3596452</v>
          </cell>
          <cell r="B181" t="str">
            <v>Northeast</v>
          </cell>
          <cell r="C181" t="str">
            <v>Connecticut</v>
          </cell>
          <cell r="D181" t="str">
            <v>Hartley &amp; Parker Ltd</v>
          </cell>
          <cell r="E181" t="str">
            <v>Brugal Anejo</v>
          </cell>
          <cell r="F181" t="str">
            <v>ANEJO</v>
          </cell>
          <cell r="G181" t="str">
            <v>1000 - 12 - REG-80</v>
          </cell>
          <cell r="H181" t="str">
            <v>ANEJO</v>
          </cell>
          <cell r="I181" t="str">
            <v>Domestic</v>
          </cell>
          <cell r="J181" t="str">
            <v>1000</v>
          </cell>
          <cell r="K181">
            <v>12</v>
          </cell>
          <cell r="L181">
            <v>12</v>
          </cell>
          <cell r="M181">
            <v>1</v>
          </cell>
          <cell r="N181" t="str">
            <v>REG</v>
          </cell>
          <cell r="O181" t="str">
            <v>2015, Jul</v>
          </cell>
          <cell r="P181" t="str">
            <v>PUBLISHED</v>
          </cell>
          <cell r="Q181" t="str">
            <v>FOB</v>
          </cell>
          <cell r="R181">
            <v>149.49</v>
          </cell>
          <cell r="S181">
            <v>149.49</v>
          </cell>
          <cell r="T181">
            <v>149.49</v>
          </cell>
          <cell r="U181">
            <v>149.49</v>
          </cell>
          <cell r="V181">
            <v>149.49</v>
          </cell>
          <cell r="W181">
            <v>149.49</v>
          </cell>
          <cell r="X181">
            <v>149.49</v>
          </cell>
          <cell r="Y181">
            <v>149.49</v>
          </cell>
          <cell r="Z181">
            <v>149.49</v>
          </cell>
          <cell r="AA181">
            <v>149.49</v>
          </cell>
          <cell r="AB181">
            <v>149.49</v>
          </cell>
          <cell r="AC181">
            <v>149.49</v>
          </cell>
        </row>
        <row r="182">
          <cell r="A182" t="str">
            <v>3596452</v>
          </cell>
          <cell r="B182" t="str">
            <v>Northeast</v>
          </cell>
          <cell r="C182" t="str">
            <v>Connecticut</v>
          </cell>
          <cell r="D182" t="str">
            <v>Hartley &amp; Parker Ltd</v>
          </cell>
          <cell r="E182" t="str">
            <v>Brugal Anejo</v>
          </cell>
          <cell r="F182" t="str">
            <v>ANEJO</v>
          </cell>
          <cell r="G182" t="str">
            <v>1750 - 6 - REG-80</v>
          </cell>
          <cell r="H182" t="str">
            <v>ANEJO</v>
          </cell>
          <cell r="I182" t="str">
            <v>Domestic</v>
          </cell>
          <cell r="J182" t="str">
            <v>1750</v>
          </cell>
          <cell r="K182">
            <v>6</v>
          </cell>
          <cell r="L182">
            <v>6</v>
          </cell>
          <cell r="M182">
            <v>1</v>
          </cell>
          <cell r="N182" t="str">
            <v>REG</v>
          </cell>
          <cell r="O182" t="str">
            <v>2015, Jul</v>
          </cell>
          <cell r="P182" t="str">
            <v>PUBLISHED</v>
          </cell>
          <cell r="Q182" t="str">
            <v>FOB</v>
          </cell>
          <cell r="R182">
            <v>107.21</v>
          </cell>
          <cell r="S182">
            <v>107.21</v>
          </cell>
          <cell r="T182">
            <v>107.21</v>
          </cell>
          <cell r="U182">
            <v>107.21</v>
          </cell>
          <cell r="V182">
            <v>107.21</v>
          </cell>
          <cell r="W182">
            <v>107.21</v>
          </cell>
          <cell r="X182">
            <v>107.21</v>
          </cell>
          <cell r="Y182">
            <v>107.21</v>
          </cell>
          <cell r="Z182">
            <v>107.21</v>
          </cell>
          <cell r="AA182">
            <v>107.21</v>
          </cell>
          <cell r="AB182">
            <v>107.21</v>
          </cell>
          <cell r="AC182">
            <v>107.21</v>
          </cell>
        </row>
        <row r="183">
          <cell r="A183" t="str">
            <v>3596452</v>
          </cell>
          <cell r="B183" t="str">
            <v>Northeast</v>
          </cell>
          <cell r="C183" t="str">
            <v>Connecticut</v>
          </cell>
          <cell r="D183" t="str">
            <v>Hartley &amp; Parker Ltd</v>
          </cell>
          <cell r="E183" t="str">
            <v>Brugal Anejo</v>
          </cell>
          <cell r="F183" t="str">
            <v>ANEJO</v>
          </cell>
          <cell r="G183" t="str">
            <v>375 - 24 - REG-80</v>
          </cell>
          <cell r="H183" t="str">
            <v>ANEJO</v>
          </cell>
          <cell r="I183" t="str">
            <v>Domestic</v>
          </cell>
          <cell r="J183" t="str">
            <v>375</v>
          </cell>
          <cell r="K183">
            <v>24</v>
          </cell>
          <cell r="L183">
            <v>24</v>
          </cell>
          <cell r="M183">
            <v>1</v>
          </cell>
          <cell r="N183" t="str">
            <v>REG</v>
          </cell>
          <cell r="O183" t="str">
            <v>2015, Jul</v>
          </cell>
          <cell r="P183" t="str">
            <v>PUBLISHED</v>
          </cell>
          <cell r="Q183" t="str">
            <v>FOB</v>
          </cell>
          <cell r="R183">
            <v>134.68</v>
          </cell>
          <cell r="S183">
            <v>134.68</v>
          </cell>
          <cell r="T183">
            <v>134.68</v>
          </cell>
          <cell r="U183">
            <v>134.68</v>
          </cell>
          <cell r="V183">
            <v>134.68</v>
          </cell>
          <cell r="W183">
            <v>134.68</v>
          </cell>
          <cell r="X183">
            <v>134.68</v>
          </cell>
          <cell r="Y183">
            <v>134.68</v>
          </cell>
          <cell r="Z183">
            <v>134.68</v>
          </cell>
          <cell r="AA183">
            <v>134.68</v>
          </cell>
          <cell r="AB183">
            <v>134.68</v>
          </cell>
          <cell r="AC183">
            <v>134.68</v>
          </cell>
        </row>
        <row r="184">
          <cell r="A184" t="str">
            <v>3596659</v>
          </cell>
          <cell r="B184" t="str">
            <v>Northeast</v>
          </cell>
          <cell r="C184" t="str">
            <v>Connecticut</v>
          </cell>
          <cell r="D184" t="str">
            <v>Hartley &amp; Parker Ltd</v>
          </cell>
          <cell r="E184" t="str">
            <v>Brugal Extra Viejo</v>
          </cell>
          <cell r="F184" t="str">
            <v>EXTRA VIEJO</v>
          </cell>
          <cell r="G184" t="str">
            <v>750 - 12 - REG-80</v>
          </cell>
          <cell r="H184" t="str">
            <v>VIEJO</v>
          </cell>
          <cell r="I184" t="str">
            <v>Domestic</v>
          </cell>
          <cell r="J184" t="str">
            <v>750</v>
          </cell>
          <cell r="K184">
            <v>12</v>
          </cell>
          <cell r="L184">
            <v>12</v>
          </cell>
          <cell r="M184">
            <v>1</v>
          </cell>
          <cell r="N184" t="str">
            <v>REG</v>
          </cell>
          <cell r="O184" t="str">
            <v>2015, Jul</v>
          </cell>
          <cell r="P184" t="str">
            <v>PUBLISHED</v>
          </cell>
          <cell r="Q184" t="str">
            <v>FOB</v>
          </cell>
          <cell r="R184">
            <v>164.93</v>
          </cell>
          <cell r="S184">
            <v>164.93</v>
          </cell>
          <cell r="T184">
            <v>164.93</v>
          </cell>
          <cell r="U184">
            <v>164.93</v>
          </cell>
          <cell r="V184">
            <v>164.93</v>
          </cell>
          <cell r="W184">
            <v>164.93</v>
          </cell>
          <cell r="X184">
            <v>164.93</v>
          </cell>
          <cell r="Y184">
            <v>164.93</v>
          </cell>
          <cell r="Z184">
            <v>164.93</v>
          </cell>
          <cell r="AA184">
            <v>164.93</v>
          </cell>
          <cell r="AB184">
            <v>164.93</v>
          </cell>
          <cell r="AC184">
            <v>164.93</v>
          </cell>
        </row>
        <row r="185">
          <cell r="A185" t="str">
            <v>3596504</v>
          </cell>
          <cell r="B185" t="str">
            <v>Northeast</v>
          </cell>
          <cell r="C185" t="str">
            <v>Connecticut</v>
          </cell>
          <cell r="D185" t="str">
            <v>Hartley &amp; Parker Ltd</v>
          </cell>
          <cell r="E185" t="str">
            <v>Cutty Sark Original</v>
          </cell>
          <cell r="F185" t="str">
            <v>CSO</v>
          </cell>
          <cell r="G185" t="str">
            <v>1000 - 12 - REG-80</v>
          </cell>
          <cell r="H185" t="str">
            <v>CSO</v>
          </cell>
          <cell r="I185" t="str">
            <v>Domestic</v>
          </cell>
          <cell r="J185" t="str">
            <v>1000</v>
          </cell>
          <cell r="K185">
            <v>12</v>
          </cell>
          <cell r="L185">
            <v>12</v>
          </cell>
          <cell r="M185">
            <v>1</v>
          </cell>
          <cell r="N185" t="str">
            <v>REG</v>
          </cell>
          <cell r="O185" t="str">
            <v>2015, Jul</v>
          </cell>
          <cell r="P185" t="str">
            <v>PUBLISHED</v>
          </cell>
          <cell r="Q185" t="str">
            <v>FOB</v>
          </cell>
          <cell r="R185">
            <v>160</v>
          </cell>
          <cell r="S185">
            <v>160</v>
          </cell>
          <cell r="T185">
            <v>160</v>
          </cell>
          <cell r="U185">
            <v>160</v>
          </cell>
          <cell r="V185">
            <v>160</v>
          </cell>
          <cell r="W185">
            <v>160</v>
          </cell>
          <cell r="X185">
            <v>160</v>
          </cell>
          <cell r="Y185">
            <v>160</v>
          </cell>
          <cell r="Z185">
            <v>160</v>
          </cell>
          <cell r="AA185">
            <v>160</v>
          </cell>
          <cell r="AB185">
            <v>160</v>
          </cell>
          <cell r="AC185">
            <v>160</v>
          </cell>
        </row>
        <row r="186">
          <cell r="A186" t="str">
            <v>3596504</v>
          </cell>
          <cell r="B186" t="str">
            <v>Northeast</v>
          </cell>
          <cell r="C186" t="str">
            <v>Connecticut</v>
          </cell>
          <cell r="D186" t="str">
            <v>Hartley &amp; Parker Ltd</v>
          </cell>
          <cell r="E186" t="str">
            <v>Cutty Sark Original</v>
          </cell>
          <cell r="F186" t="str">
            <v>CSO</v>
          </cell>
          <cell r="G186" t="str">
            <v>1750 - 6 - REG-80</v>
          </cell>
          <cell r="H186" t="str">
            <v>CSO</v>
          </cell>
          <cell r="I186" t="str">
            <v>Domestic</v>
          </cell>
          <cell r="J186" t="str">
            <v>1750</v>
          </cell>
          <cell r="K186">
            <v>6</v>
          </cell>
          <cell r="L186">
            <v>6</v>
          </cell>
          <cell r="M186">
            <v>1</v>
          </cell>
          <cell r="N186" t="str">
            <v>REG</v>
          </cell>
          <cell r="O186" t="str">
            <v>2015, Jul</v>
          </cell>
          <cell r="P186" t="str">
            <v>PUBLISHED</v>
          </cell>
          <cell r="Q186" t="str">
            <v>FOB</v>
          </cell>
          <cell r="R186">
            <v>108</v>
          </cell>
          <cell r="S186">
            <v>108</v>
          </cell>
          <cell r="T186">
            <v>108</v>
          </cell>
          <cell r="U186">
            <v>108</v>
          </cell>
          <cell r="V186">
            <v>108</v>
          </cell>
          <cell r="W186">
            <v>108</v>
          </cell>
          <cell r="X186">
            <v>108</v>
          </cell>
          <cell r="Y186">
            <v>108</v>
          </cell>
          <cell r="Z186">
            <v>108</v>
          </cell>
          <cell r="AA186">
            <v>108</v>
          </cell>
          <cell r="AB186">
            <v>108</v>
          </cell>
          <cell r="AC186">
            <v>108</v>
          </cell>
        </row>
        <row r="187">
          <cell r="A187" t="str">
            <v>3596504</v>
          </cell>
          <cell r="B187" t="str">
            <v>Northeast</v>
          </cell>
          <cell r="C187" t="str">
            <v>Connecticut</v>
          </cell>
          <cell r="D187" t="str">
            <v>Hartley &amp; Parker Ltd</v>
          </cell>
          <cell r="E187" t="str">
            <v>Cutty Sark Original</v>
          </cell>
          <cell r="F187" t="str">
            <v>CSO</v>
          </cell>
          <cell r="G187" t="str">
            <v>375 - 12 - REG-80</v>
          </cell>
          <cell r="H187" t="str">
            <v>CSO</v>
          </cell>
          <cell r="I187" t="str">
            <v>Domestic</v>
          </cell>
          <cell r="J187" t="str">
            <v>375</v>
          </cell>
          <cell r="K187">
            <v>12</v>
          </cell>
          <cell r="L187">
            <v>12</v>
          </cell>
          <cell r="M187">
            <v>1</v>
          </cell>
          <cell r="N187" t="str">
            <v>REG</v>
          </cell>
          <cell r="O187" t="str">
            <v>2015, Jul</v>
          </cell>
          <cell r="P187" t="str">
            <v>PUBLISHED</v>
          </cell>
          <cell r="Q187" t="str">
            <v>FOB</v>
          </cell>
          <cell r="R187">
            <v>80.040000000000006</v>
          </cell>
          <cell r="S187">
            <v>80.040000000000006</v>
          </cell>
          <cell r="T187">
            <v>80.040000000000006</v>
          </cell>
          <cell r="U187">
            <v>80.040000000000006</v>
          </cell>
          <cell r="V187">
            <v>80.040000000000006</v>
          </cell>
          <cell r="W187">
            <v>80.040000000000006</v>
          </cell>
          <cell r="X187">
            <v>80.040000000000006</v>
          </cell>
          <cell r="Y187">
            <v>80.040000000000006</v>
          </cell>
          <cell r="Z187">
            <v>80.040000000000006</v>
          </cell>
          <cell r="AA187">
            <v>80.040000000000006</v>
          </cell>
          <cell r="AB187">
            <v>80.040000000000006</v>
          </cell>
          <cell r="AC187">
            <v>80.040000000000006</v>
          </cell>
        </row>
        <row r="188">
          <cell r="A188" t="str">
            <v>3596504</v>
          </cell>
          <cell r="B188" t="str">
            <v>Northeast</v>
          </cell>
          <cell r="C188" t="str">
            <v>Connecticut</v>
          </cell>
          <cell r="D188" t="str">
            <v>Hartley &amp; Parker Ltd</v>
          </cell>
          <cell r="E188" t="str">
            <v>Cutty Sark Original</v>
          </cell>
          <cell r="F188" t="str">
            <v>CSO</v>
          </cell>
          <cell r="G188" t="str">
            <v>50 - 120 - REG-80</v>
          </cell>
          <cell r="H188" t="str">
            <v>50 - 120 - REG-80</v>
          </cell>
          <cell r="I188" t="str">
            <v>Domestic</v>
          </cell>
          <cell r="J188" t="str">
            <v>50</v>
          </cell>
          <cell r="K188">
            <v>120</v>
          </cell>
          <cell r="L188">
            <v>120</v>
          </cell>
          <cell r="M188">
            <v>1</v>
          </cell>
          <cell r="N188" t="str">
            <v>REG</v>
          </cell>
          <cell r="O188" t="str">
            <v>2015, Jul</v>
          </cell>
          <cell r="P188" t="str">
            <v>PUBLISHED</v>
          </cell>
          <cell r="Q188" t="str">
            <v>FOB</v>
          </cell>
          <cell r="R188">
            <v>122.9</v>
          </cell>
          <cell r="S188">
            <v>122.9</v>
          </cell>
          <cell r="T188">
            <v>122.9</v>
          </cell>
          <cell r="U188">
            <v>122.9</v>
          </cell>
          <cell r="V188">
            <v>122.9</v>
          </cell>
          <cell r="W188">
            <v>122.9</v>
          </cell>
          <cell r="X188">
            <v>122.9</v>
          </cell>
          <cell r="Y188">
            <v>122.9</v>
          </cell>
          <cell r="Z188">
            <v>122.9</v>
          </cell>
          <cell r="AA188">
            <v>122.9</v>
          </cell>
          <cell r="AB188">
            <v>122.9</v>
          </cell>
          <cell r="AC188">
            <v>122.9</v>
          </cell>
        </row>
        <row r="189">
          <cell r="A189" t="str">
            <v>3596504</v>
          </cell>
          <cell r="B189" t="str">
            <v>Northeast</v>
          </cell>
          <cell r="C189" t="str">
            <v>Connecticut</v>
          </cell>
          <cell r="D189" t="str">
            <v>Hartley &amp; Parker Ltd</v>
          </cell>
          <cell r="E189" t="str">
            <v>Cutty Sark Original</v>
          </cell>
          <cell r="F189" t="str">
            <v>CSO</v>
          </cell>
          <cell r="G189" t="str">
            <v>750 - 12 - REG-80</v>
          </cell>
          <cell r="H189" t="str">
            <v>CSO</v>
          </cell>
          <cell r="I189" t="str">
            <v>Domestic</v>
          </cell>
          <cell r="J189" t="str">
            <v>750</v>
          </cell>
          <cell r="K189">
            <v>12</v>
          </cell>
          <cell r="L189">
            <v>12</v>
          </cell>
          <cell r="M189">
            <v>1</v>
          </cell>
          <cell r="N189" t="str">
            <v>REG</v>
          </cell>
          <cell r="O189" t="str">
            <v>2015, Jul</v>
          </cell>
          <cell r="P189" t="str">
            <v>PUBLISHED</v>
          </cell>
          <cell r="Q189" t="str">
            <v>FOB</v>
          </cell>
          <cell r="R189">
            <v>140.97999999999999</v>
          </cell>
          <cell r="S189">
            <v>140.97999999999999</v>
          </cell>
          <cell r="T189">
            <v>140.97999999999999</v>
          </cell>
          <cell r="U189">
            <v>140.97999999999999</v>
          </cell>
          <cell r="V189">
            <v>140.97999999999999</v>
          </cell>
          <cell r="W189">
            <v>140.97999999999999</v>
          </cell>
          <cell r="X189">
            <v>140.97999999999999</v>
          </cell>
          <cell r="Y189">
            <v>140.97999999999999</v>
          </cell>
          <cell r="Z189">
            <v>140.97999999999999</v>
          </cell>
          <cell r="AA189">
            <v>140.97999999999999</v>
          </cell>
          <cell r="AB189">
            <v>140.97999999999999</v>
          </cell>
          <cell r="AC189">
            <v>140.97999999999999</v>
          </cell>
        </row>
        <row r="190">
          <cell r="A190" t="str">
            <v>20578340</v>
          </cell>
          <cell r="B190" t="str">
            <v>Northeast</v>
          </cell>
          <cell r="C190" t="str">
            <v>Connecticut</v>
          </cell>
          <cell r="D190" t="str">
            <v>Hartley &amp; Parker Ltd</v>
          </cell>
          <cell r="E190" t="str">
            <v>Macallan 1824 Domestic</v>
          </cell>
          <cell r="F190" t="str">
            <v>MAC RARE CASK</v>
          </cell>
          <cell r="G190" t="str">
            <v>750 - 3 -REG-86</v>
          </cell>
          <cell r="H190" t="str">
            <v>Rare Cask 3pk</v>
          </cell>
          <cell r="I190" t="str">
            <v>Domestic</v>
          </cell>
          <cell r="J190" t="str">
            <v>750</v>
          </cell>
          <cell r="K190">
            <v>3</v>
          </cell>
          <cell r="L190">
            <v>3</v>
          </cell>
          <cell r="M190">
            <v>1</v>
          </cell>
          <cell r="N190" t="str">
            <v>COP</v>
          </cell>
          <cell r="O190" t="str">
            <v>2019, May</v>
          </cell>
          <cell r="P190" t="str">
            <v>PUBLISHED</v>
          </cell>
          <cell r="Q190" t="str">
            <v>FOB</v>
          </cell>
          <cell r="R190">
            <v>549.66</v>
          </cell>
          <cell r="S190">
            <v>549.66</v>
          </cell>
          <cell r="T190">
            <v>549.66</v>
          </cell>
          <cell r="U190">
            <v>549.66</v>
          </cell>
          <cell r="V190">
            <v>549.66</v>
          </cell>
          <cell r="W190">
            <v>549.66</v>
          </cell>
          <cell r="X190">
            <v>549.66</v>
          </cell>
          <cell r="Y190">
            <v>549.66</v>
          </cell>
          <cell r="Z190">
            <v>549.66</v>
          </cell>
          <cell r="AA190">
            <v>549.66</v>
          </cell>
          <cell r="AB190">
            <v>549.66</v>
          </cell>
          <cell r="AC190">
            <v>549.66</v>
          </cell>
        </row>
        <row r="191">
          <cell r="A191" t="str">
            <v>20578340</v>
          </cell>
          <cell r="B191" t="str">
            <v>Northeast</v>
          </cell>
          <cell r="C191" t="str">
            <v>Connecticut</v>
          </cell>
          <cell r="D191" t="str">
            <v>Hartley &amp; Parker Ltd</v>
          </cell>
          <cell r="E191" t="str">
            <v>Macallan 1824 Domestic</v>
          </cell>
          <cell r="F191" t="str">
            <v>MAC RARE CASK</v>
          </cell>
          <cell r="G191" t="str">
            <v>750 - 6 - REG-86</v>
          </cell>
          <cell r="H191" t="str">
            <v>RARE CASK</v>
          </cell>
          <cell r="I191" t="str">
            <v>Domestic</v>
          </cell>
          <cell r="J191" t="str">
            <v>750</v>
          </cell>
          <cell r="K191">
            <v>6</v>
          </cell>
          <cell r="L191">
            <v>6</v>
          </cell>
          <cell r="M191">
            <v>1</v>
          </cell>
          <cell r="N191" t="str">
            <v>REG</v>
          </cell>
          <cell r="O191" t="str">
            <v>2019, May</v>
          </cell>
          <cell r="P191" t="str">
            <v>PUBLISHED</v>
          </cell>
          <cell r="Q191" t="str">
            <v>FOB</v>
          </cell>
          <cell r="R191">
            <v>1101.6300000000001</v>
          </cell>
          <cell r="S191">
            <v>1101.6300000000001</v>
          </cell>
          <cell r="T191">
            <v>1101.6300000000001</v>
          </cell>
          <cell r="U191">
            <v>1101.6300000000001</v>
          </cell>
          <cell r="V191">
            <v>1101.6300000000001</v>
          </cell>
          <cell r="W191">
            <v>1101.6300000000001</v>
          </cell>
          <cell r="X191">
            <v>1101.6300000000001</v>
          </cell>
          <cell r="Y191">
            <v>1101.6300000000001</v>
          </cell>
          <cell r="Z191">
            <v>1101.6300000000001</v>
          </cell>
          <cell r="AA191">
            <v>1101.6300000000001</v>
          </cell>
          <cell r="AB191">
            <v>1101.6300000000001</v>
          </cell>
          <cell r="AC191">
            <v>1101.6300000000001</v>
          </cell>
        </row>
        <row r="192">
          <cell r="A192" t="str">
            <v>9901176</v>
          </cell>
          <cell r="B192" t="str">
            <v>Northeast</v>
          </cell>
          <cell r="C192" t="str">
            <v>Connecticut</v>
          </cell>
          <cell r="D192" t="str">
            <v>Hartley &amp; Parker Ltd</v>
          </cell>
          <cell r="E192" t="str">
            <v>Macallan 1824 Domestic</v>
          </cell>
          <cell r="F192" t="str">
            <v>MAC REFLEX</v>
          </cell>
          <cell r="G192" t="str">
            <v>750 - 2 - REG-86</v>
          </cell>
          <cell r="H192" t="str">
            <v>750 - 2 - REG-86</v>
          </cell>
          <cell r="I192" t="str">
            <v>Domestic</v>
          </cell>
          <cell r="J192" t="str">
            <v>750</v>
          </cell>
          <cell r="K192">
            <v>2</v>
          </cell>
          <cell r="L192">
            <v>2</v>
          </cell>
          <cell r="M192">
            <v>1</v>
          </cell>
          <cell r="N192" t="str">
            <v>REG</v>
          </cell>
          <cell r="O192" t="str">
            <v>2016, Jun</v>
          </cell>
          <cell r="P192" t="str">
            <v>PUBLISHED</v>
          </cell>
          <cell r="Q192" t="str">
            <v>FOB</v>
          </cell>
          <cell r="R192">
            <v>1650</v>
          </cell>
          <cell r="S192">
            <v>1650</v>
          </cell>
          <cell r="T192">
            <v>1650</v>
          </cell>
          <cell r="U192">
            <v>1650</v>
          </cell>
          <cell r="V192">
            <v>1650</v>
          </cell>
          <cell r="W192">
            <v>1650</v>
          </cell>
          <cell r="X192">
            <v>1650</v>
          </cell>
          <cell r="Y192">
            <v>1650</v>
          </cell>
          <cell r="Z192">
            <v>1650</v>
          </cell>
          <cell r="AA192">
            <v>1650</v>
          </cell>
          <cell r="AB192">
            <v>1650</v>
          </cell>
          <cell r="AC192">
            <v>1650</v>
          </cell>
        </row>
        <row r="193">
          <cell r="A193" t="str">
            <v>9901189</v>
          </cell>
          <cell r="B193" t="str">
            <v>Northeast</v>
          </cell>
          <cell r="C193" t="str">
            <v>Connecticut</v>
          </cell>
          <cell r="D193" t="str">
            <v>Hartley &amp; Parker Ltd</v>
          </cell>
          <cell r="E193" t="str">
            <v>Macallan 1824 Domestic</v>
          </cell>
          <cell r="F193" t="str">
            <v>MAC V6</v>
          </cell>
          <cell r="G193" t="str">
            <v>750 - 1 - REG-86</v>
          </cell>
          <cell r="H193" t="str">
            <v>750 - 1 - REG-86</v>
          </cell>
          <cell r="I193" t="str">
            <v>Domestic</v>
          </cell>
          <cell r="J193" t="str">
            <v>750</v>
          </cell>
          <cell r="K193">
            <v>1</v>
          </cell>
          <cell r="L193">
            <v>1</v>
          </cell>
          <cell r="M193">
            <v>1</v>
          </cell>
          <cell r="N193" t="str">
            <v>REG</v>
          </cell>
          <cell r="O193" t="str">
            <v>2016, Jun</v>
          </cell>
          <cell r="P193" t="str">
            <v>PUBLISHED</v>
          </cell>
          <cell r="Q193" t="str">
            <v>FOB</v>
          </cell>
          <cell r="R193">
            <v>2700</v>
          </cell>
          <cell r="S193">
            <v>2700</v>
          </cell>
          <cell r="T193">
            <v>2700</v>
          </cell>
          <cell r="U193">
            <v>2700</v>
          </cell>
          <cell r="V193">
            <v>2700</v>
          </cell>
          <cell r="W193">
            <v>2700</v>
          </cell>
          <cell r="X193">
            <v>2700</v>
          </cell>
          <cell r="Y193">
            <v>2700</v>
          </cell>
          <cell r="Z193">
            <v>2700</v>
          </cell>
          <cell r="AA193">
            <v>2700</v>
          </cell>
          <cell r="AB193">
            <v>2700</v>
          </cell>
          <cell r="AC193">
            <v>2700</v>
          </cell>
        </row>
        <row r="194">
          <cell r="A194" t="str">
            <v>13080054</v>
          </cell>
          <cell r="B194" t="str">
            <v>Northeast</v>
          </cell>
          <cell r="C194" t="str">
            <v>Connecticut</v>
          </cell>
          <cell r="D194" t="str">
            <v>Hartley &amp; Parker Ltd</v>
          </cell>
          <cell r="E194" t="str">
            <v>Macallan Double Cask</v>
          </cell>
          <cell r="F194" t="str">
            <v>MAC DC 12YO</v>
          </cell>
          <cell r="G194" t="str">
            <v>750 - 12 - REG-86</v>
          </cell>
          <cell r="H194" t="str">
            <v>DC 12YO</v>
          </cell>
          <cell r="I194" t="str">
            <v>DI</v>
          </cell>
          <cell r="J194" t="str">
            <v>750</v>
          </cell>
          <cell r="K194">
            <v>12</v>
          </cell>
          <cell r="L194">
            <v>12</v>
          </cell>
          <cell r="M194">
            <v>1</v>
          </cell>
          <cell r="N194" t="str">
            <v>REG</v>
          </cell>
          <cell r="O194" t="str">
            <v>2016, Jul</v>
          </cell>
          <cell r="P194" t="str">
            <v>PUBLISHED</v>
          </cell>
          <cell r="Q194" t="str">
            <v>FOB</v>
          </cell>
          <cell r="R194">
            <v>401.667182686638</v>
          </cell>
          <cell r="S194">
            <v>401.667182686638</v>
          </cell>
          <cell r="T194">
            <v>401.667182686638</v>
          </cell>
          <cell r="U194">
            <v>401.667182686638</v>
          </cell>
          <cell r="V194">
            <v>401.667182686638</v>
          </cell>
          <cell r="W194">
            <v>401.667182686638</v>
          </cell>
          <cell r="X194">
            <v>401.667182686638</v>
          </cell>
          <cell r="Y194">
            <v>401.667182686638</v>
          </cell>
          <cell r="Z194">
            <v>401.667182686638</v>
          </cell>
          <cell r="AA194">
            <v>401.667182686638</v>
          </cell>
          <cell r="AB194">
            <v>401.667182686638</v>
          </cell>
          <cell r="AC194">
            <v>401.667182686638</v>
          </cell>
        </row>
        <row r="195">
          <cell r="A195" t="str">
            <v>7564812</v>
          </cell>
          <cell r="B195" t="str">
            <v>Northeast</v>
          </cell>
          <cell r="C195" t="str">
            <v>Connecticut</v>
          </cell>
          <cell r="D195" t="str">
            <v>Hartley &amp; Parker Ltd</v>
          </cell>
          <cell r="E195" t="str">
            <v>Macallan Edition</v>
          </cell>
          <cell r="F195" t="str">
            <v>MAC EDITION NO. 1</v>
          </cell>
          <cell r="G195" t="str">
            <v>750 - 12 - REG-96</v>
          </cell>
          <cell r="H195" t="str">
            <v>750 - 12 - REG-96</v>
          </cell>
          <cell r="I195" t="str">
            <v>Domestic</v>
          </cell>
          <cell r="J195" t="str">
            <v>750</v>
          </cell>
          <cell r="K195">
            <v>12</v>
          </cell>
          <cell r="L195">
            <v>12</v>
          </cell>
          <cell r="M195">
            <v>1</v>
          </cell>
          <cell r="N195" t="str">
            <v>REG</v>
          </cell>
          <cell r="O195" t="str">
            <v>2015, Nov</v>
          </cell>
          <cell r="P195" t="str">
            <v>PUBLISHED</v>
          </cell>
          <cell r="Q195" t="str">
            <v>FOB</v>
          </cell>
          <cell r="R195">
            <v>712.81</v>
          </cell>
          <cell r="S195">
            <v>712.81</v>
          </cell>
          <cell r="T195">
            <v>712.81</v>
          </cell>
          <cell r="U195">
            <v>712.81</v>
          </cell>
          <cell r="V195">
            <v>712.81</v>
          </cell>
          <cell r="W195">
            <v>712.81</v>
          </cell>
          <cell r="X195">
            <v>712.81</v>
          </cell>
          <cell r="Y195">
            <v>712.81</v>
          </cell>
          <cell r="Z195">
            <v>712.81</v>
          </cell>
          <cell r="AA195">
            <v>712.81</v>
          </cell>
          <cell r="AB195">
            <v>712.81</v>
          </cell>
          <cell r="AC195">
            <v>712.81</v>
          </cell>
        </row>
        <row r="196">
          <cell r="A196" t="str">
            <v>13079940</v>
          </cell>
          <cell r="B196" t="str">
            <v>Northeast</v>
          </cell>
          <cell r="C196" t="str">
            <v>Connecticut</v>
          </cell>
          <cell r="D196" t="str">
            <v>Hartley &amp; Parker Ltd</v>
          </cell>
          <cell r="E196" t="str">
            <v>Macallan Edition</v>
          </cell>
          <cell r="F196" t="str">
            <v>MAC EDITION NO. 2</v>
          </cell>
          <cell r="G196" t="str">
            <v>750 - 12 - REG-96.4</v>
          </cell>
          <cell r="H196" t="str">
            <v>750 - 12 - REG-96.4</v>
          </cell>
          <cell r="I196" t="str">
            <v>DI</v>
          </cell>
          <cell r="J196" t="str">
            <v>750</v>
          </cell>
          <cell r="K196">
            <v>12</v>
          </cell>
          <cell r="L196">
            <v>12</v>
          </cell>
          <cell r="M196">
            <v>1</v>
          </cell>
          <cell r="N196" t="str">
            <v>REG</v>
          </cell>
          <cell r="O196" t="str">
            <v>2016, Jun</v>
          </cell>
          <cell r="P196" t="str">
            <v>PUBLISHED</v>
          </cell>
          <cell r="Q196" t="str">
            <v>FOB</v>
          </cell>
          <cell r="R196">
            <v>675</v>
          </cell>
          <cell r="S196">
            <v>675</v>
          </cell>
          <cell r="T196">
            <v>675</v>
          </cell>
          <cell r="U196">
            <v>675</v>
          </cell>
          <cell r="V196">
            <v>675</v>
          </cell>
          <cell r="W196">
            <v>675</v>
          </cell>
          <cell r="X196">
            <v>675</v>
          </cell>
          <cell r="Y196">
            <v>675</v>
          </cell>
          <cell r="Z196">
            <v>675</v>
          </cell>
          <cell r="AA196">
            <v>675</v>
          </cell>
          <cell r="AB196">
            <v>675</v>
          </cell>
          <cell r="AC196">
            <v>675</v>
          </cell>
        </row>
        <row r="197">
          <cell r="A197" t="str">
            <v>15773886</v>
          </cell>
          <cell r="B197" t="str">
            <v>Northeast</v>
          </cell>
          <cell r="C197" t="str">
            <v>Connecticut</v>
          </cell>
          <cell r="D197" t="str">
            <v>Hartley &amp; Parker Ltd</v>
          </cell>
          <cell r="E197" t="str">
            <v>Macallan Fine Oak</v>
          </cell>
          <cell r="F197" t="str">
            <v>MAC FO 10YO</v>
          </cell>
          <cell r="G197" t="str">
            <v>750 - 12 - REG-80</v>
          </cell>
          <cell r="H197" t="str">
            <v>FO 10YO</v>
          </cell>
          <cell r="I197" t="str">
            <v>DI</v>
          </cell>
          <cell r="J197" t="str">
            <v>750</v>
          </cell>
          <cell r="K197">
            <v>12</v>
          </cell>
          <cell r="L197">
            <v>12</v>
          </cell>
          <cell r="M197">
            <v>1</v>
          </cell>
          <cell r="N197" t="str">
            <v>REG</v>
          </cell>
          <cell r="O197" t="str">
            <v>2018, Feb</v>
          </cell>
          <cell r="P197" t="str">
            <v>PUBLISHED</v>
          </cell>
          <cell r="Q197" t="str">
            <v>FOB</v>
          </cell>
          <cell r="R197">
            <v>334.11</v>
          </cell>
          <cell r="S197">
            <v>334.11</v>
          </cell>
          <cell r="T197">
            <v>334.11</v>
          </cell>
          <cell r="U197">
            <v>334.11</v>
          </cell>
          <cell r="V197">
            <v>334.11</v>
          </cell>
          <cell r="W197">
            <v>334.11</v>
          </cell>
          <cell r="X197">
            <v>334.11</v>
          </cell>
          <cell r="Y197">
            <v>334.11</v>
          </cell>
          <cell r="Z197">
            <v>334.11</v>
          </cell>
          <cell r="AA197">
            <v>334.11</v>
          </cell>
          <cell r="AB197">
            <v>334.11</v>
          </cell>
          <cell r="AC197">
            <v>334.11</v>
          </cell>
        </row>
        <row r="198">
          <cell r="A198" t="str">
            <v>19790706</v>
          </cell>
          <cell r="B198" t="str">
            <v>Northeast</v>
          </cell>
          <cell r="C198" t="str">
            <v>Connecticut</v>
          </cell>
          <cell r="D198" t="str">
            <v>Hartley &amp; Parker Ltd</v>
          </cell>
          <cell r="E198" t="str">
            <v>Macallan Fine Oak</v>
          </cell>
          <cell r="F198" t="str">
            <v>MAC FO 15YO</v>
          </cell>
          <cell r="G198" t="str">
            <v>750 - 12 - REG-86</v>
          </cell>
          <cell r="H198" t="str">
            <v>FO 15YO</v>
          </cell>
          <cell r="I198" t="str">
            <v>DI</v>
          </cell>
          <cell r="J198" t="str">
            <v>750</v>
          </cell>
          <cell r="K198">
            <v>12</v>
          </cell>
          <cell r="L198">
            <v>12</v>
          </cell>
          <cell r="M198">
            <v>1</v>
          </cell>
          <cell r="N198" t="str">
            <v>REG</v>
          </cell>
          <cell r="O198" t="str">
            <v>2019, Apr</v>
          </cell>
          <cell r="P198" t="str">
            <v>PUBLISHED</v>
          </cell>
          <cell r="Q198" t="str">
            <v>FOB</v>
          </cell>
          <cell r="R198">
            <v>740</v>
          </cell>
          <cell r="S198">
            <v>740</v>
          </cell>
          <cell r="T198">
            <v>740</v>
          </cell>
          <cell r="U198">
            <v>740</v>
          </cell>
          <cell r="V198">
            <v>740</v>
          </cell>
          <cell r="W198">
            <v>740</v>
          </cell>
          <cell r="X198">
            <v>740</v>
          </cell>
          <cell r="Y198">
            <v>740</v>
          </cell>
          <cell r="Z198">
            <v>740</v>
          </cell>
          <cell r="AA198">
            <v>740</v>
          </cell>
          <cell r="AB198">
            <v>740</v>
          </cell>
          <cell r="AC198">
            <v>740</v>
          </cell>
        </row>
        <row r="199">
          <cell r="A199" t="str">
            <v>19790706</v>
          </cell>
          <cell r="B199" t="str">
            <v>Northeast</v>
          </cell>
          <cell r="C199" t="str">
            <v>Connecticut</v>
          </cell>
          <cell r="D199" t="str">
            <v>Hartley &amp; Parker Ltd</v>
          </cell>
          <cell r="E199" t="str">
            <v>Macallan Fine Oak</v>
          </cell>
          <cell r="F199" t="str">
            <v>MAC FO 15YO</v>
          </cell>
          <cell r="G199" t="str">
            <v>750 - 3 - REG-86</v>
          </cell>
          <cell r="H199" t="str">
            <v>750 - 3 - REG-86</v>
          </cell>
          <cell r="I199" t="str">
            <v>DI</v>
          </cell>
          <cell r="J199" t="str">
            <v>750</v>
          </cell>
          <cell r="K199">
            <v>3</v>
          </cell>
          <cell r="L199">
            <v>3</v>
          </cell>
          <cell r="M199">
            <v>1</v>
          </cell>
          <cell r="N199" t="str">
            <v>COP</v>
          </cell>
          <cell r="O199" t="str">
            <v>2019, Apr</v>
          </cell>
          <cell r="P199" t="str">
            <v>PUBLISHED</v>
          </cell>
          <cell r="Q199" t="str">
            <v>FOB</v>
          </cell>
          <cell r="R199">
            <v>176.12</v>
          </cell>
          <cell r="S199">
            <v>176.12</v>
          </cell>
          <cell r="T199">
            <v>176.12</v>
          </cell>
          <cell r="U199">
            <v>176.12</v>
          </cell>
          <cell r="V199">
            <v>176.12</v>
          </cell>
          <cell r="W199">
            <v>176.12</v>
          </cell>
          <cell r="X199">
            <v>176.12</v>
          </cell>
          <cell r="Y199">
            <v>176.12</v>
          </cell>
          <cell r="Z199">
            <v>176.12</v>
          </cell>
          <cell r="AA199">
            <v>176.12</v>
          </cell>
          <cell r="AB199">
            <v>176.12</v>
          </cell>
          <cell r="AC199">
            <v>176.12</v>
          </cell>
        </row>
        <row r="200">
          <cell r="A200" t="str">
            <v>19790706</v>
          </cell>
          <cell r="B200" t="str">
            <v>Northeast</v>
          </cell>
          <cell r="C200" t="str">
            <v>Connecticut</v>
          </cell>
          <cell r="D200" t="str">
            <v>Hartley &amp; Parker Ltd</v>
          </cell>
          <cell r="E200" t="str">
            <v>Macallan Fine Oak</v>
          </cell>
          <cell r="F200" t="str">
            <v>MAC FO 15YO</v>
          </cell>
          <cell r="G200" t="str">
            <v>750 - 6 - REG-86</v>
          </cell>
          <cell r="H200" t="str">
            <v>750 - 6 - REG-86</v>
          </cell>
          <cell r="I200" t="str">
            <v>DI</v>
          </cell>
          <cell r="J200" t="str">
            <v>750</v>
          </cell>
          <cell r="K200">
            <v>6</v>
          </cell>
          <cell r="L200">
            <v>6</v>
          </cell>
          <cell r="M200">
            <v>1</v>
          </cell>
          <cell r="N200" t="str">
            <v>COP</v>
          </cell>
          <cell r="O200" t="str">
            <v>2019, Apr</v>
          </cell>
          <cell r="P200" t="str">
            <v>PUBLISHED</v>
          </cell>
          <cell r="Q200" t="str">
            <v>FOB</v>
          </cell>
          <cell r="R200">
            <v>369.26</v>
          </cell>
          <cell r="S200">
            <v>369.26</v>
          </cell>
          <cell r="T200">
            <v>369.26</v>
          </cell>
          <cell r="U200">
            <v>369.26</v>
          </cell>
          <cell r="V200">
            <v>369.26</v>
          </cell>
          <cell r="W200">
            <v>369.26</v>
          </cell>
          <cell r="X200">
            <v>369.26</v>
          </cell>
          <cell r="Y200">
            <v>369.26</v>
          </cell>
          <cell r="Z200">
            <v>369.26</v>
          </cell>
          <cell r="AA200">
            <v>369.26</v>
          </cell>
          <cell r="AB200">
            <v>369.26</v>
          </cell>
          <cell r="AC200">
            <v>369.26</v>
          </cell>
        </row>
        <row r="201">
          <cell r="A201" t="str">
            <v>9074171</v>
          </cell>
          <cell r="B201" t="str">
            <v>Northeast</v>
          </cell>
          <cell r="C201" t="str">
            <v>Connecticut</v>
          </cell>
          <cell r="D201" t="str">
            <v>Hartley &amp; Parker Ltd</v>
          </cell>
          <cell r="E201" t="str">
            <v>Macallan Fine Oak</v>
          </cell>
          <cell r="F201" t="str">
            <v>MAC FO 17YO</v>
          </cell>
          <cell r="G201" t="str">
            <v>750 - 12 - REG-86</v>
          </cell>
          <cell r="H201" t="str">
            <v>FO 17YO</v>
          </cell>
          <cell r="I201" t="str">
            <v>DI</v>
          </cell>
          <cell r="J201" t="str">
            <v>750</v>
          </cell>
          <cell r="K201">
            <v>12</v>
          </cell>
          <cell r="L201">
            <v>12</v>
          </cell>
          <cell r="M201">
            <v>1</v>
          </cell>
          <cell r="N201" t="str">
            <v>REG</v>
          </cell>
          <cell r="O201" t="str">
            <v>2016, Jun</v>
          </cell>
          <cell r="P201" t="str">
            <v>PUBLISHED</v>
          </cell>
          <cell r="Q201" t="str">
            <v>FOB</v>
          </cell>
          <cell r="R201">
            <v>1497.0490211138699</v>
          </cell>
          <cell r="S201">
            <v>1497.0490211138699</v>
          </cell>
          <cell r="T201">
            <v>1497.0490211138699</v>
          </cell>
          <cell r="U201">
            <v>1497.0490211138699</v>
          </cell>
          <cell r="V201">
            <v>1497.0490211138699</v>
          </cell>
          <cell r="W201">
            <v>1497.0490211138699</v>
          </cell>
          <cell r="X201">
            <v>1497.0490211138699</v>
          </cell>
          <cell r="Y201">
            <v>1497.0490211138699</v>
          </cell>
          <cell r="Z201">
            <v>1497.0490211138699</v>
          </cell>
          <cell r="AA201">
            <v>1497.0490211138699</v>
          </cell>
          <cell r="AB201">
            <v>1497.0490211138699</v>
          </cell>
          <cell r="AC201">
            <v>1497.0490211138699</v>
          </cell>
        </row>
        <row r="202">
          <cell r="A202" t="str">
            <v>9074204</v>
          </cell>
          <cell r="B202" t="str">
            <v>Northeast</v>
          </cell>
          <cell r="C202" t="str">
            <v>Connecticut</v>
          </cell>
          <cell r="D202" t="str">
            <v>Hartley &amp; Parker Ltd</v>
          </cell>
          <cell r="E202" t="str">
            <v>Macallan Fine Oak</v>
          </cell>
          <cell r="F202" t="str">
            <v>MAC FO 21YO</v>
          </cell>
          <cell r="G202" t="str">
            <v>750 - 6 - REG-86</v>
          </cell>
          <cell r="H202" t="str">
            <v>FO 21YO</v>
          </cell>
          <cell r="I202" t="str">
            <v>Domestic</v>
          </cell>
          <cell r="J202" t="str">
            <v>750</v>
          </cell>
          <cell r="K202">
            <v>6</v>
          </cell>
          <cell r="L202">
            <v>6</v>
          </cell>
          <cell r="M202">
            <v>1</v>
          </cell>
          <cell r="N202" t="str">
            <v>REG</v>
          </cell>
          <cell r="O202" t="str">
            <v>2016, Jun</v>
          </cell>
          <cell r="P202" t="str">
            <v>PUBLISHED</v>
          </cell>
          <cell r="Q202" t="str">
            <v>FOB</v>
          </cell>
          <cell r="R202">
            <v>1551.5723781045599</v>
          </cell>
          <cell r="S202">
            <v>1551.5723781045599</v>
          </cell>
          <cell r="T202">
            <v>1551.5723781045599</v>
          </cell>
          <cell r="U202">
            <v>1551.5723781045599</v>
          </cell>
          <cell r="V202">
            <v>1551.5723781045599</v>
          </cell>
          <cell r="W202">
            <v>1551.5723781045599</v>
          </cell>
          <cell r="X202">
            <v>1551.5723781045599</v>
          </cell>
          <cell r="Y202">
            <v>1551.5723781045599</v>
          </cell>
          <cell r="Z202">
            <v>1551.5723781045599</v>
          </cell>
          <cell r="AA202">
            <v>1551.5723781045599</v>
          </cell>
          <cell r="AB202">
            <v>1551.5723781045599</v>
          </cell>
          <cell r="AC202">
            <v>1551.5723781045599</v>
          </cell>
        </row>
        <row r="203">
          <cell r="A203" t="str">
            <v>15773903</v>
          </cell>
          <cell r="B203" t="str">
            <v>Northeast</v>
          </cell>
          <cell r="C203" t="str">
            <v>Connecticut</v>
          </cell>
          <cell r="D203" t="str">
            <v>Hartley &amp; Parker Ltd</v>
          </cell>
          <cell r="E203" t="str">
            <v>Macallan Fine Oak</v>
          </cell>
          <cell r="F203" t="str">
            <v>MAC FO 30YO</v>
          </cell>
          <cell r="G203" t="str">
            <v>750 - 6 - REG-86</v>
          </cell>
          <cell r="H203" t="str">
            <v>FO 30YO</v>
          </cell>
          <cell r="I203" t="str">
            <v>Domestic</v>
          </cell>
          <cell r="J203" t="str">
            <v>750</v>
          </cell>
          <cell r="K203">
            <v>6</v>
          </cell>
          <cell r="L203">
            <v>6</v>
          </cell>
          <cell r="M203">
            <v>1</v>
          </cell>
          <cell r="N203" t="str">
            <v>REG</v>
          </cell>
          <cell r="O203" t="str">
            <v>2018, Feb</v>
          </cell>
          <cell r="P203" t="str">
            <v>PUBLISHED</v>
          </cell>
          <cell r="Q203" t="str">
            <v>FOB</v>
          </cell>
          <cell r="R203">
            <v>9900</v>
          </cell>
          <cell r="S203">
            <v>9900</v>
          </cell>
          <cell r="T203">
            <v>9900</v>
          </cell>
          <cell r="U203">
            <v>9900</v>
          </cell>
          <cell r="V203">
            <v>9900</v>
          </cell>
          <cell r="W203">
            <v>9900</v>
          </cell>
          <cell r="X203">
            <v>9900</v>
          </cell>
          <cell r="Y203">
            <v>9900</v>
          </cell>
          <cell r="Z203">
            <v>9900</v>
          </cell>
          <cell r="AA203">
            <v>9900</v>
          </cell>
          <cell r="AB203">
            <v>9900</v>
          </cell>
          <cell r="AC203">
            <v>9900</v>
          </cell>
        </row>
        <row r="204">
          <cell r="A204" t="str">
            <v>14426033</v>
          </cell>
          <cell r="B204" t="str">
            <v>Northeast</v>
          </cell>
          <cell r="C204" t="str">
            <v>Connecticut</v>
          </cell>
          <cell r="D204" t="str">
            <v>Hartley &amp; Parker Ltd</v>
          </cell>
          <cell r="E204" t="str">
            <v>Macallan Sherry Oak</v>
          </cell>
          <cell r="F204" t="str">
            <v>MAC 40YO</v>
          </cell>
          <cell r="G204" t="str">
            <v>750-1-REG-86</v>
          </cell>
          <cell r="H204" t="str">
            <v>750-1-REG-86</v>
          </cell>
          <cell r="I204" t="str">
            <v>Domestic</v>
          </cell>
          <cell r="J204" t="str">
            <v>750</v>
          </cell>
          <cell r="K204">
            <v>1</v>
          </cell>
          <cell r="L204">
            <v>1</v>
          </cell>
          <cell r="M204">
            <v>1</v>
          </cell>
          <cell r="N204" t="str">
            <v>REG</v>
          </cell>
          <cell r="O204" t="str">
            <v>2016, Nov</v>
          </cell>
          <cell r="P204" t="str">
            <v>PUBLISHED</v>
          </cell>
          <cell r="Q204" t="str">
            <v>FOB</v>
          </cell>
          <cell r="R204">
            <v>4900</v>
          </cell>
          <cell r="S204">
            <v>4900</v>
          </cell>
          <cell r="T204">
            <v>4900</v>
          </cell>
          <cell r="U204">
            <v>4900</v>
          </cell>
          <cell r="V204">
            <v>4900</v>
          </cell>
          <cell r="W204">
            <v>4900</v>
          </cell>
          <cell r="X204">
            <v>4900</v>
          </cell>
          <cell r="Y204">
            <v>4900</v>
          </cell>
          <cell r="Z204">
            <v>4900</v>
          </cell>
          <cell r="AA204">
            <v>4900</v>
          </cell>
          <cell r="AB204">
            <v>4900</v>
          </cell>
          <cell r="AC204">
            <v>4900</v>
          </cell>
        </row>
        <row r="205">
          <cell r="A205" t="str">
            <v>13079926</v>
          </cell>
          <cell r="B205" t="str">
            <v>Northeast</v>
          </cell>
          <cell r="C205" t="str">
            <v>Connecticut</v>
          </cell>
          <cell r="D205" t="str">
            <v>Hartley &amp; Parker Ltd</v>
          </cell>
          <cell r="E205" t="str">
            <v>Macallan Sherry Oak</v>
          </cell>
          <cell r="F205" t="str">
            <v>MAC LAL 6 65YO</v>
          </cell>
          <cell r="G205" t="str">
            <v>750 - 1 - REG-92.6</v>
          </cell>
          <cell r="H205" t="str">
            <v>750 - 1 - REG-92.6</v>
          </cell>
          <cell r="I205" t="str">
            <v>Domestic</v>
          </cell>
          <cell r="J205" t="str">
            <v>750</v>
          </cell>
          <cell r="K205">
            <v>1</v>
          </cell>
          <cell r="L205">
            <v>1</v>
          </cell>
          <cell r="M205">
            <v>1</v>
          </cell>
          <cell r="N205" t="str">
            <v>REG</v>
          </cell>
          <cell r="O205" t="str">
            <v>2016, Jun</v>
          </cell>
          <cell r="P205" t="str">
            <v>PUBLISHED</v>
          </cell>
          <cell r="Q205" t="str">
            <v>FOB</v>
          </cell>
          <cell r="R205">
            <v>21800</v>
          </cell>
          <cell r="S205">
            <v>21800</v>
          </cell>
          <cell r="T205">
            <v>21800</v>
          </cell>
          <cell r="U205">
            <v>21800</v>
          </cell>
          <cell r="V205">
            <v>21800</v>
          </cell>
          <cell r="W205">
            <v>21800</v>
          </cell>
          <cell r="X205">
            <v>21800</v>
          </cell>
          <cell r="Y205">
            <v>21800</v>
          </cell>
          <cell r="Z205">
            <v>21800</v>
          </cell>
          <cell r="AA205">
            <v>21800</v>
          </cell>
          <cell r="AB205">
            <v>21800</v>
          </cell>
          <cell r="AC205">
            <v>21800</v>
          </cell>
        </row>
        <row r="206">
          <cell r="A206" t="str">
            <v>16049374</v>
          </cell>
          <cell r="B206" t="str">
            <v>Northeast</v>
          </cell>
          <cell r="C206" t="str">
            <v>Connecticut</v>
          </cell>
          <cell r="D206" t="str">
            <v>Hartley &amp; Parker Ltd</v>
          </cell>
          <cell r="E206" t="str">
            <v>Macallan Sherry Oak</v>
          </cell>
          <cell r="F206" t="str">
            <v>MAC SO 12YO</v>
          </cell>
          <cell r="G206" t="str">
            <v>1750 - 6 - REG-86</v>
          </cell>
          <cell r="H206" t="str">
            <v>SO 12YO</v>
          </cell>
          <cell r="I206" t="str">
            <v>DI</v>
          </cell>
          <cell r="J206" t="str">
            <v>1750</v>
          </cell>
          <cell r="K206">
            <v>6</v>
          </cell>
          <cell r="L206">
            <v>6</v>
          </cell>
          <cell r="M206">
            <v>1</v>
          </cell>
          <cell r="N206" t="str">
            <v>REG</v>
          </cell>
          <cell r="O206" t="str">
            <v>2018, Jun</v>
          </cell>
          <cell r="P206" t="str">
            <v>PUBLISHED</v>
          </cell>
          <cell r="Q206" t="str">
            <v>FOB</v>
          </cell>
          <cell r="R206">
            <v>429.65261583927997</v>
          </cell>
          <cell r="S206">
            <v>429.65261583927997</v>
          </cell>
          <cell r="T206">
            <v>429.65261583927997</v>
          </cell>
          <cell r="U206">
            <v>429.65261583927997</v>
          </cell>
          <cell r="V206">
            <v>429.65261583927997</v>
          </cell>
          <cell r="W206">
            <v>429.65261583927997</v>
          </cell>
          <cell r="X206">
            <v>429.65261583927997</v>
          </cell>
          <cell r="Y206">
            <v>429.65261583927997</v>
          </cell>
          <cell r="Z206">
            <v>429.65261583927997</v>
          </cell>
          <cell r="AA206">
            <v>429.65261583927997</v>
          </cell>
          <cell r="AB206">
            <v>429.65261583927997</v>
          </cell>
          <cell r="AC206">
            <v>429.65261583927997</v>
          </cell>
        </row>
        <row r="207">
          <cell r="A207" t="str">
            <v>16049374</v>
          </cell>
          <cell r="B207" t="str">
            <v>Northeast</v>
          </cell>
          <cell r="C207" t="str">
            <v>Connecticut</v>
          </cell>
          <cell r="D207" t="str">
            <v>Hartley &amp; Parker Ltd</v>
          </cell>
          <cell r="E207" t="str">
            <v>Macallan Sherry Oak</v>
          </cell>
          <cell r="F207" t="str">
            <v>MAC SO 12YO</v>
          </cell>
          <cell r="G207" t="str">
            <v>750 - 12 - REG-86</v>
          </cell>
          <cell r="H207" t="str">
            <v>SO 12YO</v>
          </cell>
          <cell r="I207" t="str">
            <v>DI</v>
          </cell>
          <cell r="J207" t="str">
            <v>750</v>
          </cell>
          <cell r="K207">
            <v>12</v>
          </cell>
          <cell r="L207">
            <v>12</v>
          </cell>
          <cell r="M207">
            <v>1</v>
          </cell>
          <cell r="N207" t="str">
            <v>REG</v>
          </cell>
          <cell r="O207" t="str">
            <v>2018, Jun</v>
          </cell>
          <cell r="P207" t="str">
            <v>PUBLISHED</v>
          </cell>
          <cell r="Q207" t="str">
            <v>FOB</v>
          </cell>
          <cell r="R207">
            <v>433.95</v>
          </cell>
          <cell r="S207">
            <v>433.95</v>
          </cell>
          <cell r="T207">
            <v>433.95</v>
          </cell>
          <cell r="U207">
            <v>433.95</v>
          </cell>
          <cell r="V207">
            <v>433.95</v>
          </cell>
          <cell r="W207">
            <v>433.95</v>
          </cell>
          <cell r="X207">
            <v>433.95</v>
          </cell>
          <cell r="Y207">
            <v>433.95</v>
          </cell>
          <cell r="Z207">
            <v>433.95</v>
          </cell>
          <cell r="AA207">
            <v>433.95</v>
          </cell>
          <cell r="AB207">
            <v>433.95</v>
          </cell>
          <cell r="AC207">
            <v>433.95</v>
          </cell>
        </row>
        <row r="208">
          <cell r="A208" t="str">
            <v>12865421</v>
          </cell>
          <cell r="B208" t="str">
            <v>Northeast</v>
          </cell>
          <cell r="C208" t="str">
            <v>Connecticut</v>
          </cell>
          <cell r="D208" t="str">
            <v>Hartley &amp; Parker Ltd</v>
          </cell>
          <cell r="E208" t="str">
            <v>Macallan Sherry Oak</v>
          </cell>
          <cell r="F208" t="str">
            <v>MAC SO 12YO</v>
          </cell>
          <cell r="G208" t="str">
            <v>375 - 12 - REG-86</v>
          </cell>
          <cell r="H208" t="str">
            <v>SO 12YO</v>
          </cell>
          <cell r="I208" t="str">
            <v>Domestic</v>
          </cell>
          <cell r="J208" t="str">
            <v>375</v>
          </cell>
          <cell r="K208">
            <v>12</v>
          </cell>
          <cell r="L208">
            <v>12</v>
          </cell>
          <cell r="M208">
            <v>1</v>
          </cell>
          <cell r="N208" t="str">
            <v>REG</v>
          </cell>
          <cell r="O208" t="str">
            <v>2016, May</v>
          </cell>
          <cell r="P208" t="str">
            <v>PUBLISHED</v>
          </cell>
          <cell r="Q208" t="str">
            <v>FOB</v>
          </cell>
          <cell r="R208">
            <v>203.96</v>
          </cell>
          <cell r="S208">
            <v>203.96</v>
          </cell>
          <cell r="T208">
            <v>203.96</v>
          </cell>
          <cell r="U208">
            <v>203.96</v>
          </cell>
          <cell r="V208">
            <v>203.96</v>
          </cell>
          <cell r="W208">
            <v>203.96</v>
          </cell>
          <cell r="X208">
            <v>203.96</v>
          </cell>
          <cell r="Y208">
            <v>203.96</v>
          </cell>
          <cell r="Z208">
            <v>203.96</v>
          </cell>
          <cell r="AA208">
            <v>203.96</v>
          </cell>
          <cell r="AB208">
            <v>203.96</v>
          </cell>
          <cell r="AC208">
            <v>203.96</v>
          </cell>
        </row>
        <row r="209">
          <cell r="A209" t="str">
            <v>12865421</v>
          </cell>
          <cell r="B209" t="str">
            <v>Northeast</v>
          </cell>
          <cell r="C209" t="str">
            <v>Connecticut</v>
          </cell>
          <cell r="D209" t="str">
            <v>Hartley &amp; Parker Ltd</v>
          </cell>
          <cell r="E209" t="str">
            <v>Macallan Sherry Oak</v>
          </cell>
          <cell r="F209" t="str">
            <v>MAC SO 12YO</v>
          </cell>
          <cell r="G209" t="str">
            <v>50 - 120 - REG-86</v>
          </cell>
          <cell r="H209" t="str">
            <v>SO 12YO</v>
          </cell>
          <cell r="I209" t="str">
            <v>Domestic</v>
          </cell>
          <cell r="J209" t="str">
            <v>50</v>
          </cell>
          <cell r="K209">
            <v>120</v>
          </cell>
          <cell r="L209">
            <v>120</v>
          </cell>
          <cell r="M209">
            <v>1</v>
          </cell>
          <cell r="N209" t="str">
            <v>REG</v>
          </cell>
          <cell r="O209" t="str">
            <v>2016, May</v>
          </cell>
          <cell r="P209" t="str">
            <v>PUBLISHED</v>
          </cell>
          <cell r="Q209" t="str">
            <v>FOB</v>
          </cell>
          <cell r="R209">
            <v>379.23</v>
          </cell>
          <cell r="S209">
            <v>379.23</v>
          </cell>
          <cell r="T209">
            <v>379.23</v>
          </cell>
          <cell r="U209">
            <v>379.23</v>
          </cell>
          <cell r="V209">
            <v>379.23</v>
          </cell>
          <cell r="W209">
            <v>379.23</v>
          </cell>
          <cell r="X209">
            <v>379.23</v>
          </cell>
          <cell r="Y209">
            <v>379.23</v>
          </cell>
          <cell r="Z209">
            <v>379.23</v>
          </cell>
          <cell r="AA209">
            <v>379.23</v>
          </cell>
          <cell r="AB209">
            <v>379.23</v>
          </cell>
          <cell r="AC209">
            <v>379.23</v>
          </cell>
        </row>
        <row r="210">
          <cell r="A210" t="str">
            <v>3597334</v>
          </cell>
          <cell r="B210" t="str">
            <v>Northeast</v>
          </cell>
          <cell r="C210" t="str">
            <v>Connecticut</v>
          </cell>
          <cell r="D210" t="str">
            <v>Hartley &amp; Parker Ltd</v>
          </cell>
          <cell r="E210" t="str">
            <v>Macallan Sherry Oak</v>
          </cell>
          <cell r="F210" t="str">
            <v>MAC SO 18YO</v>
          </cell>
          <cell r="G210" t="str">
            <v>750 - 12 - REG-86</v>
          </cell>
          <cell r="H210" t="str">
            <v>SO 18YO</v>
          </cell>
          <cell r="I210" t="str">
            <v>Domestic</v>
          </cell>
          <cell r="J210" t="str">
            <v>750</v>
          </cell>
          <cell r="K210">
            <v>12</v>
          </cell>
          <cell r="L210">
            <v>12</v>
          </cell>
          <cell r="M210">
            <v>1</v>
          </cell>
          <cell r="N210" t="str">
            <v>REG</v>
          </cell>
          <cell r="O210" t="str">
            <v>2015, Jul</v>
          </cell>
          <cell r="P210" t="str">
            <v>PUBLISHED</v>
          </cell>
          <cell r="Q210" t="str">
            <v>FOB</v>
          </cell>
          <cell r="R210">
            <v>1794.8513042584</v>
          </cell>
          <cell r="S210">
            <v>1794.8513042584</v>
          </cell>
          <cell r="T210">
            <v>1794.8513042584</v>
          </cell>
          <cell r="U210">
            <v>1794.8513042584</v>
          </cell>
          <cell r="V210">
            <v>1794.8513042584</v>
          </cell>
          <cell r="W210">
            <v>1794.8513042584</v>
          </cell>
          <cell r="X210">
            <v>1794.8513042584</v>
          </cell>
          <cell r="Y210">
            <v>1794.8513042584</v>
          </cell>
          <cell r="Z210">
            <v>1794.8513042584</v>
          </cell>
          <cell r="AA210">
            <v>1794.8513042584</v>
          </cell>
          <cell r="AB210">
            <v>1794.8513042584</v>
          </cell>
          <cell r="AC210">
            <v>1794.8513042584</v>
          </cell>
        </row>
        <row r="211">
          <cell r="A211" t="str">
            <v>7704814</v>
          </cell>
          <cell r="B211" t="str">
            <v>Northeast</v>
          </cell>
          <cell r="C211" t="str">
            <v>Connecticut</v>
          </cell>
          <cell r="D211" t="str">
            <v>Hartley &amp; Parker Ltd</v>
          </cell>
          <cell r="E211" t="str">
            <v>Macallan Sherry Oak</v>
          </cell>
          <cell r="F211" t="str">
            <v>MAC SO 25YO</v>
          </cell>
          <cell r="G211" t="str">
            <v>750 - 6 - REG-86</v>
          </cell>
          <cell r="H211" t="str">
            <v>SO 25YO</v>
          </cell>
          <cell r="I211" t="str">
            <v>Domestic</v>
          </cell>
          <cell r="J211" t="str">
            <v>750</v>
          </cell>
          <cell r="K211">
            <v>6</v>
          </cell>
          <cell r="L211">
            <v>6</v>
          </cell>
          <cell r="M211">
            <v>1</v>
          </cell>
          <cell r="N211" t="str">
            <v>REG</v>
          </cell>
          <cell r="O211" t="str">
            <v>2016, Jun</v>
          </cell>
          <cell r="P211" t="str">
            <v>PUBLISHED</v>
          </cell>
          <cell r="Q211" t="str">
            <v>FOB</v>
          </cell>
          <cell r="R211">
            <v>5900</v>
          </cell>
          <cell r="S211">
            <v>5900</v>
          </cell>
          <cell r="T211">
            <v>5900</v>
          </cell>
          <cell r="U211">
            <v>5900</v>
          </cell>
          <cell r="V211">
            <v>5900</v>
          </cell>
          <cell r="W211">
            <v>5900</v>
          </cell>
          <cell r="X211">
            <v>5900</v>
          </cell>
          <cell r="Y211">
            <v>5900</v>
          </cell>
          <cell r="Z211">
            <v>5900</v>
          </cell>
          <cell r="AA211">
            <v>5900</v>
          </cell>
          <cell r="AB211">
            <v>5900</v>
          </cell>
          <cell r="AC211">
            <v>5900</v>
          </cell>
        </row>
        <row r="212">
          <cell r="A212" t="str">
            <v>15773918</v>
          </cell>
          <cell r="B212" t="str">
            <v>Northeast</v>
          </cell>
          <cell r="C212" t="str">
            <v>Connecticut</v>
          </cell>
          <cell r="D212" t="str">
            <v>Hartley &amp; Parker Ltd</v>
          </cell>
          <cell r="E212" t="str">
            <v>Macallan Sherry Oak</v>
          </cell>
          <cell r="F212" t="str">
            <v>MAC SO 30YO</v>
          </cell>
          <cell r="G212" t="str">
            <v>750 - 3 - COP-86</v>
          </cell>
          <cell r="H212" t="str">
            <v>750 - 3 - COP-86</v>
          </cell>
          <cell r="I212" t="str">
            <v>Domestic</v>
          </cell>
          <cell r="J212" t="str">
            <v>750</v>
          </cell>
          <cell r="K212">
            <v>3</v>
          </cell>
          <cell r="L212">
            <v>3</v>
          </cell>
          <cell r="M212">
            <v>1</v>
          </cell>
          <cell r="N212" t="str">
            <v>COP</v>
          </cell>
          <cell r="O212" t="str">
            <v>2018, Feb</v>
          </cell>
          <cell r="P212" t="str">
            <v>PUBLISHED</v>
          </cell>
          <cell r="Q212" t="str">
            <v>FOB</v>
          </cell>
          <cell r="R212">
            <v>4950</v>
          </cell>
          <cell r="S212">
            <v>4950</v>
          </cell>
          <cell r="T212">
            <v>4950</v>
          </cell>
          <cell r="U212">
            <v>4950</v>
          </cell>
          <cell r="V212">
            <v>4950</v>
          </cell>
          <cell r="W212">
            <v>4950</v>
          </cell>
          <cell r="X212">
            <v>4950</v>
          </cell>
          <cell r="Y212">
            <v>4950</v>
          </cell>
          <cell r="Z212">
            <v>4950</v>
          </cell>
          <cell r="AA212">
            <v>4950</v>
          </cell>
          <cell r="AB212">
            <v>4950</v>
          </cell>
          <cell r="AC212">
            <v>4950</v>
          </cell>
        </row>
        <row r="213">
          <cell r="A213" t="str">
            <v>15773918</v>
          </cell>
          <cell r="B213" t="str">
            <v>Northeast</v>
          </cell>
          <cell r="C213" t="str">
            <v>Connecticut</v>
          </cell>
          <cell r="D213" t="str">
            <v>Hartley &amp; Parker Ltd</v>
          </cell>
          <cell r="E213" t="str">
            <v>Macallan Sherry Oak</v>
          </cell>
          <cell r="F213" t="str">
            <v>MAC SO 30YO</v>
          </cell>
          <cell r="G213" t="str">
            <v>750 - 6 - REG-86</v>
          </cell>
          <cell r="H213" t="str">
            <v>SO 30YO</v>
          </cell>
          <cell r="I213" t="str">
            <v>Domestic</v>
          </cell>
          <cell r="J213" t="str">
            <v>750</v>
          </cell>
          <cell r="K213">
            <v>6</v>
          </cell>
          <cell r="L213">
            <v>6</v>
          </cell>
          <cell r="M213">
            <v>1</v>
          </cell>
          <cell r="N213" t="str">
            <v>REG</v>
          </cell>
          <cell r="O213" t="str">
            <v>2018, Feb</v>
          </cell>
          <cell r="P213" t="str">
            <v>PUBLISHED</v>
          </cell>
          <cell r="Q213" t="str">
            <v>FOB</v>
          </cell>
          <cell r="R213">
            <v>9900</v>
          </cell>
          <cell r="S213">
            <v>9900</v>
          </cell>
          <cell r="T213">
            <v>9900</v>
          </cell>
          <cell r="U213">
            <v>9900</v>
          </cell>
          <cell r="V213">
            <v>9900</v>
          </cell>
          <cell r="W213">
            <v>9900</v>
          </cell>
          <cell r="X213">
            <v>9900</v>
          </cell>
          <cell r="Y213">
            <v>9900</v>
          </cell>
          <cell r="Z213">
            <v>9900</v>
          </cell>
          <cell r="AA213">
            <v>9900</v>
          </cell>
          <cell r="AB213">
            <v>9900</v>
          </cell>
          <cell r="AC213">
            <v>9900</v>
          </cell>
        </row>
        <row r="214">
          <cell r="A214" t="str">
            <v>3597457</v>
          </cell>
          <cell r="B214" t="str">
            <v>Northeast</v>
          </cell>
          <cell r="C214" t="str">
            <v>Connecticut</v>
          </cell>
          <cell r="D214" t="str">
            <v>Hartley &amp; Parker Ltd</v>
          </cell>
          <cell r="E214" t="str">
            <v>Macallan Sherry Oak</v>
          </cell>
          <cell r="F214" t="str">
            <v>MOP4</v>
          </cell>
          <cell r="G214" t="str">
            <v>375 - 1 - REG-116.6</v>
          </cell>
          <cell r="H214" t="str">
            <v>MOP4</v>
          </cell>
          <cell r="I214" t="str">
            <v>Domestic</v>
          </cell>
          <cell r="J214" t="str">
            <v>375</v>
          </cell>
          <cell r="K214">
            <v>1</v>
          </cell>
          <cell r="L214">
            <v>1</v>
          </cell>
          <cell r="M214">
            <v>1</v>
          </cell>
          <cell r="N214" t="str">
            <v>REG</v>
          </cell>
          <cell r="O214" t="str">
            <v>2015, Jul</v>
          </cell>
          <cell r="P214" t="str">
            <v>PUBLISHED</v>
          </cell>
          <cell r="Q214" t="str">
            <v>FOB</v>
          </cell>
          <cell r="R214">
            <v>1000</v>
          </cell>
          <cell r="S214">
            <v>1000</v>
          </cell>
          <cell r="T214">
            <v>1000</v>
          </cell>
          <cell r="U214">
            <v>1000</v>
          </cell>
          <cell r="V214">
            <v>1000</v>
          </cell>
          <cell r="W214">
            <v>1000</v>
          </cell>
          <cell r="X214">
            <v>1000</v>
          </cell>
          <cell r="Y214">
            <v>1000</v>
          </cell>
          <cell r="Z214">
            <v>1000</v>
          </cell>
          <cell r="AA214">
            <v>1000</v>
          </cell>
          <cell r="AB214">
            <v>1000</v>
          </cell>
          <cell r="AC214">
            <v>1000</v>
          </cell>
        </row>
        <row r="215">
          <cell r="A215" t="str">
            <v>14629957</v>
          </cell>
          <cell r="B215" t="str">
            <v>Northeast</v>
          </cell>
          <cell r="C215" t="str">
            <v>Connecticut</v>
          </cell>
          <cell r="D215" t="str">
            <v>Hartley &amp; Parker Ltd</v>
          </cell>
          <cell r="E215" t="str">
            <v>Macallan Sherry Oak</v>
          </cell>
          <cell r="F215" t="str">
            <v>MOP6</v>
          </cell>
          <cell r="G215" t="str">
            <v>750 - 1 - REG-107</v>
          </cell>
          <cell r="H215" t="str">
            <v>750 - 1 - REG-107</v>
          </cell>
          <cell r="I215" t="str">
            <v>Domestic</v>
          </cell>
          <cell r="J215" t="str">
            <v>750</v>
          </cell>
          <cell r="K215">
            <v>1</v>
          </cell>
          <cell r="L215">
            <v>1</v>
          </cell>
          <cell r="M215">
            <v>1</v>
          </cell>
          <cell r="N215" t="str">
            <v>REG</v>
          </cell>
          <cell r="O215" t="str">
            <v>2017, Jun</v>
          </cell>
          <cell r="P215" t="str">
            <v>PUBLISHED</v>
          </cell>
          <cell r="Q215" t="str">
            <v>FOB</v>
          </cell>
          <cell r="R215">
            <v>1801.44</v>
          </cell>
          <cell r="S215">
            <v>1801.44</v>
          </cell>
          <cell r="T215">
            <v>1801.44</v>
          </cell>
          <cell r="U215">
            <v>1801.44</v>
          </cell>
          <cell r="V215">
            <v>1801.44</v>
          </cell>
          <cell r="W215">
            <v>1801.44</v>
          </cell>
          <cell r="X215">
            <v>1801.44</v>
          </cell>
          <cell r="Y215">
            <v>1801.44</v>
          </cell>
          <cell r="Z215">
            <v>1801.44</v>
          </cell>
          <cell r="AA215">
            <v>1801.44</v>
          </cell>
          <cell r="AB215">
            <v>1801.44</v>
          </cell>
          <cell r="AC215">
            <v>1801.44</v>
          </cell>
        </row>
        <row r="216">
          <cell r="A216" t="str">
            <v>15464547</v>
          </cell>
          <cell r="B216" t="str">
            <v>Northeast</v>
          </cell>
          <cell r="C216" t="str">
            <v>Connecticut</v>
          </cell>
          <cell r="D216" t="str">
            <v>Hartley &amp; Parker Ltd</v>
          </cell>
          <cell r="E216" t="str">
            <v>Macallan Sherry Oak</v>
          </cell>
          <cell r="F216" t="str">
            <v>Macallan Classic Cut</v>
          </cell>
          <cell r="G216" t="str">
            <v>750 - 12 - REG-116.8</v>
          </cell>
          <cell r="H216" t="str">
            <v>750 - 12 - REG-116.8</v>
          </cell>
          <cell r="I216" t="str">
            <v>Domestic</v>
          </cell>
          <cell r="J216" t="str">
            <v>750</v>
          </cell>
          <cell r="K216">
            <v>12</v>
          </cell>
          <cell r="L216">
            <v>12</v>
          </cell>
          <cell r="M216">
            <v>1</v>
          </cell>
          <cell r="N216" t="str">
            <v>REG</v>
          </cell>
          <cell r="O216" t="str">
            <v>2017, Nov</v>
          </cell>
          <cell r="P216" t="str">
            <v>PUBLISHED</v>
          </cell>
          <cell r="Q216" t="str">
            <v>FOB</v>
          </cell>
          <cell r="R216">
            <v>596</v>
          </cell>
          <cell r="S216">
            <v>596</v>
          </cell>
          <cell r="T216">
            <v>596</v>
          </cell>
          <cell r="U216">
            <v>596</v>
          </cell>
          <cell r="V216">
            <v>596</v>
          </cell>
          <cell r="W216">
            <v>596</v>
          </cell>
          <cell r="X216">
            <v>596</v>
          </cell>
          <cell r="Y216">
            <v>596</v>
          </cell>
          <cell r="Z216">
            <v>596</v>
          </cell>
          <cell r="AA216">
            <v>596</v>
          </cell>
          <cell r="AB216">
            <v>596</v>
          </cell>
          <cell r="AC216">
            <v>596</v>
          </cell>
        </row>
        <row r="217">
          <cell r="A217" t="str">
            <v>23206246</v>
          </cell>
          <cell r="B217" t="str">
            <v>Northeast</v>
          </cell>
          <cell r="C217" t="str">
            <v>Connecticut</v>
          </cell>
          <cell r="D217" t="str">
            <v>Hartley &amp; Parker Ltd</v>
          </cell>
          <cell r="E217" t="str">
            <v>Wyoming Whiskey</v>
          </cell>
          <cell r="F217" t="str">
            <v>Outryder</v>
          </cell>
          <cell r="G217" t="str">
            <v>750 - 6 - REG-100</v>
          </cell>
          <cell r="H217" t="str">
            <v>750 - 6 - REG-100</v>
          </cell>
          <cell r="I217" t="str">
            <v>Domestic</v>
          </cell>
          <cell r="J217" t="str">
            <v>750</v>
          </cell>
          <cell r="K217">
            <v>6</v>
          </cell>
          <cell r="L217">
            <v>6</v>
          </cell>
          <cell r="M217">
            <v>1</v>
          </cell>
          <cell r="N217" t="str">
            <v>REG</v>
          </cell>
          <cell r="O217" t="str">
            <v>2019, Oct</v>
          </cell>
          <cell r="P217" t="str">
            <v>PUBLISHED</v>
          </cell>
          <cell r="Q217" t="str">
            <v>FOB</v>
          </cell>
          <cell r="R217">
            <v>245.17</v>
          </cell>
          <cell r="S217">
            <v>245.17</v>
          </cell>
          <cell r="T217">
            <v>245.17</v>
          </cell>
          <cell r="U217">
            <v>245.17</v>
          </cell>
          <cell r="V217">
            <v>245.17</v>
          </cell>
          <cell r="W217">
            <v>245.17</v>
          </cell>
          <cell r="X217">
            <v>245.17</v>
          </cell>
          <cell r="Y217">
            <v>245.17</v>
          </cell>
          <cell r="Z217">
            <v>245.17</v>
          </cell>
          <cell r="AA217">
            <v>245.17</v>
          </cell>
          <cell r="AB217">
            <v>245.17</v>
          </cell>
          <cell r="AC217">
            <v>245.17</v>
          </cell>
        </row>
        <row r="218">
          <cell r="A218" t="str">
            <v>23206267</v>
          </cell>
          <cell r="B218" t="str">
            <v>Northeast</v>
          </cell>
          <cell r="C218" t="str">
            <v>Connecticut</v>
          </cell>
          <cell r="D218" t="str">
            <v>Hartley &amp; Parker Ltd</v>
          </cell>
          <cell r="E218" t="str">
            <v>Wyoming Whiskey</v>
          </cell>
          <cell r="F218" t="str">
            <v>WW Double Cask</v>
          </cell>
          <cell r="G218" t="str">
            <v>750 - 6 - REG-100</v>
          </cell>
          <cell r="H218" t="str">
            <v>750 - 6 - REG-100</v>
          </cell>
          <cell r="I218" t="str">
            <v>Domestic</v>
          </cell>
          <cell r="J218" t="str">
            <v>750</v>
          </cell>
          <cell r="K218">
            <v>6</v>
          </cell>
          <cell r="L218">
            <v>6</v>
          </cell>
          <cell r="M218">
            <v>1</v>
          </cell>
          <cell r="N218" t="str">
            <v>REG</v>
          </cell>
          <cell r="O218" t="str">
            <v>2019, Oct</v>
          </cell>
          <cell r="P218" t="str">
            <v>PUBLISHED</v>
          </cell>
          <cell r="Q218" t="str">
            <v>FOB</v>
          </cell>
          <cell r="R218">
            <v>211.42</v>
          </cell>
          <cell r="S218">
            <v>211.42</v>
          </cell>
          <cell r="T218">
            <v>211.42</v>
          </cell>
          <cell r="U218">
            <v>211.42</v>
          </cell>
          <cell r="V218">
            <v>211.42</v>
          </cell>
          <cell r="W218">
            <v>211.42</v>
          </cell>
          <cell r="X218">
            <v>211.42</v>
          </cell>
          <cell r="Y218">
            <v>211.42</v>
          </cell>
          <cell r="Z218">
            <v>211.42</v>
          </cell>
          <cell r="AA218">
            <v>211.42</v>
          </cell>
          <cell r="AB218">
            <v>211.42</v>
          </cell>
          <cell r="AC218">
            <v>211.42</v>
          </cell>
        </row>
        <row r="219">
          <cell r="A219" t="str">
            <v>23774629</v>
          </cell>
          <cell r="B219" t="str">
            <v>Northeast</v>
          </cell>
          <cell r="C219" t="str">
            <v>Connecticut</v>
          </cell>
          <cell r="D219" t="str">
            <v>Hartley &amp; Parker Ltd</v>
          </cell>
          <cell r="E219" t="str">
            <v>Wyoming Whiskey</v>
          </cell>
          <cell r="F219" t="str">
            <v>WW Private Stock Barrel</v>
          </cell>
          <cell r="G219" t="str">
            <v>WW Private Barrel</v>
          </cell>
          <cell r="H219" t="str">
            <v>750 - 6 - REG-110</v>
          </cell>
          <cell r="I219" t="str">
            <v>Domestic</v>
          </cell>
          <cell r="J219" t="str">
            <v>750</v>
          </cell>
          <cell r="K219">
            <v>6</v>
          </cell>
          <cell r="L219">
            <v>6</v>
          </cell>
          <cell r="M219">
            <v>1</v>
          </cell>
          <cell r="N219" t="str">
            <v>REG</v>
          </cell>
          <cell r="O219" t="str">
            <v>2019, Nov</v>
          </cell>
          <cell r="P219" t="str">
            <v>APPROVED</v>
          </cell>
          <cell r="Q219" t="str">
            <v>FOB</v>
          </cell>
          <cell r="R219">
            <v>194.55</v>
          </cell>
          <cell r="S219">
            <v>194.55</v>
          </cell>
          <cell r="T219">
            <v>194.55</v>
          </cell>
          <cell r="U219">
            <v>194.55</v>
          </cell>
          <cell r="V219">
            <v>194.55</v>
          </cell>
          <cell r="W219">
            <v>194.55</v>
          </cell>
          <cell r="X219">
            <v>194.55</v>
          </cell>
          <cell r="Y219">
            <v>194.55</v>
          </cell>
          <cell r="Z219">
            <v>194.55</v>
          </cell>
          <cell r="AA219">
            <v>194.55</v>
          </cell>
          <cell r="AB219">
            <v>194.55</v>
          </cell>
          <cell r="AC219">
            <v>194.55</v>
          </cell>
        </row>
        <row r="220">
          <cell r="A220" t="str">
            <v>23206281</v>
          </cell>
          <cell r="B220" t="str">
            <v>Northeast</v>
          </cell>
          <cell r="C220" t="str">
            <v>Connecticut</v>
          </cell>
          <cell r="D220" t="str">
            <v>Hartley &amp; Parker Ltd</v>
          </cell>
          <cell r="E220" t="str">
            <v>Wyoming Whiskey</v>
          </cell>
          <cell r="F220" t="str">
            <v>WW Single Barrel</v>
          </cell>
          <cell r="G220" t="str">
            <v>750 - 6 - REG-96</v>
          </cell>
          <cell r="H220" t="str">
            <v>750 - 6 - REG-96</v>
          </cell>
          <cell r="I220" t="str">
            <v>Domestic</v>
          </cell>
          <cell r="J220" t="str">
            <v>750</v>
          </cell>
          <cell r="K220">
            <v>6</v>
          </cell>
          <cell r="L220">
            <v>6</v>
          </cell>
          <cell r="M220">
            <v>1</v>
          </cell>
          <cell r="N220" t="str">
            <v>REG</v>
          </cell>
          <cell r="O220" t="str">
            <v>2019, Oct</v>
          </cell>
          <cell r="P220" t="str">
            <v>PUBLISHED</v>
          </cell>
          <cell r="Q220" t="str">
            <v>FOB</v>
          </cell>
          <cell r="R220">
            <v>194.55</v>
          </cell>
          <cell r="S220">
            <v>194.55</v>
          </cell>
          <cell r="T220">
            <v>194.55</v>
          </cell>
          <cell r="U220">
            <v>194.55</v>
          </cell>
          <cell r="V220">
            <v>194.55</v>
          </cell>
          <cell r="W220">
            <v>194.55</v>
          </cell>
          <cell r="X220">
            <v>194.55</v>
          </cell>
          <cell r="Y220">
            <v>194.55</v>
          </cell>
          <cell r="Z220">
            <v>194.55</v>
          </cell>
          <cell r="AA220">
            <v>194.55</v>
          </cell>
          <cell r="AB220">
            <v>194.55</v>
          </cell>
          <cell r="AC220">
            <v>194.55</v>
          </cell>
        </row>
        <row r="221">
          <cell r="A221" t="str">
            <v>23206111</v>
          </cell>
          <cell r="B221" t="str">
            <v>Northeast</v>
          </cell>
          <cell r="C221" t="str">
            <v>Connecticut</v>
          </cell>
          <cell r="D221" t="str">
            <v>Hartley &amp; Parker Ltd</v>
          </cell>
          <cell r="E221" t="str">
            <v>Wyoming Whiskey</v>
          </cell>
          <cell r="F221" t="str">
            <v>WW Small Batch</v>
          </cell>
          <cell r="G221" t="str">
            <v>750 - 6 - REG-88</v>
          </cell>
          <cell r="H221" t="str">
            <v>750 - 6 - REG-88</v>
          </cell>
          <cell r="I221" t="str">
            <v>Domestic</v>
          </cell>
          <cell r="J221" t="str">
            <v>750</v>
          </cell>
          <cell r="K221">
            <v>6</v>
          </cell>
          <cell r="L221">
            <v>6</v>
          </cell>
          <cell r="M221">
            <v>1</v>
          </cell>
          <cell r="N221" t="str">
            <v>REG</v>
          </cell>
          <cell r="O221" t="str">
            <v>2019, Oct</v>
          </cell>
          <cell r="P221" t="str">
            <v>PUBLISHED</v>
          </cell>
          <cell r="Q221" t="str">
            <v>FOB</v>
          </cell>
          <cell r="R221">
            <v>143.91999999999999</v>
          </cell>
          <cell r="S221">
            <v>143.91999999999999</v>
          </cell>
          <cell r="T221">
            <v>143.91999999999999</v>
          </cell>
          <cell r="U221">
            <v>143.91999999999999</v>
          </cell>
          <cell r="V221">
            <v>143.91999999999999</v>
          </cell>
          <cell r="W221">
            <v>143.91999999999999</v>
          </cell>
          <cell r="X221">
            <v>143.91999999999999</v>
          </cell>
          <cell r="Y221">
            <v>143.91999999999999</v>
          </cell>
          <cell r="Z221">
            <v>143.91999999999999</v>
          </cell>
          <cell r="AA221">
            <v>143.91999999999999</v>
          </cell>
          <cell r="AB221">
            <v>143.91999999999999</v>
          </cell>
          <cell r="AC221">
            <v>143.91999999999999</v>
          </cell>
        </row>
        <row r="222">
          <cell r="A222" t="str">
            <v>23333222</v>
          </cell>
          <cell r="B222" t="str">
            <v>Northeast</v>
          </cell>
          <cell r="C222" t="str">
            <v>Connecticut</v>
          </cell>
          <cell r="D222" t="str">
            <v>Slocum &amp; Sons</v>
          </cell>
          <cell r="E222" t="str">
            <v>Glenrothes Reserves</v>
          </cell>
          <cell r="F222" t="str">
            <v>Glenrothes Bourbon Reserve</v>
          </cell>
          <cell r="G222" t="str">
            <v>750 - 6 - REG-80</v>
          </cell>
          <cell r="H222" t="str">
            <v>Glenrothes Bourbon Reserve_750_6</v>
          </cell>
          <cell r="I222" t="str">
            <v>Domestic</v>
          </cell>
          <cell r="J222" t="str">
            <v>750</v>
          </cell>
          <cell r="K222">
            <v>6</v>
          </cell>
          <cell r="L222">
            <v>6</v>
          </cell>
          <cell r="M222">
            <v>1</v>
          </cell>
          <cell r="N222" t="str">
            <v>REG</v>
          </cell>
          <cell r="O222" t="str">
            <v>2019, Oct</v>
          </cell>
          <cell r="P222" t="str">
            <v>PUBLISHED</v>
          </cell>
          <cell r="Q222" t="str">
            <v>FOB</v>
          </cell>
          <cell r="R222">
            <v>121.37</v>
          </cell>
          <cell r="S222">
            <v>121.37</v>
          </cell>
          <cell r="T222">
            <v>121.37</v>
          </cell>
          <cell r="U222">
            <v>121.37</v>
          </cell>
          <cell r="V222">
            <v>121.37</v>
          </cell>
          <cell r="W222">
            <v>121.37</v>
          </cell>
          <cell r="X222">
            <v>121.37</v>
          </cell>
          <cell r="Y222">
            <v>121.37</v>
          </cell>
          <cell r="Z222">
            <v>121.37</v>
          </cell>
          <cell r="AA222">
            <v>121.37</v>
          </cell>
          <cell r="AB222">
            <v>121.37</v>
          </cell>
          <cell r="AC222">
            <v>121.37</v>
          </cell>
        </row>
        <row r="223">
          <cell r="A223" t="str">
            <v>23917633</v>
          </cell>
          <cell r="B223" t="str">
            <v>Northeast</v>
          </cell>
          <cell r="C223" t="str">
            <v>Connecticut</v>
          </cell>
          <cell r="D223" t="str">
            <v>Slocum &amp; Sons</v>
          </cell>
          <cell r="E223" t="str">
            <v>Glenrothes Reserves</v>
          </cell>
          <cell r="F223" t="str">
            <v>Glenrothes Bourbon Reserve</v>
          </cell>
          <cell r="G223" t="str">
            <v>750 - 6 - REG-80</v>
          </cell>
          <cell r="H223" t="str">
            <v>Glenrothes Bourbon Reserve_750_6</v>
          </cell>
          <cell r="I223" t="str">
            <v>Domestic</v>
          </cell>
          <cell r="J223" t="str">
            <v>750</v>
          </cell>
          <cell r="K223">
            <v>6</v>
          </cell>
          <cell r="L223">
            <v>6</v>
          </cell>
          <cell r="M223">
            <v>1</v>
          </cell>
          <cell r="N223" t="str">
            <v>REG</v>
          </cell>
          <cell r="O223" t="str">
            <v>2020, Jan</v>
          </cell>
          <cell r="P223" t="str">
            <v>APPROVED</v>
          </cell>
          <cell r="Q223" t="str">
            <v>FOB</v>
          </cell>
          <cell r="R223">
            <v>159.69</v>
          </cell>
          <cell r="S223">
            <v>159.69</v>
          </cell>
          <cell r="T223">
            <v>159.69</v>
          </cell>
          <cell r="U223">
            <v>159.69</v>
          </cell>
          <cell r="V223">
            <v>159.69</v>
          </cell>
          <cell r="W223">
            <v>159.69</v>
          </cell>
          <cell r="X223">
            <v>159.69</v>
          </cell>
          <cell r="Y223">
            <v>159.69</v>
          </cell>
          <cell r="Z223">
            <v>159.69</v>
          </cell>
          <cell r="AA223">
            <v>159.69</v>
          </cell>
          <cell r="AB223">
            <v>159.69</v>
          </cell>
          <cell r="AC223">
            <v>159.69</v>
          </cell>
        </row>
        <row r="224">
          <cell r="A224" t="str">
            <v>15640580</v>
          </cell>
          <cell r="B224" t="str">
            <v>Northeast</v>
          </cell>
          <cell r="C224" t="str">
            <v>Connecticut</v>
          </cell>
          <cell r="D224" t="str">
            <v>Slocum &amp; Sons</v>
          </cell>
          <cell r="E224" t="str">
            <v>Glenrothes Reserves</v>
          </cell>
          <cell r="F224" t="str">
            <v>Glenrothes Peated Cask Reserve</v>
          </cell>
          <cell r="G224" t="str">
            <v>750 - 6 - REG-80</v>
          </cell>
          <cell r="H224" t="str">
            <v>Glenrothes Peated Cask Reserve_750_6</v>
          </cell>
          <cell r="I224" t="str">
            <v>Domestic</v>
          </cell>
          <cell r="J224" t="str">
            <v>750</v>
          </cell>
          <cell r="K224">
            <v>6</v>
          </cell>
          <cell r="L224">
            <v>6</v>
          </cell>
          <cell r="M224">
            <v>1</v>
          </cell>
          <cell r="N224" t="str">
            <v>REG</v>
          </cell>
          <cell r="O224" t="str">
            <v>2018, Feb</v>
          </cell>
          <cell r="P224" t="str">
            <v>PUBLISHED</v>
          </cell>
          <cell r="Q224" t="str">
            <v>FOB</v>
          </cell>
          <cell r="R224">
            <v>121.37</v>
          </cell>
          <cell r="S224">
            <v>121.37</v>
          </cell>
          <cell r="T224">
            <v>121.37</v>
          </cell>
          <cell r="U224">
            <v>121.37</v>
          </cell>
          <cell r="V224">
            <v>121.37</v>
          </cell>
          <cell r="W224">
            <v>121.37</v>
          </cell>
          <cell r="X224">
            <v>121.37</v>
          </cell>
          <cell r="Y224">
            <v>121.37</v>
          </cell>
          <cell r="Z224">
            <v>121.37</v>
          </cell>
          <cell r="AA224">
            <v>121.37</v>
          </cell>
          <cell r="AB224">
            <v>121.37</v>
          </cell>
          <cell r="AC224">
            <v>121.37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273"/>
  <sheetViews>
    <sheetView tabSelected="1" view="pageBreakPreview" topLeftCell="B1" zoomScale="90" zoomScaleNormal="100" zoomScaleSheetLayoutView="90" workbookViewId="0">
      <pane ySplit="1" topLeftCell="A2" activePane="bottomLeft" state="frozen"/>
      <selection pane="bottomLeft" activeCell="C17" sqref="C17"/>
    </sheetView>
  </sheetViews>
  <sheetFormatPr defaultColWidth="8.88671875" defaultRowHeight="14.4" x14ac:dyDescent="0.3"/>
  <cols>
    <col min="1" max="1" width="24.109375" hidden="1" customWidth="1"/>
    <col min="2" max="2" width="8.109375" style="24" customWidth="1"/>
    <col min="3" max="3" width="18.88671875" style="25" customWidth="1"/>
    <col min="4" max="4" width="93.5546875" style="24" customWidth="1"/>
    <col min="5" max="5" width="27.44140625" style="24" bestFit="1" customWidth="1"/>
    <col min="6" max="6" width="15.88671875" style="24" customWidth="1"/>
    <col min="7" max="7" width="12.88671875" style="24" bestFit="1" customWidth="1"/>
    <col min="8" max="8" width="19.6640625" style="26" customWidth="1"/>
    <col min="9" max="9" width="12.33203125" style="25" customWidth="1"/>
    <col min="10" max="12" width="12.5546875" hidden="1" customWidth="1"/>
    <col min="13" max="13" width="45.33203125" hidden="1" customWidth="1"/>
    <col min="14" max="14" width="17" hidden="1" customWidth="1"/>
    <col min="15" max="16" width="0" hidden="1" customWidth="1"/>
  </cols>
  <sheetData>
    <row r="1" spans="1:16" ht="26.4" x14ac:dyDescent="0.3">
      <c r="B1" s="1" t="s">
        <v>0</v>
      </c>
      <c r="C1" s="2" t="s">
        <v>1</v>
      </c>
      <c r="D1" s="3" t="s">
        <v>2</v>
      </c>
      <c r="E1" s="3" t="s">
        <v>3</v>
      </c>
      <c r="F1" s="3" t="s">
        <v>4</v>
      </c>
      <c r="G1" s="3" t="s">
        <v>5</v>
      </c>
      <c r="H1" s="4" t="s">
        <v>6</v>
      </c>
      <c r="I1" s="5" t="s">
        <v>7</v>
      </c>
      <c r="J1" s="31" t="s">
        <v>513</v>
      </c>
      <c r="K1" s="31" t="s">
        <v>514</v>
      </c>
      <c r="L1" s="31" t="s">
        <v>515</v>
      </c>
    </row>
    <row r="2" spans="1:16" ht="15" customHeight="1" x14ac:dyDescent="0.3">
      <c r="B2" s="6"/>
      <c r="C2" s="6"/>
      <c r="D2" s="7" t="s">
        <v>8</v>
      </c>
      <c r="E2" s="8"/>
      <c r="F2" s="9" t="s">
        <v>9</v>
      </c>
      <c r="G2" s="9"/>
      <c r="H2" s="10" t="s">
        <v>9</v>
      </c>
      <c r="I2" s="6"/>
    </row>
    <row r="3" spans="1:16" ht="14.4" customHeight="1" x14ac:dyDescent="0.3">
      <c r="A3" t="str">
        <f>VLOOKUP(_xlfn.NUMBERVALUE(LEFT(C3,8)),[1]SKUs!$A:$G,7,0)</f>
        <v>Brugal Anejo.1000-12</v>
      </c>
      <c r="B3" s="11" t="s">
        <v>10</v>
      </c>
      <c r="C3" s="12" t="s">
        <v>211</v>
      </c>
      <c r="D3" s="13" t="s">
        <v>17</v>
      </c>
      <c r="E3" s="13" t="s">
        <v>12</v>
      </c>
      <c r="F3" s="11" t="s">
        <v>13</v>
      </c>
      <c r="G3" s="11" t="s">
        <v>18</v>
      </c>
      <c r="H3" s="14">
        <v>149.49</v>
      </c>
      <c r="I3" s="33" t="s">
        <v>19</v>
      </c>
      <c r="J3">
        <f>IFERROR(VLOOKUP("Connecticut"&amp;A3&amp;"FOB",'[2]FY1920 Pricing'!$B:$V,21,0),0)</f>
        <v>149.49</v>
      </c>
      <c r="K3" s="32">
        <f>J3-H3</f>
        <v>0</v>
      </c>
      <c r="M3" t="str">
        <f t="shared" ref="M3:M56" si="0">A3</f>
        <v>Brugal Anejo.1000-12</v>
      </c>
      <c r="N3" s="32" t="e">
        <f>VLOOKUP(M3,[3]Report!$B:$V,21,0)</f>
        <v>#N/A</v>
      </c>
      <c r="O3" s="32" t="e">
        <f>N3-H3</f>
        <v>#N/A</v>
      </c>
      <c r="P3" s="32"/>
    </row>
    <row r="4" spans="1:16" ht="14.4" customHeight="1" x14ac:dyDescent="0.3">
      <c r="A4" t="str">
        <f>VLOOKUP(_xlfn.NUMBERVALUE(LEFT(C4,8)),[1]SKUs!$A:$G,7,0)</f>
        <v>Brugal Anejo.375-24</v>
      </c>
      <c r="B4" s="11" t="s">
        <v>10</v>
      </c>
      <c r="C4" s="12" t="s">
        <v>212</v>
      </c>
      <c r="D4" s="13" t="s">
        <v>17</v>
      </c>
      <c r="E4" s="13" t="s">
        <v>12</v>
      </c>
      <c r="F4" s="11" t="s">
        <v>13</v>
      </c>
      <c r="G4" s="11" t="s">
        <v>20</v>
      </c>
      <c r="H4" s="14">
        <v>134.68</v>
      </c>
      <c r="I4" s="33" t="s">
        <v>19</v>
      </c>
      <c r="J4">
        <f>IFERROR(VLOOKUP("Connecticut"&amp;A4&amp;"FOB",'[2]FY1920 Pricing'!$B:$V,21,0),0)</f>
        <v>134.68</v>
      </c>
      <c r="K4" s="32">
        <f t="shared" ref="K4:K57" si="1">J4-H4</f>
        <v>0</v>
      </c>
      <c r="M4" t="str">
        <f t="shared" si="0"/>
        <v>Brugal Anejo.375-24</v>
      </c>
      <c r="N4" s="32" t="e">
        <f>VLOOKUP(M4,[3]Report!$B:$V,21,0)</f>
        <v>#N/A</v>
      </c>
      <c r="O4" s="32" t="e">
        <f t="shared" ref="O4:O7" si="2">N4-H4</f>
        <v>#N/A</v>
      </c>
      <c r="P4" s="32"/>
    </row>
    <row r="5" spans="1:16" ht="14.4" customHeight="1" x14ac:dyDescent="0.3">
      <c r="A5" t="str">
        <f>VLOOKUP(_xlfn.NUMBERVALUE(LEFT(C5,8)),[1]SKUs!$A:$G,7,0)</f>
        <v>Brugal Anejo.750-12</v>
      </c>
      <c r="B5" s="11" t="s">
        <v>10</v>
      </c>
      <c r="C5" s="12" t="s">
        <v>213</v>
      </c>
      <c r="D5" s="13" t="s">
        <v>17</v>
      </c>
      <c r="E5" s="13" t="s">
        <v>12</v>
      </c>
      <c r="F5" s="11" t="s">
        <v>13</v>
      </c>
      <c r="G5" s="11" t="s">
        <v>21</v>
      </c>
      <c r="H5" s="14">
        <v>125.18</v>
      </c>
      <c r="I5" s="33" t="s">
        <v>19</v>
      </c>
      <c r="J5">
        <f>IFERROR(VLOOKUP("Connecticut"&amp;A5&amp;"FOB",'[2]FY1920 Pricing'!$B:$V,21,0),0)</f>
        <v>125.18</v>
      </c>
      <c r="K5" s="32">
        <f t="shared" si="1"/>
        <v>0</v>
      </c>
      <c r="M5" t="str">
        <f t="shared" si="0"/>
        <v>Brugal Anejo.750-12</v>
      </c>
      <c r="N5" s="32" t="e">
        <f>VLOOKUP(M5,[3]Report!$B:$V,21,0)</f>
        <v>#N/A</v>
      </c>
      <c r="O5" s="32" t="e">
        <f t="shared" si="2"/>
        <v>#N/A</v>
      </c>
      <c r="P5" s="32"/>
    </row>
    <row r="6" spans="1:16" ht="14.4" customHeight="1" x14ac:dyDescent="0.3">
      <c r="A6" t="str">
        <f>VLOOKUP(_xlfn.NUMBERVALUE(LEFT(C6,8)),[1]SKUs!$A:$G,7,0)</f>
        <v>Brugal Anejo.1750-6</v>
      </c>
      <c r="B6" s="11" t="s">
        <v>10</v>
      </c>
      <c r="C6" s="12" t="s">
        <v>214</v>
      </c>
      <c r="D6" s="13" t="s">
        <v>17</v>
      </c>
      <c r="E6" s="13" t="s">
        <v>12</v>
      </c>
      <c r="F6" s="11" t="s">
        <v>13</v>
      </c>
      <c r="G6" s="11" t="s">
        <v>22</v>
      </c>
      <c r="H6" s="14">
        <v>107.21</v>
      </c>
      <c r="I6" s="33" t="s">
        <v>19</v>
      </c>
      <c r="J6">
        <f>IFERROR(VLOOKUP("Connecticut"&amp;A6&amp;"FOB",'[2]FY1920 Pricing'!$B:$V,21,0),0)</f>
        <v>107.21</v>
      </c>
      <c r="K6" s="32">
        <f t="shared" si="1"/>
        <v>0</v>
      </c>
      <c r="M6" t="str">
        <f t="shared" si="0"/>
        <v>Brugal Anejo.1750-6</v>
      </c>
      <c r="N6" s="32" t="e">
        <f>VLOOKUP(M6,[3]Report!$B:$V,21,0)</f>
        <v>#N/A</v>
      </c>
      <c r="O6" s="32" t="e">
        <f t="shared" si="2"/>
        <v>#N/A</v>
      </c>
      <c r="P6" s="32"/>
    </row>
    <row r="7" spans="1:16" ht="14.4" customHeight="1" x14ac:dyDescent="0.3">
      <c r="A7" t="str">
        <f>VLOOKUP(_xlfn.NUMBERVALUE(LEFT(C7,8)),[1]SKUs!$A:$G,7,0)</f>
        <v>Brugal Anejo.50-120</v>
      </c>
      <c r="B7" s="11" t="s">
        <v>10</v>
      </c>
      <c r="C7" s="12" t="s">
        <v>215</v>
      </c>
      <c r="D7" s="13" t="s">
        <v>17</v>
      </c>
      <c r="E7" s="13" t="s">
        <v>12</v>
      </c>
      <c r="F7" s="11" t="s">
        <v>13</v>
      </c>
      <c r="G7" s="11" t="s">
        <v>23</v>
      </c>
      <c r="H7" s="14">
        <v>99.98</v>
      </c>
      <c r="I7" s="33" t="s">
        <v>19</v>
      </c>
      <c r="J7">
        <f>IFERROR(VLOOKUP("Connecticut"&amp;A7&amp;"FOB",'[2]FY1920 Pricing'!$B:$V,21,0),0)</f>
        <v>0</v>
      </c>
      <c r="K7" s="32">
        <f t="shared" si="1"/>
        <v>-99.98</v>
      </c>
      <c r="M7" t="str">
        <f t="shared" si="0"/>
        <v>Brugal Anejo.50-120</v>
      </c>
      <c r="N7" s="32" t="e">
        <f>VLOOKUP(M7,[3]Report!$B:$V,21,0)</f>
        <v>#N/A</v>
      </c>
      <c r="O7" s="32" t="e">
        <f t="shared" si="2"/>
        <v>#N/A</v>
      </c>
      <c r="P7" s="32"/>
    </row>
    <row r="8" spans="1:16" ht="14.4" customHeight="1" x14ac:dyDescent="0.3">
      <c r="A8" t="str">
        <f>VLOOKUP(_xlfn.NUMBERVALUE(LEFT(C8,8)),[1]SKUs!$A:$G,7,0)</f>
        <v>Brugal Anejo.1000-12</v>
      </c>
      <c r="B8" s="15" t="s">
        <v>10</v>
      </c>
      <c r="C8" s="12" t="s">
        <v>216</v>
      </c>
      <c r="D8" s="16" t="s">
        <v>24</v>
      </c>
      <c r="E8" s="16" t="s">
        <v>12</v>
      </c>
      <c r="F8" s="15" t="s">
        <v>13</v>
      </c>
      <c r="G8" s="15" t="s">
        <v>18</v>
      </c>
      <c r="H8" s="17">
        <v>108.25</v>
      </c>
      <c r="I8" s="33" t="s">
        <v>19</v>
      </c>
      <c r="J8">
        <f>IFERROR(VLOOKUP("Connecticut"&amp;A8&amp;"FOB",'[2]FY1920 Pricing'!$B:$V,21,0),0)</f>
        <v>149.49</v>
      </c>
      <c r="K8" s="32">
        <f t="shared" si="1"/>
        <v>41.240000000000009</v>
      </c>
      <c r="M8" t="str">
        <f t="shared" si="0"/>
        <v>Brugal Anejo.1000-12</v>
      </c>
    </row>
    <row r="9" spans="1:16" ht="14.4" customHeight="1" x14ac:dyDescent="0.3">
      <c r="A9" t="str">
        <f>VLOOKUP(_xlfn.NUMBERVALUE(LEFT(C9,8)),[1]SKUs!$A:$G,7,0)</f>
        <v>Brugal Anejo.375-24</v>
      </c>
      <c r="B9" s="15" t="s">
        <v>10</v>
      </c>
      <c r="C9" s="12" t="s">
        <v>217</v>
      </c>
      <c r="D9" s="16" t="s">
        <v>24</v>
      </c>
      <c r="E9" s="16" t="s">
        <v>12</v>
      </c>
      <c r="F9" s="15" t="s">
        <v>13</v>
      </c>
      <c r="G9" s="15" t="s">
        <v>20</v>
      </c>
      <c r="H9" s="17">
        <v>102</v>
      </c>
      <c r="I9" s="33" t="s">
        <v>19</v>
      </c>
      <c r="J9">
        <f>IFERROR(VLOOKUP("Connecticut"&amp;A9&amp;"FOB",'[2]FY1920 Pricing'!$B:$V,21,0),0)</f>
        <v>134.68</v>
      </c>
      <c r="K9" s="32">
        <f t="shared" si="1"/>
        <v>32.680000000000007</v>
      </c>
      <c r="M9" t="str">
        <f t="shared" si="0"/>
        <v>Brugal Anejo.375-24</v>
      </c>
    </row>
    <row r="10" spans="1:16" ht="14.4" customHeight="1" x14ac:dyDescent="0.3">
      <c r="A10" t="str">
        <f>VLOOKUP(_xlfn.NUMBERVALUE(LEFT(C10,8)),[1]SKUs!$A:$G,7,0)</f>
        <v>Brugal Anejo.750-12</v>
      </c>
      <c r="B10" s="15" t="s">
        <v>10</v>
      </c>
      <c r="C10" s="12" t="s">
        <v>218</v>
      </c>
      <c r="D10" s="16" t="s">
        <v>24</v>
      </c>
      <c r="E10" s="16" t="s">
        <v>12</v>
      </c>
      <c r="F10" s="15" t="s">
        <v>13</v>
      </c>
      <c r="G10" s="15" t="s">
        <v>21</v>
      </c>
      <c r="H10" s="17">
        <v>92.5</v>
      </c>
      <c r="I10" s="33" t="s">
        <v>19</v>
      </c>
      <c r="J10">
        <f>IFERROR(VLOOKUP("Connecticut"&amp;A10&amp;"FOB",'[2]FY1920 Pricing'!$B:$V,21,0),0)</f>
        <v>125.18</v>
      </c>
      <c r="K10" s="32">
        <f t="shared" si="1"/>
        <v>32.680000000000007</v>
      </c>
      <c r="M10" t="str">
        <f t="shared" si="0"/>
        <v>Brugal Anejo.750-12</v>
      </c>
    </row>
    <row r="11" spans="1:16" ht="14.4" customHeight="1" x14ac:dyDescent="0.3">
      <c r="A11" t="str">
        <f>VLOOKUP(_xlfn.NUMBERVALUE(LEFT(C11,8)),[1]SKUs!$A:$G,7,0)</f>
        <v>Brugal Anejo.1750-6</v>
      </c>
      <c r="B11" s="15" t="s">
        <v>10</v>
      </c>
      <c r="C11" s="12" t="s">
        <v>219</v>
      </c>
      <c r="D11" s="16" t="s">
        <v>24</v>
      </c>
      <c r="E11" s="16" t="s">
        <v>12</v>
      </c>
      <c r="F11" s="15" t="s">
        <v>13</v>
      </c>
      <c r="G11" s="15" t="s">
        <v>22</v>
      </c>
      <c r="H11" s="17">
        <v>70.25</v>
      </c>
      <c r="I11" s="33" t="s">
        <v>19</v>
      </c>
      <c r="J11">
        <f>IFERROR(VLOOKUP("Connecticut"&amp;A11&amp;"FOB",'[2]FY1920 Pricing'!$B:$V,21,0),0)</f>
        <v>107.21</v>
      </c>
      <c r="K11" s="32">
        <f t="shared" si="1"/>
        <v>36.959999999999994</v>
      </c>
      <c r="M11" t="str">
        <f t="shared" si="0"/>
        <v>Brugal Anejo.1750-6</v>
      </c>
    </row>
    <row r="12" spans="1:16" ht="14.4" customHeight="1" x14ac:dyDescent="0.3">
      <c r="A12" t="str">
        <f>VLOOKUP(_xlfn.NUMBERVALUE(LEFT(C12,8)),[1]SKUs!$A:$G,7,0)</f>
        <v>Brugal Anejo.50-120</v>
      </c>
      <c r="B12" s="15" t="s">
        <v>10</v>
      </c>
      <c r="C12" s="12" t="s">
        <v>220</v>
      </c>
      <c r="D12" s="16" t="s">
        <v>24</v>
      </c>
      <c r="E12" s="16" t="s">
        <v>12</v>
      </c>
      <c r="F12" s="15" t="s">
        <v>13</v>
      </c>
      <c r="G12" s="15" t="s">
        <v>23</v>
      </c>
      <c r="H12" s="17">
        <v>75.86</v>
      </c>
      <c r="I12" s="33" t="s">
        <v>19</v>
      </c>
      <c r="J12">
        <f>IFERROR(VLOOKUP("Connecticut"&amp;A12&amp;"FOB",'[2]FY1920 Pricing'!$B:$V,21,0),0)</f>
        <v>0</v>
      </c>
      <c r="K12" s="32">
        <f t="shared" si="1"/>
        <v>-75.86</v>
      </c>
      <c r="M12" t="str">
        <f t="shared" si="0"/>
        <v>Brugal Anejo.50-120</v>
      </c>
    </row>
    <row r="13" spans="1:16" ht="14.4" customHeight="1" x14ac:dyDescent="0.3">
      <c r="A13" t="str">
        <f>VLOOKUP(_xlfn.NUMBERVALUE(LEFT(C13,8)),[1]SKUs!$A:$G,7,0)</f>
        <v>Brugal Extra Dry.375-24</v>
      </c>
      <c r="B13" s="11" t="s">
        <v>10</v>
      </c>
      <c r="C13" s="12" t="s">
        <v>221</v>
      </c>
      <c r="D13" s="13" t="s">
        <v>25</v>
      </c>
      <c r="E13" s="13" t="s">
        <v>12</v>
      </c>
      <c r="F13" s="11" t="s">
        <v>13</v>
      </c>
      <c r="G13" s="11" t="s">
        <v>20</v>
      </c>
      <c r="H13" s="14">
        <v>134.68</v>
      </c>
      <c r="I13" s="33" t="s">
        <v>26</v>
      </c>
      <c r="J13">
        <f>IFERROR(VLOOKUP("Connecticut"&amp;A13&amp;"FOB",'[2]FY1920 Pricing'!$B:$V,21,0),0)</f>
        <v>134.68</v>
      </c>
      <c r="K13" s="32">
        <f t="shared" si="1"/>
        <v>0</v>
      </c>
      <c r="M13" t="str">
        <f t="shared" si="0"/>
        <v>Brugal Extra Dry.375-24</v>
      </c>
      <c r="N13" s="32" t="e">
        <f>VLOOKUP(M13,[3]Report!$B:$V,21,0)</f>
        <v>#N/A</v>
      </c>
      <c r="O13" s="32" t="e">
        <f t="shared" ref="O13:O16" si="3">N13-H13</f>
        <v>#N/A</v>
      </c>
      <c r="P13" s="32"/>
    </row>
    <row r="14" spans="1:16" ht="14.4" customHeight="1" x14ac:dyDescent="0.3">
      <c r="A14" t="str">
        <f>VLOOKUP(_xlfn.NUMBERVALUE(LEFT(C14,8)),[1]SKUs!$A:$G,7,0)</f>
        <v>Brugal Extra Dry.750-12</v>
      </c>
      <c r="B14" s="11" t="s">
        <v>10</v>
      </c>
      <c r="C14" s="12" t="s">
        <v>222</v>
      </c>
      <c r="D14" s="13" t="s">
        <v>25</v>
      </c>
      <c r="E14" s="13" t="s">
        <v>12</v>
      </c>
      <c r="F14" s="11" t="s">
        <v>13</v>
      </c>
      <c r="G14" s="11" t="s">
        <v>21</v>
      </c>
      <c r="H14" s="14">
        <v>125.18</v>
      </c>
      <c r="I14" s="33" t="s">
        <v>26</v>
      </c>
      <c r="J14">
        <f>IFERROR(VLOOKUP("Connecticut"&amp;A14&amp;"FOB",'[2]FY1920 Pricing'!$B:$V,21,0),0)</f>
        <v>125.18</v>
      </c>
      <c r="K14" s="32">
        <f t="shared" si="1"/>
        <v>0</v>
      </c>
      <c r="M14" t="str">
        <f t="shared" si="0"/>
        <v>Brugal Extra Dry.750-12</v>
      </c>
      <c r="N14" s="32" t="e">
        <f>VLOOKUP(M14,[3]Report!$B:$V,21,0)</f>
        <v>#N/A</v>
      </c>
      <c r="O14" s="32" t="e">
        <f t="shared" si="3"/>
        <v>#N/A</v>
      </c>
      <c r="P14" s="32"/>
    </row>
    <row r="15" spans="1:16" ht="14.4" customHeight="1" x14ac:dyDescent="0.3">
      <c r="A15" t="str">
        <f>VLOOKUP(_xlfn.NUMBERVALUE(LEFT(C15,8)),[1]SKUs!$A:$G,7,0)</f>
        <v>Brugal Extra Dry.1000-12</v>
      </c>
      <c r="B15" s="11" t="s">
        <v>10</v>
      </c>
      <c r="C15" s="12" t="s">
        <v>223</v>
      </c>
      <c r="D15" s="13" t="s">
        <v>25</v>
      </c>
      <c r="E15" s="13" t="s">
        <v>12</v>
      </c>
      <c r="F15" s="11" t="s">
        <v>13</v>
      </c>
      <c r="G15" s="11" t="s">
        <v>18</v>
      </c>
      <c r="H15" s="14">
        <v>149.49</v>
      </c>
      <c r="I15" s="33" t="s">
        <v>26</v>
      </c>
      <c r="J15">
        <f>IFERROR(VLOOKUP("Connecticut"&amp;A15&amp;"FOB",'[2]FY1920 Pricing'!$B:$V,21,0),0)</f>
        <v>149.49</v>
      </c>
      <c r="K15" s="32">
        <f t="shared" si="1"/>
        <v>0</v>
      </c>
      <c r="M15" t="str">
        <f t="shared" si="0"/>
        <v>Brugal Extra Dry.1000-12</v>
      </c>
      <c r="N15" s="32" t="e">
        <f>VLOOKUP(M15,[3]Report!$B:$V,21,0)</f>
        <v>#N/A</v>
      </c>
      <c r="O15" s="32" t="e">
        <f t="shared" si="3"/>
        <v>#N/A</v>
      </c>
      <c r="P15" s="32"/>
    </row>
    <row r="16" spans="1:16" ht="14.4" customHeight="1" x14ac:dyDescent="0.3">
      <c r="A16" t="str">
        <f>VLOOKUP(_xlfn.NUMBERVALUE(LEFT(C16,8)),[1]SKUs!$A:$G,7,0)</f>
        <v>Brugal Extra Dry.1750-6</v>
      </c>
      <c r="B16" s="11" t="s">
        <v>10</v>
      </c>
      <c r="C16" s="12" t="s">
        <v>224</v>
      </c>
      <c r="D16" s="13" t="s">
        <v>25</v>
      </c>
      <c r="E16" s="13" t="s">
        <v>12</v>
      </c>
      <c r="F16" s="11" t="s">
        <v>13</v>
      </c>
      <c r="G16" s="11" t="s">
        <v>22</v>
      </c>
      <c r="H16" s="14">
        <v>107.21</v>
      </c>
      <c r="I16" s="33" t="s">
        <v>26</v>
      </c>
      <c r="J16">
        <f>IFERROR(VLOOKUP("Connecticut"&amp;A16&amp;"FOB",'[2]FY1920 Pricing'!$B:$V,21,0),0)</f>
        <v>107.21</v>
      </c>
      <c r="K16" s="32">
        <f t="shared" si="1"/>
        <v>0</v>
      </c>
      <c r="M16" t="str">
        <f t="shared" si="0"/>
        <v>Brugal Extra Dry.1750-6</v>
      </c>
      <c r="N16" s="32" t="e">
        <f>VLOOKUP(M16,[3]Report!$B:$V,21,0)</f>
        <v>#N/A</v>
      </c>
      <c r="O16" s="32" t="e">
        <f t="shared" si="3"/>
        <v>#N/A</v>
      </c>
      <c r="P16" s="32"/>
    </row>
    <row r="17" spans="1:16" ht="14.4" customHeight="1" x14ac:dyDescent="0.3">
      <c r="A17" t="str">
        <f>VLOOKUP(_xlfn.NUMBERVALUE(LEFT(C17,8)),[1]SKUs!$A:$G,7,0)</f>
        <v>Brugal Extra Dry.375-24</v>
      </c>
      <c r="B17" s="15" t="s">
        <v>10</v>
      </c>
      <c r="C17" s="12" t="s">
        <v>225</v>
      </c>
      <c r="D17" s="16" t="s">
        <v>27</v>
      </c>
      <c r="E17" s="16" t="s">
        <v>12</v>
      </c>
      <c r="F17" s="15" t="s">
        <v>13</v>
      </c>
      <c r="G17" s="15" t="s">
        <v>20</v>
      </c>
      <c r="H17" s="17">
        <v>102</v>
      </c>
      <c r="I17" s="33" t="s">
        <v>26</v>
      </c>
      <c r="J17">
        <f>IFERROR(VLOOKUP("Connecticut"&amp;A17&amp;"FOB",'[2]FY1920 Pricing'!$B:$V,21,0),0)</f>
        <v>134.68</v>
      </c>
      <c r="K17" s="32">
        <f t="shared" si="1"/>
        <v>32.680000000000007</v>
      </c>
      <c r="M17" t="str">
        <f t="shared" si="0"/>
        <v>Brugal Extra Dry.375-24</v>
      </c>
    </row>
    <row r="18" spans="1:16" ht="14.4" customHeight="1" x14ac:dyDescent="0.3">
      <c r="A18" t="str">
        <f>VLOOKUP(_xlfn.NUMBERVALUE(LEFT(C18,8)),[1]SKUs!$A:$G,7,0)</f>
        <v>Brugal Extra Dry.750-12</v>
      </c>
      <c r="B18" s="15" t="s">
        <v>10</v>
      </c>
      <c r="C18" s="12" t="s">
        <v>226</v>
      </c>
      <c r="D18" s="16" t="s">
        <v>27</v>
      </c>
      <c r="E18" s="16" t="s">
        <v>12</v>
      </c>
      <c r="F18" s="15" t="s">
        <v>13</v>
      </c>
      <c r="G18" s="15" t="s">
        <v>21</v>
      </c>
      <c r="H18" s="17">
        <v>92.5</v>
      </c>
      <c r="I18" s="33" t="s">
        <v>26</v>
      </c>
      <c r="J18">
        <f>IFERROR(VLOOKUP("Connecticut"&amp;A18&amp;"FOB",'[2]FY1920 Pricing'!$B:$V,21,0),0)</f>
        <v>125.18</v>
      </c>
      <c r="K18" s="32">
        <f t="shared" si="1"/>
        <v>32.680000000000007</v>
      </c>
      <c r="M18" t="str">
        <f t="shared" si="0"/>
        <v>Brugal Extra Dry.750-12</v>
      </c>
    </row>
    <row r="19" spans="1:16" ht="14.4" customHeight="1" x14ac:dyDescent="0.3">
      <c r="A19" t="str">
        <f>VLOOKUP(_xlfn.NUMBERVALUE(LEFT(C19,8)),[1]SKUs!$A:$G,7,0)</f>
        <v>Brugal Extra Dry.1000-12</v>
      </c>
      <c r="B19" s="15" t="s">
        <v>10</v>
      </c>
      <c r="C19" s="12" t="s">
        <v>227</v>
      </c>
      <c r="D19" s="16" t="s">
        <v>27</v>
      </c>
      <c r="E19" s="16" t="s">
        <v>12</v>
      </c>
      <c r="F19" s="15" t="s">
        <v>13</v>
      </c>
      <c r="G19" s="15" t="s">
        <v>18</v>
      </c>
      <c r="H19" s="17">
        <v>108.25</v>
      </c>
      <c r="I19" s="33" t="s">
        <v>26</v>
      </c>
      <c r="J19">
        <f>IFERROR(VLOOKUP("Connecticut"&amp;A19&amp;"FOB",'[2]FY1920 Pricing'!$B:$V,21,0),0)</f>
        <v>149.49</v>
      </c>
      <c r="K19" s="32">
        <f t="shared" si="1"/>
        <v>41.240000000000009</v>
      </c>
      <c r="M19" t="str">
        <f t="shared" si="0"/>
        <v>Brugal Extra Dry.1000-12</v>
      </c>
    </row>
    <row r="20" spans="1:16" ht="14.4" customHeight="1" x14ac:dyDescent="0.3">
      <c r="A20" t="str">
        <f>VLOOKUP(_xlfn.NUMBERVALUE(LEFT(C20,8)),[1]SKUs!$A:$G,7,0)</f>
        <v>Brugal Extra Dry.1750-6</v>
      </c>
      <c r="B20" s="15" t="s">
        <v>10</v>
      </c>
      <c r="C20" s="12" t="s">
        <v>228</v>
      </c>
      <c r="D20" s="16" t="s">
        <v>27</v>
      </c>
      <c r="E20" s="16" t="s">
        <v>12</v>
      </c>
      <c r="F20" s="15" t="s">
        <v>13</v>
      </c>
      <c r="G20" s="15" t="s">
        <v>22</v>
      </c>
      <c r="H20" s="17">
        <v>70.25</v>
      </c>
      <c r="I20" s="33" t="s">
        <v>26</v>
      </c>
      <c r="J20">
        <f>IFERROR(VLOOKUP("Connecticut"&amp;A20&amp;"FOB",'[2]FY1920 Pricing'!$B:$V,21,0),0)</f>
        <v>107.21</v>
      </c>
      <c r="K20" s="32">
        <f t="shared" si="1"/>
        <v>36.959999999999994</v>
      </c>
      <c r="M20" t="str">
        <f t="shared" si="0"/>
        <v>Brugal Extra Dry.1750-6</v>
      </c>
    </row>
    <row r="21" spans="1:16" ht="14.4" customHeight="1" x14ac:dyDescent="0.3">
      <c r="A21" t="str">
        <f>VLOOKUP(_xlfn.NUMBERVALUE(LEFT(C21,8)),[1]SKUs!$A:$G,7,0)</f>
        <v>Brugal Extra Viejo.750-12</v>
      </c>
      <c r="B21" s="11" t="s">
        <v>10</v>
      </c>
      <c r="C21" s="12" t="s">
        <v>229</v>
      </c>
      <c r="D21" s="13" t="s">
        <v>28</v>
      </c>
      <c r="E21" s="13" t="s">
        <v>12</v>
      </c>
      <c r="F21" s="11" t="s">
        <v>13</v>
      </c>
      <c r="G21" s="11" t="s">
        <v>21</v>
      </c>
      <c r="H21" s="14">
        <v>164.93</v>
      </c>
      <c r="I21" s="33" t="s">
        <v>402</v>
      </c>
      <c r="J21">
        <f>IFERROR(VLOOKUP("Connecticut"&amp;A21&amp;"FOB",'[2]FY1920 Pricing'!$B:$V,21,0),0)</f>
        <v>164.93</v>
      </c>
      <c r="K21" s="32">
        <f t="shared" si="1"/>
        <v>0</v>
      </c>
      <c r="M21" t="str">
        <f t="shared" si="0"/>
        <v>Brugal Extra Viejo.750-12</v>
      </c>
      <c r="N21" s="32" t="e">
        <f>VLOOKUP(M21,[3]Report!$B:$V,21,0)</f>
        <v>#N/A</v>
      </c>
      <c r="O21" s="32" t="e">
        <f t="shared" ref="O21:O22" si="4">N21-H21</f>
        <v>#N/A</v>
      </c>
      <c r="P21" s="32"/>
    </row>
    <row r="22" spans="1:16" ht="14.4" customHeight="1" x14ac:dyDescent="0.3">
      <c r="A22" t="str">
        <f>VLOOKUP(_xlfn.NUMBERVALUE(LEFT(C22,8)),[1]SKUs!$A:$G,7,0)</f>
        <v>Brugal Extra Viejo.1000-12</v>
      </c>
      <c r="B22" s="11" t="s">
        <v>10</v>
      </c>
      <c r="C22" s="12" t="s">
        <v>230</v>
      </c>
      <c r="D22" s="13" t="s">
        <v>28</v>
      </c>
      <c r="E22" s="13" t="s">
        <v>12</v>
      </c>
      <c r="F22" s="11" t="s">
        <v>13</v>
      </c>
      <c r="G22" s="11" t="s">
        <v>18</v>
      </c>
      <c r="H22" s="14">
        <v>195.49</v>
      </c>
      <c r="I22" s="33" t="s">
        <v>402</v>
      </c>
      <c r="J22">
        <f>IFERROR(VLOOKUP("Connecticut"&amp;A22&amp;"FOB",'[2]FY1920 Pricing'!$B:$V,21,0),0)</f>
        <v>195.49</v>
      </c>
      <c r="K22" s="32">
        <f t="shared" si="1"/>
        <v>0</v>
      </c>
      <c r="M22" t="str">
        <f t="shared" si="0"/>
        <v>Brugal Extra Viejo.1000-12</v>
      </c>
      <c r="N22" s="32" t="e">
        <f>VLOOKUP(M22,[3]Report!$B:$V,21,0)</f>
        <v>#N/A</v>
      </c>
      <c r="O22" s="32" t="e">
        <f t="shared" si="4"/>
        <v>#N/A</v>
      </c>
      <c r="P22" s="32"/>
    </row>
    <row r="23" spans="1:16" ht="14.4" customHeight="1" x14ac:dyDescent="0.3">
      <c r="A23" t="str">
        <f>VLOOKUP(_xlfn.NUMBERVALUE(LEFT(C23,8)),[1]SKUs!$A:$G,7,0)</f>
        <v>Brugal Extra Viejo.750-12</v>
      </c>
      <c r="B23" s="15" t="s">
        <v>10</v>
      </c>
      <c r="C23" s="12" t="s">
        <v>231</v>
      </c>
      <c r="D23" s="16" t="s">
        <v>29</v>
      </c>
      <c r="E23" s="16" t="s">
        <v>12</v>
      </c>
      <c r="F23" s="15" t="s">
        <v>13</v>
      </c>
      <c r="G23" s="15" t="s">
        <v>21</v>
      </c>
      <c r="H23" s="17">
        <v>132.25</v>
      </c>
      <c r="I23" s="33" t="s">
        <v>402</v>
      </c>
      <c r="J23">
        <f>IFERROR(VLOOKUP("Connecticut"&amp;A23&amp;"FOB",'[2]FY1920 Pricing'!$B:$V,21,0),0)</f>
        <v>164.93</v>
      </c>
      <c r="K23" s="32">
        <f t="shared" si="1"/>
        <v>32.680000000000007</v>
      </c>
      <c r="M23" t="str">
        <f t="shared" si="0"/>
        <v>Brugal Extra Viejo.750-12</v>
      </c>
    </row>
    <row r="24" spans="1:16" ht="14.4" customHeight="1" x14ac:dyDescent="0.3">
      <c r="A24" t="str">
        <f>VLOOKUP(_xlfn.NUMBERVALUE(LEFT(C24,8)),[1]SKUs!$A:$G,7,0)</f>
        <v>Brugal Extra Viejo.1000-12</v>
      </c>
      <c r="B24" s="15" t="s">
        <v>10</v>
      </c>
      <c r="C24" s="12" t="s">
        <v>232</v>
      </c>
      <c r="D24" s="16" t="s">
        <v>29</v>
      </c>
      <c r="E24" s="16" t="s">
        <v>12</v>
      </c>
      <c r="F24" s="15" t="s">
        <v>13</v>
      </c>
      <c r="G24" s="15" t="s">
        <v>18</v>
      </c>
      <c r="H24" s="17">
        <v>154.25</v>
      </c>
      <c r="I24" s="33" t="s">
        <v>402</v>
      </c>
      <c r="J24">
        <f>IFERROR(VLOOKUP("Connecticut"&amp;A24&amp;"FOB",'[2]FY1920 Pricing'!$B:$V,21,0),0)</f>
        <v>195.49</v>
      </c>
      <c r="K24" s="32">
        <f t="shared" si="1"/>
        <v>41.240000000000009</v>
      </c>
      <c r="M24" t="str">
        <f t="shared" si="0"/>
        <v>Brugal Extra Viejo.1000-12</v>
      </c>
    </row>
    <row r="25" spans="1:16" ht="15.75" customHeight="1" x14ac:dyDescent="0.3">
      <c r="A25" t="str">
        <f>VLOOKUP(_xlfn.NUMBERVALUE(LEFT(C25,8)),[1]SKUs!$A:$G,7,0)</f>
        <v>Brugal 1888.750-6</v>
      </c>
      <c r="B25" s="11" t="s">
        <v>10</v>
      </c>
      <c r="C25" s="12" t="s">
        <v>264</v>
      </c>
      <c r="D25" s="13" t="s">
        <v>11</v>
      </c>
      <c r="E25" s="13" t="s">
        <v>12</v>
      </c>
      <c r="F25" s="11" t="s">
        <v>13</v>
      </c>
      <c r="G25" s="11" t="s">
        <v>14</v>
      </c>
      <c r="H25" s="14">
        <v>118.46</v>
      </c>
      <c r="I25" s="33" t="s">
        <v>15</v>
      </c>
      <c r="J25">
        <f>IFERROR(VLOOKUP("Connecticut"&amp;A25&amp;"FOB",'[2]FY1920 Pricing'!$B:$V,21,0),0)</f>
        <v>118.46</v>
      </c>
      <c r="K25" s="32">
        <f t="shared" si="1"/>
        <v>0</v>
      </c>
      <c r="M25" t="str">
        <f t="shared" si="0"/>
        <v>Brugal 1888.750-6</v>
      </c>
      <c r="N25" s="32" t="e">
        <f>VLOOKUP(M25,[3]Report!$B:$V,21,0)</f>
        <v>#N/A</v>
      </c>
      <c r="O25" s="32" t="e">
        <f>N25-H25</f>
        <v>#N/A</v>
      </c>
      <c r="P25" s="32"/>
    </row>
    <row r="26" spans="1:16" ht="14.4" customHeight="1" x14ac:dyDescent="0.3">
      <c r="A26" t="str">
        <f>VLOOKUP(_xlfn.NUMBERVALUE(LEFT(C26,8)),[1]SKUs!$A:$G,7,0)</f>
        <v>Brugal 1888.750-6</v>
      </c>
      <c r="B26" s="15" t="s">
        <v>10</v>
      </c>
      <c r="C26" s="12" t="s">
        <v>265</v>
      </c>
      <c r="D26" s="16" t="s">
        <v>16</v>
      </c>
      <c r="E26" s="16" t="s">
        <v>12</v>
      </c>
      <c r="F26" s="15" t="s">
        <v>13</v>
      </c>
      <c r="G26" s="15" t="s">
        <v>14</v>
      </c>
      <c r="H26" s="17">
        <v>98.62</v>
      </c>
      <c r="I26" s="33" t="s">
        <v>15</v>
      </c>
      <c r="J26">
        <f>IFERROR(VLOOKUP("Connecticut"&amp;A26&amp;"FOB",'[2]FY1920 Pricing'!$B:$V,21,0),0)</f>
        <v>118.46</v>
      </c>
      <c r="K26" s="32">
        <f t="shared" si="1"/>
        <v>19.839999999999989</v>
      </c>
      <c r="M26" t="str">
        <f t="shared" si="0"/>
        <v>Brugal 1888.750-6</v>
      </c>
    </row>
    <row r="27" spans="1:16" ht="15" customHeight="1" x14ac:dyDescent="0.3">
      <c r="A27" t="str">
        <f>VLOOKUP(_xlfn.NUMBERVALUE(LEFT(C27,8)),[1]SKUs!$A:$G,7,0)</f>
        <v>HP Magnus.750-6</v>
      </c>
      <c r="B27" s="11" t="s">
        <v>10</v>
      </c>
      <c r="C27" s="20" t="s">
        <v>270</v>
      </c>
      <c r="D27" s="13" t="s">
        <v>77</v>
      </c>
      <c r="E27" s="13" t="s">
        <v>30</v>
      </c>
      <c r="F27" s="11" t="s">
        <v>13</v>
      </c>
      <c r="G27" s="11" t="s">
        <v>14</v>
      </c>
      <c r="H27" s="14">
        <f>H28-7</f>
        <v>142.81</v>
      </c>
      <c r="I27" s="33" t="s">
        <v>78</v>
      </c>
      <c r="J27">
        <f>IFERROR(VLOOKUP("Connecticut"&amp;A27&amp;"FOB",'[2]FY1920 Pricing'!$B:$V,21,0),0)</f>
        <v>137.84</v>
      </c>
      <c r="K27" s="32">
        <f t="shared" si="1"/>
        <v>-4.9699999999999989</v>
      </c>
      <c r="M27" t="str">
        <f t="shared" si="0"/>
        <v>HP Magnus.750-6</v>
      </c>
    </row>
    <row r="28" spans="1:16" ht="15" customHeight="1" x14ac:dyDescent="0.3">
      <c r="A28" t="s">
        <v>501</v>
      </c>
      <c r="B28" s="11" t="s">
        <v>10</v>
      </c>
      <c r="C28" s="20" t="s">
        <v>271</v>
      </c>
      <c r="D28" s="13" t="s">
        <v>79</v>
      </c>
      <c r="E28" s="13" t="s">
        <v>30</v>
      </c>
      <c r="F28" s="11" t="s">
        <v>13</v>
      </c>
      <c r="G28" s="11" t="s">
        <v>14</v>
      </c>
      <c r="H28" s="14">
        <f>149.81</f>
        <v>149.81</v>
      </c>
      <c r="I28" s="33" t="s">
        <v>78</v>
      </c>
      <c r="J28">
        <f>IFERROR(VLOOKUP("Connecticut"&amp;A28&amp;"FOB",'[2]FY1920 Pricing'!$B:$V,21,0),0)</f>
        <v>137.84</v>
      </c>
      <c r="K28" s="32">
        <f t="shared" si="1"/>
        <v>-11.969999999999999</v>
      </c>
      <c r="M28" t="str">
        <f t="shared" ref="M28" si="5">A28</f>
        <v>HP Magnus.750-6</v>
      </c>
      <c r="N28" s="32" t="e">
        <f>VLOOKUP(M28,[4]Report!$A:$AR,21,0)</f>
        <v>#N/A</v>
      </c>
      <c r="O28" s="32" t="e">
        <f t="shared" ref="O28:O29" si="6">N28-H28</f>
        <v>#N/A</v>
      </c>
      <c r="P28" s="32"/>
    </row>
    <row r="29" spans="1:16" ht="15" customHeight="1" x14ac:dyDescent="0.3">
      <c r="A29" t="str">
        <f>VLOOKUP(_xlfn.NUMBERVALUE(LEFT(C29,8)),[1]SKUs!$A:$G,7,0)</f>
        <v>HP 12YO.750-6</v>
      </c>
      <c r="B29" s="11" t="s">
        <v>10</v>
      </c>
      <c r="C29" s="20" t="s">
        <v>272</v>
      </c>
      <c r="D29" s="13" t="s">
        <v>80</v>
      </c>
      <c r="E29" s="13" t="s">
        <v>30</v>
      </c>
      <c r="F29" s="11" t="s">
        <v>13</v>
      </c>
      <c r="G29" s="11" t="s">
        <v>14</v>
      </c>
      <c r="H29" s="14">
        <v>198.25</v>
      </c>
      <c r="I29" s="33" t="s">
        <v>81</v>
      </c>
      <c r="J29">
        <f>IFERROR(VLOOKUP("Connecticut"&amp;A29&amp;"FOB",'[2]FY1920 Pricing'!$B:$V,21,0),0)</f>
        <v>179.24</v>
      </c>
      <c r="K29" s="32">
        <f t="shared" si="1"/>
        <v>-19.009999999999991</v>
      </c>
      <c r="M29" t="str">
        <f t="shared" si="0"/>
        <v>HP 12YO.750-6</v>
      </c>
      <c r="N29" s="32" t="e">
        <f>VLOOKUP(M29,[4]Report!$A:$AR,21,0)</f>
        <v>#N/A</v>
      </c>
      <c r="O29" s="32" t="e">
        <f t="shared" si="6"/>
        <v>#N/A</v>
      </c>
      <c r="P29" s="32"/>
    </row>
    <row r="30" spans="1:16" ht="15" customHeight="1" x14ac:dyDescent="0.3">
      <c r="A30" t="str">
        <f>VLOOKUP(_xlfn.NUMBERVALUE(LEFT(C30,8)),[1]SKUs!$A:$G,7,0)</f>
        <v>HP 12YO.750-6</v>
      </c>
      <c r="B30" s="11" t="s">
        <v>10</v>
      </c>
      <c r="C30" s="20" t="s">
        <v>273</v>
      </c>
      <c r="D30" s="13" t="s">
        <v>82</v>
      </c>
      <c r="E30" s="13" t="s">
        <v>30</v>
      </c>
      <c r="F30" s="11" t="s">
        <v>13</v>
      </c>
      <c r="G30" s="11" t="s">
        <v>14</v>
      </c>
      <c r="H30" s="14">
        <f>H29-7</f>
        <v>191.25</v>
      </c>
      <c r="I30" s="33" t="s">
        <v>81</v>
      </c>
      <c r="J30">
        <f>IFERROR(VLOOKUP("Connecticut"&amp;A30&amp;"FOB",'[2]FY1920 Pricing'!$B:$V,21,0),0)</f>
        <v>179.24</v>
      </c>
      <c r="K30" s="32">
        <f t="shared" si="1"/>
        <v>-12.009999999999991</v>
      </c>
      <c r="M30" t="str">
        <f t="shared" si="0"/>
        <v>HP 12YO.750-6</v>
      </c>
    </row>
    <row r="31" spans="1:16" ht="15" customHeight="1" x14ac:dyDescent="0.3">
      <c r="A31" t="str">
        <f>VLOOKUP(_xlfn.NUMBERVALUE(LEFT(C31,8)),[1]SKUs!$A:$G,7,0)</f>
        <v>HP Valk.750-6</v>
      </c>
      <c r="B31" s="11" t="s">
        <v>10</v>
      </c>
      <c r="C31" s="20" t="s">
        <v>187</v>
      </c>
      <c r="D31" s="13" t="s">
        <v>74</v>
      </c>
      <c r="E31" s="13" t="s">
        <v>30</v>
      </c>
      <c r="F31" s="11" t="s">
        <v>13</v>
      </c>
      <c r="G31" s="11" t="s">
        <v>14</v>
      </c>
      <c r="H31" s="14">
        <v>239.26678849999999</v>
      </c>
      <c r="I31" s="33" t="s">
        <v>75</v>
      </c>
      <c r="J31">
        <f>IFERROR(VLOOKUP("Connecticut"&amp;A31&amp;"FOB",'[2]FY1920 Pricing'!$B:$V,21,0),0)</f>
        <v>280</v>
      </c>
      <c r="K31" s="32">
        <f t="shared" si="1"/>
        <v>40.73321150000001</v>
      </c>
      <c r="M31" t="str">
        <f t="shared" si="0"/>
        <v>HP Valk.750-6</v>
      </c>
    </row>
    <row r="32" spans="1:16" ht="15" customHeight="1" x14ac:dyDescent="0.3">
      <c r="A32" t="s">
        <v>502</v>
      </c>
      <c r="B32" s="11" t="s">
        <v>10</v>
      </c>
      <c r="C32" s="20" t="s">
        <v>188</v>
      </c>
      <c r="D32" s="13" t="s">
        <v>76</v>
      </c>
      <c r="E32" s="13" t="s">
        <v>30</v>
      </c>
      <c r="F32" s="11" t="s">
        <v>13</v>
      </c>
      <c r="G32" s="11" t="s">
        <v>14</v>
      </c>
      <c r="H32" s="14">
        <v>261</v>
      </c>
      <c r="I32" s="33" t="s">
        <v>75</v>
      </c>
      <c r="J32">
        <f>IFERROR(VLOOKUP("Connecticut"&amp;A32&amp;"FOB",'[2]FY1920 Pricing'!$B:$V,21,0),0)</f>
        <v>280</v>
      </c>
      <c r="K32" s="32">
        <f t="shared" si="1"/>
        <v>19</v>
      </c>
      <c r="M32" t="str">
        <f t="shared" si="0"/>
        <v>HP Valk.750-6</v>
      </c>
      <c r="N32" s="32" t="e">
        <f>VLOOKUP(M32,[4]Report!$A:$AR,21,0)</f>
        <v>#N/A</v>
      </c>
      <c r="O32" s="32" t="e">
        <f>N32-H32</f>
        <v>#N/A</v>
      </c>
      <c r="P32" s="32"/>
    </row>
    <row r="33" spans="1:16" ht="15" customHeight="1" x14ac:dyDescent="0.3">
      <c r="A33" t="str">
        <f>VLOOKUP(_xlfn.NUMBERVALUE(LEFT(C33,8)),[1]SKUs!$A:$G,7,0)</f>
        <v>HP Valk.750-6</v>
      </c>
      <c r="B33" s="11" t="s">
        <v>10</v>
      </c>
      <c r="C33" s="20" t="s">
        <v>187</v>
      </c>
      <c r="D33" s="13" t="s">
        <v>142</v>
      </c>
      <c r="E33" s="13" t="s">
        <v>30</v>
      </c>
      <c r="F33" s="11" t="s">
        <v>13</v>
      </c>
      <c r="G33" s="11" t="s">
        <v>14</v>
      </c>
      <c r="H33" s="14">
        <v>239.27</v>
      </c>
      <c r="I33" s="33" t="s">
        <v>143</v>
      </c>
      <c r="J33">
        <f>IFERROR(VLOOKUP("Connecticut"&amp;A33&amp;"FOB",'[2]FY1920 Pricing'!$B:$V,21,0),0)</f>
        <v>280</v>
      </c>
      <c r="K33" s="32">
        <f t="shared" si="1"/>
        <v>40.72999999999999</v>
      </c>
      <c r="M33" t="str">
        <f t="shared" si="0"/>
        <v>HP Valk.750-6</v>
      </c>
    </row>
    <row r="34" spans="1:16" ht="15" customHeight="1" x14ac:dyDescent="0.3">
      <c r="A34" t="s">
        <v>502</v>
      </c>
      <c r="B34" s="11" t="s">
        <v>10</v>
      </c>
      <c r="C34" s="20" t="s">
        <v>188</v>
      </c>
      <c r="D34" s="13" t="s">
        <v>144</v>
      </c>
      <c r="E34" s="13" t="s">
        <v>30</v>
      </c>
      <c r="F34" s="11" t="s">
        <v>13</v>
      </c>
      <c r="G34" s="11" t="s">
        <v>14</v>
      </c>
      <c r="H34" s="14">
        <v>261</v>
      </c>
      <c r="I34" s="33" t="s">
        <v>143</v>
      </c>
      <c r="J34">
        <f>IFERROR(VLOOKUP("Connecticut"&amp;A34&amp;"FOB",'[2]FY1920 Pricing'!$B:$V,21,0),0)</f>
        <v>280</v>
      </c>
      <c r="K34" s="32">
        <f t="shared" si="1"/>
        <v>19</v>
      </c>
      <c r="M34" t="str">
        <f t="shared" si="0"/>
        <v>HP Valk.750-6</v>
      </c>
      <c r="N34" s="32" t="e">
        <f>VLOOKUP(M34,[4]Report!$A:$AR,21,0)</f>
        <v>#N/A</v>
      </c>
      <c r="O34" s="32" t="e">
        <f>N34-H34</f>
        <v>#N/A</v>
      </c>
      <c r="P34" s="32"/>
    </row>
    <row r="35" spans="1:16" ht="15" customHeight="1" x14ac:dyDescent="0.3">
      <c r="A35" t="str">
        <f>VLOOKUP(_xlfn.NUMBERVALUE(LEFT(C35,8)),[1]SKUs!$A:$G,7,0)</f>
        <v>HP Valk.750-6</v>
      </c>
      <c r="B35" s="11" t="s">
        <v>10</v>
      </c>
      <c r="C35" s="20" t="s">
        <v>378</v>
      </c>
      <c r="D35" s="13" t="s">
        <v>374</v>
      </c>
      <c r="E35" s="13" t="s">
        <v>30</v>
      </c>
      <c r="F35" s="11" t="s">
        <v>13</v>
      </c>
      <c r="G35" s="11" t="s">
        <v>14</v>
      </c>
      <c r="H35" s="14">
        <f>H36-7-(7.133*6*0.75*0.47)</f>
        <v>257.91370499999999</v>
      </c>
      <c r="I35" s="33" t="s">
        <v>376</v>
      </c>
      <c r="J35">
        <f>IFERROR(VLOOKUP("Connecticut"&amp;A35&amp;"FOB",'[2]FY1920 Pricing'!$B:$V,21,0),0)</f>
        <v>280</v>
      </c>
      <c r="K35" s="32">
        <f t="shared" si="1"/>
        <v>22.086295000000007</v>
      </c>
      <c r="M35" t="str">
        <f t="shared" si="0"/>
        <v>HP Valk.750-6</v>
      </c>
    </row>
    <row r="36" spans="1:16" ht="15" customHeight="1" x14ac:dyDescent="0.3">
      <c r="A36" t="str">
        <f>VLOOKUP(_xlfn.NUMBERVALUE(LEFT(C36,8)),[1]SKUs!$A:$G,7,0)</f>
        <v>HP Valk.750-6</v>
      </c>
      <c r="B36" s="11" t="s">
        <v>10</v>
      </c>
      <c r="C36" s="20" t="s">
        <v>377</v>
      </c>
      <c r="D36" s="13" t="s">
        <v>375</v>
      </c>
      <c r="E36" s="13" t="s">
        <v>30</v>
      </c>
      <c r="F36" s="11" t="s">
        <v>13</v>
      </c>
      <c r="G36" s="11" t="s">
        <v>14</v>
      </c>
      <c r="H36" s="14">
        <f>280</f>
        <v>280</v>
      </c>
      <c r="I36" s="33" t="s">
        <v>376</v>
      </c>
      <c r="J36">
        <f>IFERROR(VLOOKUP("Connecticut"&amp;A36&amp;"FOB",'[2]FY1920 Pricing'!$B:$V,21,0),0)</f>
        <v>280</v>
      </c>
      <c r="K36" s="32">
        <f t="shared" si="1"/>
        <v>0</v>
      </c>
      <c r="M36" t="str">
        <f t="shared" si="0"/>
        <v>HP Valk.750-6</v>
      </c>
      <c r="N36" s="32" t="e">
        <f>VLOOKUP(M36,[4]Report!$A:$AR,21,0)</f>
        <v>#N/A</v>
      </c>
      <c r="O36" s="32" t="e">
        <f>N36-H36</f>
        <v>#N/A</v>
      </c>
      <c r="P36" s="32"/>
    </row>
    <row r="37" spans="1:16" ht="15" customHeight="1" x14ac:dyDescent="0.3">
      <c r="A37" t="str">
        <f>VLOOKUP(_xlfn.NUMBERVALUE(LEFT(C37,8)),[1]SKUs!$A:$G,7,0)</f>
        <v>HP FullVol/Tattoo.750-6</v>
      </c>
      <c r="B37" s="11" t="s">
        <v>10</v>
      </c>
      <c r="C37" s="20" t="s">
        <v>293</v>
      </c>
      <c r="D37" s="13" t="s">
        <v>110</v>
      </c>
      <c r="E37" s="13" t="s">
        <v>30</v>
      </c>
      <c r="F37" s="11" t="s">
        <v>13</v>
      </c>
      <c r="G37" s="11" t="s">
        <v>14</v>
      </c>
      <c r="H37" s="14">
        <f>H38-7-(7.133*6*0.75*(94.4/200))</f>
        <v>313.84950800000001</v>
      </c>
      <c r="I37" s="33" t="s">
        <v>111</v>
      </c>
      <c r="J37">
        <f>IFERROR(VLOOKUP("Connecticut"&amp;A37&amp;"FOB",'[2]FY1920 Pricing'!$B:$V,21,0),0)</f>
        <v>336</v>
      </c>
      <c r="K37" s="32">
        <f t="shared" si="1"/>
        <v>22.150491999999986</v>
      </c>
      <c r="M37" t="str">
        <f t="shared" si="0"/>
        <v>HP FullVol/Tattoo.750-6</v>
      </c>
    </row>
    <row r="38" spans="1:16" ht="15" customHeight="1" x14ac:dyDescent="0.3">
      <c r="A38" t="str">
        <f>VLOOKUP(_xlfn.NUMBERVALUE(LEFT(C38,8)),[1]SKUs!$A:$G,7,0)</f>
        <v>HP FullVol/Tattoo.750-6</v>
      </c>
      <c r="B38" s="11" t="s">
        <v>10</v>
      </c>
      <c r="C38" s="20" t="s">
        <v>294</v>
      </c>
      <c r="D38" s="13" t="s">
        <v>112</v>
      </c>
      <c r="E38" s="13" t="s">
        <v>30</v>
      </c>
      <c r="F38" s="11" t="s">
        <v>13</v>
      </c>
      <c r="G38" s="11" t="s">
        <v>14</v>
      </c>
      <c r="H38" s="14">
        <v>336</v>
      </c>
      <c r="I38" s="33" t="s">
        <v>111</v>
      </c>
      <c r="J38">
        <f>IFERROR(VLOOKUP("Connecticut"&amp;A38&amp;"FOB",'[2]FY1920 Pricing'!$B:$V,21,0),0)</f>
        <v>336</v>
      </c>
      <c r="K38" s="32">
        <f t="shared" si="1"/>
        <v>0</v>
      </c>
      <c r="M38" t="str">
        <f t="shared" si="0"/>
        <v>HP FullVol/Tattoo.750-6</v>
      </c>
      <c r="N38" s="32" t="e">
        <f>VLOOKUP(M38,[4]Report!$A:$AR,21,0)</f>
        <v>#N/A</v>
      </c>
      <c r="O38" s="32" t="e">
        <f>N38-H38</f>
        <v>#N/A</v>
      </c>
      <c r="P38" s="32"/>
    </row>
    <row r="39" spans="1:16" x14ac:dyDescent="0.3">
      <c r="A39" t="s">
        <v>503</v>
      </c>
      <c r="B39" s="11" t="s">
        <v>10</v>
      </c>
      <c r="C39" s="20" t="s">
        <v>353</v>
      </c>
      <c r="D39" s="13" t="s">
        <v>350</v>
      </c>
      <c r="E39" s="13" t="s">
        <v>30</v>
      </c>
      <c r="F39" s="11" t="s">
        <v>13</v>
      </c>
      <c r="G39" s="11" t="s">
        <v>14</v>
      </c>
      <c r="H39" s="14">
        <f>H40-7-(7.133*6*0.75*(94.4/200))</f>
        <v>313.84950800000001</v>
      </c>
      <c r="I39" s="33" t="s">
        <v>352</v>
      </c>
      <c r="J39">
        <f>IFERROR(VLOOKUP("Connecticut"&amp;A39&amp;"FOB",'[2]FY1920 Pricing'!$B:$V,21,0),0)</f>
        <v>336</v>
      </c>
      <c r="K39" s="32">
        <f t="shared" si="1"/>
        <v>22.150491999999986</v>
      </c>
      <c r="M39" t="str">
        <f t="shared" si="0"/>
        <v>HP FullVol/Tattoo.750-6</v>
      </c>
    </row>
    <row r="40" spans="1:16" x14ac:dyDescent="0.3">
      <c r="A40" t="s">
        <v>503</v>
      </c>
      <c r="B40" s="11" t="s">
        <v>10</v>
      </c>
      <c r="C40" s="20" t="s">
        <v>354</v>
      </c>
      <c r="D40" s="13" t="s">
        <v>351</v>
      </c>
      <c r="E40" s="13" t="s">
        <v>30</v>
      </c>
      <c r="F40" s="11" t="s">
        <v>13</v>
      </c>
      <c r="G40" s="11" t="s">
        <v>14</v>
      </c>
      <c r="H40" s="14">
        <v>336</v>
      </c>
      <c r="I40" s="33" t="s">
        <v>352</v>
      </c>
      <c r="J40">
        <f>IFERROR(VLOOKUP("Connecticut"&amp;A40&amp;"FOB",'[2]FY1920 Pricing'!$B:$V,21,0),0)</f>
        <v>336</v>
      </c>
      <c r="K40" s="32">
        <f t="shared" si="1"/>
        <v>0</v>
      </c>
      <c r="M40" t="str">
        <f t="shared" si="0"/>
        <v>HP FullVol/Tattoo.750-6</v>
      </c>
      <c r="N40" s="32" t="e">
        <f>VLOOKUP(M40,[4]Report!$A:$AR,21,0)</f>
        <v>#N/A</v>
      </c>
      <c r="O40" s="32" t="e">
        <f t="shared" ref="O40:O54" si="7">N40-H40</f>
        <v>#N/A</v>
      </c>
      <c r="P40" s="32"/>
    </row>
    <row r="41" spans="1:16" x14ac:dyDescent="0.3">
      <c r="B41" s="11" t="s">
        <v>10</v>
      </c>
      <c r="C41" s="20" t="s">
        <v>563</v>
      </c>
      <c r="D41" s="13" t="s">
        <v>564</v>
      </c>
      <c r="E41" s="13" t="s">
        <v>30</v>
      </c>
      <c r="F41" s="11" t="s">
        <v>13</v>
      </c>
      <c r="G41" s="11" t="s">
        <v>14</v>
      </c>
      <c r="H41" s="14">
        <v>338</v>
      </c>
      <c r="I41" s="33" t="s">
        <v>162</v>
      </c>
      <c r="K41" s="32"/>
      <c r="N41" s="32"/>
      <c r="O41" s="32"/>
      <c r="P41" s="32"/>
    </row>
    <row r="42" spans="1:16" x14ac:dyDescent="0.3">
      <c r="B42" s="11" t="s">
        <v>10</v>
      </c>
      <c r="C42" s="20" t="s">
        <v>591</v>
      </c>
      <c r="D42" s="13" t="s">
        <v>592</v>
      </c>
      <c r="E42" s="13" t="s">
        <v>30</v>
      </c>
      <c r="F42" s="11" t="s">
        <v>13</v>
      </c>
      <c r="G42" s="11" t="s">
        <v>14</v>
      </c>
      <c r="H42" s="14">
        <v>423.5</v>
      </c>
      <c r="I42" s="33" t="s">
        <v>593</v>
      </c>
      <c r="K42" s="32"/>
      <c r="N42" s="32"/>
      <c r="O42" s="32"/>
      <c r="P42" s="32"/>
    </row>
    <row r="43" spans="1:16" ht="15" customHeight="1" x14ac:dyDescent="0.3">
      <c r="A43" s="30" t="s">
        <v>506</v>
      </c>
      <c r="B43" s="11" t="s">
        <v>10</v>
      </c>
      <c r="C43" s="20" t="s">
        <v>274</v>
      </c>
      <c r="D43" s="13" t="s">
        <v>83</v>
      </c>
      <c r="E43" s="13" t="s">
        <v>30</v>
      </c>
      <c r="F43" s="11" t="s">
        <v>13</v>
      </c>
      <c r="G43" s="11" t="s">
        <v>14</v>
      </c>
      <c r="H43" s="14">
        <v>612</v>
      </c>
      <c r="I43" s="33" t="s">
        <v>84</v>
      </c>
      <c r="J43">
        <f>IFERROR(VLOOKUP("Connecticut"&amp;A43&amp;"FOB",'[2]FY1920 Pricing'!$B:$V,21,0),0)</f>
        <v>470.18</v>
      </c>
      <c r="K43" s="32">
        <f t="shared" si="1"/>
        <v>-141.82</v>
      </c>
      <c r="M43" t="str">
        <f t="shared" si="0"/>
        <v>HP 18YO.750-6</v>
      </c>
      <c r="N43" s="32" t="e">
        <f>VLOOKUP(M43,[4]Report!$A:$AR,21,0)</f>
        <v>#N/A</v>
      </c>
      <c r="O43" s="32" t="e">
        <f t="shared" si="7"/>
        <v>#N/A</v>
      </c>
      <c r="P43" s="32"/>
    </row>
    <row r="44" spans="1:16" ht="15" customHeight="1" x14ac:dyDescent="0.3">
      <c r="A44" s="30" t="s">
        <v>506</v>
      </c>
      <c r="B44" s="11" t="s">
        <v>10</v>
      </c>
      <c r="C44" s="20" t="s">
        <v>275</v>
      </c>
      <c r="D44" s="13" t="s">
        <v>85</v>
      </c>
      <c r="E44" s="13" t="s">
        <v>30</v>
      </c>
      <c r="F44" s="11" t="s">
        <v>13</v>
      </c>
      <c r="G44" s="11" t="s">
        <v>14</v>
      </c>
      <c r="H44" s="14">
        <f>H43-7</f>
        <v>605</v>
      </c>
      <c r="I44" s="33" t="s">
        <v>84</v>
      </c>
      <c r="J44">
        <f>IFERROR(VLOOKUP("Connecticut"&amp;A44&amp;"FOB",'[2]FY1920 Pricing'!$B:$V,21,0),0)</f>
        <v>470.18</v>
      </c>
      <c r="K44" s="32">
        <f t="shared" si="1"/>
        <v>-134.82</v>
      </c>
      <c r="M44" t="str">
        <f t="shared" si="0"/>
        <v>HP 18YO.750-6</v>
      </c>
    </row>
    <row r="45" spans="1:16" ht="14.4" customHeight="1" x14ac:dyDescent="0.3">
      <c r="A45" t="str">
        <f>VLOOKUP(_xlfn.NUMBERVALUE(LEFT(C45,8)),[1]SKUs!$A:$G,7,0)</f>
        <v>HP Fire/Ice.750-3</v>
      </c>
      <c r="B45" s="15" t="s">
        <v>10</v>
      </c>
      <c r="C45" s="12" t="s">
        <v>234</v>
      </c>
      <c r="D45" s="16" t="s">
        <v>39</v>
      </c>
      <c r="E45" s="16" t="s">
        <v>40</v>
      </c>
      <c r="F45" s="15" t="s">
        <v>13</v>
      </c>
      <c r="G45" s="15" t="s">
        <v>41</v>
      </c>
      <c r="H45" s="17">
        <v>531</v>
      </c>
      <c r="I45" s="33" t="s">
        <v>42</v>
      </c>
      <c r="J45">
        <f>IFERROR(VLOOKUP("Connecticut"&amp;A45&amp;"FOB",'[2]FY1920 Pricing'!$B:$V,21,0),0)</f>
        <v>531</v>
      </c>
      <c r="K45" s="32">
        <f t="shared" si="1"/>
        <v>0</v>
      </c>
      <c r="M45" t="str">
        <f t="shared" si="0"/>
        <v>HP Fire/Ice.750-3</v>
      </c>
      <c r="N45" s="32" t="e">
        <f>VLOOKUP(M45,[4]Report!$A:$AR,21,0)</f>
        <v>#N/A</v>
      </c>
      <c r="O45" s="32" t="e">
        <f t="shared" si="7"/>
        <v>#N/A</v>
      </c>
      <c r="P45" s="32"/>
    </row>
    <row r="46" spans="1:16" ht="14.4" customHeight="1" x14ac:dyDescent="0.3">
      <c r="A46" t="str">
        <f>VLOOKUP(_xlfn.NUMBERVALUE(LEFT(C46,8)),[1]SKUs!$A:$G,7,0)</f>
        <v>HP Dark/Light.750-3</v>
      </c>
      <c r="B46" s="15" t="s">
        <v>10</v>
      </c>
      <c r="C46" s="12" t="s">
        <v>295</v>
      </c>
      <c r="D46" s="16" t="s">
        <v>113</v>
      </c>
      <c r="E46" s="16" t="s">
        <v>40</v>
      </c>
      <c r="F46" s="15" t="s">
        <v>13</v>
      </c>
      <c r="G46" s="15" t="s">
        <v>41</v>
      </c>
      <c r="H46" s="17">
        <v>531</v>
      </c>
      <c r="I46" s="33" t="s">
        <v>114</v>
      </c>
      <c r="J46">
        <f>IFERROR(VLOOKUP("Connecticut"&amp;A46&amp;"FOB",'[2]FY1920 Pricing'!$B:$V,21,0),0)</f>
        <v>0</v>
      </c>
      <c r="K46" s="32">
        <f t="shared" si="1"/>
        <v>-531</v>
      </c>
      <c r="M46" t="str">
        <f t="shared" si="0"/>
        <v>HP Dark/Light.750-3</v>
      </c>
      <c r="N46" s="32" t="e">
        <f>VLOOKUP(M46,[4]Report!$A:$AR,21,0)</f>
        <v>#N/A</v>
      </c>
      <c r="O46" s="32" t="e">
        <f t="shared" si="7"/>
        <v>#N/A</v>
      </c>
      <c r="P46" s="32"/>
    </row>
    <row r="47" spans="1:16" ht="15.75" customHeight="1" x14ac:dyDescent="0.3">
      <c r="A47" t="str">
        <f>VLOOKUP(_xlfn.NUMBERVALUE(LEFT(C47,8)),[1]SKUs!$A:$G,7,0)</f>
        <v>HP Dark/Light.750-3</v>
      </c>
      <c r="B47" s="15" t="s">
        <v>10</v>
      </c>
      <c r="C47" s="12" t="s">
        <v>296</v>
      </c>
      <c r="D47" s="16" t="s">
        <v>403</v>
      </c>
      <c r="E47" s="16" t="s">
        <v>40</v>
      </c>
      <c r="F47" s="15" t="s">
        <v>13</v>
      </c>
      <c r="G47" s="15" t="s">
        <v>41</v>
      </c>
      <c r="H47" s="17">
        <f>H46-7-(7.133*3*0.75*0.529)</f>
        <v>515.50994675000004</v>
      </c>
      <c r="I47" s="33" t="s">
        <v>114</v>
      </c>
      <c r="J47">
        <f>IFERROR(VLOOKUP("Connecticut"&amp;A47&amp;"FOB",'[2]FY1920 Pricing'!$B:$V,21,0),0)</f>
        <v>0</v>
      </c>
      <c r="K47" s="32">
        <f t="shared" si="1"/>
        <v>-515.50994675000004</v>
      </c>
      <c r="M47" t="str">
        <f t="shared" si="0"/>
        <v>HP Dark/Light.750-3</v>
      </c>
    </row>
    <row r="48" spans="1:16" ht="14.4" customHeight="1" x14ac:dyDescent="0.3">
      <c r="A48" t="str">
        <f>VLOOKUP(_xlfn.NUMBERVALUE(LEFT(C48,8)),[1]SKUs!$A:$G,7,0)</f>
        <v>HP Dark/Light.750-3</v>
      </c>
      <c r="B48" s="15" t="s">
        <v>10</v>
      </c>
      <c r="C48" s="12" t="s">
        <v>297</v>
      </c>
      <c r="D48" s="16" t="s">
        <v>115</v>
      </c>
      <c r="E48" s="16" t="s">
        <v>40</v>
      </c>
      <c r="F48" s="15" t="s">
        <v>13</v>
      </c>
      <c r="G48" s="15" t="s">
        <v>41</v>
      </c>
      <c r="H48" s="17">
        <v>531</v>
      </c>
      <c r="I48" s="33" t="s">
        <v>116</v>
      </c>
      <c r="J48">
        <f>IFERROR(VLOOKUP("Connecticut"&amp;A48&amp;"FOB",'[2]FY1920 Pricing'!$B:$V,21,0),0)</f>
        <v>0</v>
      </c>
      <c r="K48" s="32">
        <f t="shared" si="1"/>
        <v>-531</v>
      </c>
      <c r="M48" t="str">
        <f t="shared" si="0"/>
        <v>HP Dark/Light.750-3</v>
      </c>
      <c r="N48" s="32" t="e">
        <f>VLOOKUP(M48,[4]Report!$A:$AR,21,0)</f>
        <v>#N/A</v>
      </c>
      <c r="O48" s="32" t="e">
        <f t="shared" si="7"/>
        <v>#N/A</v>
      </c>
      <c r="P48" s="32"/>
    </row>
    <row r="49" spans="1:16" ht="15.75" customHeight="1" x14ac:dyDescent="0.3">
      <c r="A49" t="str">
        <f>VLOOKUP(_xlfn.NUMBERVALUE(LEFT(C49,8)),[1]SKUs!$A:$G,7,0)</f>
        <v>HP Dark/Light.750-3</v>
      </c>
      <c r="B49" s="15" t="s">
        <v>10</v>
      </c>
      <c r="C49" s="12" t="s">
        <v>298</v>
      </c>
      <c r="D49" s="16" t="s">
        <v>404</v>
      </c>
      <c r="E49" s="16" t="s">
        <v>40</v>
      </c>
      <c r="F49" s="15" t="s">
        <v>13</v>
      </c>
      <c r="G49" s="15" t="s">
        <v>41</v>
      </c>
      <c r="H49" s="17">
        <f>H48-7-(7.133*3*0.75*0.529)</f>
        <v>515.50994675000004</v>
      </c>
      <c r="I49" s="33" t="s">
        <v>116</v>
      </c>
      <c r="J49">
        <f>IFERROR(VLOOKUP("Connecticut"&amp;A49&amp;"FOB",'[2]FY1920 Pricing'!$B:$V,21,0),0)</f>
        <v>0</v>
      </c>
      <c r="K49" s="32">
        <f t="shared" si="1"/>
        <v>-515.50994675000004</v>
      </c>
      <c r="M49" t="str">
        <f>A49</f>
        <v>HP Dark/Light.750-3</v>
      </c>
    </row>
    <row r="50" spans="1:16" ht="14.4" customHeight="1" x14ac:dyDescent="0.3">
      <c r="A50" t="str">
        <f>VLOOKUP(_xlfn.NUMBERVALUE(LEFT(C50,8)),[1]SKUs!$A:$G,7,0)</f>
        <v>HP Fire/Ice.750-3</v>
      </c>
      <c r="B50" s="15" t="s">
        <v>10</v>
      </c>
      <c r="C50" s="12" t="s">
        <v>266</v>
      </c>
      <c r="D50" s="16" t="s">
        <v>70</v>
      </c>
      <c r="E50" s="16" t="s">
        <v>40</v>
      </c>
      <c r="F50" s="15" t="s">
        <v>13</v>
      </c>
      <c r="G50" s="15" t="s">
        <v>41</v>
      </c>
      <c r="H50" s="17">
        <v>531</v>
      </c>
      <c r="I50" s="33" t="s">
        <v>71</v>
      </c>
      <c r="J50">
        <f>IFERROR(VLOOKUP("Connecticut"&amp;A50&amp;"FOB",'[2]FY1920 Pricing'!$B:$V,21,0),0)</f>
        <v>531</v>
      </c>
      <c r="K50" s="32">
        <f t="shared" si="1"/>
        <v>0</v>
      </c>
      <c r="M50" t="str">
        <f t="shared" si="0"/>
        <v>HP Fire/Ice.750-3</v>
      </c>
      <c r="N50" s="32" t="e">
        <f>VLOOKUP(M50,[4]Report!$A:$AR,21,0)</f>
        <v>#N/A</v>
      </c>
      <c r="O50" s="32" t="e">
        <f t="shared" si="7"/>
        <v>#N/A</v>
      </c>
      <c r="P50" s="32"/>
    </row>
    <row r="51" spans="1:16" ht="15.75" customHeight="1" x14ac:dyDescent="0.3">
      <c r="A51" t="str">
        <f>VLOOKUP(_xlfn.NUMBERVALUE(LEFT(C51,8)),[1]SKUs!$A:$G,7,0)</f>
        <v>HP Fire/Ice.750-3</v>
      </c>
      <c r="B51" s="15" t="s">
        <v>10</v>
      </c>
      <c r="C51" s="12" t="s">
        <v>267</v>
      </c>
      <c r="D51" s="16" t="s">
        <v>72</v>
      </c>
      <c r="E51" s="16" t="s">
        <v>40</v>
      </c>
      <c r="F51" s="15" t="s">
        <v>13</v>
      </c>
      <c r="G51" s="15" t="s">
        <v>41</v>
      </c>
      <c r="H51" s="17">
        <v>516.75</v>
      </c>
      <c r="I51" s="33" t="s">
        <v>71</v>
      </c>
      <c r="J51">
        <f>IFERROR(VLOOKUP("Connecticut"&amp;A51&amp;"FOB",'[2]FY1920 Pricing'!$B:$V,21,0),0)</f>
        <v>531</v>
      </c>
      <c r="K51" s="32">
        <f t="shared" si="1"/>
        <v>14.25</v>
      </c>
      <c r="M51" t="str">
        <f t="shared" si="0"/>
        <v>HP Fire/Ice.750-3</v>
      </c>
    </row>
    <row r="52" spans="1:16" ht="15.75" customHeight="1" x14ac:dyDescent="0.3">
      <c r="B52" s="15" t="s">
        <v>10</v>
      </c>
      <c r="C52" s="12" t="s">
        <v>537</v>
      </c>
      <c r="D52" s="18" t="s">
        <v>534</v>
      </c>
      <c r="E52" s="8" t="s">
        <v>30</v>
      </c>
      <c r="F52" s="19" t="s">
        <v>13</v>
      </c>
      <c r="G52" s="15" t="s">
        <v>41</v>
      </c>
      <c r="H52" s="10">
        <v>648</v>
      </c>
      <c r="I52" s="33" t="s">
        <v>536</v>
      </c>
      <c r="K52" s="32"/>
    </row>
    <row r="53" spans="1:16" ht="15.75" customHeight="1" x14ac:dyDescent="0.3">
      <c r="B53" s="15" t="s">
        <v>10</v>
      </c>
      <c r="C53" s="12" t="s">
        <v>538</v>
      </c>
      <c r="D53" s="18" t="s">
        <v>535</v>
      </c>
      <c r="E53" s="8" t="s">
        <v>30</v>
      </c>
      <c r="F53" s="19" t="s">
        <v>13</v>
      </c>
      <c r="G53" s="19" t="s">
        <v>41</v>
      </c>
      <c r="H53" s="10">
        <f>H52-7</f>
        <v>641</v>
      </c>
      <c r="I53" s="33" t="s">
        <v>536</v>
      </c>
      <c r="K53" s="32"/>
    </row>
    <row r="54" spans="1:16" s="29" customFormat="1" ht="15" customHeight="1" x14ac:dyDescent="0.3">
      <c r="A54" t="str">
        <f>VLOOKUP(_xlfn.NUMBERVALUE(LEFT(C54,8)),[1]SKUs!$A:$G,7,0)</f>
        <v>HP 25YO.750-2</v>
      </c>
      <c r="B54" s="6" t="s">
        <v>10</v>
      </c>
      <c r="C54" s="12" t="s">
        <v>449</v>
      </c>
      <c r="D54" s="18" t="s">
        <v>32</v>
      </c>
      <c r="E54" s="8" t="s">
        <v>30</v>
      </c>
      <c r="F54" s="19" t="s">
        <v>13</v>
      </c>
      <c r="G54" s="19" t="s">
        <v>60</v>
      </c>
      <c r="H54" s="10">
        <v>1154</v>
      </c>
      <c r="I54" s="33" t="s">
        <v>380</v>
      </c>
      <c r="J54">
        <f>IFERROR(VLOOKUP("Connecticut"&amp;A54&amp;"FOB",'[2]FY1920 Pricing'!$B:$V,21,0),0)</f>
        <v>801</v>
      </c>
      <c r="K54" s="32">
        <f t="shared" si="1"/>
        <v>-353</v>
      </c>
      <c r="M54" t="str">
        <f t="shared" si="0"/>
        <v>HP 25YO.750-2</v>
      </c>
      <c r="N54" s="32" t="e">
        <f>VLOOKUP(M54,[4]Report!$A:$AR,21,0)</f>
        <v>#N/A</v>
      </c>
      <c r="O54" s="32" t="e">
        <f t="shared" si="7"/>
        <v>#N/A</v>
      </c>
      <c r="P54" s="32"/>
    </row>
    <row r="55" spans="1:16" s="29" customFormat="1" ht="15" customHeight="1" x14ac:dyDescent="0.3">
      <c r="A55" t="str">
        <f>VLOOKUP(_xlfn.NUMBERVALUE(LEFT(C55,8)),[1]SKUs!$A:$G,7,0)</f>
        <v>HP 25YO.750-2</v>
      </c>
      <c r="B55" s="6" t="s">
        <v>10</v>
      </c>
      <c r="C55" s="12" t="s">
        <v>450</v>
      </c>
      <c r="D55" s="18" t="s">
        <v>33</v>
      </c>
      <c r="E55" s="8" t="s">
        <v>30</v>
      </c>
      <c r="F55" s="19" t="s">
        <v>13</v>
      </c>
      <c r="G55" s="19" t="s">
        <v>60</v>
      </c>
      <c r="H55" s="10">
        <f>H54-7</f>
        <v>1147</v>
      </c>
      <c r="I55" s="33" t="s">
        <v>380</v>
      </c>
      <c r="J55">
        <f>IFERROR(VLOOKUP("Connecticut"&amp;A55&amp;"FOB",'[2]FY1920 Pricing'!$B:$V,21,0),0)</f>
        <v>801</v>
      </c>
      <c r="K55" s="32">
        <f t="shared" si="1"/>
        <v>-346</v>
      </c>
      <c r="M55" t="str">
        <f t="shared" si="0"/>
        <v>HP 25YO.750-2</v>
      </c>
    </row>
    <row r="56" spans="1:16" s="29" customFormat="1" ht="15" customHeight="1" x14ac:dyDescent="0.3">
      <c r="A56" t="str">
        <f>VLOOKUP(_xlfn.NUMBERVALUE(LEFT(C56,8)),[1]SKUs!$A:$G,7,0)</f>
        <v>HP Soren.750-2</v>
      </c>
      <c r="B56" s="15" t="s">
        <v>10</v>
      </c>
      <c r="C56" s="12" t="s">
        <v>427</v>
      </c>
      <c r="D56" s="16" t="s">
        <v>428</v>
      </c>
      <c r="E56" s="16" t="s">
        <v>30</v>
      </c>
      <c r="F56" s="15" t="s">
        <v>13</v>
      </c>
      <c r="G56" s="15" t="s">
        <v>60</v>
      </c>
      <c r="H56" s="17">
        <f>H57-7-(7.133*0.75*2*0.405)</f>
        <v>997.02670250000006</v>
      </c>
      <c r="I56" s="33" t="s">
        <v>406</v>
      </c>
      <c r="J56">
        <f>IFERROR(VLOOKUP("Connecticut"&amp;A56&amp;"FOB",'[2]FY1920 Pricing'!$B:$V,21,0),0)</f>
        <v>1008.36</v>
      </c>
      <c r="K56" s="32">
        <f t="shared" si="1"/>
        <v>11.333297499999958</v>
      </c>
      <c r="M56" t="str">
        <f t="shared" si="0"/>
        <v>HP Soren.750-2</v>
      </c>
    </row>
    <row r="57" spans="1:16" s="29" customFormat="1" ht="15" customHeight="1" x14ac:dyDescent="0.3">
      <c r="A57" t="str">
        <f>VLOOKUP(_xlfn.NUMBERVALUE(LEFT(C57,8)),[1]SKUs!$A:$G,7,0)</f>
        <v>HP Soren.750-2</v>
      </c>
      <c r="B57" s="6" t="s">
        <v>10</v>
      </c>
      <c r="C57" s="12" t="s">
        <v>426</v>
      </c>
      <c r="D57" s="18" t="s">
        <v>405</v>
      </c>
      <c r="E57" s="8" t="s">
        <v>30</v>
      </c>
      <c r="F57" s="19" t="s">
        <v>13</v>
      </c>
      <c r="G57" s="19" t="s">
        <v>60</v>
      </c>
      <c r="H57" s="10">
        <f>1008.36</f>
        <v>1008.36</v>
      </c>
      <c r="I57" s="33" t="s">
        <v>406</v>
      </c>
      <c r="J57">
        <f>IFERROR(VLOOKUP("Connecticut"&amp;A57&amp;"FOB",'[2]FY1920 Pricing'!$B:$V,21,0),0)</f>
        <v>1008.36</v>
      </c>
      <c r="K57" s="32">
        <f t="shared" si="1"/>
        <v>0</v>
      </c>
      <c r="M57" t="str">
        <f t="shared" ref="M57:M113" si="8">A57</f>
        <v>HP Soren.750-2</v>
      </c>
      <c r="N57" s="32" t="e">
        <f>VLOOKUP(M57,[4]Report!$A:$AR,21,0)</f>
        <v>#N/A</v>
      </c>
      <c r="O57" s="32" t="e">
        <f t="shared" ref="O57" si="9">N57-H57</f>
        <v>#N/A</v>
      </c>
      <c r="P57" s="32"/>
    </row>
    <row r="58" spans="1:16" ht="13.95" customHeight="1" x14ac:dyDescent="0.3">
      <c r="A58" t="str">
        <f>VLOOKUP(_xlfn.NUMBERVALUE(LEFT(C58,8)),[1]SKUs!$A:$G,7,0)</f>
        <v>HP 30YO.750-1</v>
      </c>
      <c r="B58" s="15" t="s">
        <v>10</v>
      </c>
      <c r="C58" s="12" t="s">
        <v>447</v>
      </c>
      <c r="D58" s="16" t="s">
        <v>34</v>
      </c>
      <c r="E58" s="16" t="s">
        <v>30</v>
      </c>
      <c r="F58" s="15" t="s">
        <v>13</v>
      </c>
      <c r="G58" s="15" t="s">
        <v>37</v>
      </c>
      <c r="H58" s="17">
        <v>943.5</v>
      </c>
      <c r="I58" s="33" t="s">
        <v>379</v>
      </c>
      <c r="J58">
        <f>IFERROR(VLOOKUP("Connecticut"&amp;A58&amp;"FOB",'[2]FY1920 Pricing'!$B:$V,21,0),0)</f>
        <v>630.9</v>
      </c>
      <c r="K58" s="32">
        <f t="shared" ref="K58:K113" si="10">J58-H58</f>
        <v>-312.60000000000002</v>
      </c>
      <c r="M58" t="str">
        <f t="shared" si="8"/>
        <v>HP 30YO.750-1</v>
      </c>
      <c r="N58" s="32" t="e">
        <f>VLOOKUP(M58,[4]Report!$A:$AR,21,0)</f>
        <v>#N/A</v>
      </c>
      <c r="O58" s="32" t="e">
        <f t="shared" ref="O58" si="11">N58-H58</f>
        <v>#N/A</v>
      </c>
      <c r="P58" s="32"/>
    </row>
    <row r="59" spans="1:16" ht="14.4" customHeight="1" x14ac:dyDescent="0.3">
      <c r="A59" t="str">
        <f>VLOOKUP(_xlfn.NUMBERVALUE(LEFT(C59,8)),[1]SKUs!$A:$G,7,0)</f>
        <v>HP 30YO.750-1</v>
      </c>
      <c r="B59" s="15" t="s">
        <v>10</v>
      </c>
      <c r="C59" s="12" t="s">
        <v>448</v>
      </c>
      <c r="D59" s="16" t="s">
        <v>35</v>
      </c>
      <c r="E59" s="16" t="s">
        <v>30</v>
      </c>
      <c r="F59" s="15" t="s">
        <v>13</v>
      </c>
      <c r="G59" s="15" t="s">
        <v>37</v>
      </c>
      <c r="H59" s="17">
        <f>H58-7</f>
        <v>936.5</v>
      </c>
      <c r="I59" s="33" t="s">
        <v>379</v>
      </c>
      <c r="J59">
        <f>IFERROR(VLOOKUP("Connecticut"&amp;A59&amp;"FOB",'[2]FY1920 Pricing'!$B:$V,21,0),0)</f>
        <v>630.9</v>
      </c>
      <c r="K59" s="32">
        <f t="shared" si="10"/>
        <v>-305.60000000000002</v>
      </c>
      <c r="M59" t="str">
        <f t="shared" si="8"/>
        <v>HP 30YO.750-1</v>
      </c>
    </row>
    <row r="60" spans="1:16" ht="14.4" customHeight="1" x14ac:dyDescent="0.3">
      <c r="A60" t="str">
        <f>VLOOKUP(_xlfn.NUMBERVALUE(LEFT(C60,8)),[1]SKUs!$A:$G,7,0)</f>
        <v>HP 40YO.750-1</v>
      </c>
      <c r="B60" s="11" t="s">
        <v>10</v>
      </c>
      <c r="C60" s="12" t="s">
        <v>233</v>
      </c>
      <c r="D60" s="13" t="s">
        <v>36</v>
      </c>
      <c r="E60" s="13" t="s">
        <v>30</v>
      </c>
      <c r="F60" s="11" t="s">
        <v>13</v>
      </c>
      <c r="G60" s="11" t="s">
        <v>37</v>
      </c>
      <c r="H60" s="14">
        <v>3298.9</v>
      </c>
      <c r="I60" s="33" t="s">
        <v>38</v>
      </c>
      <c r="J60">
        <f>IFERROR(VLOOKUP("Connecticut"&amp;A60&amp;"FOB",'[2]FY1920 Pricing'!$B:$V,21,0),0)</f>
        <v>2805</v>
      </c>
      <c r="K60" s="32">
        <f t="shared" si="10"/>
        <v>-493.90000000000009</v>
      </c>
      <c r="M60" t="str">
        <f t="shared" si="8"/>
        <v>HP 40YO.750-1</v>
      </c>
      <c r="N60" s="32" t="e">
        <f>VLOOKUP(M60,[4]Report!$A:$AR,21,0)</f>
        <v>#N/A</v>
      </c>
      <c r="O60" s="32" t="e">
        <f t="shared" ref="O60" si="12">N60-H60</f>
        <v>#N/A</v>
      </c>
      <c r="P60" s="32"/>
    </row>
    <row r="61" spans="1:16" ht="14.4" customHeight="1" x14ac:dyDescent="0.3">
      <c r="A61" t="str">
        <f>VLOOKUP(_xlfn.NUMBERVALUE(LEFT(C61,8)),[1]SKUs!$A:$G,7,0)</f>
        <v>HP 50YO.750-1</v>
      </c>
      <c r="B61" s="11" t="s">
        <v>10</v>
      </c>
      <c r="C61" s="12" t="s">
        <v>189</v>
      </c>
      <c r="D61" s="13" t="s">
        <v>145</v>
      </c>
      <c r="E61" s="13" t="s">
        <v>30</v>
      </c>
      <c r="F61" s="11" t="s">
        <v>13</v>
      </c>
      <c r="G61" s="11" t="s">
        <v>37</v>
      </c>
      <c r="H61" s="14">
        <f>17096.82</f>
        <v>17096.82</v>
      </c>
      <c r="I61" s="33" t="s">
        <v>407</v>
      </c>
      <c r="J61">
        <f>IFERROR(VLOOKUP("Connecticut"&amp;A61&amp;"FOB",'[2]FY1920 Pricing'!$B:$V,21,0),0)</f>
        <v>9356.93</v>
      </c>
      <c r="K61" s="32">
        <f t="shared" si="10"/>
        <v>-7739.8899999999994</v>
      </c>
      <c r="M61" t="str">
        <f t="shared" si="8"/>
        <v>HP 50YO.750-1</v>
      </c>
      <c r="N61" s="32" t="e">
        <f>VLOOKUP(M61,[4]Report!$A:$AR,21,0)</f>
        <v>#N/A</v>
      </c>
      <c r="O61" s="32" t="e">
        <f t="shared" ref="O61" si="13">N61-H61</f>
        <v>#N/A</v>
      </c>
      <c r="P61" s="32"/>
    </row>
    <row r="62" spans="1:16" ht="15" customHeight="1" x14ac:dyDescent="0.3">
      <c r="A62" t="str">
        <f>VLOOKUP(_xlfn.NUMBERVALUE(LEFT(C62,8)),[1]SKUs!$A:$G,7,0)</f>
        <v>HP Single Cask #6313.750-6</v>
      </c>
      <c r="B62" s="11" t="s">
        <v>10</v>
      </c>
      <c r="C62" s="20" t="s">
        <v>310</v>
      </c>
      <c r="D62" s="13" t="s">
        <v>130</v>
      </c>
      <c r="E62" s="13" t="s">
        <v>30</v>
      </c>
      <c r="F62" s="11" t="s">
        <v>13</v>
      </c>
      <c r="G62" s="11" t="s">
        <v>14</v>
      </c>
      <c r="H62" s="14">
        <f>H63-7-(7.133*6*0.75*0.625)</f>
        <v>639.73843749999992</v>
      </c>
      <c r="I62" s="33" t="s">
        <v>131</v>
      </c>
      <c r="J62">
        <f>IFERROR(VLOOKUP("Connecticut"&amp;A62&amp;"FOB",'[2]FY1920 Pricing'!$B:$V,21,0),0)</f>
        <v>0</v>
      </c>
      <c r="K62" s="32">
        <f t="shared" si="10"/>
        <v>-639.73843749999992</v>
      </c>
      <c r="M62" t="str">
        <f t="shared" si="8"/>
        <v>HP Single Cask #6313.750-6</v>
      </c>
    </row>
    <row r="63" spans="1:16" ht="15" customHeight="1" x14ac:dyDescent="0.3">
      <c r="A63" t="str">
        <f>VLOOKUP(_xlfn.NUMBERVALUE(LEFT(C63,8)),[1]SKUs!$A:$G,7,0)</f>
        <v>HP Single Cask #6313.750-6</v>
      </c>
      <c r="B63" s="11" t="s">
        <v>10</v>
      </c>
      <c r="C63" s="20" t="s">
        <v>311</v>
      </c>
      <c r="D63" s="13" t="s">
        <v>132</v>
      </c>
      <c r="E63" s="13" t="s">
        <v>30</v>
      </c>
      <c r="F63" s="11" t="s">
        <v>13</v>
      </c>
      <c r="G63" s="11" t="s">
        <v>14</v>
      </c>
      <c r="H63" s="14">
        <v>666.8</v>
      </c>
      <c r="I63" s="33" t="s">
        <v>131</v>
      </c>
      <c r="J63">
        <f>IFERROR(VLOOKUP("Connecticut"&amp;A63&amp;"FOB",'[2]FY1920 Pricing'!$B:$V,21,0),0)</f>
        <v>0</v>
      </c>
      <c r="K63" s="32">
        <f t="shared" si="10"/>
        <v>-666.8</v>
      </c>
      <c r="M63" t="str">
        <f t="shared" si="8"/>
        <v>HP Single Cask #6313.750-6</v>
      </c>
      <c r="N63" s="32" t="e">
        <f>VLOOKUP(M63,[4]Report!$A:$AR,21,0)</f>
        <v>#N/A</v>
      </c>
      <c r="O63" s="32" t="e">
        <f t="shared" ref="O63:O75" si="14">N63-H63</f>
        <v>#N/A</v>
      </c>
      <c r="P63" s="32"/>
    </row>
    <row r="64" spans="1:16" ht="15" customHeight="1" x14ac:dyDescent="0.3">
      <c r="B64" s="11" t="s">
        <v>10</v>
      </c>
      <c r="C64" s="20" t="s">
        <v>548</v>
      </c>
      <c r="D64" s="13" t="s">
        <v>549</v>
      </c>
      <c r="E64" s="13" t="s">
        <v>30</v>
      </c>
      <c r="F64" s="11" t="s">
        <v>13</v>
      </c>
      <c r="G64" s="11" t="s">
        <v>14</v>
      </c>
      <c r="H64" s="14">
        <v>581.80999999999995</v>
      </c>
      <c r="I64" s="33" t="s">
        <v>547</v>
      </c>
      <c r="K64" s="32"/>
      <c r="N64" s="32"/>
      <c r="O64" s="32"/>
      <c r="P64" s="32"/>
    </row>
    <row r="65" spans="1:16" ht="15" customHeight="1" x14ac:dyDescent="0.3">
      <c r="B65" s="11" t="s">
        <v>10</v>
      </c>
      <c r="C65" s="20" t="s">
        <v>525</v>
      </c>
      <c r="D65" s="13" t="s">
        <v>526</v>
      </c>
      <c r="E65" s="13" t="s">
        <v>30</v>
      </c>
      <c r="F65" s="11" t="s">
        <v>13</v>
      </c>
      <c r="G65" s="11" t="s">
        <v>37</v>
      </c>
      <c r="H65" s="14">
        <v>3356.82</v>
      </c>
      <c r="I65" s="33" t="s">
        <v>530</v>
      </c>
      <c r="K65" s="32"/>
      <c r="N65" s="32"/>
      <c r="O65" s="32"/>
      <c r="P65" s="32"/>
    </row>
    <row r="66" spans="1:16" ht="15" customHeight="1" x14ac:dyDescent="0.3">
      <c r="B66" s="11" t="s">
        <v>10</v>
      </c>
      <c r="C66" s="20" t="s">
        <v>541</v>
      </c>
      <c r="D66" s="13" t="s">
        <v>540</v>
      </c>
      <c r="E66" s="13" t="s">
        <v>30</v>
      </c>
      <c r="F66" s="11" t="s">
        <v>13</v>
      </c>
      <c r="G66" s="11" t="s">
        <v>37</v>
      </c>
      <c r="H66" s="14">
        <v>3116.82</v>
      </c>
      <c r="I66" s="33" t="s">
        <v>546</v>
      </c>
      <c r="K66" s="32"/>
      <c r="N66" s="32"/>
      <c r="O66" s="32"/>
      <c r="P66" s="32"/>
    </row>
    <row r="67" spans="1:16" ht="15" customHeight="1" x14ac:dyDescent="0.3">
      <c r="B67" s="11" t="s">
        <v>10</v>
      </c>
      <c r="C67" s="20" t="s">
        <v>527</v>
      </c>
      <c r="D67" s="13" t="s">
        <v>528</v>
      </c>
      <c r="E67" s="13" t="s">
        <v>30</v>
      </c>
      <c r="F67" s="11" t="s">
        <v>13</v>
      </c>
      <c r="G67" s="11" t="s">
        <v>37</v>
      </c>
      <c r="H67" s="14">
        <v>2996.82</v>
      </c>
      <c r="I67" s="33" t="s">
        <v>531</v>
      </c>
      <c r="K67" s="32"/>
      <c r="N67" s="32"/>
      <c r="O67" s="32"/>
      <c r="P67" s="32"/>
    </row>
    <row r="68" spans="1:16" ht="15" customHeight="1" x14ac:dyDescent="0.3">
      <c r="B68" s="11" t="s">
        <v>10</v>
      </c>
      <c r="C68" s="20" t="s">
        <v>529</v>
      </c>
      <c r="D68" s="13" t="s">
        <v>539</v>
      </c>
      <c r="E68" s="13" t="s">
        <v>30</v>
      </c>
      <c r="F68" s="11" t="s">
        <v>13</v>
      </c>
      <c r="G68" s="11" t="s">
        <v>37</v>
      </c>
      <c r="H68" s="14">
        <v>1916.82</v>
      </c>
      <c r="I68" s="33" t="s">
        <v>532</v>
      </c>
      <c r="K68" s="32"/>
      <c r="N68" s="32"/>
      <c r="O68" s="32"/>
      <c r="P68" s="32"/>
    </row>
    <row r="69" spans="1:16" ht="15" customHeight="1" x14ac:dyDescent="0.3">
      <c r="A69" t="str">
        <f>VLOOKUP(_xlfn.NUMBERVALUE(LEFT(C69,8)),[1]SKUs!$A:$G,7,0)</f>
        <v>Glenrothes Vintage Reserve.750-6</v>
      </c>
      <c r="B69" s="11" t="s">
        <v>10</v>
      </c>
      <c r="C69" s="20" t="s">
        <v>278</v>
      </c>
      <c r="D69" s="13" t="s">
        <v>88</v>
      </c>
      <c r="E69" s="13" t="s">
        <v>30</v>
      </c>
      <c r="F69" s="11" t="s">
        <v>13</v>
      </c>
      <c r="G69" s="11" t="s">
        <v>14</v>
      </c>
      <c r="H69" s="14">
        <v>121.37</v>
      </c>
      <c r="I69" s="33" t="s">
        <v>89</v>
      </c>
      <c r="J69">
        <f>IFERROR(VLOOKUP("Connecticut"&amp;A69&amp;"FOB",'[2]FY1920 Pricing'!$B:$V,21,0),0)</f>
        <v>0</v>
      </c>
      <c r="K69" s="32">
        <f t="shared" si="10"/>
        <v>-121.37</v>
      </c>
      <c r="M69" t="str">
        <f t="shared" si="8"/>
        <v>Glenrothes Vintage Reserve.750-6</v>
      </c>
      <c r="N69" s="32" t="e">
        <f>VLOOKUP(M69,[4]Report!$A:$AR,21,0)</f>
        <v>#N/A</v>
      </c>
      <c r="O69" s="32" t="e">
        <f t="shared" si="14"/>
        <v>#N/A</v>
      </c>
      <c r="P69" s="32"/>
    </row>
    <row r="70" spans="1:16" ht="15" customHeight="1" x14ac:dyDescent="0.3">
      <c r="A70" t="str">
        <f>VLOOKUP(_xlfn.NUMBERVALUE(LEFT(C70,8)),[1]SKUs!$A:$G,7,0)</f>
        <v>Glenrothes Vintage Reserve.750-6</v>
      </c>
      <c r="B70" s="11" t="s">
        <v>10</v>
      </c>
      <c r="C70" s="20" t="s">
        <v>299</v>
      </c>
      <c r="D70" s="13" t="s">
        <v>88</v>
      </c>
      <c r="E70" s="13" t="s">
        <v>30</v>
      </c>
      <c r="F70" s="11" t="s">
        <v>13</v>
      </c>
      <c r="G70" s="11" t="s">
        <v>14</v>
      </c>
      <c r="H70" s="14">
        <v>121.37</v>
      </c>
      <c r="I70" s="33" t="s">
        <v>117</v>
      </c>
      <c r="J70">
        <f>IFERROR(VLOOKUP("Connecticut"&amp;A70&amp;"FOB",'[2]FY1920 Pricing'!$B:$V,21,0),0)</f>
        <v>0</v>
      </c>
      <c r="K70" s="32">
        <f t="shared" si="10"/>
        <v>-121.37</v>
      </c>
      <c r="M70" t="str">
        <f t="shared" si="8"/>
        <v>Glenrothes Vintage Reserve.750-6</v>
      </c>
      <c r="N70" s="32" t="e">
        <f>VLOOKUP(M70,[4]Report!$A:$AR,21,0)</f>
        <v>#N/A</v>
      </c>
      <c r="O70" s="32" t="e">
        <f t="shared" si="14"/>
        <v>#N/A</v>
      </c>
      <c r="P70" s="32"/>
    </row>
    <row r="71" spans="1:16" ht="15" customHeight="1" x14ac:dyDescent="0.3">
      <c r="A71" t="str">
        <f>VLOOKUP(_xlfn.NUMBERVALUE(LEFT(C71,8)),[1]SKUs!$A:$G,7,0)</f>
        <v>Glenrothes Bourbon Reserve.750-6</v>
      </c>
      <c r="B71" s="11" t="s">
        <v>10</v>
      </c>
      <c r="C71" s="20" t="s">
        <v>279</v>
      </c>
      <c r="D71" s="13" t="s">
        <v>90</v>
      </c>
      <c r="E71" s="13" t="s">
        <v>30</v>
      </c>
      <c r="F71" s="11" t="s">
        <v>13</v>
      </c>
      <c r="G71" s="11" t="s">
        <v>14</v>
      </c>
      <c r="H71" s="14">
        <v>180.25</v>
      </c>
      <c r="I71" s="33" t="s">
        <v>91</v>
      </c>
      <c r="J71">
        <f>IFERROR(VLOOKUP("Connecticut"&amp;A71&amp;"FOB",'[2]FY1920 Pricing'!$B:$V,21,0),0)</f>
        <v>121.37</v>
      </c>
      <c r="K71" s="32">
        <f t="shared" si="10"/>
        <v>-58.879999999999995</v>
      </c>
      <c r="M71" t="str">
        <f t="shared" si="8"/>
        <v>Glenrothes Bourbon Reserve.750-6</v>
      </c>
      <c r="N71" s="32" t="e">
        <f>VLOOKUP(M71,[4]Report!$A:$AR,21,0)</f>
        <v>#N/A</v>
      </c>
      <c r="O71" s="32" t="e">
        <f t="shared" si="14"/>
        <v>#N/A</v>
      </c>
      <c r="P71" s="32"/>
    </row>
    <row r="72" spans="1:16" ht="15" customHeight="1" x14ac:dyDescent="0.3">
      <c r="A72" t="str">
        <f>VLOOKUP(_xlfn.NUMBERVALUE(LEFT(C72,8)),[1]SKUs!$A:$G,7,0)</f>
        <v>Glenrothes Sherry Cask Reserve.750-6</v>
      </c>
      <c r="B72" s="11" t="s">
        <v>10</v>
      </c>
      <c r="C72" s="20" t="s">
        <v>280</v>
      </c>
      <c r="D72" s="13" t="s">
        <v>92</v>
      </c>
      <c r="E72" s="13" t="s">
        <v>30</v>
      </c>
      <c r="F72" s="11" t="s">
        <v>13</v>
      </c>
      <c r="G72" s="11" t="s">
        <v>14</v>
      </c>
      <c r="H72" s="14">
        <v>121.37</v>
      </c>
      <c r="I72" s="33" t="s">
        <v>93</v>
      </c>
      <c r="J72">
        <f>IFERROR(VLOOKUP("Connecticut"&amp;A72&amp;"FOB",'[2]FY1920 Pricing'!$B:$V,21,0),0)</f>
        <v>0</v>
      </c>
      <c r="K72" s="32">
        <f t="shared" si="10"/>
        <v>-121.37</v>
      </c>
      <c r="M72" t="str">
        <f t="shared" si="8"/>
        <v>Glenrothes Sherry Cask Reserve.750-6</v>
      </c>
      <c r="N72" s="32" t="e">
        <f>VLOOKUP(M72,[4]Report!$A:$AR,21,0)</f>
        <v>#N/A</v>
      </c>
      <c r="O72" s="32" t="e">
        <f t="shared" si="14"/>
        <v>#N/A</v>
      </c>
      <c r="P72" s="32"/>
    </row>
    <row r="73" spans="1:16" ht="15" customHeight="1" x14ac:dyDescent="0.3">
      <c r="A73" t="str">
        <f>VLOOKUP(_xlfn.NUMBERVALUE(LEFT(C73,8)),[1]SKUs!$A:$G,7,0)</f>
        <v>Glenrothes Peated Cask Reserve.750-6</v>
      </c>
      <c r="B73" s="11" t="s">
        <v>10</v>
      </c>
      <c r="C73" s="20" t="s">
        <v>281</v>
      </c>
      <c r="D73" s="13" t="s">
        <v>94</v>
      </c>
      <c r="E73" s="13" t="s">
        <v>30</v>
      </c>
      <c r="F73" s="11" t="s">
        <v>13</v>
      </c>
      <c r="G73" s="11" t="s">
        <v>14</v>
      </c>
      <c r="H73" s="14">
        <v>121.37</v>
      </c>
      <c r="I73" s="33" t="s">
        <v>95</v>
      </c>
      <c r="J73">
        <f>IFERROR(VLOOKUP("Connecticut"&amp;A73&amp;"FOB",'[2]FY1920 Pricing'!$B:$V,21,0),0)</f>
        <v>121.37</v>
      </c>
      <c r="K73" s="32">
        <f t="shared" si="10"/>
        <v>0</v>
      </c>
      <c r="M73" t="str">
        <f t="shared" si="8"/>
        <v>Glenrothes Peated Cask Reserve.750-6</v>
      </c>
      <c r="N73" s="32" t="e">
        <f>VLOOKUP(M73,[4]Report!$A:$AR,21,0)</f>
        <v>#N/A</v>
      </c>
      <c r="O73" s="32" t="e">
        <f t="shared" si="14"/>
        <v>#N/A</v>
      </c>
      <c r="P73" s="32"/>
    </row>
    <row r="74" spans="1:16" ht="15" customHeight="1" x14ac:dyDescent="0.3">
      <c r="A74" t="str">
        <f>VLOOKUP(_xlfn.NUMBERVALUE(LEFT(C74,8)),[1]SKUs!$A:$G,7,0)</f>
        <v>Glenrothes Sherry Cask Reserve.750-6</v>
      </c>
      <c r="B74" s="11" t="s">
        <v>10</v>
      </c>
      <c r="C74" s="20" t="s">
        <v>300</v>
      </c>
      <c r="D74" s="13" t="s">
        <v>92</v>
      </c>
      <c r="E74" s="13" t="s">
        <v>30</v>
      </c>
      <c r="F74" s="11" t="s">
        <v>13</v>
      </c>
      <c r="G74" s="11" t="s">
        <v>14</v>
      </c>
      <c r="H74" s="14">
        <v>121.37</v>
      </c>
      <c r="I74" s="33" t="s">
        <v>118</v>
      </c>
      <c r="J74">
        <f>IFERROR(VLOOKUP("Connecticut"&amp;A74&amp;"FOB",'[2]FY1920 Pricing'!$B:$V,21,0),0)</f>
        <v>0</v>
      </c>
      <c r="K74" s="32">
        <f t="shared" si="10"/>
        <v>-121.37</v>
      </c>
      <c r="M74" t="str">
        <f t="shared" si="8"/>
        <v>Glenrothes Sherry Cask Reserve.750-6</v>
      </c>
      <c r="N74" s="32" t="e">
        <f>VLOOKUP(M74,[4]Report!$A:$AR,21,0)</f>
        <v>#N/A</v>
      </c>
      <c r="O74" s="32" t="e">
        <f t="shared" si="14"/>
        <v>#N/A</v>
      </c>
      <c r="P74" s="32"/>
    </row>
    <row r="75" spans="1:16" ht="15" customHeight="1" x14ac:dyDescent="0.3">
      <c r="A75" t="str">
        <f>VLOOKUP(_xlfn.NUMBERVALUE(LEFT(C75,8)),[1]SKUs!$A:$G,7,0)</f>
        <v>Glenrothes Peated Cask Reserve.750-6</v>
      </c>
      <c r="B75" s="11" t="s">
        <v>10</v>
      </c>
      <c r="C75" s="20" t="s">
        <v>301</v>
      </c>
      <c r="D75" s="13" t="s">
        <v>94</v>
      </c>
      <c r="E75" s="13" t="s">
        <v>30</v>
      </c>
      <c r="F75" s="11" t="s">
        <v>13</v>
      </c>
      <c r="G75" s="11" t="s">
        <v>14</v>
      </c>
      <c r="H75" s="14">
        <v>121.37</v>
      </c>
      <c r="I75" s="33" t="s">
        <v>119</v>
      </c>
      <c r="J75">
        <f>IFERROR(VLOOKUP("Connecticut"&amp;A75&amp;"FOB",'[2]FY1920 Pricing'!$B:$V,21,0),0)</f>
        <v>121.37</v>
      </c>
      <c r="K75" s="32">
        <f t="shared" si="10"/>
        <v>0</v>
      </c>
      <c r="M75" t="str">
        <f t="shared" si="8"/>
        <v>Glenrothes Peated Cask Reserve.750-6</v>
      </c>
      <c r="N75" s="32" t="e">
        <f>VLOOKUP(M75,[4]Report!$A:$AR,21,0)</f>
        <v>#N/A</v>
      </c>
      <c r="O75" s="32" t="e">
        <f t="shared" si="14"/>
        <v>#N/A</v>
      </c>
      <c r="P75" s="32"/>
    </row>
    <row r="76" spans="1:16" ht="15" customHeight="1" x14ac:dyDescent="0.3">
      <c r="B76" s="11" t="s">
        <v>10</v>
      </c>
      <c r="C76" s="20" t="s">
        <v>600</v>
      </c>
      <c r="D76" s="13" t="s">
        <v>601</v>
      </c>
      <c r="E76" s="13" t="s">
        <v>30</v>
      </c>
      <c r="F76" s="11" t="s">
        <v>13</v>
      </c>
      <c r="G76" s="11" t="s">
        <v>37</v>
      </c>
      <c r="H76" s="14">
        <v>2075</v>
      </c>
      <c r="I76" s="33" t="s">
        <v>162</v>
      </c>
      <c r="K76" s="32"/>
      <c r="N76" s="32"/>
      <c r="O76" s="32"/>
      <c r="P76" s="32"/>
    </row>
    <row r="77" spans="1:16" ht="15" customHeight="1" x14ac:dyDescent="0.3">
      <c r="A77" t="str">
        <f>VLOOKUP(_xlfn.NUMBERVALUE(LEFT(C77,8)),[1]SKUs!$A:$G,7,0)</f>
        <v>Glenrothes V2001.750-6</v>
      </c>
      <c r="B77" s="11" t="s">
        <v>10</v>
      </c>
      <c r="C77" s="20" t="s">
        <v>282</v>
      </c>
      <c r="D77" s="13" t="s">
        <v>96</v>
      </c>
      <c r="E77" s="13" t="s">
        <v>30</v>
      </c>
      <c r="F77" s="11" t="s">
        <v>13</v>
      </c>
      <c r="G77" s="11" t="s">
        <v>14</v>
      </c>
      <c r="H77" s="14">
        <v>188.87</v>
      </c>
      <c r="I77" s="33" t="s">
        <v>97</v>
      </c>
      <c r="J77">
        <f>IFERROR(VLOOKUP("Connecticut"&amp;A77&amp;"FOB",'[2]FY1920 Pricing'!$B:$V,21,0),0)</f>
        <v>0</v>
      </c>
      <c r="K77" s="32">
        <f t="shared" si="10"/>
        <v>-188.87</v>
      </c>
      <c r="M77" t="str">
        <f t="shared" si="8"/>
        <v>Glenrothes V2001.750-6</v>
      </c>
      <c r="N77" s="32" t="e">
        <f>VLOOKUP(M77,[3]Report!$B:$V,21,0)</f>
        <v>#N/A</v>
      </c>
      <c r="P77" s="32"/>
    </row>
    <row r="78" spans="1:16" ht="15" customHeight="1" x14ac:dyDescent="0.3">
      <c r="A78" t="str">
        <f>VLOOKUP(_xlfn.NUMBERVALUE(LEFT(C78,8)),[1]SKUs!$A:$G,7,0)</f>
        <v>Glenrothes V1998.750-6</v>
      </c>
      <c r="B78" s="11" t="s">
        <v>10</v>
      </c>
      <c r="C78" s="20" t="s">
        <v>283</v>
      </c>
      <c r="D78" s="13" t="s">
        <v>98</v>
      </c>
      <c r="E78" s="13" t="s">
        <v>30</v>
      </c>
      <c r="F78" s="11" t="s">
        <v>13</v>
      </c>
      <c r="G78" s="11" t="s">
        <v>14</v>
      </c>
      <c r="H78" s="14">
        <v>256.37</v>
      </c>
      <c r="I78" s="33" t="s">
        <v>99</v>
      </c>
      <c r="J78">
        <f>IFERROR(VLOOKUP("Connecticut"&amp;A78&amp;"FOB",'[2]FY1920 Pricing'!$B:$V,21,0),0)</f>
        <v>0</v>
      </c>
      <c r="K78" s="32">
        <f t="shared" si="10"/>
        <v>-256.37</v>
      </c>
      <c r="M78" t="str">
        <f t="shared" si="8"/>
        <v>Glenrothes V1998.750-6</v>
      </c>
      <c r="N78" s="32" t="e">
        <f>VLOOKUP(M78,[3]Report!$B:$V,21,0)</f>
        <v>#N/A</v>
      </c>
      <c r="P78" s="32"/>
    </row>
    <row r="79" spans="1:16" ht="15" customHeight="1" x14ac:dyDescent="0.3">
      <c r="A79" t="str">
        <f>VLOOKUP(_xlfn.NUMBERVALUE(LEFT(C79,8)),[1]SKUs!$A:$G,7,0)</f>
        <v>Glenrothes V1995.750-6</v>
      </c>
      <c r="B79" s="11" t="s">
        <v>10</v>
      </c>
      <c r="C79" s="20" t="s">
        <v>284</v>
      </c>
      <c r="D79" s="13" t="s">
        <v>100</v>
      </c>
      <c r="E79" s="13" t="s">
        <v>30</v>
      </c>
      <c r="F79" s="11" t="s">
        <v>13</v>
      </c>
      <c r="G79" s="11" t="s">
        <v>14</v>
      </c>
      <c r="H79" s="14">
        <v>323.87</v>
      </c>
      <c r="I79" s="33" t="s">
        <v>101</v>
      </c>
      <c r="J79">
        <f>IFERROR(VLOOKUP("Connecticut"&amp;A79&amp;"FOB",'[2]FY1920 Pricing'!$B:$V,21,0),0)</f>
        <v>0</v>
      </c>
      <c r="K79" s="32">
        <f t="shared" si="10"/>
        <v>-323.87</v>
      </c>
      <c r="M79" t="str">
        <f t="shared" si="8"/>
        <v>Glenrothes V1995.750-6</v>
      </c>
      <c r="N79" s="32" t="e">
        <f>VLOOKUP(M79,[3]Report!$B:$V,21,0)</f>
        <v>#N/A</v>
      </c>
      <c r="P79" s="32"/>
    </row>
    <row r="80" spans="1:16" ht="15" customHeight="1" x14ac:dyDescent="0.3">
      <c r="A80" t="str">
        <f>VLOOKUP(_xlfn.NUMBERVALUE(LEFT(C80,8)),[1]SKUs!$A:$G,7,0)</f>
        <v>Glenrothes V1992.750-6</v>
      </c>
      <c r="B80" s="11" t="s">
        <v>10</v>
      </c>
      <c r="C80" s="20" t="s">
        <v>285</v>
      </c>
      <c r="D80" s="13" t="s">
        <v>102</v>
      </c>
      <c r="E80" s="13" t="s">
        <v>30</v>
      </c>
      <c r="F80" s="11" t="s">
        <v>13</v>
      </c>
      <c r="G80" s="11" t="s">
        <v>14</v>
      </c>
      <c r="H80" s="14">
        <v>885</v>
      </c>
      <c r="I80" s="33" t="s">
        <v>103</v>
      </c>
      <c r="J80">
        <f>IFERROR(VLOOKUP("Connecticut"&amp;A80&amp;"FOB",'[2]FY1920 Pricing'!$B:$V,21,0),0)</f>
        <v>0</v>
      </c>
      <c r="K80" s="32">
        <f t="shared" si="10"/>
        <v>-885</v>
      </c>
      <c r="M80" t="str">
        <f t="shared" si="8"/>
        <v>Glenrothes V1992.750-6</v>
      </c>
      <c r="N80" s="32" t="e">
        <f>VLOOKUP(M80,[3]Report!$B:$V,21,0)</f>
        <v>#N/A</v>
      </c>
      <c r="P80" s="32"/>
    </row>
    <row r="81" spans="1:16" ht="15" customHeight="1" x14ac:dyDescent="0.3">
      <c r="A81" t="str">
        <f>VLOOKUP(_xlfn.NUMBERVALUE(LEFT(C81,8)),[1]SKUs!$A:$G,7,0)</f>
        <v>Glenrothes V1978.750-4</v>
      </c>
      <c r="B81" s="11" t="s">
        <v>10</v>
      </c>
      <c r="C81" s="20" t="s">
        <v>286</v>
      </c>
      <c r="D81" s="13" t="s">
        <v>104</v>
      </c>
      <c r="E81" s="13" t="s">
        <v>30</v>
      </c>
      <c r="F81" s="11" t="s">
        <v>13</v>
      </c>
      <c r="G81" s="11" t="s">
        <v>105</v>
      </c>
      <c r="H81" s="14">
        <v>2385</v>
      </c>
      <c r="I81" s="33" t="s">
        <v>106</v>
      </c>
      <c r="J81">
        <f>IFERROR(VLOOKUP("Connecticut"&amp;A81&amp;"FOB",'[2]FY1920 Pricing'!$B:$V,21,0),0)</f>
        <v>0</v>
      </c>
      <c r="K81" s="32">
        <f t="shared" si="10"/>
        <v>-2385</v>
      </c>
      <c r="M81" t="str">
        <f t="shared" si="8"/>
        <v>Glenrothes V1978.750-4</v>
      </c>
      <c r="N81" s="32" t="e">
        <f>VLOOKUP(M81,[3]Report!$B:$V,21,0)</f>
        <v>#N/A</v>
      </c>
      <c r="P81" s="32"/>
    </row>
    <row r="82" spans="1:16" ht="15" customHeight="1" x14ac:dyDescent="0.3">
      <c r="A82" t="str">
        <f>VLOOKUP(_xlfn.NUMBERVALUE(LEFT(C82,8)),[1]SKUs!$A:$G,7,0)</f>
        <v>Glenrothes Select Reserve.750-6</v>
      </c>
      <c r="B82" s="11" t="s">
        <v>10</v>
      </c>
      <c r="C82" s="20" t="s">
        <v>287</v>
      </c>
      <c r="D82" s="13" t="s">
        <v>107</v>
      </c>
      <c r="E82" s="13" t="s">
        <v>30</v>
      </c>
      <c r="F82" s="11" t="s">
        <v>13</v>
      </c>
      <c r="G82" s="11" t="s">
        <v>14</v>
      </c>
      <c r="H82" s="14">
        <v>184</v>
      </c>
      <c r="I82" s="33" t="s">
        <v>108</v>
      </c>
      <c r="J82">
        <f>IFERROR(VLOOKUP("Connecticut"&amp;A82&amp;"FOB",'[2]FY1920 Pricing'!$B:$V,21,0),0)</f>
        <v>0</v>
      </c>
      <c r="K82" s="32">
        <f t="shared" si="10"/>
        <v>-184</v>
      </c>
      <c r="M82" t="str">
        <f t="shared" si="8"/>
        <v>Glenrothes Select Reserve.750-6</v>
      </c>
      <c r="N82" s="32" t="e">
        <f>VLOOKUP(M82,[4]Report!$A:$AR,21,0)</f>
        <v>#N/A</v>
      </c>
      <c r="O82" s="32" t="e">
        <f t="shared" ref="O82:O83" si="15">N82-H82</f>
        <v>#N/A</v>
      </c>
      <c r="P82" s="32"/>
    </row>
    <row r="83" spans="1:16" ht="15" customHeight="1" x14ac:dyDescent="0.3">
      <c r="A83" t="str">
        <f>VLOOKUP(_xlfn.NUMBERVALUE(LEFT(C83,8)),[1]SKUs!$A:$G,7,0)</f>
        <v>Glenrothes Select Reserve.1000-6</v>
      </c>
      <c r="B83" s="11" t="s">
        <v>10</v>
      </c>
      <c r="C83" s="20" t="s">
        <v>288</v>
      </c>
      <c r="D83" s="13" t="s">
        <v>107</v>
      </c>
      <c r="E83" s="13" t="s">
        <v>30</v>
      </c>
      <c r="F83" s="11" t="s">
        <v>13</v>
      </c>
      <c r="G83" s="11" t="s">
        <v>109</v>
      </c>
      <c r="H83" s="14">
        <v>200</v>
      </c>
      <c r="I83" s="33" t="s">
        <v>108</v>
      </c>
      <c r="J83">
        <f>IFERROR(VLOOKUP("Connecticut"&amp;A83&amp;"FOB",'[2]FY1920 Pricing'!$B:$V,21,0),0)</f>
        <v>0</v>
      </c>
      <c r="K83" s="32">
        <f t="shared" si="10"/>
        <v>-200</v>
      </c>
      <c r="M83" t="str">
        <f t="shared" si="8"/>
        <v>Glenrothes Select Reserve.1000-6</v>
      </c>
      <c r="N83" s="32" t="e">
        <f>VLOOKUP(M83,[4]Report!$A:$AR,21,0)</f>
        <v>#N/A</v>
      </c>
      <c r="O83" s="32" t="e">
        <f t="shared" si="15"/>
        <v>#N/A</v>
      </c>
      <c r="P83" s="32"/>
    </row>
    <row r="84" spans="1:16" ht="15" customHeight="1" x14ac:dyDescent="0.3">
      <c r="A84" t="str">
        <f>VLOOKUP(_xlfn.NUMBERVALUE(LEFT(C84,8)),[1]SKUs!$A:$G,7,0)</f>
        <v>Glenrothes V2001.750-6</v>
      </c>
      <c r="B84" s="11" t="s">
        <v>10</v>
      </c>
      <c r="C84" s="20" t="s">
        <v>302</v>
      </c>
      <c r="D84" s="13" t="s">
        <v>120</v>
      </c>
      <c r="E84" s="13" t="s">
        <v>30</v>
      </c>
      <c r="F84" s="11" t="s">
        <v>13</v>
      </c>
      <c r="G84" s="11" t="s">
        <v>14</v>
      </c>
      <c r="H84" s="14">
        <v>188.87</v>
      </c>
      <c r="I84" s="33" t="s">
        <v>121</v>
      </c>
      <c r="J84">
        <f>IFERROR(VLOOKUP("Connecticut"&amp;A84&amp;"FOB",'[2]FY1920 Pricing'!$B:$V,21,0),0)</f>
        <v>0</v>
      </c>
      <c r="K84" s="32">
        <f t="shared" si="10"/>
        <v>-188.87</v>
      </c>
      <c r="M84" t="str">
        <f t="shared" si="8"/>
        <v>Glenrothes V2001.750-6</v>
      </c>
      <c r="N84" s="32" t="e">
        <f>VLOOKUP(M84,[3]Report!$B:$V,21,0)</f>
        <v>#N/A</v>
      </c>
      <c r="P84" s="32"/>
    </row>
    <row r="85" spans="1:16" ht="15" customHeight="1" x14ac:dyDescent="0.3">
      <c r="A85" t="str">
        <f>VLOOKUP(_xlfn.NUMBERVALUE(LEFT(C85,8)),[1]SKUs!$A:$G,7,0)</f>
        <v>Glenrothes 10YO.750-6</v>
      </c>
      <c r="B85" s="11" t="s">
        <v>10</v>
      </c>
      <c r="C85" s="20" t="s">
        <v>196</v>
      </c>
      <c r="D85" s="13" t="s">
        <v>152</v>
      </c>
      <c r="E85" s="13" t="s">
        <v>30</v>
      </c>
      <c r="F85" s="11" t="s">
        <v>13</v>
      </c>
      <c r="G85" s="11" t="s">
        <v>14</v>
      </c>
      <c r="H85" s="14">
        <f>176.56</f>
        <v>176.56</v>
      </c>
      <c r="I85" s="33" t="s">
        <v>153</v>
      </c>
      <c r="J85">
        <f>IFERROR(VLOOKUP("Connecticut"&amp;A85&amp;"FOB",'[2]FY1920 Pricing'!$B:$V,21,0),0)</f>
        <v>126.55</v>
      </c>
      <c r="K85" s="32">
        <f t="shared" si="10"/>
        <v>-50.010000000000005</v>
      </c>
      <c r="M85" t="str">
        <f t="shared" si="8"/>
        <v>Glenrothes 10YO.750-6</v>
      </c>
      <c r="N85" s="32" t="e">
        <f>VLOOKUP(M85,[4]Report!$A:$AR,21,0)</f>
        <v>#N/A</v>
      </c>
      <c r="O85" s="32" t="e">
        <f t="shared" ref="O85" si="16">N85-H85</f>
        <v>#N/A</v>
      </c>
      <c r="P85" s="32"/>
    </row>
    <row r="86" spans="1:16" ht="15" customHeight="1" x14ac:dyDescent="0.3">
      <c r="A86" t="str">
        <f>VLOOKUP(_xlfn.NUMBERVALUE(LEFT(C86,8)),[1]SKUs!$A:$G,7,0)</f>
        <v>Glenrothes 10YO.750-6</v>
      </c>
      <c r="B86" s="11" t="s">
        <v>10</v>
      </c>
      <c r="C86" s="20" t="s">
        <v>409</v>
      </c>
      <c r="D86" s="13" t="s">
        <v>408</v>
      </c>
      <c r="E86" s="13" t="s">
        <v>30</v>
      </c>
      <c r="F86" s="11" t="s">
        <v>13</v>
      </c>
      <c r="G86" s="11" t="s">
        <v>14</v>
      </c>
      <c r="H86" s="14">
        <f>H85-7</f>
        <v>169.56</v>
      </c>
      <c r="I86" s="33" t="s">
        <v>153</v>
      </c>
      <c r="J86">
        <f>IFERROR(VLOOKUP("Connecticut"&amp;A86&amp;"FOB",'[2]FY1920 Pricing'!$B:$V,21,0),0)</f>
        <v>126.55</v>
      </c>
      <c r="K86" s="32">
        <f t="shared" si="10"/>
        <v>-43.010000000000005</v>
      </c>
      <c r="M86" t="str">
        <f t="shared" si="8"/>
        <v>Glenrothes 10YO.750-6</v>
      </c>
    </row>
    <row r="87" spans="1:16" ht="15" customHeight="1" x14ac:dyDescent="0.3">
      <c r="A87" t="str">
        <f>VLOOKUP(_xlfn.NUMBERVALUE(LEFT(C87,8)),[1]SKUs!$A:$G,7,0)</f>
        <v>Glenrothes 12YO.750-6</v>
      </c>
      <c r="B87" s="11" t="s">
        <v>10</v>
      </c>
      <c r="C87" s="20" t="s">
        <v>197</v>
      </c>
      <c r="D87" s="13" t="s">
        <v>154</v>
      </c>
      <c r="E87" s="13" t="s">
        <v>30</v>
      </c>
      <c r="F87" s="11" t="s">
        <v>13</v>
      </c>
      <c r="G87" s="11" t="s">
        <v>14</v>
      </c>
      <c r="H87" s="14">
        <v>256.75</v>
      </c>
      <c r="I87" s="33" t="s">
        <v>155</v>
      </c>
      <c r="J87">
        <f>IFERROR(VLOOKUP("Connecticut"&amp;A87&amp;"FOB",'[2]FY1920 Pricing'!$B:$V,21,0),0)</f>
        <v>160.30000000000001</v>
      </c>
      <c r="K87" s="32">
        <f t="shared" si="10"/>
        <v>-96.449999999999989</v>
      </c>
      <c r="M87" t="str">
        <f t="shared" si="8"/>
        <v>Glenrothes 12YO.750-6</v>
      </c>
      <c r="N87" s="32" t="e">
        <f>VLOOKUP(M87,[4]Report!$A:$AR,21,0)</f>
        <v>#N/A</v>
      </c>
      <c r="O87" s="32" t="e">
        <f t="shared" ref="O87:O88" si="17">N87-H87</f>
        <v>#N/A</v>
      </c>
      <c r="P87" s="32"/>
    </row>
    <row r="88" spans="1:16" ht="15" customHeight="1" x14ac:dyDescent="0.3">
      <c r="A88" t="str">
        <f>VLOOKUP(_xlfn.NUMBERVALUE(LEFT(C88,8)),[1]SKUs!$A:$G,7,0)</f>
        <v>Glenrothes 12YO.750-6</v>
      </c>
      <c r="B88" s="11" t="s">
        <v>10</v>
      </c>
      <c r="C88" s="20" t="s">
        <v>410</v>
      </c>
      <c r="D88" s="13" t="s">
        <v>516</v>
      </c>
      <c r="E88" s="13" t="s">
        <v>30</v>
      </c>
      <c r="F88" s="11" t="s">
        <v>13</v>
      </c>
      <c r="G88" s="11" t="s">
        <v>14</v>
      </c>
      <c r="H88" s="14">
        <f>H87-7</f>
        <v>249.75</v>
      </c>
      <c r="I88" s="33" t="s">
        <v>155</v>
      </c>
      <c r="J88">
        <f>IFERROR(VLOOKUP("Connecticut"&amp;A88&amp;"FOB",'[2]FY1920 Pricing'!$B:$V,21,0),0)</f>
        <v>160.30000000000001</v>
      </c>
      <c r="K88" s="32">
        <f t="shared" si="10"/>
        <v>-89.449999999999989</v>
      </c>
      <c r="M88" t="str">
        <f t="shared" si="8"/>
        <v>Glenrothes 12YO.750-6</v>
      </c>
      <c r="N88" s="32" t="e">
        <f>VLOOKUP(M88,[4]Report!$A:$AR,21,0)</f>
        <v>#N/A</v>
      </c>
      <c r="O88" s="32" t="e">
        <f t="shared" si="17"/>
        <v>#N/A</v>
      </c>
      <c r="P88" s="32"/>
    </row>
    <row r="89" spans="1:16" ht="15" customHeight="1" x14ac:dyDescent="0.3">
      <c r="A89" t="str">
        <f>VLOOKUP(_xlfn.NUMBERVALUE(LEFT(C89,8)),[1]SKUs!$A:$G,7,0)</f>
        <v>Glenrothes 18YO.750-6</v>
      </c>
      <c r="B89" s="11" t="s">
        <v>10</v>
      </c>
      <c r="C89" s="20" t="s">
        <v>355</v>
      </c>
      <c r="D89" s="13" t="s">
        <v>356</v>
      </c>
      <c r="E89" s="13" t="s">
        <v>30</v>
      </c>
      <c r="F89" s="11" t="s">
        <v>13</v>
      </c>
      <c r="G89" s="11" t="s">
        <v>14</v>
      </c>
      <c r="H89" s="14">
        <f>530.94</f>
        <v>530.94000000000005</v>
      </c>
      <c r="I89" s="33" t="s">
        <v>157</v>
      </c>
      <c r="J89">
        <f>IFERROR(VLOOKUP("Connecticut"&amp;A89&amp;"FOB",'[2]FY1920 Pricing'!$B:$V,21,0),0)</f>
        <v>463.30061912769997</v>
      </c>
      <c r="K89" s="32">
        <f t="shared" si="10"/>
        <v>-67.63938087230008</v>
      </c>
      <c r="M89" t="str">
        <f t="shared" si="8"/>
        <v>Glenrothes 18YO.750-6</v>
      </c>
      <c r="N89" s="32" t="e">
        <f>VLOOKUP(M89,[4]Report!$A:$AR,21,0)</f>
        <v>#N/A</v>
      </c>
    </row>
    <row r="90" spans="1:16" ht="15" customHeight="1" x14ac:dyDescent="0.3">
      <c r="A90" t="str">
        <f>VLOOKUP(_xlfn.NUMBERVALUE(LEFT(C90,8)),[1]SKUs!$A:$G,7,0)</f>
        <v>Glenrothes 18YO.750-6</v>
      </c>
      <c r="B90" s="11" t="s">
        <v>10</v>
      </c>
      <c r="C90" s="20" t="s">
        <v>198</v>
      </c>
      <c r="D90" s="13" t="s">
        <v>156</v>
      </c>
      <c r="E90" s="13" t="s">
        <v>30</v>
      </c>
      <c r="F90" s="11" t="s">
        <v>13</v>
      </c>
      <c r="G90" s="11" t="s">
        <v>14</v>
      </c>
      <c r="H90" s="14">
        <v>666</v>
      </c>
      <c r="I90" s="33" t="s">
        <v>157</v>
      </c>
      <c r="J90">
        <f>IFERROR(VLOOKUP("Connecticut"&amp;A90&amp;"FOB",'[2]FY1920 Pricing'!$B:$V,21,0),0)</f>
        <v>463.30061912769997</v>
      </c>
      <c r="K90" s="32">
        <f t="shared" si="10"/>
        <v>-202.69938087230003</v>
      </c>
      <c r="M90" t="str">
        <f t="shared" si="8"/>
        <v>Glenrothes 18YO.750-6</v>
      </c>
      <c r="N90" s="32" t="e">
        <f>VLOOKUP(M90,[4]Report!$A:$AR,21,0)</f>
        <v>#N/A</v>
      </c>
      <c r="O90" s="32" t="e">
        <f t="shared" ref="O90:O99" si="18">N90-H90</f>
        <v>#N/A</v>
      </c>
      <c r="P90" s="32"/>
    </row>
    <row r="91" spans="1:16" ht="15" customHeight="1" x14ac:dyDescent="0.3">
      <c r="A91" t="e">
        <f>VLOOKUP(_xlfn.NUMBERVALUE(LEFT(C91,8)),[1]SKUs!$A:$G,7,0)</f>
        <v>#N/A</v>
      </c>
      <c r="B91" s="11" t="s">
        <v>10</v>
      </c>
      <c r="C91" s="20" t="s">
        <v>616</v>
      </c>
      <c r="D91" s="13" t="s">
        <v>158</v>
      </c>
      <c r="E91" s="13" t="s">
        <v>30</v>
      </c>
      <c r="F91" s="11" t="s">
        <v>13</v>
      </c>
      <c r="G91" s="11" t="s">
        <v>617</v>
      </c>
      <c r="H91" s="14">
        <v>1277.1600000000001</v>
      </c>
      <c r="I91" s="33" t="s">
        <v>162</v>
      </c>
      <c r="J91">
        <f>IFERROR(VLOOKUP("Connecticut"&amp;A91&amp;"FOB",'[2]FY1920 Pricing'!$B:$V,21,0),0)</f>
        <v>0</v>
      </c>
      <c r="K91" s="32">
        <f t="shared" si="10"/>
        <v>-1277.1600000000001</v>
      </c>
      <c r="M91" t="e">
        <f t="shared" si="8"/>
        <v>#N/A</v>
      </c>
      <c r="N91" s="32" t="e">
        <f>VLOOKUP(M91,[4]Report!$A:$AR,21,0)</f>
        <v>#N/A</v>
      </c>
      <c r="O91" s="32" t="e">
        <f t="shared" si="18"/>
        <v>#N/A</v>
      </c>
      <c r="P91" s="32"/>
    </row>
    <row r="92" spans="1:16" x14ac:dyDescent="0.3">
      <c r="A92" s="30" t="s">
        <v>507</v>
      </c>
      <c r="B92" s="11" t="s">
        <v>10</v>
      </c>
      <c r="C92" s="20" t="s">
        <v>453</v>
      </c>
      <c r="D92" s="13" t="s">
        <v>389</v>
      </c>
      <c r="E92" s="13" t="s">
        <v>30</v>
      </c>
      <c r="F92" s="11" t="s">
        <v>13</v>
      </c>
      <c r="G92" s="11" t="s">
        <v>37</v>
      </c>
      <c r="H92" s="14">
        <f>2276.82</f>
        <v>2276.8200000000002</v>
      </c>
      <c r="I92" s="33" t="s">
        <v>455</v>
      </c>
      <c r="J92">
        <f>IFERROR(VLOOKUP("Connecticut"&amp;A92&amp;"FOB",'[2]FY1920 Pricing'!$B:$V,21,0),0)</f>
        <v>2246.92</v>
      </c>
      <c r="K92" s="32">
        <f t="shared" si="10"/>
        <v>-29.900000000000091</v>
      </c>
      <c r="M92" t="str">
        <f t="shared" si="8"/>
        <v>Glenrothes 40YO.750-1</v>
      </c>
      <c r="N92" s="32" t="e">
        <f>VLOOKUP(M92,[4]Report!$A:$AR,21,0)</f>
        <v>#N/A</v>
      </c>
      <c r="O92" s="32" t="e">
        <f t="shared" si="18"/>
        <v>#N/A</v>
      </c>
      <c r="P92" s="32"/>
    </row>
    <row r="93" spans="1:16" x14ac:dyDescent="0.3">
      <c r="A93" s="35"/>
      <c r="B93" s="11" t="s">
        <v>10</v>
      </c>
      <c r="C93" s="20" t="s">
        <v>566</v>
      </c>
      <c r="D93" s="13" t="s">
        <v>565</v>
      </c>
      <c r="E93" s="13" t="s">
        <v>30</v>
      </c>
      <c r="F93" s="11" t="s">
        <v>13</v>
      </c>
      <c r="G93" s="11" t="s">
        <v>37</v>
      </c>
      <c r="H93" s="14">
        <v>19691.32</v>
      </c>
      <c r="I93" s="33" t="s">
        <v>162</v>
      </c>
      <c r="K93" s="32"/>
      <c r="N93" s="32"/>
      <c r="O93" s="32"/>
      <c r="P93" s="32"/>
    </row>
    <row r="94" spans="1:16" ht="15" customHeight="1" x14ac:dyDescent="0.3">
      <c r="A94" t="str">
        <f>VLOOKUP(_xlfn.NUMBERVALUE(LEFT(C94,8)),[1]SKUs!$A:$G,7,0)</f>
        <v>Glenrothes WMC.750-6</v>
      </c>
      <c r="B94" s="11" t="s">
        <v>10</v>
      </c>
      <c r="C94" s="20" t="s">
        <v>199</v>
      </c>
      <c r="D94" s="13" t="s">
        <v>159</v>
      </c>
      <c r="E94" s="13" t="s">
        <v>30</v>
      </c>
      <c r="F94" s="11" t="s">
        <v>13</v>
      </c>
      <c r="G94" s="11" t="s">
        <v>14</v>
      </c>
      <c r="H94" s="14">
        <v>338</v>
      </c>
      <c r="I94" s="33" t="s">
        <v>160</v>
      </c>
      <c r="J94">
        <f>IFERROR(VLOOKUP("Connecticut"&amp;A94&amp;"FOB",'[2]FY1920 Pricing'!$B:$V,21,0),0)</f>
        <v>244.67</v>
      </c>
      <c r="K94" s="32">
        <f t="shared" si="10"/>
        <v>-93.330000000000013</v>
      </c>
      <c r="M94" t="str">
        <f t="shared" si="8"/>
        <v>Glenrothes WMC.750-6</v>
      </c>
      <c r="N94" s="32" t="e">
        <f>VLOOKUP(M94,[4]Report!$A:$AR,21,0)</f>
        <v>#N/A</v>
      </c>
      <c r="O94" s="32" t="e">
        <f t="shared" si="18"/>
        <v>#N/A</v>
      </c>
      <c r="P94" s="32"/>
    </row>
    <row r="95" spans="1:16" ht="15" customHeight="1" x14ac:dyDescent="0.3">
      <c r="A95" t="str">
        <f>VLOOKUP(_xlfn.NUMBERVALUE(LEFT(C95,8)),[1]SKUs!$A:$G,7,0)</f>
        <v>Glenrothes WMC.750-6</v>
      </c>
      <c r="B95" s="11" t="s">
        <v>10</v>
      </c>
      <c r="C95" s="20" t="s">
        <v>199</v>
      </c>
      <c r="D95" s="13" t="s">
        <v>533</v>
      </c>
      <c r="E95" s="13" t="s">
        <v>30</v>
      </c>
      <c r="F95" s="11" t="s">
        <v>13</v>
      </c>
      <c r="G95" s="11" t="s">
        <v>14</v>
      </c>
      <c r="H95" s="14">
        <f>H94-7</f>
        <v>331</v>
      </c>
      <c r="I95" s="33" t="s">
        <v>160</v>
      </c>
      <c r="J95">
        <f>IFERROR(VLOOKUP("Connecticut"&amp;A95&amp;"FOB",'[2]FY1920 Pricing'!$B:$V,21,0),0)</f>
        <v>244.67</v>
      </c>
      <c r="K95" s="32">
        <f t="shared" ref="K95" si="19">J95-H95</f>
        <v>-86.330000000000013</v>
      </c>
      <c r="M95" t="str">
        <f t="shared" ref="M95" si="20">A95</f>
        <v>Glenrothes WMC.750-6</v>
      </c>
      <c r="N95" s="32" t="e">
        <f>VLOOKUP(M95,[4]Report!$A:$AR,21,0)</f>
        <v>#N/A</v>
      </c>
      <c r="O95" s="32" t="e">
        <f t="shared" ref="O95" si="21">N95-H95</f>
        <v>#N/A</v>
      </c>
      <c r="P95" s="32"/>
    </row>
    <row r="96" spans="1:16" ht="14.4" customHeight="1" x14ac:dyDescent="0.3">
      <c r="A96" t="str">
        <f>VLOOKUP(_xlfn.NUMBERVALUE(LEFT(C96,8)),[1]SKUs!$A:$G,7,0)</f>
        <v>TFG.1750-6</v>
      </c>
      <c r="B96" s="15" t="s">
        <v>10</v>
      </c>
      <c r="C96" s="12" t="s">
        <v>235</v>
      </c>
      <c r="D96" s="16" t="s">
        <v>43</v>
      </c>
      <c r="E96" s="16" t="s">
        <v>30</v>
      </c>
      <c r="F96" s="15" t="s">
        <v>13</v>
      </c>
      <c r="G96" s="15" t="s">
        <v>22</v>
      </c>
      <c r="H96" s="17">
        <v>106.82</v>
      </c>
      <c r="I96" s="33" t="s">
        <v>44</v>
      </c>
      <c r="J96">
        <f>IFERROR(VLOOKUP("Connecticut"&amp;A96&amp;"FOB",'[2]FY1920 Pricing'!$B:$V,21,0),0)</f>
        <v>100.780062</v>
      </c>
      <c r="K96" s="32">
        <f t="shared" si="10"/>
        <v>-6.0399379999999923</v>
      </c>
      <c r="M96" t="str">
        <f t="shared" si="8"/>
        <v>TFG.1750-6</v>
      </c>
      <c r="N96" s="32" t="e">
        <f>VLOOKUP(M96,[3]Report!$B:$V,21,0)</f>
        <v>#N/A</v>
      </c>
      <c r="O96" s="32" t="e">
        <f t="shared" si="18"/>
        <v>#N/A</v>
      </c>
      <c r="P96" s="32"/>
    </row>
    <row r="97" spans="1:16" ht="14.4" customHeight="1" x14ac:dyDescent="0.3">
      <c r="A97" t="str">
        <f>VLOOKUP(_xlfn.NUMBERVALUE(LEFT(C97,8)),[1]SKUs!$A:$G,7,0)</f>
        <v>TFG.375-12</v>
      </c>
      <c r="B97" s="15" t="s">
        <v>10</v>
      </c>
      <c r="C97" s="12" t="s">
        <v>236</v>
      </c>
      <c r="D97" s="16" t="s">
        <v>43</v>
      </c>
      <c r="E97" s="16" t="s">
        <v>30</v>
      </c>
      <c r="F97" s="15" t="s">
        <v>13</v>
      </c>
      <c r="G97" s="15" t="s">
        <v>31</v>
      </c>
      <c r="H97" s="17">
        <v>89.4</v>
      </c>
      <c r="I97" s="33" t="s">
        <v>44</v>
      </c>
      <c r="J97">
        <f>IFERROR(VLOOKUP("Connecticut"&amp;A97&amp;"FOB",'[2]FY1920 Pricing'!$B:$V,21,0),0)</f>
        <v>89.4</v>
      </c>
      <c r="K97" s="32">
        <f t="shared" si="10"/>
        <v>0</v>
      </c>
      <c r="M97" t="str">
        <f t="shared" si="8"/>
        <v>TFG.375-12</v>
      </c>
      <c r="N97" s="32" t="e">
        <f>VLOOKUP(M97,[3]Report!$B:$V,21,0)</f>
        <v>#N/A</v>
      </c>
      <c r="O97" s="32" t="e">
        <f t="shared" si="18"/>
        <v>#N/A</v>
      </c>
      <c r="P97" s="32"/>
    </row>
    <row r="98" spans="1:16" ht="14.4" customHeight="1" x14ac:dyDescent="0.3">
      <c r="A98" t="str">
        <f>VLOOKUP(_xlfn.NUMBERVALUE(LEFT(C98,8)),[1]SKUs!$A:$G,7,0)</f>
        <v>TFG.750-12</v>
      </c>
      <c r="B98" s="11" t="s">
        <v>10</v>
      </c>
      <c r="C98" s="12" t="s">
        <v>237</v>
      </c>
      <c r="D98" s="13" t="s">
        <v>43</v>
      </c>
      <c r="E98" s="13" t="s">
        <v>30</v>
      </c>
      <c r="F98" s="11" t="s">
        <v>13</v>
      </c>
      <c r="G98" s="11" t="s">
        <v>21</v>
      </c>
      <c r="H98" s="14">
        <v>150.91999999999999</v>
      </c>
      <c r="I98" s="33" t="s">
        <v>44</v>
      </c>
      <c r="J98">
        <f>IFERROR(VLOOKUP("Connecticut"&amp;A98&amp;"FOB",'[2]FY1920 Pricing'!$B:$V,21,0),0)</f>
        <v>146.53</v>
      </c>
      <c r="K98" s="32">
        <f t="shared" si="10"/>
        <v>-4.3899999999999864</v>
      </c>
      <c r="M98" t="str">
        <f t="shared" si="8"/>
        <v>TFG.750-12</v>
      </c>
      <c r="N98" s="32" t="e">
        <f>VLOOKUP(M98,[3]Report!$B:$V,21,0)</f>
        <v>#N/A</v>
      </c>
      <c r="O98" s="32" t="e">
        <f t="shared" si="18"/>
        <v>#N/A</v>
      </c>
      <c r="P98" s="32"/>
    </row>
    <row r="99" spans="1:16" ht="14.4" customHeight="1" x14ac:dyDescent="0.3">
      <c r="A99" t="str">
        <f>VLOOKUP(_xlfn.NUMBERVALUE(LEFT(C99,8)),[1]SKUs!$A:$G,7,0)</f>
        <v>TFG.1000-12</v>
      </c>
      <c r="B99" s="15" t="s">
        <v>10</v>
      </c>
      <c r="C99" s="12" t="s">
        <v>238</v>
      </c>
      <c r="D99" s="16" t="s">
        <v>43</v>
      </c>
      <c r="E99" s="16" t="s">
        <v>30</v>
      </c>
      <c r="F99" s="15" t="s">
        <v>13</v>
      </c>
      <c r="G99" s="15" t="s">
        <v>18</v>
      </c>
      <c r="H99" s="17">
        <v>200.06</v>
      </c>
      <c r="I99" s="33" t="s">
        <v>44</v>
      </c>
      <c r="J99">
        <f>IFERROR(VLOOKUP("Connecticut"&amp;A99&amp;"FOB",'[2]FY1920 Pricing'!$B:$V,21,0),0)</f>
        <v>194.24</v>
      </c>
      <c r="K99" s="32">
        <f t="shared" si="10"/>
        <v>-5.8199999999999932</v>
      </c>
      <c r="M99" t="str">
        <f t="shared" si="8"/>
        <v>TFG.1000-12</v>
      </c>
      <c r="N99" s="32" t="e">
        <f>VLOOKUP(M99,[3]Report!$B:$V,21,0)</f>
        <v>#N/A</v>
      </c>
      <c r="O99" s="32" t="e">
        <f t="shared" si="18"/>
        <v>#N/A</v>
      </c>
      <c r="P99" s="32"/>
    </row>
    <row r="100" spans="1:16" ht="15.75" customHeight="1" x14ac:dyDescent="0.3">
      <c r="A100" t="str">
        <f>VLOOKUP(_xlfn.NUMBERVALUE(LEFT(C100,8)),[1]SKUs!$A:$G,7,0)</f>
        <v>TFG.1750-6</v>
      </c>
      <c r="B100" s="6" t="s">
        <v>10</v>
      </c>
      <c r="C100" s="12" t="s">
        <v>239</v>
      </c>
      <c r="D100" s="18" t="s">
        <v>45</v>
      </c>
      <c r="E100" s="8" t="s">
        <v>30</v>
      </c>
      <c r="F100" s="19" t="s">
        <v>13</v>
      </c>
      <c r="G100" s="19" t="s">
        <v>22</v>
      </c>
      <c r="H100" s="10">
        <v>63.82</v>
      </c>
      <c r="I100" s="33" t="s">
        <v>44</v>
      </c>
      <c r="J100">
        <f>IFERROR(VLOOKUP("Connecticut"&amp;A100&amp;"FOB",'[2]FY1920 Pricing'!$B:$V,21,0),0)</f>
        <v>100.780062</v>
      </c>
      <c r="K100" s="32">
        <f t="shared" si="10"/>
        <v>36.960062000000001</v>
      </c>
      <c r="M100" t="str">
        <f t="shared" si="8"/>
        <v>TFG.1750-6</v>
      </c>
    </row>
    <row r="101" spans="1:16" ht="15.75" customHeight="1" x14ac:dyDescent="0.3">
      <c r="A101" t="str">
        <f>VLOOKUP(_xlfn.NUMBERVALUE(LEFT(C101,8)),[1]SKUs!$A:$G,7,0)</f>
        <v>TFG.375-12</v>
      </c>
      <c r="B101" s="6" t="s">
        <v>10</v>
      </c>
      <c r="C101" s="12" t="s">
        <v>240</v>
      </c>
      <c r="D101" s="18" t="s">
        <v>45</v>
      </c>
      <c r="E101" s="16" t="s">
        <v>30</v>
      </c>
      <c r="F101" s="19" t="s">
        <v>13</v>
      </c>
      <c r="G101" s="19" t="s">
        <v>31</v>
      </c>
      <c r="H101" s="10">
        <v>69.56</v>
      </c>
      <c r="I101" s="33" t="s">
        <v>44</v>
      </c>
      <c r="J101">
        <f>IFERROR(VLOOKUP("Connecticut"&amp;A101&amp;"FOB",'[2]FY1920 Pricing'!$B:$V,21,0),0)</f>
        <v>89.4</v>
      </c>
      <c r="K101" s="32">
        <f t="shared" si="10"/>
        <v>19.840000000000003</v>
      </c>
      <c r="M101" t="str">
        <f t="shared" si="8"/>
        <v>TFG.375-12</v>
      </c>
    </row>
    <row r="102" spans="1:16" ht="14.4" customHeight="1" x14ac:dyDescent="0.3">
      <c r="A102" t="str">
        <f>VLOOKUP(_xlfn.NUMBERVALUE(LEFT(C102,8)),[1]SKUs!$A:$G,7,0)</f>
        <v>TFG.750-12</v>
      </c>
      <c r="B102" s="15" t="s">
        <v>10</v>
      </c>
      <c r="C102" s="12" t="s">
        <v>241</v>
      </c>
      <c r="D102" s="16" t="s">
        <v>45</v>
      </c>
      <c r="E102" s="16" t="s">
        <v>30</v>
      </c>
      <c r="F102" s="15" t="s">
        <v>13</v>
      </c>
      <c r="G102" s="15" t="s">
        <v>21</v>
      </c>
      <c r="H102" s="17">
        <v>113.85</v>
      </c>
      <c r="I102" s="33" t="s">
        <v>44</v>
      </c>
      <c r="J102">
        <f>IFERROR(VLOOKUP("Connecticut"&amp;A102&amp;"FOB",'[2]FY1920 Pricing'!$B:$V,21,0),0)</f>
        <v>146.53</v>
      </c>
      <c r="K102" s="32">
        <f t="shared" si="10"/>
        <v>32.680000000000007</v>
      </c>
      <c r="M102" t="str">
        <f t="shared" si="8"/>
        <v>TFG.750-12</v>
      </c>
    </row>
    <row r="103" spans="1:16" ht="14.4" customHeight="1" x14ac:dyDescent="0.3">
      <c r="A103" t="str">
        <f>VLOOKUP(_xlfn.NUMBERVALUE(LEFT(C103,8)),[1]SKUs!$A:$G,7,0)</f>
        <v>TFG.1000-12</v>
      </c>
      <c r="B103" s="15" t="s">
        <v>10</v>
      </c>
      <c r="C103" s="12" t="s">
        <v>242</v>
      </c>
      <c r="D103" s="16" t="s">
        <v>45</v>
      </c>
      <c r="E103" s="16" t="s">
        <v>30</v>
      </c>
      <c r="F103" s="15" t="s">
        <v>13</v>
      </c>
      <c r="G103" s="15" t="s">
        <v>18</v>
      </c>
      <c r="H103" s="17">
        <v>153</v>
      </c>
      <c r="I103" s="33" t="s">
        <v>44</v>
      </c>
      <c r="J103">
        <f>IFERROR(VLOOKUP("Connecticut"&amp;A103&amp;"FOB",'[2]FY1920 Pricing'!$B:$V,21,0),0)</f>
        <v>194.24</v>
      </c>
      <c r="K103" s="32">
        <f t="shared" si="10"/>
        <v>41.240000000000009</v>
      </c>
      <c r="M103" t="str">
        <f t="shared" si="8"/>
        <v>TFG.1000-12</v>
      </c>
    </row>
    <row r="104" spans="1:16" ht="14.4" customHeight="1" x14ac:dyDescent="0.3">
      <c r="A104" t="str">
        <f>VLOOKUP(_xlfn.NUMBERVALUE(LEFT(C104,8)),[1]SKUs!$A:$G,7,0)</f>
        <v>TFG.750-12</v>
      </c>
      <c r="B104" s="11" t="s">
        <v>10</v>
      </c>
      <c r="C104" s="12" t="s">
        <v>243</v>
      </c>
      <c r="D104" s="13" t="s">
        <v>46</v>
      </c>
      <c r="E104" s="13" t="s">
        <v>30</v>
      </c>
      <c r="F104" s="11" t="s">
        <v>13</v>
      </c>
      <c r="G104" s="11" t="s">
        <v>21</v>
      </c>
      <c r="H104" s="14">
        <v>146.53</v>
      </c>
      <c r="I104" s="33" t="s">
        <v>44</v>
      </c>
      <c r="J104">
        <f>IFERROR(VLOOKUP("Connecticut"&amp;A104&amp;"FOB",'[2]FY1920 Pricing'!$B:$V,21,0),0)</f>
        <v>146.53</v>
      </c>
      <c r="K104" s="32">
        <f t="shared" si="10"/>
        <v>0</v>
      </c>
      <c r="M104" t="str">
        <f t="shared" si="8"/>
        <v>TFG.750-12</v>
      </c>
      <c r="N104" s="32" t="e">
        <f>VLOOKUP(M104,[3]Report!$B:$V,21,0)</f>
        <v>#N/A</v>
      </c>
      <c r="O104" s="32" t="e">
        <f t="shared" ref="O104" si="22">N104-H104</f>
        <v>#N/A</v>
      </c>
      <c r="P104" s="32"/>
    </row>
    <row r="105" spans="1:16" ht="14.4" customHeight="1" x14ac:dyDescent="0.3">
      <c r="A105" t="str">
        <f>VLOOKUP(_xlfn.NUMBERVALUE(LEFT(C105,8)),[1]SKUs!$A:$G,7,0)</f>
        <v>TFG.750-12</v>
      </c>
      <c r="B105" s="15" t="s">
        <v>10</v>
      </c>
      <c r="C105" s="12" t="s">
        <v>244</v>
      </c>
      <c r="D105" s="16" t="s">
        <v>47</v>
      </c>
      <c r="E105" s="16" t="s">
        <v>30</v>
      </c>
      <c r="F105" s="15" t="s">
        <v>13</v>
      </c>
      <c r="G105" s="15" t="s">
        <v>21</v>
      </c>
      <c r="H105" s="17">
        <v>113.85</v>
      </c>
      <c r="I105" s="33" t="s">
        <v>44</v>
      </c>
      <c r="J105">
        <f>IFERROR(VLOOKUP("Connecticut"&amp;A105&amp;"FOB",'[2]FY1920 Pricing'!$B:$V,21,0),0)</f>
        <v>146.53</v>
      </c>
      <c r="K105" s="32">
        <f t="shared" si="10"/>
        <v>32.680000000000007</v>
      </c>
      <c r="M105" t="str">
        <f t="shared" si="8"/>
        <v>TFG.750-12</v>
      </c>
    </row>
    <row r="106" spans="1:16" ht="14.4" customHeight="1" x14ac:dyDescent="0.3">
      <c r="A106" t="str">
        <f>VLOOKUP(_xlfn.NUMBERVALUE(LEFT(C106,8)),[1]SKUs!$A:$G,7,0)</f>
        <v>TFG.1000-12</v>
      </c>
      <c r="B106" s="11" t="s">
        <v>10</v>
      </c>
      <c r="C106" s="12" t="s">
        <v>245</v>
      </c>
      <c r="D106" s="13" t="s">
        <v>48</v>
      </c>
      <c r="E106" s="13" t="s">
        <v>30</v>
      </c>
      <c r="F106" s="11" t="s">
        <v>13</v>
      </c>
      <c r="G106" s="11" t="s">
        <v>18</v>
      </c>
      <c r="H106" s="14">
        <v>194.24</v>
      </c>
      <c r="I106" s="33" t="s">
        <v>44</v>
      </c>
      <c r="J106">
        <f>IFERROR(VLOOKUP("Connecticut"&amp;A106&amp;"FOB",'[2]FY1920 Pricing'!$B:$V,21,0),0)</f>
        <v>194.24</v>
      </c>
      <c r="K106" s="32">
        <f t="shared" si="10"/>
        <v>0</v>
      </c>
      <c r="M106" t="str">
        <f t="shared" si="8"/>
        <v>TFG.1000-12</v>
      </c>
      <c r="N106" s="32" t="e">
        <f>VLOOKUP(M106,[3]Report!$B:$V,21,0)</f>
        <v>#N/A</v>
      </c>
      <c r="O106" s="32" t="e">
        <f t="shared" ref="O106:O107" si="23">N106-H106</f>
        <v>#N/A</v>
      </c>
      <c r="P106" s="32"/>
    </row>
    <row r="107" spans="1:16" ht="14.4" customHeight="1" x14ac:dyDescent="0.3">
      <c r="A107" t="str">
        <f>VLOOKUP(_xlfn.NUMBERVALUE(LEFT(C107,8)),[1]SKUs!$A:$G,7,0)</f>
        <v>TFG.1750-6</v>
      </c>
      <c r="B107" s="11" t="s">
        <v>10</v>
      </c>
      <c r="C107" s="12" t="s">
        <v>246</v>
      </c>
      <c r="D107" s="13" t="s">
        <v>48</v>
      </c>
      <c r="E107" s="13" t="s">
        <v>30</v>
      </c>
      <c r="F107" s="11" t="s">
        <v>13</v>
      </c>
      <c r="G107" s="11" t="s">
        <v>22</v>
      </c>
      <c r="H107" s="14">
        <v>100.78</v>
      </c>
      <c r="I107" s="33" t="s">
        <v>44</v>
      </c>
      <c r="J107">
        <f>IFERROR(VLOOKUP("Connecticut"&amp;A107&amp;"FOB",'[2]FY1920 Pricing'!$B:$V,21,0),0)</f>
        <v>100.780062</v>
      </c>
      <c r="K107" s="32">
        <f t="shared" si="10"/>
        <v>6.199999999978445E-5</v>
      </c>
      <c r="M107" t="str">
        <f t="shared" si="8"/>
        <v>TFG.1750-6</v>
      </c>
      <c r="N107" s="32" t="e">
        <f>VLOOKUP(M107,[3]Report!$B:$V,21,0)</f>
        <v>#N/A</v>
      </c>
      <c r="O107" s="32" t="e">
        <f t="shared" si="23"/>
        <v>#N/A</v>
      </c>
      <c r="P107" s="32"/>
    </row>
    <row r="108" spans="1:16" ht="14.4" customHeight="1" x14ac:dyDescent="0.3">
      <c r="A108" t="str">
        <f>VLOOKUP(_xlfn.NUMBERVALUE(LEFT(C108,8)),[1]SKUs!$A:$G,7,0)</f>
        <v>TFG.1000-12</v>
      </c>
      <c r="B108" s="15" t="s">
        <v>10</v>
      </c>
      <c r="C108" s="12" t="s">
        <v>247</v>
      </c>
      <c r="D108" s="16" t="s">
        <v>49</v>
      </c>
      <c r="E108" s="16" t="s">
        <v>30</v>
      </c>
      <c r="F108" s="15" t="s">
        <v>13</v>
      </c>
      <c r="G108" s="15" t="s">
        <v>18</v>
      </c>
      <c r="H108" s="17">
        <v>153</v>
      </c>
      <c r="I108" s="33" t="s">
        <v>44</v>
      </c>
      <c r="J108">
        <f>IFERROR(VLOOKUP("Connecticut"&amp;A108&amp;"FOB",'[2]FY1920 Pricing'!$B:$V,21,0),0)</f>
        <v>194.24</v>
      </c>
      <c r="K108" s="32">
        <f t="shared" si="10"/>
        <v>41.240000000000009</v>
      </c>
      <c r="M108" t="str">
        <f t="shared" si="8"/>
        <v>TFG.1000-12</v>
      </c>
    </row>
    <row r="109" spans="1:16" ht="14.4" customHeight="1" x14ac:dyDescent="0.3">
      <c r="A109" t="str">
        <f>VLOOKUP(_xlfn.NUMBERVALUE(LEFT(C109,8)),[1]SKUs!$A:$G,7,0)</f>
        <v>TFG.1750-6</v>
      </c>
      <c r="B109" s="15" t="s">
        <v>10</v>
      </c>
      <c r="C109" s="12" t="s">
        <v>248</v>
      </c>
      <c r="D109" s="16" t="s">
        <v>49</v>
      </c>
      <c r="E109" s="16" t="s">
        <v>30</v>
      </c>
      <c r="F109" s="15" t="s">
        <v>13</v>
      </c>
      <c r="G109" s="15" t="s">
        <v>22</v>
      </c>
      <c r="H109" s="17">
        <v>63.82</v>
      </c>
      <c r="I109" s="33" t="s">
        <v>44</v>
      </c>
      <c r="J109">
        <f>IFERROR(VLOOKUP("Connecticut"&amp;A109&amp;"FOB",'[2]FY1920 Pricing'!$B:$V,21,0),0)</f>
        <v>100.780062</v>
      </c>
      <c r="K109" s="32">
        <f t="shared" si="10"/>
        <v>36.960062000000001</v>
      </c>
      <c r="M109" t="str">
        <f t="shared" si="8"/>
        <v>TFG.1750-6</v>
      </c>
    </row>
    <row r="110" spans="1:16" ht="14.4" customHeight="1" x14ac:dyDescent="0.3">
      <c r="A110" t="str">
        <f>VLOOKUP(_xlfn.NUMBERVALUE(LEFT(C110,8)),[1]SKUs!$A:$G,7,0)</f>
        <v>Smoky Black.750-12</v>
      </c>
      <c r="B110" s="11" t="s">
        <v>10</v>
      </c>
      <c r="C110" s="12" t="s">
        <v>249</v>
      </c>
      <c r="D110" s="13" t="s">
        <v>50</v>
      </c>
      <c r="E110" s="13" t="s">
        <v>51</v>
      </c>
      <c r="F110" s="11" t="s">
        <v>13</v>
      </c>
      <c r="G110" s="11" t="s">
        <v>21</v>
      </c>
      <c r="H110" s="14">
        <v>198.94</v>
      </c>
      <c r="I110" s="33" t="s">
        <v>52</v>
      </c>
      <c r="J110">
        <f>IFERROR(VLOOKUP("Connecticut"&amp;A110&amp;"FOB",'[2]FY1920 Pricing'!$B:$V,21,0),0)</f>
        <v>187.68</v>
      </c>
      <c r="K110" s="32">
        <f t="shared" si="10"/>
        <v>-11.259999999999991</v>
      </c>
      <c r="M110" t="str">
        <f t="shared" si="8"/>
        <v>Smoky Black.750-12</v>
      </c>
      <c r="N110" s="32" t="e">
        <f>VLOOKUP(M110,[3]Report!$B:$V,21,0)</f>
        <v>#N/A</v>
      </c>
      <c r="O110" s="32" t="e">
        <f t="shared" ref="O110:O111" si="24">N110-H110</f>
        <v>#N/A</v>
      </c>
      <c r="P110" s="32"/>
    </row>
    <row r="111" spans="1:16" ht="14.4" customHeight="1" x14ac:dyDescent="0.3">
      <c r="A111" t="str">
        <f>VLOOKUP(_xlfn.NUMBERVALUE(LEFT(C111,8)),[1]SKUs!$A:$G,7,0)</f>
        <v>Smoky Black.1750-6</v>
      </c>
      <c r="B111" s="11" t="s">
        <v>10</v>
      </c>
      <c r="C111" s="12" t="s">
        <v>250</v>
      </c>
      <c r="D111" s="13" t="s">
        <v>50</v>
      </c>
      <c r="E111" s="13" t="s">
        <v>51</v>
      </c>
      <c r="F111" s="11" t="s">
        <v>13</v>
      </c>
      <c r="G111" s="11" t="s">
        <v>22</v>
      </c>
      <c r="H111" s="17">
        <v>166.37</v>
      </c>
      <c r="I111" s="33" t="s">
        <v>52</v>
      </c>
      <c r="J111">
        <f>IFERROR(VLOOKUP("Connecticut"&amp;A111&amp;"FOB",'[2]FY1920 Pricing'!$B:$V,21,0),0)</f>
        <v>156.96</v>
      </c>
      <c r="K111" s="32">
        <f t="shared" si="10"/>
        <v>-9.4099999999999966</v>
      </c>
      <c r="M111" t="str">
        <f t="shared" si="8"/>
        <v>Smoky Black.1750-6</v>
      </c>
      <c r="N111" s="32" t="e">
        <f>VLOOKUP(M111,[3]Report!$B:$V,21,0)</f>
        <v>#N/A</v>
      </c>
      <c r="O111" s="32" t="e">
        <f t="shared" si="24"/>
        <v>#N/A</v>
      </c>
      <c r="P111" s="32"/>
    </row>
    <row r="112" spans="1:16" ht="14.4" customHeight="1" x14ac:dyDescent="0.3">
      <c r="A112" t="str">
        <f>VLOOKUP(_xlfn.NUMBERVALUE(LEFT(C112,8)),[1]SKUs!$A:$G,7,0)</f>
        <v>Smoky Black.750-12</v>
      </c>
      <c r="B112" s="15" t="s">
        <v>10</v>
      </c>
      <c r="C112" s="12" t="s">
        <v>251</v>
      </c>
      <c r="D112" s="16" t="s">
        <v>53</v>
      </c>
      <c r="E112" s="16" t="s">
        <v>51</v>
      </c>
      <c r="F112" s="15" t="s">
        <v>13</v>
      </c>
      <c r="G112" s="15" t="s">
        <v>21</v>
      </c>
      <c r="H112" s="17">
        <v>155</v>
      </c>
      <c r="I112" s="33" t="s">
        <v>52</v>
      </c>
      <c r="J112">
        <f>IFERROR(VLOOKUP("Connecticut"&amp;A112&amp;"FOB",'[2]FY1920 Pricing'!$B:$V,21,0),0)</f>
        <v>187.68</v>
      </c>
      <c r="K112" s="32">
        <f t="shared" si="10"/>
        <v>32.680000000000007</v>
      </c>
      <c r="M112" t="str">
        <f t="shared" si="8"/>
        <v>Smoky Black.750-12</v>
      </c>
    </row>
    <row r="113" spans="1:16" ht="14.4" customHeight="1" x14ac:dyDescent="0.3">
      <c r="A113" t="str">
        <f>VLOOKUP(_xlfn.NUMBERVALUE(LEFT(C113,8)),[1]SKUs!$A:$G,7,0)</f>
        <v>Smoky Black.1750-6</v>
      </c>
      <c r="B113" s="15" t="s">
        <v>10</v>
      </c>
      <c r="C113" s="12" t="s">
        <v>252</v>
      </c>
      <c r="D113" s="16" t="s">
        <v>53</v>
      </c>
      <c r="E113" s="16" t="s">
        <v>51</v>
      </c>
      <c r="F113" s="15" t="s">
        <v>13</v>
      </c>
      <c r="G113" s="15" t="s">
        <v>22</v>
      </c>
      <c r="H113" s="17">
        <v>120</v>
      </c>
      <c r="I113" s="33" t="s">
        <v>52</v>
      </c>
      <c r="J113">
        <f>IFERROR(VLOOKUP("Connecticut"&amp;A113&amp;"FOB",'[2]FY1920 Pricing'!$B:$V,21,0),0)</f>
        <v>156.96</v>
      </c>
      <c r="K113" s="32">
        <f t="shared" si="10"/>
        <v>36.960000000000008</v>
      </c>
      <c r="M113" t="str">
        <f t="shared" si="8"/>
        <v>Smoky Black.1750-6</v>
      </c>
    </row>
    <row r="114" spans="1:16" ht="14.4" customHeight="1" x14ac:dyDescent="0.3">
      <c r="B114" s="15" t="s">
        <v>10</v>
      </c>
      <c r="C114" s="12" t="s">
        <v>568</v>
      </c>
      <c r="D114" s="16" t="s">
        <v>569</v>
      </c>
      <c r="E114" s="16" t="s">
        <v>51</v>
      </c>
      <c r="F114" s="15" t="s">
        <v>13</v>
      </c>
      <c r="G114" s="15" t="s">
        <v>14</v>
      </c>
      <c r="H114" s="17">
        <v>109.67</v>
      </c>
      <c r="I114" s="33" t="s">
        <v>162</v>
      </c>
      <c r="K114" s="32"/>
    </row>
    <row r="115" spans="1:16" ht="15" customHeight="1" x14ac:dyDescent="0.3">
      <c r="A115" t="str">
        <f>VLOOKUP(_xlfn.NUMBERVALUE(LEFT(C115,8)),[1]SKUs!$A:$G,7,0)</f>
        <v>Macallan DC Gold.750-12</v>
      </c>
      <c r="B115" s="11" t="s">
        <v>10</v>
      </c>
      <c r="C115" s="20" t="s">
        <v>185</v>
      </c>
      <c r="D115" s="13" t="s">
        <v>139</v>
      </c>
      <c r="E115" s="13" t="s">
        <v>30</v>
      </c>
      <c r="F115" s="11" t="s">
        <v>13</v>
      </c>
      <c r="G115" s="11" t="s">
        <v>21</v>
      </c>
      <c r="H115" s="14">
        <f>449.88</f>
        <v>449.88</v>
      </c>
      <c r="I115" s="33" t="s">
        <v>140</v>
      </c>
      <c r="J115">
        <f>IFERROR(VLOOKUP("Connecticut"&amp;A115&amp;"FOB",'[2]FY1920 Pricing'!$B:$V,21,0),0)</f>
        <v>397.09</v>
      </c>
      <c r="K115" s="32">
        <f t="shared" ref="K115:K169" si="25">J115-H115</f>
        <v>-52.79000000000002</v>
      </c>
      <c r="M115" t="str">
        <f t="shared" ref="M115:M168" si="26">A115</f>
        <v>Macallan DC Gold.750-12</v>
      </c>
      <c r="N115" s="32" t="e">
        <f>VLOOKUP(M115,[4]Report!$A:$AR,21,0)</f>
        <v>#N/A</v>
      </c>
      <c r="O115" s="32" t="e">
        <f t="shared" ref="O115" si="27">N115-H115</f>
        <v>#N/A</v>
      </c>
      <c r="P115" s="32"/>
    </row>
    <row r="116" spans="1:16" ht="15" customHeight="1" x14ac:dyDescent="0.3">
      <c r="A116" t="str">
        <f>VLOOKUP(_xlfn.NUMBERVALUE(LEFT(C116,8)),[1]SKUs!$A:$G,7,0)</f>
        <v>Macallan DC Gold.750-12</v>
      </c>
      <c r="B116" s="11" t="s">
        <v>10</v>
      </c>
      <c r="C116" s="20" t="s">
        <v>186</v>
      </c>
      <c r="D116" s="13" t="s">
        <v>141</v>
      </c>
      <c r="E116" s="13" t="s">
        <v>30</v>
      </c>
      <c r="F116" s="11" t="s">
        <v>13</v>
      </c>
      <c r="G116" s="11" t="s">
        <v>21</v>
      </c>
      <c r="H116" s="17">
        <f>H115-7</f>
        <v>442.88</v>
      </c>
      <c r="I116" s="33" t="s">
        <v>140</v>
      </c>
      <c r="J116">
        <f>IFERROR(VLOOKUP("Connecticut"&amp;A116&amp;"FOB",'[2]FY1920 Pricing'!$B:$V,21,0),0)</f>
        <v>397.09</v>
      </c>
      <c r="K116" s="32">
        <f t="shared" si="25"/>
        <v>-45.79000000000002</v>
      </c>
      <c r="M116" t="str">
        <f t="shared" si="26"/>
        <v>Macallan DC Gold.750-12</v>
      </c>
    </row>
    <row r="117" spans="1:16" ht="14.4" customHeight="1" x14ac:dyDescent="0.3">
      <c r="A117" t="str">
        <f>VLOOKUP(_xlfn.NUMBERVALUE(LEFT(C117,8)),[1]SKUs!$A:$G,7,0)</f>
        <v>Macallan SO 12YO.750-12</v>
      </c>
      <c r="B117" s="11" t="s">
        <v>10</v>
      </c>
      <c r="C117" s="20" t="s">
        <v>253</v>
      </c>
      <c r="D117" s="13" t="s">
        <v>54</v>
      </c>
      <c r="E117" s="13" t="s">
        <v>30</v>
      </c>
      <c r="F117" s="11" t="s">
        <v>13</v>
      </c>
      <c r="G117" s="11" t="s">
        <v>21</v>
      </c>
      <c r="H117" s="14">
        <v>641</v>
      </c>
      <c r="I117" s="33" t="s">
        <v>401</v>
      </c>
      <c r="J117">
        <f>IFERROR(VLOOKUP("Connecticut"&amp;A117&amp;"FOB",'[2]FY1920 Pricing'!$B:$V,21,0),0)</f>
        <v>468.55</v>
      </c>
      <c r="K117" s="32">
        <f t="shared" si="25"/>
        <v>-172.45</v>
      </c>
      <c r="M117" t="str">
        <f t="shared" si="26"/>
        <v>Macallan SO 12YO.750-12</v>
      </c>
      <c r="N117" s="32" t="e">
        <f>VLOOKUP(M117,[4]Report!$A:$AR,21,0)</f>
        <v>#N/A</v>
      </c>
      <c r="O117" s="32" t="e">
        <f t="shared" ref="O117" si="28">N117-H117</f>
        <v>#N/A</v>
      </c>
      <c r="P117" s="32"/>
    </row>
    <row r="118" spans="1:16" ht="14.4" customHeight="1" x14ac:dyDescent="0.3">
      <c r="A118" t="str">
        <f>VLOOKUP(_xlfn.NUMBERVALUE(LEFT(C118,8)),[1]SKUs!$A:$G,7,0)</f>
        <v>Macallan SO 12YO.750-12</v>
      </c>
      <c r="B118" s="15" t="s">
        <v>10</v>
      </c>
      <c r="C118" s="20" t="s">
        <v>254</v>
      </c>
      <c r="D118" s="13" t="s">
        <v>55</v>
      </c>
      <c r="E118" s="16" t="s">
        <v>30</v>
      </c>
      <c r="F118" s="15" t="s">
        <v>13</v>
      </c>
      <c r="G118" s="15" t="s">
        <v>21</v>
      </c>
      <c r="H118" s="17">
        <f>H117-7</f>
        <v>634</v>
      </c>
      <c r="I118" s="33" t="s">
        <v>401</v>
      </c>
      <c r="J118">
        <f>IFERROR(VLOOKUP("Connecticut"&amp;A118&amp;"FOB",'[2]FY1920 Pricing'!$B:$V,21,0),0)</f>
        <v>468.55</v>
      </c>
      <c r="K118" s="32">
        <f t="shared" si="25"/>
        <v>-165.45</v>
      </c>
      <c r="M118" t="str">
        <f t="shared" si="26"/>
        <v>Macallan SO 12YO.750-12</v>
      </c>
    </row>
    <row r="119" spans="1:16" ht="15" customHeight="1" x14ac:dyDescent="0.3">
      <c r="A119" t="str">
        <f>VLOOKUP(_xlfn.NUMBERVALUE(LEFT(C119,8)),[1]SKUs!$A:$G,7,0)</f>
        <v>Macallan DC 12YO.50-120</v>
      </c>
      <c r="B119" s="11" t="s">
        <v>10</v>
      </c>
      <c r="C119" s="20" t="s">
        <v>291</v>
      </c>
      <c r="D119" s="13" t="s">
        <v>66</v>
      </c>
      <c r="E119" s="13" t="s">
        <v>30</v>
      </c>
      <c r="F119" s="11" t="s">
        <v>13</v>
      </c>
      <c r="G119" s="11" t="s">
        <v>23</v>
      </c>
      <c r="H119" s="14">
        <v>515</v>
      </c>
      <c r="I119" s="33" t="s">
        <v>431</v>
      </c>
      <c r="J119">
        <f>IFERROR(VLOOKUP("Connecticut"&amp;A119&amp;"FOB",'[2]FY1920 Pricing'!$B:$V,21,0),0)</f>
        <v>405</v>
      </c>
      <c r="K119" s="32">
        <f t="shared" si="25"/>
        <v>-110</v>
      </c>
      <c r="M119" t="str">
        <f t="shared" si="26"/>
        <v>Macallan DC 12YO.50-120</v>
      </c>
      <c r="N119" s="32" t="e">
        <f>VLOOKUP(M119,[4]Report!$A:$AR,21,0)</f>
        <v>#N/A</v>
      </c>
      <c r="O119" s="32" t="e">
        <f t="shared" ref="O119:O120" si="29">N119-H119</f>
        <v>#N/A</v>
      </c>
      <c r="P119" s="32"/>
    </row>
    <row r="120" spans="1:16" ht="15" customHeight="1" x14ac:dyDescent="0.3">
      <c r="A120" t="str">
        <f>VLOOKUP(_xlfn.NUMBERVALUE(LEFT(C120,8)),[1]SKUs!$A:$G,7,0)</f>
        <v>Macallan DC 12YO.750-12</v>
      </c>
      <c r="B120" s="11" t="s">
        <v>10</v>
      </c>
      <c r="C120" s="20" t="s">
        <v>260</v>
      </c>
      <c r="D120" s="13" t="s">
        <v>66</v>
      </c>
      <c r="E120" s="13" t="s">
        <v>30</v>
      </c>
      <c r="F120" s="11" t="s">
        <v>13</v>
      </c>
      <c r="G120" s="11" t="s">
        <v>21</v>
      </c>
      <c r="H120" s="14">
        <v>540</v>
      </c>
      <c r="I120" s="33" t="s">
        <v>431</v>
      </c>
      <c r="J120">
        <f>IFERROR(VLOOKUP("Connecticut"&amp;A120&amp;"FOB",'[2]FY1920 Pricing'!$B:$V,21,0),0)</f>
        <v>436.26718268663802</v>
      </c>
      <c r="K120" s="32">
        <f t="shared" si="25"/>
        <v>-103.73281731336198</v>
      </c>
      <c r="M120" t="str">
        <f t="shared" si="26"/>
        <v>Macallan DC 12YO.750-12</v>
      </c>
      <c r="N120" s="32" t="e">
        <f>VLOOKUP(M120,[4]Report!$A:$AR,21,0)</f>
        <v>#N/A</v>
      </c>
      <c r="O120" s="32" t="e">
        <f t="shared" si="29"/>
        <v>#N/A</v>
      </c>
      <c r="P120" s="32"/>
    </row>
    <row r="121" spans="1:16" ht="15" customHeight="1" x14ac:dyDescent="0.3">
      <c r="A121" t="str">
        <f>VLOOKUP(_xlfn.NUMBERVALUE(LEFT(C121,8)),[1]SKUs!$A:$G,7,0)</f>
        <v>Macallan DC 12YO.750-12</v>
      </c>
      <c r="B121" s="11" t="s">
        <v>10</v>
      </c>
      <c r="C121" s="12" t="s">
        <v>261</v>
      </c>
      <c r="D121" s="13" t="s">
        <v>67</v>
      </c>
      <c r="E121" s="13" t="s">
        <v>30</v>
      </c>
      <c r="F121" s="11" t="s">
        <v>13</v>
      </c>
      <c r="G121" s="11" t="s">
        <v>21</v>
      </c>
      <c r="H121" s="14">
        <f>H120-7</f>
        <v>533</v>
      </c>
      <c r="I121" s="33" t="s">
        <v>431</v>
      </c>
      <c r="J121">
        <f>IFERROR(VLOOKUP("Connecticut"&amp;A121&amp;"FOB",'[2]FY1920 Pricing'!$B:$V,21,0),0)</f>
        <v>436.26718268663802</v>
      </c>
      <c r="K121" s="32">
        <f t="shared" si="25"/>
        <v>-96.732817313361977</v>
      </c>
      <c r="M121" t="str">
        <f t="shared" si="26"/>
        <v>Macallan DC 12YO.750-12</v>
      </c>
    </row>
    <row r="122" spans="1:16" ht="15" customHeight="1" x14ac:dyDescent="0.3">
      <c r="A122" t="str">
        <f>VLOOKUP(_xlfn.NUMBERVALUE(LEFT(C122,8)),[1]SKUs!$A:$G,7,0)</f>
        <v>Macallan DC 12YO.375-12</v>
      </c>
      <c r="B122" s="11" t="s">
        <v>10</v>
      </c>
      <c r="C122" s="20" t="s">
        <v>290</v>
      </c>
      <c r="D122" s="13" t="s">
        <v>66</v>
      </c>
      <c r="E122" s="13" t="s">
        <v>30</v>
      </c>
      <c r="F122" s="11" t="s">
        <v>13</v>
      </c>
      <c r="G122" s="11" t="s">
        <v>31</v>
      </c>
      <c r="H122" s="14">
        <v>312</v>
      </c>
      <c r="I122" s="33" t="s">
        <v>431</v>
      </c>
      <c r="J122">
        <f>IFERROR(VLOOKUP("Connecticut"&amp;A122&amp;"FOB",'[2]FY1920 Pricing'!$B:$V,21,0),0)</f>
        <v>203.96</v>
      </c>
      <c r="K122" s="32">
        <f t="shared" si="25"/>
        <v>-108.03999999999999</v>
      </c>
      <c r="M122" t="str">
        <f t="shared" si="26"/>
        <v>Macallan DC 12YO.375-12</v>
      </c>
      <c r="N122" s="32" t="e">
        <f>VLOOKUP(M122,[4]Report!$A:$AR,21,0)</f>
        <v>#N/A</v>
      </c>
      <c r="O122" s="32" t="e">
        <f t="shared" ref="O122" si="30">N122-H122</f>
        <v>#N/A</v>
      </c>
      <c r="P122" s="32"/>
    </row>
    <row r="123" spans="1:16" ht="15" customHeight="1" x14ac:dyDescent="0.3">
      <c r="A123" t="str">
        <f>VLOOKUP(_xlfn.NUMBERVALUE(LEFT(C123,8)),[1]SKUs!$A:$G,7,0)</f>
        <v>Macallan DC 12YO.375-12</v>
      </c>
      <c r="B123" s="11" t="s">
        <v>10</v>
      </c>
      <c r="C123" s="20" t="s">
        <v>336</v>
      </c>
      <c r="D123" s="13" t="s">
        <v>67</v>
      </c>
      <c r="E123" s="13" t="s">
        <v>30</v>
      </c>
      <c r="F123" s="11" t="s">
        <v>13</v>
      </c>
      <c r="G123" s="11" t="s">
        <v>31</v>
      </c>
      <c r="H123" s="14">
        <f>H122-7</f>
        <v>305</v>
      </c>
      <c r="I123" s="33" t="s">
        <v>431</v>
      </c>
      <c r="J123">
        <f>IFERROR(VLOOKUP("Connecticut"&amp;A123&amp;"FOB",'[2]FY1920 Pricing'!$B:$V,21,0),0)</f>
        <v>203.96</v>
      </c>
      <c r="K123" s="32">
        <f t="shared" si="25"/>
        <v>-101.03999999999999</v>
      </c>
      <c r="M123" t="str">
        <f t="shared" si="26"/>
        <v>Macallan DC 12YO.375-12</v>
      </c>
    </row>
    <row r="124" spans="1:16" ht="15" customHeight="1" x14ac:dyDescent="0.3">
      <c r="A124" t="str">
        <f>VLOOKUP(_xlfn.NUMBERVALUE(LEFT(C124,8)),[1]SKUs!$A:$G,7,0)</f>
        <v>Macallan DC 12YO.1750-6</v>
      </c>
      <c r="B124" s="11" t="s">
        <v>10</v>
      </c>
      <c r="C124" s="20" t="s">
        <v>292</v>
      </c>
      <c r="D124" s="13" t="s">
        <v>66</v>
      </c>
      <c r="E124" s="13" t="s">
        <v>30</v>
      </c>
      <c r="F124" s="11" t="s">
        <v>13</v>
      </c>
      <c r="G124" s="11" t="s">
        <v>22</v>
      </c>
      <c r="H124" s="14">
        <v>593</v>
      </c>
      <c r="I124" s="33" t="s">
        <v>431</v>
      </c>
      <c r="J124">
        <f>IFERROR(VLOOKUP("Connecticut"&amp;A124&amp;"FOB",'[2]FY1920 Pricing'!$B:$V,21,0),0)</f>
        <v>0</v>
      </c>
      <c r="K124" s="32">
        <f t="shared" si="25"/>
        <v>-593</v>
      </c>
      <c r="M124" t="str">
        <f t="shared" si="26"/>
        <v>Macallan DC 12YO.1750-6</v>
      </c>
      <c r="N124" s="32" t="e">
        <f>VLOOKUP(M124,[4]Report!$A:$AR,21,0)</f>
        <v>#N/A</v>
      </c>
      <c r="O124" s="32" t="e">
        <f t="shared" ref="O124" si="31">N124-H124</f>
        <v>#N/A</v>
      </c>
      <c r="P124" s="32"/>
    </row>
    <row r="125" spans="1:16" ht="15" customHeight="1" x14ac:dyDescent="0.3">
      <c r="A125" t="str">
        <f>VLOOKUP(_xlfn.NUMBERVALUE(LEFT(C125,8)),[1]SKUs!$A:$G,7,0)</f>
        <v>Macallan DC 12YO.1750-6</v>
      </c>
      <c r="B125" s="11" t="s">
        <v>10</v>
      </c>
      <c r="C125" s="20" t="s">
        <v>335</v>
      </c>
      <c r="D125" s="13" t="s">
        <v>67</v>
      </c>
      <c r="E125" s="13" t="s">
        <v>30</v>
      </c>
      <c r="F125" s="11" t="s">
        <v>13</v>
      </c>
      <c r="G125" s="11" t="s">
        <v>22</v>
      </c>
      <c r="H125" s="14">
        <f>H124-7</f>
        <v>586</v>
      </c>
      <c r="I125" s="33" t="s">
        <v>431</v>
      </c>
      <c r="J125">
        <f>IFERROR(VLOOKUP("Connecticut"&amp;A125&amp;"FOB",'[2]FY1920 Pricing'!$B:$V,21,0),0)</f>
        <v>0</v>
      </c>
      <c r="K125" s="32">
        <f t="shared" si="25"/>
        <v>-586</v>
      </c>
      <c r="M125" t="str">
        <f t="shared" si="26"/>
        <v>Macallan DC 12YO.1750-6</v>
      </c>
    </row>
    <row r="126" spans="1:16" ht="15" customHeight="1" x14ac:dyDescent="0.3">
      <c r="B126" s="11" t="s">
        <v>10</v>
      </c>
      <c r="C126" s="20" t="s">
        <v>552</v>
      </c>
      <c r="D126" s="13" t="s">
        <v>553</v>
      </c>
      <c r="E126" s="13" t="s">
        <v>30</v>
      </c>
      <c r="F126" s="11" t="s">
        <v>13</v>
      </c>
      <c r="G126" s="11" t="s">
        <v>14</v>
      </c>
      <c r="H126" s="14">
        <v>1296</v>
      </c>
      <c r="I126" s="33" t="s">
        <v>555</v>
      </c>
      <c r="K126" s="32"/>
    </row>
    <row r="127" spans="1:16" ht="15" customHeight="1" x14ac:dyDescent="0.3">
      <c r="B127" s="11" t="s">
        <v>10</v>
      </c>
      <c r="C127" s="20" t="s">
        <v>289</v>
      </c>
      <c r="D127" s="13" t="s">
        <v>133</v>
      </c>
      <c r="E127" s="13" t="s">
        <v>30</v>
      </c>
      <c r="F127" s="11" t="s">
        <v>13</v>
      </c>
      <c r="G127" s="11" t="s">
        <v>326</v>
      </c>
      <c r="H127" s="14">
        <f>H121/12*8</f>
        <v>355.33333333333331</v>
      </c>
      <c r="I127" s="33" t="s">
        <v>430</v>
      </c>
      <c r="J127">
        <f>IFERROR(VLOOKUP("Connecticut"&amp;A127&amp;"FOB",'[2]FY1920 Pricing'!$B:$V,21,0),0)</f>
        <v>0</v>
      </c>
      <c r="K127" s="32">
        <f t="shared" si="25"/>
        <v>-355.33333333333331</v>
      </c>
      <c r="M127">
        <f t="shared" si="26"/>
        <v>0</v>
      </c>
      <c r="N127" s="32" t="e">
        <f>VLOOKUP(M127,[4]Report!$A:$AR,21,0)</f>
        <v>#N/A</v>
      </c>
      <c r="O127" s="32" t="e">
        <f t="shared" ref="O127:O128" si="32">N127-H127</f>
        <v>#N/A</v>
      </c>
      <c r="P127" s="32"/>
    </row>
    <row r="128" spans="1:16" ht="15" customHeight="1" x14ac:dyDescent="0.3">
      <c r="A128" t="str">
        <f>VLOOKUP(_xlfn.NUMBERVALUE(LEFT(C128,8)),[1]SKUs!$A:$G,7,0)</f>
        <v>Macallan Editions.750-12</v>
      </c>
      <c r="B128" s="11" t="s">
        <v>10</v>
      </c>
      <c r="C128" s="20" t="s">
        <v>385</v>
      </c>
      <c r="D128" s="13" t="s">
        <v>371</v>
      </c>
      <c r="E128" s="13" t="s">
        <v>30</v>
      </c>
      <c r="F128" s="11" t="s">
        <v>13</v>
      </c>
      <c r="G128" s="11" t="s">
        <v>21</v>
      </c>
      <c r="H128" s="14">
        <f>996.38</f>
        <v>996.38</v>
      </c>
      <c r="I128" s="33" t="s">
        <v>399</v>
      </c>
      <c r="J128">
        <f>IFERROR(VLOOKUP("Connecticut"&amp;A128&amp;"FOB",'[2]FY1920 Pricing'!$B:$V,21,0),0)</f>
        <v>712.81</v>
      </c>
      <c r="K128" s="32">
        <f t="shared" si="25"/>
        <v>-283.57000000000005</v>
      </c>
      <c r="M128" t="str">
        <f t="shared" si="26"/>
        <v>Macallan Editions.750-12</v>
      </c>
      <c r="N128" s="32" t="e">
        <f>VLOOKUP(M128,[4]Report!$A:$AR,21,0)</f>
        <v>#N/A</v>
      </c>
      <c r="O128" s="32" t="e">
        <f t="shared" si="32"/>
        <v>#N/A</v>
      </c>
      <c r="P128" s="32"/>
    </row>
    <row r="129" spans="1:16" ht="15" customHeight="1" x14ac:dyDescent="0.3">
      <c r="A129" t="str">
        <f>VLOOKUP(_xlfn.NUMBERVALUE(LEFT(C129,8)),[1]SKUs!$A:$G,7,0)</f>
        <v>Macallan Editions.750-12</v>
      </c>
      <c r="B129" s="11" t="s">
        <v>10</v>
      </c>
      <c r="C129" s="20" t="s">
        <v>386</v>
      </c>
      <c r="D129" s="13" t="s">
        <v>370</v>
      </c>
      <c r="E129" s="13" t="s">
        <v>30</v>
      </c>
      <c r="F129" s="11" t="s">
        <v>13</v>
      </c>
      <c r="G129" s="11" t="s">
        <v>21</v>
      </c>
      <c r="H129" s="14">
        <f>H128-7</f>
        <v>989.38</v>
      </c>
      <c r="I129" s="33" t="s">
        <v>399</v>
      </c>
      <c r="J129">
        <f>IFERROR(VLOOKUP("Connecticut"&amp;A129&amp;"FOB",'[2]FY1920 Pricing'!$B:$V,21,0),0)</f>
        <v>712.81</v>
      </c>
      <c r="K129" s="32">
        <f t="shared" si="25"/>
        <v>-276.57000000000005</v>
      </c>
      <c r="M129" t="str">
        <f t="shared" si="26"/>
        <v>Macallan Editions.750-12</v>
      </c>
    </row>
    <row r="130" spans="1:16" ht="15" customHeight="1" x14ac:dyDescent="0.3">
      <c r="B130" s="11" t="s">
        <v>10</v>
      </c>
      <c r="C130" s="20" t="s">
        <v>604</v>
      </c>
      <c r="D130" s="13" t="s">
        <v>605</v>
      </c>
      <c r="E130" s="13" t="s">
        <v>30</v>
      </c>
      <c r="F130" s="11" t="s">
        <v>13</v>
      </c>
      <c r="G130" s="11" t="s">
        <v>21</v>
      </c>
      <c r="H130" s="14" t="s">
        <v>606</v>
      </c>
      <c r="I130" s="33" t="s">
        <v>162</v>
      </c>
      <c r="K130" s="32"/>
    </row>
    <row r="131" spans="1:16" ht="15" customHeight="1" x14ac:dyDescent="0.3">
      <c r="B131" s="11" t="s">
        <v>10</v>
      </c>
      <c r="C131" s="20" t="s">
        <v>387</v>
      </c>
      <c r="D131" s="13" t="s">
        <v>562</v>
      </c>
      <c r="E131" s="13" t="s">
        <v>30</v>
      </c>
      <c r="F131" s="11" t="s">
        <v>13</v>
      </c>
      <c r="G131" s="11" t="s">
        <v>21</v>
      </c>
      <c r="H131" s="14">
        <v>865.82</v>
      </c>
      <c r="I131" s="33" t="s">
        <v>162</v>
      </c>
      <c r="K131" s="32"/>
    </row>
    <row r="132" spans="1:16" ht="15" customHeight="1" x14ac:dyDescent="0.3">
      <c r="A132" t="str">
        <f>VLOOKUP(_xlfn.NUMBERVALUE(LEFT(C132,8)),[1]SKUs!$A:$G,7,0)</f>
        <v>Macallan Classic Cut.750-12</v>
      </c>
      <c r="B132" s="11" t="s">
        <v>10</v>
      </c>
      <c r="C132" s="20" t="s">
        <v>387</v>
      </c>
      <c r="D132" s="13" t="s">
        <v>372</v>
      </c>
      <c r="E132" s="13" t="s">
        <v>30</v>
      </c>
      <c r="F132" s="11" t="s">
        <v>13</v>
      </c>
      <c r="G132" s="11" t="s">
        <v>21</v>
      </c>
      <c r="H132" s="14">
        <f>868.38</f>
        <v>868.38</v>
      </c>
      <c r="I132" s="33" t="s">
        <v>451</v>
      </c>
      <c r="J132">
        <f>IFERROR(VLOOKUP("Connecticut"&amp;A132&amp;"FOB",'[2]FY1920 Pricing'!$B:$V,21,0),0)</f>
        <v>799</v>
      </c>
      <c r="K132" s="32">
        <f t="shared" si="25"/>
        <v>-69.38</v>
      </c>
      <c r="M132" t="str">
        <f t="shared" si="26"/>
        <v>Macallan Classic Cut.750-12</v>
      </c>
      <c r="N132" s="32" t="e">
        <f>VLOOKUP(M132,[4]Report!$A:$AR,21,0)</f>
        <v>#N/A</v>
      </c>
      <c r="O132" s="32" t="e">
        <f t="shared" ref="O132" si="33">N132-H132</f>
        <v>#N/A</v>
      </c>
      <c r="P132" s="32"/>
    </row>
    <row r="133" spans="1:16" ht="15" customHeight="1" x14ac:dyDescent="0.3">
      <c r="A133" t="str">
        <f>VLOOKUP(_xlfn.NUMBERVALUE(LEFT(C133,8)),[1]SKUs!$A:$G,7,0)</f>
        <v>Macallan Classic Cut.750-12</v>
      </c>
      <c r="B133" s="11" t="s">
        <v>10</v>
      </c>
      <c r="C133" s="20" t="s">
        <v>388</v>
      </c>
      <c r="D133" s="13" t="s">
        <v>373</v>
      </c>
      <c r="E133" s="13" t="s">
        <v>30</v>
      </c>
      <c r="F133" s="11" t="s">
        <v>13</v>
      </c>
      <c r="G133" s="11" t="s">
        <v>21</v>
      </c>
      <c r="H133" s="14">
        <f>H132-7</f>
        <v>861.38</v>
      </c>
      <c r="I133" s="33" t="s">
        <v>451</v>
      </c>
      <c r="J133">
        <f>IFERROR(VLOOKUP("Connecticut"&amp;A133&amp;"FOB",'[2]FY1920 Pricing'!$B:$V,21,0),0)</f>
        <v>799</v>
      </c>
      <c r="K133" s="32">
        <f t="shared" si="25"/>
        <v>-62.379999999999995</v>
      </c>
      <c r="M133" t="str">
        <f t="shared" si="26"/>
        <v>Macallan Classic Cut.750-12</v>
      </c>
    </row>
    <row r="134" spans="1:16" ht="15" customHeight="1" x14ac:dyDescent="0.3">
      <c r="A134" t="str">
        <f>VLOOKUP(_xlfn.NUMBERVALUE(LEFT(C134,8)),[1]SKUs!$A:$G,7,0)</f>
        <v>Macallan 15YO.750-12</v>
      </c>
      <c r="B134" s="11" t="s">
        <v>10</v>
      </c>
      <c r="C134" s="20" t="s">
        <v>179</v>
      </c>
      <c r="D134" s="13" t="s">
        <v>134</v>
      </c>
      <c r="E134" s="13" t="s">
        <v>30</v>
      </c>
      <c r="F134" s="11" t="s">
        <v>13</v>
      </c>
      <c r="G134" s="11" t="s">
        <v>21</v>
      </c>
      <c r="H134" s="14">
        <f>935.88</f>
        <v>935.88</v>
      </c>
      <c r="I134" s="33" t="s">
        <v>135</v>
      </c>
      <c r="J134">
        <f>IFERROR(VLOOKUP("Connecticut"&amp;A134&amp;"FOB",'[2]FY1920 Pricing'!$B:$V,21,0),0)</f>
        <v>774.6</v>
      </c>
      <c r="K134" s="32">
        <f t="shared" si="25"/>
        <v>-161.27999999999997</v>
      </c>
      <c r="M134" t="str">
        <f t="shared" si="26"/>
        <v>Macallan 15YO.750-12</v>
      </c>
      <c r="N134" s="32" t="e">
        <f>VLOOKUP(M134,[4]Report!$A:$AR,21,0)</f>
        <v>#N/A</v>
      </c>
      <c r="O134" s="32" t="e">
        <f t="shared" ref="O134" si="34">N134-H134</f>
        <v>#N/A</v>
      </c>
      <c r="P134" s="32"/>
    </row>
    <row r="135" spans="1:16" ht="15" customHeight="1" x14ac:dyDescent="0.3">
      <c r="A135" t="str">
        <f>VLOOKUP(_xlfn.NUMBERVALUE(LEFT(C135,8)),[1]SKUs!$A:$G,7,0)</f>
        <v>Macallan 15YO.750-12</v>
      </c>
      <c r="B135" s="15" t="s">
        <v>10</v>
      </c>
      <c r="C135" s="12" t="s">
        <v>180</v>
      </c>
      <c r="D135" s="13" t="s">
        <v>136</v>
      </c>
      <c r="E135" s="16" t="s">
        <v>30</v>
      </c>
      <c r="F135" s="15" t="s">
        <v>13</v>
      </c>
      <c r="G135" s="15" t="s">
        <v>21</v>
      </c>
      <c r="H135" s="17">
        <f>H134-7</f>
        <v>928.88</v>
      </c>
      <c r="I135" s="33" t="s">
        <v>135</v>
      </c>
      <c r="J135">
        <f>IFERROR(VLOOKUP("Connecticut"&amp;A135&amp;"FOB",'[2]FY1920 Pricing'!$B:$V,21,0),0)</f>
        <v>774.6</v>
      </c>
      <c r="K135" s="32">
        <f t="shared" si="25"/>
        <v>-154.27999999999997</v>
      </c>
      <c r="M135" t="str">
        <f t="shared" si="26"/>
        <v>Macallan 15YO.750-12</v>
      </c>
    </row>
    <row r="136" spans="1:16" ht="15" customHeight="1" x14ac:dyDescent="0.3">
      <c r="B136" s="11" t="s">
        <v>10</v>
      </c>
      <c r="C136" s="12" t="s">
        <v>560</v>
      </c>
      <c r="D136" s="13" t="s">
        <v>561</v>
      </c>
      <c r="E136" s="13" t="s">
        <v>30</v>
      </c>
      <c r="F136" s="11" t="s">
        <v>13</v>
      </c>
      <c r="G136" s="11" t="s">
        <v>21</v>
      </c>
      <c r="H136" s="17">
        <v>1003.31</v>
      </c>
      <c r="I136" s="33" t="s">
        <v>162</v>
      </c>
      <c r="K136" s="32"/>
    </row>
    <row r="137" spans="1:16" ht="15" customHeight="1" x14ac:dyDescent="0.3">
      <c r="A137" t="str">
        <f>VLOOKUP(_xlfn.NUMBERVALUE(LEFT(C137,8)),[1]SKUs!$A:$G,7,0)</f>
        <v>Macallan Estate.750-3</v>
      </c>
      <c r="B137" s="15" t="s">
        <v>10</v>
      </c>
      <c r="C137" s="12" t="s">
        <v>432</v>
      </c>
      <c r="D137" s="13" t="s">
        <v>454</v>
      </c>
      <c r="E137" s="16" t="s">
        <v>30</v>
      </c>
      <c r="F137" s="15" t="s">
        <v>13</v>
      </c>
      <c r="G137" s="15" t="s">
        <v>37</v>
      </c>
      <c r="H137" s="17">
        <f>458.53</f>
        <v>458.53</v>
      </c>
      <c r="I137" s="33" t="s">
        <v>400</v>
      </c>
      <c r="J137">
        <f>IFERROR(VLOOKUP("Connecticut"&amp;A137&amp;"FOB",'[2]FY1920 Pricing'!$B:$V,21,0),0)</f>
        <v>416.67</v>
      </c>
      <c r="K137" s="32">
        <f t="shared" si="25"/>
        <v>-41.859999999999957</v>
      </c>
      <c r="M137" t="str">
        <f t="shared" si="26"/>
        <v>Macallan Estate.750-3</v>
      </c>
      <c r="N137" s="32" t="e">
        <f>VLOOKUP(M137,[4]Report!$A:$AR,21,0)</f>
        <v>#N/A</v>
      </c>
      <c r="O137" s="32" t="e">
        <f t="shared" ref="O137" si="35">N137-H137</f>
        <v>#N/A</v>
      </c>
      <c r="P137" s="32"/>
    </row>
    <row r="138" spans="1:16" ht="15" customHeight="1" x14ac:dyDescent="0.3">
      <c r="A138" s="30" t="s">
        <v>508</v>
      </c>
      <c r="B138" s="11" t="s">
        <v>10</v>
      </c>
      <c r="C138" s="20" t="s">
        <v>598</v>
      </c>
      <c r="D138" s="13" t="s">
        <v>599</v>
      </c>
      <c r="E138" s="13" t="s">
        <v>30</v>
      </c>
      <c r="F138" s="11" t="s">
        <v>13</v>
      </c>
      <c r="G138" s="11" t="s">
        <v>41</v>
      </c>
      <c r="H138" s="14">
        <v>615</v>
      </c>
      <c r="I138" s="33" t="s">
        <v>429</v>
      </c>
      <c r="K138" s="32"/>
      <c r="N138" s="32"/>
      <c r="O138" s="32"/>
      <c r="P138" s="32"/>
    </row>
    <row r="139" spans="1:16" x14ac:dyDescent="0.3">
      <c r="A139" s="30" t="s">
        <v>508</v>
      </c>
      <c r="B139" s="11" t="s">
        <v>10</v>
      </c>
      <c r="C139" s="20" t="s">
        <v>383</v>
      </c>
      <c r="D139" s="13" t="s">
        <v>381</v>
      </c>
      <c r="E139" s="13" t="s">
        <v>30</v>
      </c>
      <c r="F139" s="11" t="s">
        <v>13</v>
      </c>
      <c r="G139" s="11" t="s">
        <v>41</v>
      </c>
      <c r="H139" s="14">
        <f>551.34</f>
        <v>551.34</v>
      </c>
      <c r="I139" s="33" t="s">
        <v>429</v>
      </c>
      <c r="J139">
        <f>IFERROR(VLOOKUP("Connecticut"&amp;A139&amp;"FOB",'[2]FY1920 Pricing'!$B:$V,21,0),0)</f>
        <v>549.66</v>
      </c>
      <c r="K139" s="32">
        <f t="shared" si="25"/>
        <v>-1.6800000000000637</v>
      </c>
      <c r="M139" t="str">
        <f t="shared" si="26"/>
        <v>Macallan Rare Cask.750-3</v>
      </c>
      <c r="N139" s="32" t="e">
        <f>VLOOKUP(M139,[4]Report!$A:$AR,21,0)</f>
        <v>#N/A</v>
      </c>
      <c r="O139" s="32" t="e">
        <f t="shared" ref="O139" si="36">N139-H139</f>
        <v>#N/A</v>
      </c>
      <c r="P139" s="32"/>
    </row>
    <row r="140" spans="1:16" x14ac:dyDescent="0.3">
      <c r="A140" s="30" t="s">
        <v>508</v>
      </c>
      <c r="B140" s="11" t="s">
        <v>10</v>
      </c>
      <c r="C140" s="20" t="s">
        <v>384</v>
      </c>
      <c r="D140" s="13" t="s">
        <v>382</v>
      </c>
      <c r="E140" s="13" t="s">
        <v>30</v>
      </c>
      <c r="F140" s="11" t="s">
        <v>13</v>
      </c>
      <c r="G140" s="11" t="s">
        <v>41</v>
      </c>
      <c r="H140" s="14">
        <f>H139-7</f>
        <v>544.34</v>
      </c>
      <c r="I140" s="33" t="s">
        <v>429</v>
      </c>
      <c r="J140">
        <f>IFERROR(VLOOKUP("Connecticut"&amp;A140&amp;"FOB",'[2]FY1920 Pricing'!$B:$V,21,0),0)</f>
        <v>549.66</v>
      </c>
      <c r="K140" s="32">
        <f t="shared" si="25"/>
        <v>5.3199999999999363</v>
      </c>
      <c r="M140" t="str">
        <f t="shared" si="26"/>
        <v>Macallan Rare Cask.750-3</v>
      </c>
    </row>
    <row r="141" spans="1:16" ht="14.4" customHeight="1" x14ac:dyDescent="0.3">
      <c r="A141" t="str">
        <f>VLOOKUP(_xlfn.NUMBERVALUE(LEFT(C141,8)),[1]SKUs!$A:$G,7,0)</f>
        <v>Macallan 18YO.750-12</v>
      </c>
      <c r="B141" s="11" t="s">
        <v>10</v>
      </c>
      <c r="C141" s="20" t="s">
        <v>181</v>
      </c>
      <c r="D141" s="13" t="s">
        <v>607</v>
      </c>
      <c r="E141" s="16" t="s">
        <v>30</v>
      </c>
      <c r="F141" s="11" t="s">
        <v>13</v>
      </c>
      <c r="G141" s="11" t="s">
        <v>14</v>
      </c>
      <c r="H141" s="17">
        <v>1435</v>
      </c>
      <c r="I141" s="33" t="s">
        <v>57</v>
      </c>
      <c r="J141">
        <f>IFERROR(VLOOKUP("Connecticut"&amp;A141&amp;"FOB",'[2]FY1920 Pricing'!$B:$V,21,0),0)</f>
        <v>0</v>
      </c>
      <c r="K141" s="32">
        <f t="shared" si="25"/>
        <v>-1435</v>
      </c>
      <c r="M141" t="str">
        <f t="shared" si="26"/>
        <v>Macallan 18YO.750-12</v>
      </c>
      <c r="N141" s="32" t="e">
        <f>VLOOKUP(M141,[4]Report!$A:$AR,21,0)</f>
        <v>#N/A</v>
      </c>
      <c r="O141" s="32" t="e">
        <f t="shared" ref="O141" si="37">N141-H141</f>
        <v>#N/A</v>
      </c>
      <c r="P141" s="32"/>
    </row>
    <row r="142" spans="1:16" ht="14.4" customHeight="1" x14ac:dyDescent="0.3">
      <c r="A142" t="str">
        <f>VLOOKUP(_xlfn.NUMBERVALUE(LEFT(C142,8)),[1]SKUs!$A:$G,7,0)</f>
        <v>Macallan 18YO.750-12</v>
      </c>
      <c r="B142" s="15" t="s">
        <v>10</v>
      </c>
      <c r="C142" s="20" t="s">
        <v>182</v>
      </c>
      <c r="D142" s="16" t="s">
        <v>137</v>
      </c>
      <c r="E142" s="16" t="s">
        <v>30</v>
      </c>
      <c r="F142" s="15" t="s">
        <v>13</v>
      </c>
      <c r="G142" s="11" t="s">
        <v>14</v>
      </c>
      <c r="H142" s="17">
        <f>H141-7</f>
        <v>1428</v>
      </c>
      <c r="I142" s="33" t="s">
        <v>57</v>
      </c>
      <c r="J142">
        <f>IFERROR(VLOOKUP("Connecticut"&amp;A142&amp;"FOB",'[2]FY1920 Pricing'!$B:$V,21,0),0)</f>
        <v>0</v>
      </c>
      <c r="K142" s="32">
        <f t="shared" si="25"/>
        <v>-1428</v>
      </c>
      <c r="M142" t="str">
        <f t="shared" si="26"/>
        <v>Macallan 18YO.750-12</v>
      </c>
    </row>
    <row r="143" spans="1:16" ht="14.4" customHeight="1" x14ac:dyDescent="0.3">
      <c r="B143" s="15" t="s">
        <v>10</v>
      </c>
      <c r="C143" s="20" t="s">
        <v>559</v>
      </c>
      <c r="D143" s="16" t="s">
        <v>557</v>
      </c>
      <c r="E143" s="16" t="s">
        <v>30</v>
      </c>
      <c r="F143" s="15" t="s">
        <v>13</v>
      </c>
      <c r="G143" s="11" t="s">
        <v>14</v>
      </c>
      <c r="H143" s="17">
        <f>1238.34</f>
        <v>1238.3399999999999</v>
      </c>
      <c r="I143" s="34" t="s">
        <v>555</v>
      </c>
      <c r="K143" s="32"/>
    </row>
    <row r="144" spans="1:16" ht="14.4" customHeight="1" x14ac:dyDescent="0.3">
      <c r="B144" s="15" t="s">
        <v>10</v>
      </c>
      <c r="C144" s="20" t="s">
        <v>558</v>
      </c>
      <c r="D144" s="16" t="s">
        <v>556</v>
      </c>
      <c r="E144" s="16" t="s">
        <v>30</v>
      </c>
      <c r="F144" s="15" t="s">
        <v>13</v>
      </c>
      <c r="G144" s="11" t="s">
        <v>14</v>
      </c>
      <c r="H144" s="17">
        <f>H143-7</f>
        <v>1231.3399999999999</v>
      </c>
      <c r="I144" s="34" t="s">
        <v>555</v>
      </c>
      <c r="K144" s="32"/>
    </row>
    <row r="145" spans="1:16" ht="14.4" customHeight="1" x14ac:dyDescent="0.3">
      <c r="A145" s="30" t="s">
        <v>509</v>
      </c>
      <c r="B145" s="15" t="s">
        <v>10</v>
      </c>
      <c r="C145" s="20" t="s">
        <v>445</v>
      </c>
      <c r="D145" s="16" t="s">
        <v>363</v>
      </c>
      <c r="E145" s="16" t="s">
        <v>30</v>
      </c>
      <c r="F145" s="15" t="s">
        <v>13</v>
      </c>
      <c r="G145" s="11" t="s">
        <v>14</v>
      </c>
      <c r="H145" s="17">
        <f>1238.34</f>
        <v>1238.3399999999999</v>
      </c>
      <c r="I145" s="33" t="s">
        <v>365</v>
      </c>
      <c r="J145">
        <f>IFERROR(VLOOKUP("Connecticut"&amp;A145&amp;"FOB",'[2]FY1920 Pricing'!$B:$V,21,0),0)</f>
        <v>1105.4000000000001</v>
      </c>
      <c r="K145" s="32">
        <f t="shared" si="25"/>
        <v>-132.93999999999983</v>
      </c>
      <c r="M145" t="str">
        <f t="shared" si="26"/>
        <v>Macallan 18YO.750-6</v>
      </c>
      <c r="N145" s="32" t="e">
        <f>VLOOKUP(M145,[4]Report!$A:$AR,21,0)</f>
        <v>#N/A</v>
      </c>
      <c r="O145" s="32" t="e">
        <f t="shared" ref="O145" si="38">N145-H145</f>
        <v>#N/A</v>
      </c>
      <c r="P145" s="32"/>
    </row>
    <row r="146" spans="1:16" ht="14.4" customHeight="1" x14ac:dyDescent="0.3">
      <c r="A146" s="30" t="s">
        <v>509</v>
      </c>
      <c r="B146" s="15" t="s">
        <v>10</v>
      </c>
      <c r="C146" s="20" t="s">
        <v>446</v>
      </c>
      <c r="D146" s="16" t="s">
        <v>364</v>
      </c>
      <c r="E146" s="16" t="s">
        <v>30</v>
      </c>
      <c r="F146" s="15" t="s">
        <v>13</v>
      </c>
      <c r="G146" s="11" t="s">
        <v>14</v>
      </c>
      <c r="H146" s="17">
        <f>H145-7</f>
        <v>1231.3399999999999</v>
      </c>
      <c r="I146" s="33" t="s">
        <v>365</v>
      </c>
      <c r="J146">
        <f>IFERROR(VLOOKUP("Connecticut"&amp;A146&amp;"FOB",'[2]FY1920 Pricing'!$B:$V,21,0),0)</f>
        <v>1105.4000000000001</v>
      </c>
      <c r="K146" s="32">
        <f t="shared" si="25"/>
        <v>-125.93999999999983</v>
      </c>
      <c r="M146" t="str">
        <f t="shared" si="26"/>
        <v>Macallan 18YO.750-6</v>
      </c>
    </row>
    <row r="147" spans="1:16" ht="15" customHeight="1" x14ac:dyDescent="0.3">
      <c r="A147" t="str">
        <f>VLOOKUP(_xlfn.NUMBERVALUE(LEFT(C147,8)),[1]SKUs!$A:$G,7,0)</f>
        <v>Macallan TC 18YO.750-6</v>
      </c>
      <c r="B147" s="11" t="s">
        <v>10</v>
      </c>
      <c r="C147" s="20" t="s">
        <v>444</v>
      </c>
      <c r="D147" s="13" t="s">
        <v>394</v>
      </c>
      <c r="E147" s="16" t="s">
        <v>30</v>
      </c>
      <c r="F147" s="11" t="s">
        <v>13</v>
      </c>
      <c r="G147" s="11" t="s">
        <v>14</v>
      </c>
      <c r="H147" s="17">
        <f>1238.34</f>
        <v>1238.3399999999999</v>
      </c>
      <c r="I147" s="33" t="s">
        <v>398</v>
      </c>
      <c r="J147">
        <f>IFERROR(VLOOKUP("Connecticut"&amp;A147&amp;"FOB",'[2]FY1920 Pricing'!$B:$V,21,0),0)</f>
        <v>0</v>
      </c>
      <c r="K147" s="32">
        <f t="shared" si="25"/>
        <v>-1238.3399999999999</v>
      </c>
      <c r="M147" t="str">
        <f t="shared" si="26"/>
        <v>Macallan TC 18YO.750-6</v>
      </c>
      <c r="N147" s="32" t="e">
        <f>VLOOKUP(M147,[4]Report!$A:$AR,21,0)</f>
        <v>#N/A</v>
      </c>
      <c r="O147" s="32" t="e">
        <f t="shared" ref="O147" si="39">N147-H147</f>
        <v>#N/A</v>
      </c>
      <c r="P147" s="32"/>
    </row>
    <row r="148" spans="1:16" ht="15" customHeight="1" x14ac:dyDescent="0.3">
      <c r="A148" t="str">
        <f>VLOOKUP(_xlfn.NUMBERVALUE(LEFT(C148,8)),[1]SKUs!$A:$G,7,0)</f>
        <v>Macallan TC 18YO.750-6</v>
      </c>
      <c r="B148" s="11" t="s">
        <v>10</v>
      </c>
      <c r="C148" s="20" t="s">
        <v>443</v>
      </c>
      <c r="D148" s="13" t="s">
        <v>395</v>
      </c>
      <c r="E148" s="16" t="s">
        <v>30</v>
      </c>
      <c r="F148" s="11" t="s">
        <v>13</v>
      </c>
      <c r="G148" s="11" t="s">
        <v>14</v>
      </c>
      <c r="H148" s="17">
        <f>H147-7</f>
        <v>1231.3399999999999</v>
      </c>
      <c r="I148" s="33" t="s">
        <v>398</v>
      </c>
      <c r="J148">
        <f>IFERROR(VLOOKUP("Connecticut"&amp;A148&amp;"FOB",'[2]FY1920 Pricing'!$B:$V,21,0),0)</f>
        <v>0</v>
      </c>
      <c r="K148" s="32">
        <f t="shared" si="25"/>
        <v>-1231.3399999999999</v>
      </c>
      <c r="M148" t="str">
        <f t="shared" si="26"/>
        <v>Macallan TC 18YO.750-6</v>
      </c>
    </row>
    <row r="149" spans="1:16" ht="15" customHeight="1" x14ac:dyDescent="0.3">
      <c r="A149" t="str">
        <f>VLOOKUP(_xlfn.NUMBERVALUE(LEFT(C149,8)),[1]SKUs!$A:$G,7,0)</f>
        <v>Macallan TC 18YO.750-6</v>
      </c>
      <c r="B149" s="11" t="s">
        <v>10</v>
      </c>
      <c r="C149" s="20" t="s">
        <v>183</v>
      </c>
      <c r="D149" s="13" t="s">
        <v>396</v>
      </c>
      <c r="E149" s="16" t="s">
        <v>30</v>
      </c>
      <c r="F149" s="11" t="s">
        <v>13</v>
      </c>
      <c r="G149" s="11" t="s">
        <v>14</v>
      </c>
      <c r="H149" s="17">
        <f>1238.34</f>
        <v>1238.3399999999999</v>
      </c>
      <c r="I149" s="33" t="s">
        <v>138</v>
      </c>
      <c r="J149">
        <f>IFERROR(VLOOKUP("Connecticut"&amp;A149&amp;"FOB",'[2]FY1920 Pricing'!$B:$V,21,0),0)</f>
        <v>0</v>
      </c>
      <c r="K149" s="32">
        <f t="shared" si="25"/>
        <v>-1238.3399999999999</v>
      </c>
      <c r="M149" t="str">
        <f t="shared" si="26"/>
        <v>Macallan TC 18YO.750-6</v>
      </c>
      <c r="N149" s="32" t="e">
        <f>VLOOKUP(M149,[4]Report!$A:$AR,21,0)</f>
        <v>#N/A</v>
      </c>
      <c r="O149" s="32" t="e">
        <f t="shared" ref="O149" si="40">N149-H149</f>
        <v>#N/A</v>
      </c>
      <c r="P149" s="32"/>
    </row>
    <row r="150" spans="1:16" ht="15" customHeight="1" x14ac:dyDescent="0.3">
      <c r="A150" t="str">
        <f>VLOOKUP(_xlfn.NUMBERVALUE(LEFT(C150,8)),[1]SKUs!$A:$G,7,0)</f>
        <v>Macallan TC 18YO.750-6</v>
      </c>
      <c r="B150" s="11" t="s">
        <v>10</v>
      </c>
      <c r="C150" s="20" t="s">
        <v>184</v>
      </c>
      <c r="D150" s="13" t="s">
        <v>397</v>
      </c>
      <c r="E150" s="16" t="s">
        <v>30</v>
      </c>
      <c r="F150" s="11" t="s">
        <v>13</v>
      </c>
      <c r="G150" s="11" t="s">
        <v>14</v>
      </c>
      <c r="H150" s="17">
        <f>H149-7</f>
        <v>1231.3399999999999</v>
      </c>
      <c r="I150" s="33" t="s">
        <v>138</v>
      </c>
      <c r="J150">
        <f>IFERROR(VLOOKUP("Connecticut"&amp;A150&amp;"FOB",'[2]FY1920 Pricing'!$B:$V,21,0),0)</f>
        <v>0</v>
      </c>
      <c r="K150" s="32">
        <f t="shared" si="25"/>
        <v>-1231.3399999999999</v>
      </c>
      <c r="M150" t="str">
        <f t="shared" si="26"/>
        <v>Macallan TC 18YO.750-6</v>
      </c>
    </row>
    <row r="151" spans="1:16" ht="15.75" customHeight="1" x14ac:dyDescent="0.3">
      <c r="A151" t="str">
        <f>VLOOKUP(_xlfn.NUMBERVALUE(LEFT(C151,8)),[1]SKUs!$A:$G,7,0)</f>
        <v>Macallan Reflexion.750-2</v>
      </c>
      <c r="B151" s="11" t="s">
        <v>10</v>
      </c>
      <c r="C151" s="20" t="s">
        <v>255</v>
      </c>
      <c r="D151" s="13" t="s">
        <v>418</v>
      </c>
      <c r="E151" s="13" t="s">
        <v>56</v>
      </c>
      <c r="F151" s="11" t="s">
        <v>13</v>
      </c>
      <c r="G151" s="11" t="s">
        <v>60</v>
      </c>
      <c r="H151" s="14">
        <f>1867.65</f>
        <v>1867.65</v>
      </c>
      <c r="I151" s="33" t="s">
        <v>61</v>
      </c>
      <c r="J151">
        <f>IFERROR(VLOOKUP("Connecticut"&amp;A151&amp;"FOB",'[2]FY1920 Pricing'!$B:$V,21,0),0)</f>
        <v>1736</v>
      </c>
      <c r="K151" s="32">
        <f t="shared" si="25"/>
        <v>-131.65000000000009</v>
      </c>
      <c r="M151" t="str">
        <f t="shared" si="26"/>
        <v>Macallan Reflexion.750-2</v>
      </c>
      <c r="N151" s="32" t="e">
        <f>VLOOKUP(M151,[4]Report!$A:$AR,21,0)</f>
        <v>#N/A</v>
      </c>
      <c r="O151" s="32" t="e">
        <f t="shared" ref="O151" si="41">N151-H151</f>
        <v>#N/A</v>
      </c>
      <c r="P151" s="32"/>
    </row>
    <row r="152" spans="1:16" ht="15.75" customHeight="1" x14ac:dyDescent="0.3">
      <c r="A152" t="str">
        <f>VLOOKUP(_xlfn.NUMBERVALUE(LEFT(C152,8)),[1]SKUs!$A:$G,7,0)</f>
        <v>Macallan Reflexion.750-2</v>
      </c>
      <c r="B152" s="11" t="s">
        <v>10</v>
      </c>
      <c r="C152" s="20" t="s">
        <v>256</v>
      </c>
      <c r="D152" s="13" t="s">
        <v>419</v>
      </c>
      <c r="E152" s="13" t="s">
        <v>56</v>
      </c>
      <c r="F152" s="11" t="s">
        <v>13</v>
      </c>
      <c r="G152" s="11" t="s">
        <v>60</v>
      </c>
      <c r="H152" s="14">
        <f>H151-7</f>
        <v>1860.65</v>
      </c>
      <c r="I152" s="33" t="s">
        <v>61</v>
      </c>
      <c r="J152">
        <f>IFERROR(VLOOKUP("Connecticut"&amp;A152&amp;"FOB",'[2]FY1920 Pricing'!$B:$V,21,0),0)</f>
        <v>1736</v>
      </c>
      <c r="K152" s="32">
        <f t="shared" si="25"/>
        <v>-124.65000000000009</v>
      </c>
      <c r="M152" t="str">
        <f t="shared" si="26"/>
        <v>Macallan Reflexion.750-2</v>
      </c>
    </row>
    <row r="153" spans="1:16" ht="15.75" customHeight="1" x14ac:dyDescent="0.3">
      <c r="A153" t="str">
        <f>VLOOKUP(_xlfn.NUMBERVALUE(LEFT(C153,8)),[1]SKUs!$A:$G,7,0)</f>
        <v>Macallan No 6.750-1</v>
      </c>
      <c r="B153" s="11" t="s">
        <v>10</v>
      </c>
      <c r="C153" s="12" t="s">
        <v>257</v>
      </c>
      <c r="D153" s="13" t="s">
        <v>62</v>
      </c>
      <c r="E153" s="13" t="s">
        <v>56</v>
      </c>
      <c r="F153" s="11" t="s">
        <v>13</v>
      </c>
      <c r="G153" s="11" t="s">
        <v>37</v>
      </c>
      <c r="H153" s="14">
        <v>2790</v>
      </c>
      <c r="I153" s="33" t="s">
        <v>63</v>
      </c>
      <c r="J153">
        <f>IFERROR(VLOOKUP("Connecticut"&amp;A153&amp;"FOB",'[2]FY1920 Pricing'!$B:$V,21,0),0)</f>
        <v>2790</v>
      </c>
      <c r="K153" s="32">
        <f t="shared" si="25"/>
        <v>0</v>
      </c>
      <c r="M153" t="str">
        <f t="shared" si="26"/>
        <v>Macallan No 6.750-1</v>
      </c>
      <c r="N153" s="32" t="e">
        <f>VLOOKUP(M153,[4]Report!$A:$AR,21,0)</f>
        <v>#N/A</v>
      </c>
      <c r="O153" s="32" t="e">
        <f t="shared" ref="O153" si="42">N153-H153</f>
        <v>#N/A</v>
      </c>
      <c r="P153" s="32"/>
    </row>
    <row r="154" spans="1:16" ht="15.75" customHeight="1" x14ac:dyDescent="0.3">
      <c r="A154" t="str">
        <f>VLOOKUP(_xlfn.NUMBERVALUE(LEFT(C154,8)),[1]SKUs!$A:$G,7,0)</f>
        <v>Macallan No 6.750-1</v>
      </c>
      <c r="B154" s="11" t="s">
        <v>10</v>
      </c>
      <c r="C154" s="12" t="s">
        <v>258</v>
      </c>
      <c r="D154" s="13" t="s">
        <v>64</v>
      </c>
      <c r="E154" s="13" t="s">
        <v>56</v>
      </c>
      <c r="F154" s="11" t="s">
        <v>13</v>
      </c>
      <c r="G154" s="11" t="s">
        <v>37</v>
      </c>
      <c r="H154" s="14">
        <f>2790-7-(7.133*0.75*1*0.43)</f>
        <v>2780.6996075000002</v>
      </c>
      <c r="I154" s="33" t="s">
        <v>63</v>
      </c>
      <c r="J154">
        <f>IFERROR(VLOOKUP("Connecticut"&amp;A154&amp;"FOB",'[2]FY1920 Pricing'!$B:$V,21,0),0)</f>
        <v>2790</v>
      </c>
      <c r="K154" s="32">
        <f t="shared" si="25"/>
        <v>9.3003924999998162</v>
      </c>
      <c r="M154" t="str">
        <f t="shared" si="26"/>
        <v>Macallan No 6.750-1</v>
      </c>
    </row>
    <row r="155" spans="1:16" ht="15.75" customHeight="1" x14ac:dyDescent="0.3">
      <c r="B155" s="11" t="s">
        <v>10</v>
      </c>
      <c r="C155" s="12" t="s">
        <v>613</v>
      </c>
      <c r="D155" s="13" t="s">
        <v>612</v>
      </c>
      <c r="E155" s="8" t="s">
        <v>30</v>
      </c>
      <c r="F155" s="11" t="s">
        <v>13</v>
      </c>
      <c r="G155" s="11" t="s">
        <v>37</v>
      </c>
      <c r="H155" s="14">
        <v>4200</v>
      </c>
      <c r="I155" s="33" t="s">
        <v>162</v>
      </c>
      <c r="K155" s="32"/>
    </row>
    <row r="156" spans="1:16" ht="15.75" customHeight="1" x14ac:dyDescent="0.3">
      <c r="B156" s="11" t="s">
        <v>10</v>
      </c>
      <c r="C156" s="12" t="s">
        <v>615</v>
      </c>
      <c r="D156" s="13" t="s">
        <v>614</v>
      </c>
      <c r="E156" s="8" t="s">
        <v>30</v>
      </c>
      <c r="F156" s="11" t="s">
        <v>13</v>
      </c>
      <c r="G156" s="11" t="s">
        <v>37</v>
      </c>
      <c r="H156" s="14">
        <v>4760</v>
      </c>
      <c r="I156" s="33" t="s">
        <v>162</v>
      </c>
      <c r="K156" s="32"/>
    </row>
    <row r="157" spans="1:16" ht="15.75" customHeight="1" x14ac:dyDescent="0.3">
      <c r="A157" t="str">
        <f>VLOOKUP(_xlfn.NUMBERVALUE(LEFT(C157,8)),[1]SKUs!$A:$G,7,0)</f>
        <v>Macallan M Decanter.750-1</v>
      </c>
      <c r="B157" s="11" t="s">
        <v>10</v>
      </c>
      <c r="C157" s="12" t="s">
        <v>268</v>
      </c>
      <c r="D157" s="13" t="s">
        <v>420</v>
      </c>
      <c r="E157" s="8" t="s">
        <v>30</v>
      </c>
      <c r="F157" s="11" t="s">
        <v>13</v>
      </c>
      <c r="G157" s="15" t="s">
        <v>37</v>
      </c>
      <c r="H157" s="14">
        <v>3590.65</v>
      </c>
      <c r="I157" s="33" t="s">
        <v>73</v>
      </c>
      <c r="J157">
        <f>IFERROR(VLOOKUP("Connecticut"&amp;A157&amp;"FOB",'[2]FY1920 Pricing'!$B:$V,21,0),0)</f>
        <v>0</v>
      </c>
      <c r="K157" s="32">
        <f t="shared" si="25"/>
        <v>-3590.65</v>
      </c>
      <c r="M157" t="str">
        <f t="shared" si="26"/>
        <v>Macallan M Decanter.750-1</v>
      </c>
    </row>
    <row r="158" spans="1:16" ht="14.4" customHeight="1" x14ac:dyDescent="0.3">
      <c r="A158" t="str">
        <f>VLOOKUP(_xlfn.NUMBERVALUE(LEFT(C158,8)),[1]SKUs!$A:$G,7,0)</f>
        <v>Macallan M Decanter.750-1</v>
      </c>
      <c r="B158" s="11" t="s">
        <v>10</v>
      </c>
      <c r="C158" s="12" t="s">
        <v>269</v>
      </c>
      <c r="D158" s="13" t="s">
        <v>421</v>
      </c>
      <c r="E158" s="8" t="s">
        <v>30</v>
      </c>
      <c r="F158" s="11" t="s">
        <v>13</v>
      </c>
      <c r="G158" s="15" t="s">
        <v>37</v>
      </c>
      <c r="H158" s="14">
        <v>4100</v>
      </c>
      <c r="I158" s="33" t="s">
        <v>73</v>
      </c>
      <c r="J158">
        <f>IFERROR(VLOOKUP("Connecticut"&amp;A158&amp;"FOB",'[2]FY1920 Pricing'!$B:$V,21,0),0)</f>
        <v>0</v>
      </c>
      <c r="K158" s="32">
        <f t="shared" si="25"/>
        <v>-4100</v>
      </c>
      <c r="M158" t="str">
        <f t="shared" si="26"/>
        <v>Macallan M Decanter.750-1</v>
      </c>
      <c r="N158" s="32" t="e">
        <f>VLOOKUP(M158,[4]Report!$A:$AR,21,0)</f>
        <v>#N/A</v>
      </c>
      <c r="O158" s="32" t="e">
        <f t="shared" ref="O158" si="43">N158-H158</f>
        <v>#N/A</v>
      </c>
      <c r="P158" s="32"/>
    </row>
    <row r="159" spans="1:16" ht="15.75" customHeight="1" x14ac:dyDescent="0.3">
      <c r="A159" t="str">
        <f>VLOOKUP(_xlfn.NUMBERVALUE(LEFT(C159,8)),[1]SKUs!$A:$G,7,0)</f>
        <v>Macallan M Decanter.750-1</v>
      </c>
      <c r="B159" s="11" t="s">
        <v>10</v>
      </c>
      <c r="C159" s="12" t="s">
        <v>439</v>
      </c>
      <c r="D159" s="13" t="s">
        <v>435</v>
      </c>
      <c r="E159" s="8" t="s">
        <v>30</v>
      </c>
      <c r="F159" s="11" t="s">
        <v>13</v>
      </c>
      <c r="G159" s="15" t="s">
        <v>37</v>
      </c>
      <c r="H159" s="14">
        <v>3590.65</v>
      </c>
      <c r="I159" s="33" t="s">
        <v>452</v>
      </c>
      <c r="J159">
        <f>IFERROR(VLOOKUP("Connecticut"&amp;A159&amp;"FOB",'[2]FY1920 Pricing'!$B:$V,21,0),0)</f>
        <v>0</v>
      </c>
      <c r="K159" s="32">
        <f t="shared" si="25"/>
        <v>-3590.65</v>
      </c>
      <c r="M159" t="str">
        <f t="shared" si="26"/>
        <v>Macallan M Decanter.750-1</v>
      </c>
    </row>
    <row r="160" spans="1:16" ht="14.4" customHeight="1" x14ac:dyDescent="0.3">
      <c r="A160" t="str">
        <f>VLOOKUP(_xlfn.NUMBERVALUE(LEFT(C160,8)),[1]SKUs!$A:$G,7,0)</f>
        <v>Macallan M Decanter.750-1</v>
      </c>
      <c r="B160" s="11" t="s">
        <v>10</v>
      </c>
      <c r="C160" s="12" t="s">
        <v>440</v>
      </c>
      <c r="D160" s="13" t="s">
        <v>436</v>
      </c>
      <c r="E160" s="8" t="s">
        <v>30</v>
      </c>
      <c r="F160" s="11" t="s">
        <v>13</v>
      </c>
      <c r="G160" s="15" t="s">
        <v>37</v>
      </c>
      <c r="H160" s="14">
        <v>3600</v>
      </c>
      <c r="I160" s="33" t="s">
        <v>452</v>
      </c>
      <c r="J160">
        <f>IFERROR(VLOOKUP("Connecticut"&amp;A160&amp;"FOB",'[2]FY1920 Pricing'!$B:$V,21,0),0)</f>
        <v>0</v>
      </c>
      <c r="K160" s="32">
        <f t="shared" si="25"/>
        <v>-3600</v>
      </c>
      <c r="M160" t="str">
        <f t="shared" si="26"/>
        <v>Macallan M Decanter.750-1</v>
      </c>
      <c r="N160" s="32" t="e">
        <f>VLOOKUP(M160,[4]Report!$A:$AR,21,0)</f>
        <v>#N/A</v>
      </c>
      <c r="O160" s="32" t="e">
        <f t="shared" ref="O160:O163" si="44">N160-H160</f>
        <v>#N/A</v>
      </c>
      <c r="P160" s="32"/>
    </row>
    <row r="161" spans="1:16" ht="15" customHeight="1" x14ac:dyDescent="0.3">
      <c r="A161" t="str">
        <f>VLOOKUP(_xlfn.NUMBERVALUE(LEFT(C161,8)),[1]SKUs!$A:$G,7,0)</f>
        <v>Macallan M Black.750-1</v>
      </c>
      <c r="B161" s="11" t="s">
        <v>10</v>
      </c>
      <c r="C161" s="12" t="s">
        <v>190</v>
      </c>
      <c r="D161" s="13" t="s">
        <v>422</v>
      </c>
      <c r="E161" s="8" t="s">
        <v>30</v>
      </c>
      <c r="F161" s="11" t="s">
        <v>13</v>
      </c>
      <c r="G161" s="15" t="s">
        <v>37</v>
      </c>
      <c r="H161" s="14">
        <f>4832.82</f>
        <v>4832.82</v>
      </c>
      <c r="I161" s="33" t="s">
        <v>442</v>
      </c>
      <c r="J161">
        <f>IFERROR(VLOOKUP("Connecticut"&amp;A161&amp;"FOB",'[2]FY1920 Pricing'!$B:$V,21,0),0)</f>
        <v>4364.93</v>
      </c>
      <c r="K161" s="32">
        <f t="shared" si="25"/>
        <v>-467.88999999999942</v>
      </c>
      <c r="M161" t="str">
        <f t="shared" si="26"/>
        <v>Macallan M Black.750-1</v>
      </c>
      <c r="N161" s="32" t="e">
        <f>VLOOKUP(M161,[4]Report!$A:$AR,21,0)</f>
        <v>#N/A</v>
      </c>
      <c r="O161" s="32" t="e">
        <f t="shared" si="44"/>
        <v>#N/A</v>
      </c>
      <c r="P161" s="32"/>
    </row>
    <row r="162" spans="1:16" ht="15" customHeight="1" x14ac:dyDescent="0.3">
      <c r="A162" t="str">
        <f>VLOOKUP(_xlfn.NUMBERVALUE(LEFT(C162,8)),[1]SKUs!$A:$G,7,0)</f>
        <v>Macallan M Black.750-1</v>
      </c>
      <c r="B162" s="11" t="s">
        <v>10</v>
      </c>
      <c r="C162" s="12" t="s">
        <v>441</v>
      </c>
      <c r="D162" s="13" t="s">
        <v>433</v>
      </c>
      <c r="E162" s="8" t="s">
        <v>30</v>
      </c>
      <c r="F162" s="11" t="s">
        <v>13</v>
      </c>
      <c r="G162" s="15" t="s">
        <v>37</v>
      </c>
      <c r="H162" s="14">
        <f>4832.82</f>
        <v>4832.82</v>
      </c>
      <c r="I162" s="33" t="s">
        <v>434</v>
      </c>
      <c r="J162">
        <f>IFERROR(VLOOKUP("Connecticut"&amp;A162&amp;"FOB",'[2]FY1920 Pricing'!$B:$V,21,0),0)</f>
        <v>4364.93</v>
      </c>
      <c r="K162" s="32">
        <f t="shared" si="25"/>
        <v>-467.88999999999942</v>
      </c>
      <c r="M162" t="str">
        <f t="shared" si="26"/>
        <v>Macallan M Black.750-1</v>
      </c>
      <c r="N162" s="32" t="e">
        <f>VLOOKUP(M162,[4]Report!$A:$AR,21,0)</f>
        <v>#N/A</v>
      </c>
      <c r="O162" s="32" t="e">
        <f t="shared" si="44"/>
        <v>#N/A</v>
      </c>
      <c r="P162" s="32"/>
    </row>
    <row r="163" spans="1:16" ht="15.75" customHeight="1" x14ac:dyDescent="0.3">
      <c r="A163" t="str">
        <f>VLOOKUP(_xlfn.NUMBERVALUE(LEFT(C163,8)),[1]SKUs!$A:$G,7,0)</f>
        <v>Macallan SO 25YO.750-3</v>
      </c>
      <c r="B163" s="11" t="s">
        <v>10</v>
      </c>
      <c r="C163" s="20" t="s">
        <v>192</v>
      </c>
      <c r="D163" s="13" t="s">
        <v>148</v>
      </c>
      <c r="E163" s="13" t="s">
        <v>30</v>
      </c>
      <c r="F163" s="11" t="s">
        <v>13</v>
      </c>
      <c r="G163" s="11" t="s">
        <v>41</v>
      </c>
      <c r="H163" s="14">
        <v>5155</v>
      </c>
      <c r="I163" s="33" t="s">
        <v>58</v>
      </c>
      <c r="J163">
        <f>IFERROR(VLOOKUP("Connecticut"&amp;A163&amp;"FOB",'[2]FY1920 Pricing'!$B:$V,21,0),0)</f>
        <v>3371</v>
      </c>
      <c r="K163" s="32">
        <f t="shared" si="25"/>
        <v>-1784</v>
      </c>
      <c r="M163" t="str">
        <f t="shared" si="26"/>
        <v>Macallan SO 25YO.750-3</v>
      </c>
      <c r="N163" s="32" t="e">
        <f>VLOOKUP(M163,[4]Report!$A:$AR,21,0)</f>
        <v>#N/A</v>
      </c>
      <c r="O163" s="32" t="e">
        <f t="shared" si="44"/>
        <v>#N/A</v>
      </c>
      <c r="P163" s="32"/>
    </row>
    <row r="164" spans="1:16" ht="14.4" customHeight="1" x14ac:dyDescent="0.3">
      <c r="A164" t="str">
        <f>VLOOKUP(_xlfn.NUMBERVALUE(LEFT(C164,8)),[1]SKUs!$A:$G,7,0)</f>
        <v>Macallan SO 25YO.750-3</v>
      </c>
      <c r="B164" s="15" t="s">
        <v>10</v>
      </c>
      <c r="C164" s="20" t="s">
        <v>193</v>
      </c>
      <c r="D164" s="16" t="s">
        <v>149</v>
      </c>
      <c r="E164" s="16" t="s">
        <v>30</v>
      </c>
      <c r="F164" s="15" t="s">
        <v>13</v>
      </c>
      <c r="G164" s="15" t="s">
        <v>41</v>
      </c>
      <c r="H164" s="17">
        <f>H163-7</f>
        <v>5148</v>
      </c>
      <c r="I164" s="33" t="s">
        <v>58</v>
      </c>
      <c r="J164">
        <f>IFERROR(VLOOKUP("Connecticut"&amp;A164&amp;"FOB",'[2]FY1920 Pricing'!$B:$V,21,0),0)</f>
        <v>3371</v>
      </c>
      <c r="K164" s="32">
        <f t="shared" si="25"/>
        <v>-1777</v>
      </c>
      <c r="M164" t="str">
        <f t="shared" si="26"/>
        <v>Macallan SO 25YO.750-3</v>
      </c>
    </row>
    <row r="165" spans="1:16" ht="15.75" customHeight="1" x14ac:dyDescent="0.3">
      <c r="A165" t="str">
        <f>VLOOKUP(_xlfn.NUMBERVALUE(LEFT(C165,8)),[1]SKUs!$A:$G,7,0)</f>
        <v>Macallan SO 25YO.750-3</v>
      </c>
      <c r="B165" s="11" t="s">
        <v>10</v>
      </c>
      <c r="C165" s="20" t="s">
        <v>366</v>
      </c>
      <c r="D165" s="13" t="s">
        <v>357</v>
      </c>
      <c r="E165" s="13" t="s">
        <v>30</v>
      </c>
      <c r="F165" s="11" t="s">
        <v>13</v>
      </c>
      <c r="G165" s="11" t="s">
        <v>41</v>
      </c>
      <c r="H165" s="14">
        <f>4832.82</f>
        <v>4832.82</v>
      </c>
      <c r="I165" s="33" t="s">
        <v>359</v>
      </c>
      <c r="J165">
        <f>IFERROR(VLOOKUP("Connecticut"&amp;A165&amp;"FOB",'[2]FY1920 Pricing'!$B:$V,21,0),0)</f>
        <v>3371</v>
      </c>
      <c r="K165" s="32">
        <f t="shared" si="25"/>
        <v>-1461.8199999999997</v>
      </c>
      <c r="M165" t="str">
        <f t="shared" si="26"/>
        <v>Macallan SO 25YO.750-3</v>
      </c>
      <c r="N165" s="32" t="e">
        <f>VLOOKUP(M165,[4]Report!$A:$AR,21,0)</f>
        <v>#N/A</v>
      </c>
      <c r="O165" s="32" t="e">
        <f t="shared" ref="O165" si="45">N165-H165</f>
        <v>#N/A</v>
      </c>
      <c r="P165" s="32"/>
    </row>
    <row r="166" spans="1:16" ht="14.4" customHeight="1" x14ac:dyDescent="0.3">
      <c r="A166" t="str">
        <f>VLOOKUP(_xlfn.NUMBERVALUE(LEFT(C166,8)),[1]SKUs!$A:$G,7,0)</f>
        <v>Macallan SO 25YO.750-3</v>
      </c>
      <c r="B166" s="15" t="s">
        <v>10</v>
      </c>
      <c r="C166" s="20" t="s">
        <v>367</v>
      </c>
      <c r="D166" s="16" t="s">
        <v>358</v>
      </c>
      <c r="E166" s="16" t="s">
        <v>30</v>
      </c>
      <c r="F166" s="15" t="s">
        <v>13</v>
      </c>
      <c r="G166" s="15" t="s">
        <v>41</v>
      </c>
      <c r="H166" s="17">
        <f>H165-7</f>
        <v>4825.82</v>
      </c>
      <c r="I166" s="33" t="s">
        <v>359</v>
      </c>
      <c r="J166">
        <f>IFERROR(VLOOKUP("Connecticut"&amp;A166&amp;"FOB",'[2]FY1920 Pricing'!$B:$V,21,0),0)</f>
        <v>3371</v>
      </c>
      <c r="K166" s="32">
        <f t="shared" si="25"/>
        <v>-1454.8199999999997</v>
      </c>
      <c r="M166" t="str">
        <f t="shared" si="26"/>
        <v>Macallan SO 25YO.750-3</v>
      </c>
    </row>
    <row r="167" spans="1:16" ht="15" customHeight="1" x14ac:dyDescent="0.3">
      <c r="A167" t="str">
        <f>VLOOKUP(_xlfn.NUMBERVALUE(LEFT(C167,8)),[1]SKUs!$A:$G,7,0)</f>
        <v>Macallan SO 30YO.750-3</v>
      </c>
      <c r="B167" s="11" t="s">
        <v>10</v>
      </c>
      <c r="C167" s="20" t="s">
        <v>194</v>
      </c>
      <c r="D167" s="13" t="s">
        <v>150</v>
      </c>
      <c r="E167" s="13" t="s">
        <v>30</v>
      </c>
      <c r="F167" s="11" t="s">
        <v>13</v>
      </c>
      <c r="G167" s="11" t="s">
        <v>41</v>
      </c>
      <c r="H167" s="14">
        <v>8800</v>
      </c>
      <c r="I167" s="33" t="s">
        <v>59</v>
      </c>
      <c r="J167">
        <f>IFERROR(VLOOKUP("Connecticut"&amp;A167&amp;"FOB",'[2]FY1920 Pricing'!$B:$V,21,0),0)</f>
        <v>6050</v>
      </c>
      <c r="K167" s="32">
        <f t="shared" si="25"/>
        <v>-2750</v>
      </c>
      <c r="M167" t="str">
        <f t="shared" si="26"/>
        <v>Macallan SO 30YO.750-3</v>
      </c>
      <c r="N167" s="32" t="e">
        <f>VLOOKUP(M167,[4]Report!$A:$AR,21,0)</f>
        <v>#N/A</v>
      </c>
      <c r="O167" s="32" t="e">
        <f t="shared" ref="O167" si="46">N167-H167</f>
        <v>#N/A</v>
      </c>
      <c r="P167" s="32"/>
    </row>
    <row r="168" spans="1:16" ht="15" customHeight="1" x14ac:dyDescent="0.3">
      <c r="A168" t="str">
        <f>VLOOKUP(_xlfn.NUMBERVALUE(LEFT(C168,8)),[1]SKUs!$A:$G,7,0)</f>
        <v>Macallan SO 30YO.750-3</v>
      </c>
      <c r="B168" s="15" t="s">
        <v>10</v>
      </c>
      <c r="C168" s="20" t="s">
        <v>195</v>
      </c>
      <c r="D168" s="16" t="s">
        <v>151</v>
      </c>
      <c r="E168" s="16" t="s">
        <v>30</v>
      </c>
      <c r="F168" s="15" t="s">
        <v>13</v>
      </c>
      <c r="G168" s="15" t="s">
        <v>41</v>
      </c>
      <c r="H168" s="17">
        <f>H167-7</f>
        <v>8793</v>
      </c>
      <c r="I168" s="33" t="s">
        <v>59</v>
      </c>
      <c r="J168">
        <f>IFERROR(VLOOKUP("Connecticut"&amp;A168&amp;"FOB",'[2]FY1920 Pricing'!$B:$V,21,0),0)</f>
        <v>6050</v>
      </c>
      <c r="K168" s="32">
        <f t="shared" si="25"/>
        <v>-2743</v>
      </c>
      <c r="M168" t="str">
        <f t="shared" si="26"/>
        <v>Macallan SO 30YO.750-3</v>
      </c>
    </row>
    <row r="169" spans="1:16" ht="15" customHeight="1" x14ac:dyDescent="0.3">
      <c r="A169" t="str">
        <f>VLOOKUP(_xlfn.NUMBERVALUE(LEFT(C169,8)),[1]SKUs!$A:$G,7,0)</f>
        <v>Macallan SO 30YO.750-3</v>
      </c>
      <c r="B169" s="11" t="s">
        <v>10</v>
      </c>
      <c r="C169" s="20" t="s">
        <v>368</v>
      </c>
      <c r="D169" s="13" t="s">
        <v>360</v>
      </c>
      <c r="E169" s="13" t="s">
        <v>30</v>
      </c>
      <c r="F169" s="11" t="s">
        <v>13</v>
      </c>
      <c r="G169" s="11" t="s">
        <v>41</v>
      </c>
      <c r="H169" s="14">
        <f>7453.22</f>
        <v>7453.22</v>
      </c>
      <c r="I169" s="33" t="s">
        <v>362</v>
      </c>
      <c r="J169">
        <f>IFERROR(VLOOKUP("Connecticut"&amp;A169&amp;"FOB",'[2]FY1920 Pricing'!$B:$V,21,0),0)</f>
        <v>6050</v>
      </c>
      <c r="K169" s="32">
        <f t="shared" si="25"/>
        <v>-1403.2200000000003</v>
      </c>
      <c r="M169" t="str">
        <f t="shared" ref="M169:M225" si="47">A169</f>
        <v>Macallan SO 30YO.750-3</v>
      </c>
      <c r="N169" s="32" t="e">
        <f>VLOOKUP(M169,[4]Report!$A:$AR,21,0)</f>
        <v>#N/A</v>
      </c>
      <c r="O169" s="32" t="e">
        <f t="shared" ref="O169" si="48">N169-H169</f>
        <v>#N/A</v>
      </c>
      <c r="P169" s="32"/>
    </row>
    <row r="170" spans="1:16" ht="15" customHeight="1" x14ac:dyDescent="0.3">
      <c r="A170" t="str">
        <f>VLOOKUP(_xlfn.NUMBERVALUE(LEFT(C170,8)),[1]SKUs!$A:$G,7,0)</f>
        <v>Macallan SO 30YO.750-3</v>
      </c>
      <c r="B170" s="15" t="s">
        <v>10</v>
      </c>
      <c r="C170" s="20" t="s">
        <v>369</v>
      </c>
      <c r="D170" s="16" t="s">
        <v>361</v>
      </c>
      <c r="E170" s="16" t="s">
        <v>30</v>
      </c>
      <c r="F170" s="15" t="s">
        <v>13</v>
      </c>
      <c r="G170" s="15" t="s">
        <v>41</v>
      </c>
      <c r="H170" s="17">
        <f>H169-7</f>
        <v>7446.22</v>
      </c>
      <c r="I170" s="33" t="s">
        <v>362</v>
      </c>
      <c r="J170">
        <f>IFERROR(VLOOKUP("Connecticut"&amp;A170&amp;"FOB",'[2]FY1920 Pricing'!$B:$V,21,0),0)</f>
        <v>6050</v>
      </c>
      <c r="K170" s="32">
        <f t="shared" ref="K170:K226" si="49">J170-H170</f>
        <v>-1396.2200000000003</v>
      </c>
      <c r="M170" t="str">
        <f t="shared" si="47"/>
        <v>Macallan SO 30YO.750-3</v>
      </c>
    </row>
    <row r="171" spans="1:16" ht="15" customHeight="1" x14ac:dyDescent="0.3">
      <c r="A171" t="e">
        <f>VLOOKUP(_xlfn.NUMBERVALUE(LEFT(C171,8)),[1]SKUs!$A:$G,7,0)</f>
        <v>#N/A</v>
      </c>
      <c r="B171" s="15" t="s">
        <v>10</v>
      </c>
      <c r="C171" s="20" t="s">
        <v>589</v>
      </c>
      <c r="D171" s="16" t="s">
        <v>590</v>
      </c>
      <c r="E171" s="16" t="s">
        <v>30</v>
      </c>
      <c r="F171" s="15" t="s">
        <v>13</v>
      </c>
      <c r="G171" s="15" t="s">
        <v>41</v>
      </c>
      <c r="H171" s="17">
        <v>7650</v>
      </c>
      <c r="I171" s="33" t="s">
        <v>162</v>
      </c>
      <c r="J171">
        <f>IFERROR(VLOOKUP("Connecticut"&amp;A171&amp;"FOB",'[2]FY1920 Pricing'!$B:$V,21,0),0)</f>
        <v>0</v>
      </c>
      <c r="K171" s="32">
        <f t="shared" ref="K171" si="50">J171-H171</f>
        <v>-7650</v>
      </c>
      <c r="M171" t="e">
        <f t="shared" ref="M171" si="51">A171</f>
        <v>#N/A</v>
      </c>
    </row>
    <row r="172" spans="1:16" ht="15.75" customHeight="1" x14ac:dyDescent="0.3">
      <c r="A172" t="str">
        <f>VLOOKUP(_xlfn.NUMBERVALUE(LEFT(C172,8)),[1]SKUs!$A:$G,7,0)</f>
        <v>Macallan SO 40YO.750-1</v>
      </c>
      <c r="B172" s="11" t="s">
        <v>10</v>
      </c>
      <c r="C172" s="20" t="s">
        <v>262</v>
      </c>
      <c r="D172" s="13" t="s">
        <v>68</v>
      </c>
      <c r="E172" s="13" t="s">
        <v>30</v>
      </c>
      <c r="F172" s="11" t="s">
        <v>13</v>
      </c>
      <c r="G172" s="11" t="s">
        <v>37</v>
      </c>
      <c r="H172" s="14">
        <v>4900</v>
      </c>
      <c r="I172" s="33" t="s">
        <v>437</v>
      </c>
      <c r="J172">
        <f>IFERROR(VLOOKUP("Connecticut"&amp;A172&amp;"FOB",'[2]FY1920 Pricing'!$B:$V,21,0),0)</f>
        <v>4900</v>
      </c>
      <c r="K172" s="32">
        <f t="shared" si="49"/>
        <v>0</v>
      </c>
      <c r="M172" t="str">
        <f t="shared" si="47"/>
        <v>Macallan SO 40YO.750-1</v>
      </c>
      <c r="N172" s="32" t="e">
        <f>VLOOKUP(M172,[4]Report!$A:$AR,21,0)</f>
        <v>#N/A</v>
      </c>
      <c r="O172" s="32" t="e">
        <f t="shared" ref="O172" si="52">N172-H172</f>
        <v>#N/A</v>
      </c>
      <c r="P172" s="32"/>
    </row>
    <row r="173" spans="1:16" ht="15.75" customHeight="1" x14ac:dyDescent="0.3">
      <c r="A173" t="str">
        <f>VLOOKUP(_xlfn.NUMBERVALUE(LEFT(C173,8)),[1]SKUs!$A:$G,7,0)</f>
        <v>Macallan SO 40YO.750-1</v>
      </c>
      <c r="B173" s="15" t="s">
        <v>10</v>
      </c>
      <c r="C173" s="20" t="s">
        <v>263</v>
      </c>
      <c r="D173" s="16" t="s">
        <v>69</v>
      </c>
      <c r="E173" s="16" t="s">
        <v>30</v>
      </c>
      <c r="F173" s="15" t="s">
        <v>13</v>
      </c>
      <c r="G173" s="11" t="s">
        <v>37</v>
      </c>
      <c r="H173" s="17">
        <v>4890.7</v>
      </c>
      <c r="I173" s="33" t="s">
        <v>437</v>
      </c>
      <c r="J173">
        <f>IFERROR(VLOOKUP("Connecticut"&amp;A173&amp;"FOB",'[2]FY1920 Pricing'!$B:$V,21,0),0)</f>
        <v>4900</v>
      </c>
      <c r="K173" s="32">
        <f t="shared" si="49"/>
        <v>9.3000000000001819</v>
      </c>
      <c r="M173" t="str">
        <f t="shared" si="47"/>
        <v>Macallan SO 40YO.750-1</v>
      </c>
    </row>
    <row r="174" spans="1:16" ht="15.75" customHeight="1" x14ac:dyDescent="0.3">
      <c r="A174" t="str">
        <f>VLOOKUP(_xlfn.NUMBERVALUE(LEFT(C174,8)),[1]SKUs!$A:$G,7,0)</f>
        <v>Macallan SO 50YO.750-1</v>
      </c>
      <c r="B174" s="11" t="s">
        <v>10</v>
      </c>
      <c r="C174" s="20" t="s">
        <v>191</v>
      </c>
      <c r="D174" s="13" t="s">
        <v>146</v>
      </c>
      <c r="E174" s="13" t="s">
        <v>30</v>
      </c>
      <c r="F174" s="11" t="s">
        <v>13</v>
      </c>
      <c r="G174" s="11" t="s">
        <v>37</v>
      </c>
      <c r="H174" s="14">
        <v>21836.92</v>
      </c>
      <c r="I174" s="33" t="s">
        <v>147</v>
      </c>
      <c r="J174">
        <f>IFERROR(VLOOKUP("Connecticut"&amp;A174&amp;"FOB",'[2]FY1920 Pricing'!$B:$V,21,0),0)</f>
        <v>21836.9200000001</v>
      </c>
      <c r="K174" s="32">
        <f t="shared" si="49"/>
        <v>1.0186340659856796E-10</v>
      </c>
      <c r="M174" t="str">
        <f t="shared" si="47"/>
        <v>Macallan SO 50YO.750-1</v>
      </c>
      <c r="N174" s="32" t="e">
        <f>VLOOKUP(M174,[4]Report!$A:$AR,21,0)</f>
        <v>#N/A</v>
      </c>
      <c r="O174" s="32" t="e">
        <f t="shared" ref="O174:O178" si="53">N174-H174</f>
        <v>#N/A</v>
      </c>
      <c r="P174" s="32"/>
    </row>
    <row r="175" spans="1:16" ht="15" customHeight="1" x14ac:dyDescent="0.3">
      <c r="A175" t="str">
        <f>VLOOKUP(_xlfn.NUMBERVALUE(LEFT(C175,8)),[1]SKUs!$A:$G,7,0)</f>
        <v>Macallan SO 50YO.750-1</v>
      </c>
      <c r="B175" s="11" t="s">
        <v>10</v>
      </c>
      <c r="C175" s="20" t="s">
        <v>191</v>
      </c>
      <c r="D175" s="13" t="s">
        <v>343</v>
      </c>
      <c r="E175" s="13" t="s">
        <v>30</v>
      </c>
      <c r="F175" s="11" t="s">
        <v>13</v>
      </c>
      <c r="G175" s="11" t="s">
        <v>37</v>
      </c>
      <c r="H175" s="14">
        <v>30097.930103399998</v>
      </c>
      <c r="I175" s="33" t="s">
        <v>344</v>
      </c>
      <c r="J175">
        <f>IFERROR(VLOOKUP("Connecticut"&amp;A175&amp;"FOB",'[2]FY1920 Pricing'!$B:$V,21,0),0)</f>
        <v>21836.9200000001</v>
      </c>
      <c r="K175" s="32">
        <f t="shared" si="49"/>
        <v>-8261.0101033998981</v>
      </c>
      <c r="M175" t="str">
        <f t="shared" si="47"/>
        <v>Macallan SO 50YO.750-1</v>
      </c>
      <c r="N175" s="32" t="e">
        <f>VLOOKUP(M175,[4]Report!$A:$AR,21,0)</f>
        <v>#N/A</v>
      </c>
      <c r="O175" s="32" t="e">
        <f t="shared" si="53"/>
        <v>#N/A</v>
      </c>
      <c r="P175" s="32"/>
    </row>
    <row r="176" spans="1:16" ht="14.4" customHeight="1" x14ac:dyDescent="0.3">
      <c r="A176" t="str">
        <f>VLOOKUP(_xlfn.NUMBERVALUE(LEFT(C176,8)),[1]SKUs!$A:$G,7,0)</f>
        <v>Macallan Lalique 6.750-1</v>
      </c>
      <c r="B176" s="15" t="s">
        <v>10</v>
      </c>
      <c r="C176" s="12" t="s">
        <v>259</v>
      </c>
      <c r="D176" s="13" t="s">
        <v>423</v>
      </c>
      <c r="E176" s="13" t="s">
        <v>30</v>
      </c>
      <c r="F176" s="15" t="s">
        <v>13</v>
      </c>
      <c r="G176" s="11" t="s">
        <v>37</v>
      </c>
      <c r="H176" s="17">
        <v>21800</v>
      </c>
      <c r="I176" s="33" t="s">
        <v>65</v>
      </c>
      <c r="J176">
        <f>IFERROR(VLOOKUP("Connecticut"&amp;A176&amp;"FOB",'[2]FY1920 Pricing'!$B:$V,21,0),0)</f>
        <v>21800</v>
      </c>
      <c r="K176" s="32">
        <f t="shared" si="49"/>
        <v>0</v>
      </c>
      <c r="M176" t="str">
        <f t="shared" si="47"/>
        <v>Macallan Lalique 6.750-1</v>
      </c>
      <c r="N176" s="32" t="e">
        <f>VLOOKUP(M176,[4]Report!$A:$AR,21,0)</f>
        <v>#N/A</v>
      </c>
      <c r="O176" s="32" t="e">
        <f t="shared" si="53"/>
        <v>#N/A</v>
      </c>
      <c r="P176" s="32"/>
    </row>
    <row r="177" spans="1:16" ht="14.4" customHeight="1" x14ac:dyDescent="0.3">
      <c r="A177" t="str">
        <f>VLOOKUP(_xlfn.NUMBERVALUE(LEFT(C177,8)),[1]SKUs!$A:$G,7,0)</f>
        <v>Macallan 72YO.750-1</v>
      </c>
      <c r="B177" s="15" t="s">
        <v>10</v>
      </c>
      <c r="C177" s="12" t="s">
        <v>327</v>
      </c>
      <c r="D177" s="13" t="s">
        <v>424</v>
      </c>
      <c r="E177" s="13" t="s">
        <v>30</v>
      </c>
      <c r="F177" s="15" t="s">
        <v>13</v>
      </c>
      <c r="G177" s="11" t="s">
        <v>37</v>
      </c>
      <c r="H177" s="17">
        <f>56316.82</f>
        <v>56316.82</v>
      </c>
      <c r="I177" s="33" t="s">
        <v>438</v>
      </c>
      <c r="J177">
        <f>IFERROR(VLOOKUP("Connecticut"&amp;A177&amp;"FOB",'[2]FY1920 Pricing'!$B:$V,21,0),0)</f>
        <v>40556.930000000299</v>
      </c>
      <c r="K177" s="32">
        <f t="shared" si="49"/>
        <v>-15759.889999999701</v>
      </c>
      <c r="M177" t="str">
        <f t="shared" si="47"/>
        <v>Macallan 72YO.750-1</v>
      </c>
      <c r="N177" s="32" t="e">
        <f>VLOOKUP(M177,[4]Report!$A:$AR,21,0)</f>
        <v>#N/A</v>
      </c>
      <c r="O177" s="32" t="e">
        <f t="shared" si="53"/>
        <v>#N/A</v>
      </c>
      <c r="P177" s="32"/>
    </row>
    <row r="178" spans="1:16" ht="15" customHeight="1" x14ac:dyDescent="0.3">
      <c r="A178" t="str">
        <f>VLOOKUP(_xlfn.NUMBERVALUE(LEFT(C178,8)),[1]SKUs!$A:$G,7,0)</f>
        <v>MOP7.750-1</v>
      </c>
      <c r="B178" s="11" t="s">
        <v>10</v>
      </c>
      <c r="C178" s="20" t="s">
        <v>276</v>
      </c>
      <c r="D178" s="13" t="s">
        <v>425</v>
      </c>
      <c r="E178" s="13" t="s">
        <v>30</v>
      </c>
      <c r="F178" s="11" t="s">
        <v>13</v>
      </c>
      <c r="G178" s="11" t="s">
        <v>37</v>
      </c>
      <c r="H178" s="14">
        <v>1791.57788375</v>
      </c>
      <c r="I178" s="33" t="s">
        <v>86</v>
      </c>
      <c r="J178">
        <f>IFERROR(VLOOKUP("Connecticut"&amp;A178&amp;"FOB",'[2]FY1920 Pricing'!$B:$V,21,0),0)</f>
        <v>0</v>
      </c>
      <c r="K178" s="32">
        <f t="shared" si="49"/>
        <v>-1791.57788375</v>
      </c>
      <c r="M178" t="str">
        <f t="shared" si="47"/>
        <v>MOP7.750-1</v>
      </c>
      <c r="N178" s="32" t="e">
        <f>VLOOKUP(M178,[4]Report!$A:$AR,21,0)</f>
        <v>#N/A</v>
      </c>
      <c r="O178" s="32" t="e">
        <f t="shared" si="53"/>
        <v>#N/A</v>
      </c>
      <c r="P178" s="32"/>
    </row>
    <row r="179" spans="1:16" ht="15" customHeight="1" x14ac:dyDescent="0.3">
      <c r="B179" s="11" t="s">
        <v>10</v>
      </c>
      <c r="C179" s="20" t="s">
        <v>570</v>
      </c>
      <c r="D179" s="13" t="s">
        <v>571</v>
      </c>
      <c r="E179" s="13" t="s">
        <v>30</v>
      </c>
      <c r="F179" s="11" t="s">
        <v>13</v>
      </c>
      <c r="G179" s="11" t="s">
        <v>37</v>
      </c>
      <c r="H179" s="14">
        <v>2535.0700000000002</v>
      </c>
      <c r="I179" s="33" t="s">
        <v>583</v>
      </c>
      <c r="K179" s="32"/>
      <c r="N179" s="32"/>
      <c r="O179" s="32"/>
      <c r="P179" s="32"/>
    </row>
    <row r="180" spans="1:16" ht="15" customHeight="1" x14ac:dyDescent="0.3">
      <c r="B180" s="11" t="s">
        <v>10</v>
      </c>
      <c r="C180" s="20" t="s">
        <v>611</v>
      </c>
      <c r="D180" s="13" t="s">
        <v>610</v>
      </c>
      <c r="E180" s="13" t="s">
        <v>30</v>
      </c>
      <c r="F180" s="11" t="s">
        <v>13</v>
      </c>
      <c r="G180" s="11" t="s">
        <v>14</v>
      </c>
      <c r="H180" s="14">
        <v>403</v>
      </c>
      <c r="I180" s="33" t="s">
        <v>162</v>
      </c>
      <c r="K180" s="32"/>
      <c r="N180" s="32"/>
      <c r="O180" s="32"/>
      <c r="P180" s="32"/>
    </row>
    <row r="181" spans="1:16" ht="15" customHeight="1" x14ac:dyDescent="0.3">
      <c r="B181" s="11" t="s">
        <v>10</v>
      </c>
      <c r="C181" s="20" t="s">
        <v>608</v>
      </c>
      <c r="D181" s="13" t="s">
        <v>609</v>
      </c>
      <c r="E181" s="13" t="s">
        <v>30</v>
      </c>
      <c r="F181" s="11" t="s">
        <v>13</v>
      </c>
      <c r="G181" s="11" t="s">
        <v>14</v>
      </c>
      <c r="H181" s="14">
        <v>680</v>
      </c>
      <c r="I181" s="33" t="s">
        <v>162</v>
      </c>
      <c r="K181" s="32"/>
      <c r="N181" s="32"/>
      <c r="O181" s="32"/>
      <c r="P181" s="32"/>
    </row>
    <row r="182" spans="1:16" ht="15" customHeight="1" x14ac:dyDescent="0.3">
      <c r="A182" t="str">
        <f>VLOOKUP(_xlfn.NUMBERVALUE(LEFT(C182,8)),[1]SKUs!$A:$G,7,0)</f>
        <v>Macallan Exceptional Cask #5235.750-6</v>
      </c>
      <c r="B182" s="11" t="s">
        <v>10</v>
      </c>
      <c r="C182" s="20" t="s">
        <v>303</v>
      </c>
      <c r="D182" s="13" t="s">
        <v>123</v>
      </c>
      <c r="E182" s="13" t="s">
        <v>30</v>
      </c>
      <c r="F182" s="11" t="s">
        <v>13</v>
      </c>
      <c r="G182" s="11" t="s">
        <v>14</v>
      </c>
      <c r="H182" s="14">
        <v>919.92</v>
      </c>
      <c r="I182" s="33" t="s">
        <v>415</v>
      </c>
      <c r="J182">
        <f>IFERROR(VLOOKUP("Connecticut"&amp;A182&amp;"FOB",'[2]FY1920 Pricing'!$B:$V,21,0),0)</f>
        <v>0</v>
      </c>
      <c r="K182" s="32">
        <f t="shared" si="49"/>
        <v>-919.92</v>
      </c>
      <c r="M182" t="str">
        <f t="shared" si="47"/>
        <v>Macallan Exceptional Cask #5235.750-6</v>
      </c>
      <c r="N182" s="32" t="e">
        <f>VLOOKUP(M182,[3]Report!$B:$V,21,0)</f>
        <v>#N/A</v>
      </c>
      <c r="P182" s="32"/>
    </row>
    <row r="183" spans="1:16" ht="15" customHeight="1" x14ac:dyDescent="0.3">
      <c r="A183" t="str">
        <f>VLOOKUP(_xlfn.NUMBERVALUE(LEFT(C183,8)),[1]SKUs!$A:$G,7,0)</f>
        <v>Macallan Exceptional Cask #11650.750-6</v>
      </c>
      <c r="B183" s="11" t="s">
        <v>10</v>
      </c>
      <c r="C183" s="20" t="s">
        <v>304</v>
      </c>
      <c r="D183" s="13" t="s">
        <v>124</v>
      </c>
      <c r="E183" s="13" t="s">
        <v>30</v>
      </c>
      <c r="F183" s="11" t="s">
        <v>13</v>
      </c>
      <c r="G183" s="11" t="s">
        <v>14</v>
      </c>
      <c r="H183" s="14">
        <v>919.92</v>
      </c>
      <c r="I183" s="33" t="s">
        <v>412</v>
      </c>
      <c r="J183">
        <f>IFERROR(VLOOKUP("Connecticut"&amp;A183&amp;"FOB",'[2]FY1920 Pricing'!$B:$V,21,0),0)</f>
        <v>0</v>
      </c>
      <c r="K183" s="32">
        <f t="shared" si="49"/>
        <v>-919.92</v>
      </c>
      <c r="M183" t="str">
        <f t="shared" si="47"/>
        <v>Macallan Exceptional Cask #11650.750-6</v>
      </c>
      <c r="N183" s="32" t="e">
        <f>VLOOKUP(M183,[3]Report!$B:$V,21,0)</f>
        <v>#N/A</v>
      </c>
      <c r="P183" s="32"/>
    </row>
    <row r="184" spans="1:16" ht="15" customHeight="1" x14ac:dyDescent="0.3">
      <c r="A184" t="str">
        <f>VLOOKUP(_xlfn.NUMBERVALUE(LEFT(C184,8)),[1]SKUs!$A:$G,7,0)</f>
        <v>Macallan Exceptional Cask #8841.750-6</v>
      </c>
      <c r="B184" s="11" t="s">
        <v>10</v>
      </c>
      <c r="C184" s="20" t="s">
        <v>305</v>
      </c>
      <c r="D184" s="13" t="s">
        <v>125</v>
      </c>
      <c r="E184" s="13" t="s">
        <v>30</v>
      </c>
      <c r="F184" s="11" t="s">
        <v>13</v>
      </c>
      <c r="G184" s="11" t="s">
        <v>14</v>
      </c>
      <c r="H184" s="14">
        <v>1257.42</v>
      </c>
      <c r="I184" s="33" t="s">
        <v>417</v>
      </c>
      <c r="J184">
        <f>IFERROR(VLOOKUP("Connecticut"&amp;A184&amp;"FOB",'[2]FY1920 Pricing'!$B:$V,21,0),0)</f>
        <v>0</v>
      </c>
      <c r="K184" s="32">
        <f t="shared" si="49"/>
        <v>-1257.42</v>
      </c>
      <c r="M184" t="str">
        <f t="shared" si="47"/>
        <v>Macallan Exceptional Cask #8841.750-6</v>
      </c>
      <c r="N184" s="32" t="e">
        <f>VLOOKUP(M184,[3]Report!$B:$V,21,0)</f>
        <v>#N/A</v>
      </c>
      <c r="P184" s="32"/>
    </row>
    <row r="185" spans="1:16" ht="15" customHeight="1" x14ac:dyDescent="0.3">
      <c r="A185" t="str">
        <f>VLOOKUP(_xlfn.NUMBERVALUE(LEFT(C185,8)),[1]SKUs!$A:$G,7,0)</f>
        <v>Macallan Exceptional Cask #2339.750-6</v>
      </c>
      <c r="B185" s="11" t="s">
        <v>10</v>
      </c>
      <c r="C185" s="20" t="s">
        <v>306</v>
      </c>
      <c r="D185" s="13" t="s">
        <v>126</v>
      </c>
      <c r="E185" s="13" t="s">
        <v>30</v>
      </c>
      <c r="F185" s="11" t="s">
        <v>13</v>
      </c>
      <c r="G185" s="11" t="s">
        <v>14</v>
      </c>
      <c r="H185" s="14">
        <v>1426.17</v>
      </c>
      <c r="I185" s="33" t="s">
        <v>414</v>
      </c>
      <c r="J185">
        <f>IFERROR(VLOOKUP("Connecticut"&amp;A185&amp;"FOB",'[2]FY1920 Pricing'!$B:$V,21,0),0)</f>
        <v>0</v>
      </c>
      <c r="K185" s="32">
        <f t="shared" si="49"/>
        <v>-1426.17</v>
      </c>
      <c r="M185" t="str">
        <f t="shared" si="47"/>
        <v>Macallan Exceptional Cask #2339.750-6</v>
      </c>
      <c r="N185" s="32" t="e">
        <f>VLOOKUP(M185,[3]Report!$B:$V,21,0)</f>
        <v>#N/A</v>
      </c>
      <c r="P185" s="32"/>
    </row>
    <row r="186" spans="1:16" ht="15" customHeight="1" x14ac:dyDescent="0.3">
      <c r="A186" t="str">
        <f>VLOOKUP(_xlfn.NUMBERVALUE(LEFT(C186,8)),[1]SKUs!$A:$G,7,0)</f>
        <v>Macallan Exceptional Cask #9182.750-6</v>
      </c>
      <c r="B186" s="11" t="s">
        <v>10</v>
      </c>
      <c r="C186" s="20" t="s">
        <v>307</v>
      </c>
      <c r="D186" s="13" t="s">
        <v>127</v>
      </c>
      <c r="E186" s="13" t="s">
        <v>30</v>
      </c>
      <c r="F186" s="11" t="s">
        <v>13</v>
      </c>
      <c r="G186" s="11" t="s">
        <v>14</v>
      </c>
      <c r="H186" s="14">
        <v>3366.8</v>
      </c>
      <c r="I186" s="33" t="s">
        <v>122</v>
      </c>
      <c r="J186">
        <f>IFERROR(VLOOKUP("Connecticut"&amp;A186&amp;"FOB",'[2]FY1920 Pricing'!$B:$V,21,0),0)</f>
        <v>0</v>
      </c>
      <c r="K186" s="32">
        <f t="shared" si="49"/>
        <v>-3366.8</v>
      </c>
      <c r="M186" t="str">
        <f t="shared" si="47"/>
        <v>Macallan Exceptional Cask #9182.750-6</v>
      </c>
      <c r="N186" s="32" t="e">
        <f>VLOOKUP(M186,[3]Report!$B:$V,21,0)</f>
        <v>#N/A</v>
      </c>
      <c r="P186" s="32"/>
    </row>
    <row r="187" spans="1:16" ht="15" customHeight="1" x14ac:dyDescent="0.3">
      <c r="A187" t="str">
        <f>VLOOKUP(_xlfn.NUMBERVALUE(LEFT(C187,8)),[1]SKUs!$A:$G,7,0)</f>
        <v>Macallan Exceptional Cask #13561.750-6</v>
      </c>
      <c r="B187" s="11" t="s">
        <v>10</v>
      </c>
      <c r="C187" s="20" t="s">
        <v>308</v>
      </c>
      <c r="D187" s="13" t="s">
        <v>128</v>
      </c>
      <c r="E187" s="13" t="s">
        <v>30</v>
      </c>
      <c r="F187" s="11" t="s">
        <v>13</v>
      </c>
      <c r="G187" s="11" t="s">
        <v>14</v>
      </c>
      <c r="H187" s="14">
        <v>4043.4</v>
      </c>
      <c r="I187" s="33" t="s">
        <v>413</v>
      </c>
      <c r="J187">
        <f>IFERROR(VLOOKUP("Connecticut"&amp;A187&amp;"FOB",'[2]FY1920 Pricing'!$B:$V,21,0),0)</f>
        <v>0</v>
      </c>
      <c r="K187" s="32">
        <f t="shared" si="49"/>
        <v>-4043.4</v>
      </c>
      <c r="M187" t="str">
        <f t="shared" si="47"/>
        <v>Macallan Exceptional Cask #13561.750-6</v>
      </c>
      <c r="N187" s="32" t="e">
        <f>VLOOKUP(M187,[3]Report!$B:$V,21,0)</f>
        <v>#N/A</v>
      </c>
      <c r="P187" s="32"/>
    </row>
    <row r="188" spans="1:16" ht="15" customHeight="1" x14ac:dyDescent="0.3">
      <c r="A188" t="str">
        <f>VLOOKUP(_xlfn.NUMBERVALUE(LEFT(C188,8)),[1]SKUs!$A:$G,7,0)</f>
        <v>Macallan Exceptional Cask #5326.750-6</v>
      </c>
      <c r="B188" s="11" t="s">
        <v>10</v>
      </c>
      <c r="C188" s="20" t="s">
        <v>309</v>
      </c>
      <c r="D188" s="13" t="s">
        <v>129</v>
      </c>
      <c r="E188" s="13" t="s">
        <v>30</v>
      </c>
      <c r="F188" s="11" t="s">
        <v>13</v>
      </c>
      <c r="G188" s="11" t="s">
        <v>14</v>
      </c>
      <c r="H188" s="14">
        <v>4379.3</v>
      </c>
      <c r="I188" s="33" t="s">
        <v>416</v>
      </c>
      <c r="J188">
        <f>IFERROR(VLOOKUP("Connecticut"&amp;A188&amp;"FOB",'[2]FY1920 Pricing'!$B:$V,21,0),0)</f>
        <v>0</v>
      </c>
      <c r="K188" s="32">
        <f t="shared" si="49"/>
        <v>-4379.3</v>
      </c>
      <c r="M188" t="str">
        <f t="shared" si="47"/>
        <v>Macallan Exceptional Cask #5326.750-6</v>
      </c>
      <c r="N188" s="32" t="e">
        <f>VLOOKUP(M188,[3]Report!$B:$V,21,0)</f>
        <v>#N/A</v>
      </c>
      <c r="P188" s="32"/>
    </row>
    <row r="189" spans="1:16" ht="15" customHeight="1" x14ac:dyDescent="0.3">
      <c r="A189" t="str">
        <f>VLOOKUP(_xlfn.NUMBERVALUE(LEFT(C189,8)),[1]SKUs!$A:$G,7,0)</f>
        <v>Macallan Exceptional Cask #5235.750-1</v>
      </c>
      <c r="B189" s="11" t="s">
        <v>10</v>
      </c>
      <c r="C189" s="20" t="s">
        <v>312</v>
      </c>
      <c r="D189" s="13" t="s">
        <v>123</v>
      </c>
      <c r="E189" s="13" t="s">
        <v>30</v>
      </c>
      <c r="F189" s="11" t="s">
        <v>13</v>
      </c>
      <c r="G189" s="11" t="s">
        <v>37</v>
      </c>
      <c r="H189" s="14">
        <v>153.32</v>
      </c>
      <c r="I189" s="33" t="s">
        <v>415</v>
      </c>
      <c r="J189">
        <f>IFERROR(VLOOKUP("Connecticut"&amp;A189&amp;"FOB",'[2]FY1920 Pricing'!$B:$V,21,0),0)</f>
        <v>0</v>
      </c>
      <c r="K189" s="32">
        <f t="shared" si="49"/>
        <v>-153.32</v>
      </c>
      <c r="M189" t="str">
        <f t="shared" si="47"/>
        <v>Macallan Exceptional Cask #5235.750-1</v>
      </c>
      <c r="N189" s="32" t="e">
        <f>VLOOKUP(M189,[3]Report!$B:$V,21,0)</f>
        <v>#N/A</v>
      </c>
      <c r="P189" s="32"/>
    </row>
    <row r="190" spans="1:16" ht="15" customHeight="1" x14ac:dyDescent="0.3">
      <c r="A190" t="str">
        <f>VLOOKUP(_xlfn.NUMBERVALUE(LEFT(C190,8)),[1]SKUs!$A:$G,7,0)</f>
        <v>Macallan Exceptional Cask #11650.750-1</v>
      </c>
      <c r="B190" s="11" t="s">
        <v>10</v>
      </c>
      <c r="C190" s="20" t="s">
        <v>313</v>
      </c>
      <c r="D190" s="13" t="s">
        <v>124</v>
      </c>
      <c r="E190" s="13" t="s">
        <v>30</v>
      </c>
      <c r="F190" s="11" t="s">
        <v>13</v>
      </c>
      <c r="G190" s="11" t="s">
        <v>37</v>
      </c>
      <c r="H190" s="14">
        <v>153.32</v>
      </c>
      <c r="I190" s="33" t="s">
        <v>412</v>
      </c>
      <c r="J190">
        <f>IFERROR(VLOOKUP("Connecticut"&amp;A190&amp;"FOB",'[2]FY1920 Pricing'!$B:$V,21,0),0)</f>
        <v>0</v>
      </c>
      <c r="K190" s="32">
        <f t="shared" si="49"/>
        <v>-153.32</v>
      </c>
      <c r="M190" t="str">
        <f t="shared" si="47"/>
        <v>Macallan Exceptional Cask #11650.750-1</v>
      </c>
      <c r="N190" s="32" t="e">
        <f>VLOOKUP(M190,[3]Report!$B:$V,21,0)</f>
        <v>#N/A</v>
      </c>
      <c r="P190" s="32"/>
    </row>
    <row r="191" spans="1:16" ht="15" customHeight="1" x14ac:dyDescent="0.3">
      <c r="A191" t="str">
        <f>VLOOKUP(_xlfn.NUMBERVALUE(LEFT(C191,8)),[1]SKUs!$A:$G,7,0)</f>
        <v>Macallan Exceptional Cask #8841.750-1</v>
      </c>
      <c r="B191" s="11" t="s">
        <v>10</v>
      </c>
      <c r="C191" s="20" t="s">
        <v>314</v>
      </c>
      <c r="D191" s="13" t="s">
        <v>125</v>
      </c>
      <c r="E191" s="13" t="s">
        <v>30</v>
      </c>
      <c r="F191" s="11" t="s">
        <v>13</v>
      </c>
      <c r="G191" s="11" t="s">
        <v>37</v>
      </c>
      <c r="H191" s="14">
        <v>209.57000000000002</v>
      </c>
      <c r="I191" s="33" t="s">
        <v>417</v>
      </c>
      <c r="J191">
        <f>IFERROR(VLOOKUP("Connecticut"&amp;A191&amp;"FOB",'[2]FY1920 Pricing'!$B:$V,21,0),0)</f>
        <v>0</v>
      </c>
      <c r="K191" s="32">
        <f t="shared" si="49"/>
        <v>-209.57000000000002</v>
      </c>
      <c r="M191" t="str">
        <f t="shared" si="47"/>
        <v>Macallan Exceptional Cask #8841.750-1</v>
      </c>
      <c r="N191" s="32" t="e">
        <f>VLOOKUP(M191,[3]Report!$B:$V,21,0)</f>
        <v>#N/A</v>
      </c>
      <c r="P191" s="32"/>
    </row>
    <row r="192" spans="1:16" ht="15" customHeight="1" x14ac:dyDescent="0.3">
      <c r="A192" t="str">
        <f>VLOOKUP(_xlfn.NUMBERVALUE(LEFT(C192,8)),[1]SKUs!$A:$G,7,0)</f>
        <v>Macallan Exceptional Cask #2339.750-1</v>
      </c>
      <c r="B192" s="11" t="s">
        <v>10</v>
      </c>
      <c r="C192" s="20" t="s">
        <v>315</v>
      </c>
      <c r="D192" s="13" t="s">
        <v>126</v>
      </c>
      <c r="E192" s="13" t="s">
        <v>30</v>
      </c>
      <c r="F192" s="11" t="s">
        <v>13</v>
      </c>
      <c r="G192" s="11" t="s">
        <v>37</v>
      </c>
      <c r="H192" s="14">
        <v>237.69500000000002</v>
      </c>
      <c r="I192" s="33" t="s">
        <v>414</v>
      </c>
      <c r="J192">
        <f>IFERROR(VLOOKUP("Connecticut"&amp;A192&amp;"FOB",'[2]FY1920 Pricing'!$B:$V,21,0),0)</f>
        <v>0</v>
      </c>
      <c r="K192" s="32">
        <f t="shared" si="49"/>
        <v>-237.69500000000002</v>
      </c>
      <c r="M192" t="str">
        <f t="shared" si="47"/>
        <v>Macallan Exceptional Cask #2339.750-1</v>
      </c>
      <c r="N192" s="32" t="e">
        <f>VLOOKUP(M192,[3]Report!$B:$V,21,0)</f>
        <v>#N/A</v>
      </c>
      <c r="P192" s="32"/>
    </row>
    <row r="193" spans="1:16" ht="15" customHeight="1" x14ac:dyDescent="0.3">
      <c r="A193" t="str">
        <f>VLOOKUP(_xlfn.NUMBERVALUE(LEFT(C193,8)),[1]SKUs!$A:$G,7,0)</f>
        <v>Macallan Exceptional Cask #9182.750-1</v>
      </c>
      <c r="B193" s="11" t="s">
        <v>10</v>
      </c>
      <c r="C193" s="20" t="s">
        <v>316</v>
      </c>
      <c r="D193" s="13" t="s">
        <v>127</v>
      </c>
      <c r="E193" s="13" t="s">
        <v>30</v>
      </c>
      <c r="F193" s="11" t="s">
        <v>13</v>
      </c>
      <c r="G193" s="11" t="s">
        <v>37</v>
      </c>
      <c r="H193" s="14">
        <v>561.13333333333333</v>
      </c>
      <c r="I193" s="33" t="s">
        <v>122</v>
      </c>
      <c r="J193">
        <f>IFERROR(VLOOKUP("Connecticut"&amp;A193&amp;"FOB",'[2]FY1920 Pricing'!$B:$V,21,0),0)</f>
        <v>0</v>
      </c>
      <c r="K193" s="32">
        <f t="shared" si="49"/>
        <v>-561.13333333333333</v>
      </c>
      <c r="M193" t="str">
        <f t="shared" si="47"/>
        <v>Macallan Exceptional Cask #9182.750-1</v>
      </c>
      <c r="N193" s="32" t="e">
        <f>VLOOKUP(M193,[3]Report!$B:$V,21,0)</f>
        <v>#N/A</v>
      </c>
      <c r="P193" s="32"/>
    </row>
    <row r="194" spans="1:16" ht="15" customHeight="1" x14ac:dyDescent="0.3">
      <c r="A194" t="str">
        <f>VLOOKUP(_xlfn.NUMBERVALUE(LEFT(C194,8)),[1]SKUs!$A:$G,7,0)</f>
        <v>Macallan Exceptional Cask #13561.750-1</v>
      </c>
      <c r="B194" s="11" t="s">
        <v>10</v>
      </c>
      <c r="C194" s="20" t="s">
        <v>317</v>
      </c>
      <c r="D194" s="13" t="s">
        <v>128</v>
      </c>
      <c r="E194" s="13" t="s">
        <v>30</v>
      </c>
      <c r="F194" s="11" t="s">
        <v>13</v>
      </c>
      <c r="G194" s="11" t="s">
        <v>37</v>
      </c>
      <c r="H194" s="14">
        <v>673.9</v>
      </c>
      <c r="I194" s="33" t="s">
        <v>413</v>
      </c>
      <c r="J194">
        <f>IFERROR(VLOOKUP("Connecticut"&amp;A194&amp;"FOB",'[2]FY1920 Pricing'!$B:$V,21,0),0)</f>
        <v>0</v>
      </c>
      <c r="K194" s="32">
        <f t="shared" si="49"/>
        <v>-673.9</v>
      </c>
      <c r="M194" t="str">
        <f t="shared" si="47"/>
        <v>Macallan Exceptional Cask #13561.750-1</v>
      </c>
      <c r="N194" s="32" t="e">
        <f>VLOOKUP(M194,[3]Report!$B:$V,21,0)</f>
        <v>#N/A</v>
      </c>
      <c r="P194" s="32"/>
    </row>
    <row r="195" spans="1:16" ht="15" customHeight="1" x14ac:dyDescent="0.3">
      <c r="A195" t="str">
        <f>VLOOKUP(_xlfn.NUMBERVALUE(LEFT(C195,8)),[1]SKUs!$A:$G,7,0)</f>
        <v>Macallan Exceptional Cask #5326.750-1</v>
      </c>
      <c r="B195" s="11" t="s">
        <v>10</v>
      </c>
      <c r="C195" s="20" t="s">
        <v>178</v>
      </c>
      <c r="D195" s="13" t="s">
        <v>129</v>
      </c>
      <c r="E195" s="13" t="s">
        <v>30</v>
      </c>
      <c r="F195" s="11" t="s">
        <v>13</v>
      </c>
      <c r="G195" s="11" t="s">
        <v>37</v>
      </c>
      <c r="H195" s="14">
        <v>729.88</v>
      </c>
      <c r="I195" s="33" t="s">
        <v>416</v>
      </c>
      <c r="J195">
        <f>IFERROR(VLOOKUP("Connecticut"&amp;A195&amp;"FOB",'[2]FY1920 Pricing'!$B:$V,21,0),0)</f>
        <v>0</v>
      </c>
      <c r="K195" s="32">
        <f t="shared" si="49"/>
        <v>-729.88</v>
      </c>
      <c r="M195" t="str">
        <f t="shared" si="47"/>
        <v>Macallan Exceptional Cask #5326.750-1</v>
      </c>
      <c r="N195" s="32" t="e">
        <f>VLOOKUP(M195,[3]Report!$B:$V,21,0)</f>
        <v>#N/A</v>
      </c>
      <c r="P195" s="32"/>
    </row>
    <row r="196" spans="1:16" ht="15" customHeight="1" x14ac:dyDescent="0.3">
      <c r="A196" t="str">
        <f>VLOOKUP(_xlfn.NUMBERVALUE(LEFT(C196,8)),[1]SKUs!$A:$G,7,0)</f>
        <v>Macallan Exceptional Cask18 #9064/3.750-6</v>
      </c>
      <c r="B196" s="11" t="s">
        <v>10</v>
      </c>
      <c r="C196" s="20" t="s">
        <v>319</v>
      </c>
      <c r="D196" s="13" t="s">
        <v>322</v>
      </c>
      <c r="E196" s="13" t="s">
        <v>30</v>
      </c>
      <c r="F196" s="11" t="s">
        <v>13</v>
      </c>
      <c r="G196" s="11" t="s">
        <v>14</v>
      </c>
      <c r="H196" s="14">
        <f>1845</f>
        <v>1845</v>
      </c>
      <c r="I196" s="33" t="s">
        <v>340</v>
      </c>
      <c r="J196">
        <f>IFERROR(VLOOKUP("Connecticut"&amp;A196&amp;"FOB",'[2]FY1920 Pricing'!$B:$V,21,0),0)</f>
        <v>0</v>
      </c>
      <c r="K196" s="32">
        <f t="shared" si="49"/>
        <v>-1845</v>
      </c>
      <c r="M196" t="str">
        <f t="shared" si="47"/>
        <v>Macallan Exceptional Cask18 #9064/3.750-6</v>
      </c>
      <c r="N196" s="32" t="e">
        <f>VLOOKUP(M196,[3]Report!$B:$V,21,0)</f>
        <v>#N/A</v>
      </c>
      <c r="P196" s="32"/>
    </row>
    <row r="197" spans="1:16" ht="15" customHeight="1" x14ac:dyDescent="0.3">
      <c r="A197" t="str">
        <f>VLOOKUP(_xlfn.NUMBERVALUE(LEFT(C197,8)),[1]SKUs!$A:$G,7,0)</f>
        <v>Macallan Exceptional Cask18 #6513/5.750-6</v>
      </c>
      <c r="B197" s="11" t="s">
        <v>10</v>
      </c>
      <c r="C197" s="20" t="s">
        <v>318</v>
      </c>
      <c r="D197" s="13" t="s">
        <v>323</v>
      </c>
      <c r="E197" s="13" t="s">
        <v>30</v>
      </c>
      <c r="F197" s="11" t="s">
        <v>13</v>
      </c>
      <c r="G197" s="11" t="s">
        <v>14</v>
      </c>
      <c r="H197" s="14">
        <v>1538</v>
      </c>
      <c r="I197" s="33" t="s">
        <v>339</v>
      </c>
      <c r="J197">
        <f>IFERROR(VLOOKUP("Connecticut"&amp;A197&amp;"FOB",'[2]FY1920 Pricing'!$B:$V,21,0),0)</f>
        <v>0</v>
      </c>
      <c r="K197" s="32">
        <f t="shared" si="49"/>
        <v>-1538</v>
      </c>
      <c r="M197" t="str">
        <f t="shared" si="47"/>
        <v>Macallan Exceptional Cask18 #6513/5.750-6</v>
      </c>
      <c r="N197" s="32" t="e">
        <f>VLOOKUP(M197,[3]Report!$B:$V,21,0)</f>
        <v>#N/A</v>
      </c>
      <c r="P197" s="32"/>
    </row>
    <row r="198" spans="1:16" ht="15" customHeight="1" x14ac:dyDescent="0.3">
      <c r="A198" t="str">
        <f>VLOOKUP(_xlfn.NUMBERVALUE(LEFT(C198,8)),[1]SKUs!$A:$G,7,0)</f>
        <v>Macallan Exceptional Cask18 #3019/6.750-6</v>
      </c>
      <c r="B198" s="11" t="s">
        <v>10</v>
      </c>
      <c r="C198" s="20" t="s">
        <v>320</v>
      </c>
      <c r="D198" s="13" t="s">
        <v>324</v>
      </c>
      <c r="E198" s="13" t="s">
        <v>30</v>
      </c>
      <c r="F198" s="11" t="s">
        <v>13</v>
      </c>
      <c r="G198" s="11" t="s">
        <v>14</v>
      </c>
      <c r="H198" s="14">
        <v>2617</v>
      </c>
      <c r="I198" s="33" t="s">
        <v>337</v>
      </c>
      <c r="J198">
        <f>IFERROR(VLOOKUP("Connecticut"&amp;A198&amp;"FOB",'[2]FY1920 Pricing'!$B:$V,21,0),0)</f>
        <v>0</v>
      </c>
      <c r="K198" s="32">
        <f t="shared" si="49"/>
        <v>-2617</v>
      </c>
      <c r="M198" t="str">
        <f t="shared" si="47"/>
        <v>Macallan Exceptional Cask18 #3019/6.750-6</v>
      </c>
      <c r="N198" s="32" t="e">
        <f>VLOOKUP(M198,[3]Report!$B:$V,21,0)</f>
        <v>#N/A</v>
      </c>
      <c r="P198" s="32"/>
    </row>
    <row r="199" spans="1:16" ht="15" customHeight="1" x14ac:dyDescent="0.3">
      <c r="A199" t="str">
        <f>VLOOKUP(_xlfn.NUMBERVALUE(LEFT(C199,8)),[1]SKUs!$A:$G,7,0)</f>
        <v>Macallan Exceptional Cask18 #21156/7.750-6</v>
      </c>
      <c r="B199" s="11" t="s">
        <v>10</v>
      </c>
      <c r="C199" s="20" t="s">
        <v>321</v>
      </c>
      <c r="D199" s="13" t="s">
        <v>325</v>
      </c>
      <c r="E199" s="13" t="s">
        <v>30</v>
      </c>
      <c r="F199" s="11" t="s">
        <v>13</v>
      </c>
      <c r="G199" s="11" t="s">
        <v>14</v>
      </c>
      <c r="H199" s="14">
        <v>1275</v>
      </c>
      <c r="I199" s="33" t="s">
        <v>338</v>
      </c>
      <c r="J199">
        <f>IFERROR(VLOOKUP("Connecticut"&amp;A199&amp;"FOB",'[2]FY1920 Pricing'!$B:$V,21,0),0)</f>
        <v>0</v>
      </c>
      <c r="K199" s="32">
        <f t="shared" si="49"/>
        <v>-1275</v>
      </c>
      <c r="M199" t="str">
        <f t="shared" si="47"/>
        <v>Macallan Exceptional Cask18 #21156/7.750-6</v>
      </c>
      <c r="N199" s="32" t="e">
        <f>VLOOKUP(M199,[3]Report!$B:$V,21,0)</f>
        <v>#N/A</v>
      </c>
      <c r="P199" s="32"/>
    </row>
    <row r="200" spans="1:16" ht="15" customHeight="1" x14ac:dyDescent="0.3">
      <c r="A200" t="str">
        <f>VLOOKUP(_xlfn.NUMBERVALUE(LEFT(C200,8)),[1]SKUs!$A:$G,7,0)</f>
        <v>Macallan Exceptional Cask #9064/6.750-1</v>
      </c>
      <c r="B200" s="11" t="s">
        <v>10</v>
      </c>
      <c r="C200" s="20" t="s">
        <v>330</v>
      </c>
      <c r="D200" s="13" t="s">
        <v>322</v>
      </c>
      <c r="E200" s="13" t="s">
        <v>30</v>
      </c>
      <c r="F200" s="11" t="s">
        <v>13</v>
      </c>
      <c r="G200" s="11" t="s">
        <v>37</v>
      </c>
      <c r="H200" s="14">
        <v>307.5</v>
      </c>
      <c r="I200" s="33" t="s">
        <v>340</v>
      </c>
      <c r="J200">
        <f>IFERROR(VLOOKUP("Connecticut"&amp;A200&amp;"FOB",'[2]FY1920 Pricing'!$B:$V,21,0),0)</f>
        <v>0</v>
      </c>
      <c r="K200" s="32">
        <f t="shared" si="49"/>
        <v>-307.5</v>
      </c>
      <c r="M200" t="str">
        <f t="shared" si="47"/>
        <v>Macallan Exceptional Cask #9064/6.750-1</v>
      </c>
      <c r="N200" s="32" t="e">
        <f>VLOOKUP(M200,[3]Report!$B:$V,21,0)</f>
        <v>#N/A</v>
      </c>
      <c r="P200" s="32"/>
    </row>
    <row r="201" spans="1:16" ht="15" customHeight="1" x14ac:dyDescent="0.3">
      <c r="A201" t="str">
        <f>VLOOKUP(_xlfn.NUMBERVALUE(LEFT(C201,8)),[1]SKUs!$A:$G,7,0)</f>
        <v>Macallan Exceptional Cask #6513/5.750-1</v>
      </c>
      <c r="B201" s="11" t="s">
        <v>10</v>
      </c>
      <c r="C201" s="20" t="s">
        <v>331</v>
      </c>
      <c r="D201" s="13" t="s">
        <v>323</v>
      </c>
      <c r="E201" s="13" t="s">
        <v>30</v>
      </c>
      <c r="F201" s="11" t="s">
        <v>13</v>
      </c>
      <c r="G201" s="11" t="s">
        <v>37</v>
      </c>
      <c r="H201" s="14">
        <v>256.33333333333331</v>
      </c>
      <c r="I201" s="33" t="s">
        <v>339</v>
      </c>
      <c r="J201">
        <f>IFERROR(VLOOKUP("Connecticut"&amp;A201&amp;"FOB",'[2]FY1920 Pricing'!$B:$V,21,0),0)</f>
        <v>0</v>
      </c>
      <c r="K201" s="32">
        <f t="shared" si="49"/>
        <v>-256.33333333333331</v>
      </c>
      <c r="M201" t="str">
        <f t="shared" si="47"/>
        <v>Macallan Exceptional Cask #6513/5.750-1</v>
      </c>
      <c r="N201" s="32" t="e">
        <f>VLOOKUP(M201,[3]Report!$B:$V,21,0)</f>
        <v>#N/A</v>
      </c>
      <c r="P201" s="32"/>
    </row>
    <row r="202" spans="1:16" ht="15" customHeight="1" x14ac:dyDescent="0.3">
      <c r="A202" t="str">
        <f>VLOOKUP(_xlfn.NUMBERVALUE(LEFT(C202,8)),[1]SKUs!$A:$G,7,0)</f>
        <v>Macallan Exceptional Cask #3019/6.750-1</v>
      </c>
      <c r="B202" s="11" t="s">
        <v>10</v>
      </c>
      <c r="C202" s="20" t="s">
        <v>332</v>
      </c>
      <c r="D202" s="13" t="s">
        <v>324</v>
      </c>
      <c r="E202" s="13" t="s">
        <v>30</v>
      </c>
      <c r="F202" s="11" t="s">
        <v>13</v>
      </c>
      <c r="G202" s="11" t="s">
        <v>37</v>
      </c>
      <c r="H202" s="14">
        <v>436.16666666666669</v>
      </c>
      <c r="I202" s="33" t="s">
        <v>337</v>
      </c>
      <c r="J202">
        <f>IFERROR(VLOOKUP("Connecticut"&amp;A202&amp;"FOB",'[2]FY1920 Pricing'!$B:$V,21,0),0)</f>
        <v>0</v>
      </c>
      <c r="K202" s="32">
        <f t="shared" si="49"/>
        <v>-436.16666666666669</v>
      </c>
      <c r="M202" t="str">
        <f t="shared" si="47"/>
        <v>Macallan Exceptional Cask #3019/6.750-1</v>
      </c>
      <c r="N202" s="32" t="e">
        <f>VLOOKUP(M202,[3]Report!$B:$V,21,0)</f>
        <v>#N/A</v>
      </c>
      <c r="P202" s="32"/>
    </row>
    <row r="203" spans="1:16" ht="15" customHeight="1" x14ac:dyDescent="0.3">
      <c r="A203" t="str">
        <f>VLOOKUP(_xlfn.NUMBERVALUE(LEFT(C203,8)),[1]SKUs!$A:$G,7,0)</f>
        <v>Macallan Exceptional Cask #21156/7.750-1</v>
      </c>
      <c r="B203" s="11" t="s">
        <v>10</v>
      </c>
      <c r="C203" s="20" t="s">
        <v>333</v>
      </c>
      <c r="D203" s="13" t="s">
        <v>325</v>
      </c>
      <c r="E203" s="13" t="s">
        <v>30</v>
      </c>
      <c r="F203" s="11" t="s">
        <v>13</v>
      </c>
      <c r="G203" s="11" t="s">
        <v>37</v>
      </c>
      <c r="H203" s="14">
        <v>212.5</v>
      </c>
      <c r="I203" s="33" t="s">
        <v>338</v>
      </c>
      <c r="J203">
        <f>IFERROR(VLOOKUP("Connecticut"&amp;A203&amp;"FOB",'[2]FY1920 Pricing'!$B:$V,21,0),0)</f>
        <v>0</v>
      </c>
      <c r="K203" s="32">
        <f t="shared" si="49"/>
        <v>-212.5</v>
      </c>
      <c r="M203" t="str">
        <f t="shared" si="47"/>
        <v>Macallan Exceptional Cask #21156/7.750-1</v>
      </c>
      <c r="N203" s="32" t="e">
        <f>VLOOKUP(M203,[3]Report!$B:$V,21,0)</f>
        <v>#N/A</v>
      </c>
      <c r="P203" s="32"/>
    </row>
    <row r="204" spans="1:16" ht="15" customHeight="1" x14ac:dyDescent="0.3">
      <c r="A204" t="str">
        <f>VLOOKUP(_xlfn.NUMBERVALUE(LEFT(C204,8)),[1]SKUs!$A:$G,7,0)</f>
        <v>Macallan Exceptional Cask #3917/10.750-6</v>
      </c>
      <c r="B204" s="11" t="s">
        <v>10</v>
      </c>
      <c r="C204" s="20" t="s">
        <v>341</v>
      </c>
      <c r="D204" s="13" t="s">
        <v>347</v>
      </c>
      <c r="E204" s="13" t="s">
        <v>30</v>
      </c>
      <c r="F204" s="11" t="s">
        <v>13</v>
      </c>
      <c r="G204" s="11" t="s">
        <v>14</v>
      </c>
      <c r="H204" s="14">
        <v>15523.796870399998</v>
      </c>
      <c r="I204" s="33" t="s">
        <v>348</v>
      </c>
      <c r="J204">
        <f>IFERROR(VLOOKUP("Connecticut"&amp;A204&amp;"FOB",'[2]FY1920 Pricing'!$B:$V,21,0),0)</f>
        <v>0</v>
      </c>
      <c r="K204" s="32">
        <f t="shared" si="49"/>
        <v>-15523.796870399998</v>
      </c>
      <c r="M204" t="str">
        <f t="shared" si="47"/>
        <v>Macallan Exceptional Cask #3917/10.750-6</v>
      </c>
      <c r="N204" s="32" t="e">
        <f>VLOOKUP(M204,[3]Report!$B:$V,21,0)</f>
        <v>#N/A</v>
      </c>
      <c r="P204" s="32"/>
    </row>
    <row r="205" spans="1:16" x14ac:dyDescent="0.3">
      <c r="A205" t="s">
        <v>512</v>
      </c>
      <c r="B205" s="11" t="s">
        <v>10</v>
      </c>
      <c r="C205" s="20" t="s">
        <v>342</v>
      </c>
      <c r="D205" s="13" t="s">
        <v>347</v>
      </c>
      <c r="E205" s="13" t="s">
        <v>30</v>
      </c>
      <c r="F205" s="11" t="s">
        <v>13</v>
      </c>
      <c r="G205" s="11" t="s">
        <v>37</v>
      </c>
      <c r="H205" s="14">
        <v>2591.6744783999998</v>
      </c>
      <c r="I205" s="33" t="s">
        <v>348</v>
      </c>
      <c r="J205">
        <f>IFERROR(VLOOKUP("Connecticut"&amp;A205&amp;"FOB",'[2]FY1920 Pricing'!$B:$V,21,0),0)</f>
        <v>0</v>
      </c>
      <c r="K205" s="32">
        <f t="shared" si="49"/>
        <v>-2591.6744783999998</v>
      </c>
      <c r="M205" t="str">
        <f t="shared" si="47"/>
        <v>Special</v>
      </c>
      <c r="N205" s="32" t="e">
        <f>VLOOKUP(M205,[4]Report!$A:$AR,21,0)</f>
        <v>#N/A</v>
      </c>
      <c r="O205" s="32" t="e">
        <f t="shared" ref="O205:O206" si="54">N205-H205</f>
        <v>#N/A</v>
      </c>
      <c r="P205" s="32"/>
    </row>
    <row r="206" spans="1:16" x14ac:dyDescent="0.3">
      <c r="A206" t="s">
        <v>512</v>
      </c>
      <c r="B206" s="11" t="s">
        <v>10</v>
      </c>
      <c r="C206" s="20" t="s">
        <v>517</v>
      </c>
      <c r="D206" s="13" t="s">
        <v>498</v>
      </c>
      <c r="E206" s="13" t="s">
        <v>30</v>
      </c>
      <c r="F206" s="11" t="s">
        <v>13</v>
      </c>
      <c r="G206" s="11" t="s">
        <v>37</v>
      </c>
      <c r="H206" s="14">
        <v>35000</v>
      </c>
      <c r="I206" s="33" t="s">
        <v>499</v>
      </c>
      <c r="J206">
        <f>IFERROR(VLOOKUP("Connecticut"&amp;A206&amp;"FOB",'[2]FY1920 Pricing'!$B:$V,21,0),0)</f>
        <v>0</v>
      </c>
      <c r="K206" s="32">
        <f t="shared" si="49"/>
        <v>-35000</v>
      </c>
      <c r="M206" t="str">
        <f t="shared" si="47"/>
        <v>Special</v>
      </c>
      <c r="N206" s="32" t="e">
        <f>VLOOKUP(M206,[4]Report!$A:$AR,21,0)</f>
        <v>#N/A</v>
      </c>
      <c r="O206" s="32" t="e">
        <f t="shared" si="54"/>
        <v>#N/A</v>
      </c>
      <c r="P206" s="32"/>
    </row>
    <row r="207" spans="1:16" x14ac:dyDescent="0.3">
      <c r="A207" t="s">
        <v>512</v>
      </c>
      <c r="B207" s="11" t="s">
        <v>10</v>
      </c>
      <c r="C207" s="20" t="s">
        <v>542</v>
      </c>
      <c r="D207" s="13" t="s">
        <v>544</v>
      </c>
      <c r="E207" s="13" t="s">
        <v>30</v>
      </c>
      <c r="F207" s="11" t="s">
        <v>13</v>
      </c>
      <c r="G207" s="11" t="s">
        <v>37</v>
      </c>
      <c r="H207" s="14">
        <v>1965</v>
      </c>
      <c r="I207" s="33" t="s">
        <v>162</v>
      </c>
      <c r="J207">
        <f>IFERROR(VLOOKUP("Connecticut"&amp;A207&amp;"FOB",'[2]FY1920 Pricing'!$B:$V,21,0),0)</f>
        <v>0</v>
      </c>
      <c r="K207" s="32">
        <f t="shared" ref="K207:K208" si="55">J207-H207</f>
        <v>-1965</v>
      </c>
      <c r="M207" t="str">
        <f t="shared" ref="M207:M208" si="56">A207</f>
        <v>Special</v>
      </c>
      <c r="N207" s="32" t="e">
        <f>VLOOKUP(M207,[4]Report!$A:$AR,21,0)</f>
        <v>#N/A</v>
      </c>
      <c r="O207" s="32" t="e">
        <f t="shared" ref="O207:O208" si="57">N207-H207</f>
        <v>#N/A</v>
      </c>
      <c r="P207" s="32"/>
    </row>
    <row r="208" spans="1:16" x14ac:dyDescent="0.3">
      <c r="A208" t="s">
        <v>512</v>
      </c>
      <c r="B208" s="11" t="s">
        <v>10</v>
      </c>
      <c r="C208" s="20" t="s">
        <v>543</v>
      </c>
      <c r="D208" s="13" t="s">
        <v>545</v>
      </c>
      <c r="E208" s="13" t="s">
        <v>30</v>
      </c>
      <c r="F208" s="11" t="s">
        <v>13</v>
      </c>
      <c r="G208" s="11" t="s">
        <v>37</v>
      </c>
      <c r="H208" s="14">
        <v>883.33</v>
      </c>
      <c r="I208" s="33" t="s">
        <v>162</v>
      </c>
      <c r="J208">
        <f>IFERROR(VLOOKUP("Connecticut"&amp;A208&amp;"FOB",'[2]FY1920 Pricing'!$B:$V,21,0),0)</f>
        <v>0</v>
      </c>
      <c r="K208" s="32">
        <f t="shared" si="55"/>
        <v>-883.33</v>
      </c>
      <c r="M208" t="str">
        <f t="shared" si="56"/>
        <v>Special</v>
      </c>
      <c r="N208" s="32" t="e">
        <f>VLOOKUP(M208,[4]Report!$A:$AR,21,0)</f>
        <v>#N/A</v>
      </c>
      <c r="O208" s="32" t="e">
        <f t="shared" si="57"/>
        <v>#N/A</v>
      </c>
      <c r="P208" s="32"/>
    </row>
    <row r="209" spans="1:16" x14ac:dyDescent="0.3">
      <c r="B209" s="11" t="s">
        <v>10</v>
      </c>
      <c r="C209" s="20" t="s">
        <v>572</v>
      </c>
      <c r="D209" s="13" t="s">
        <v>574</v>
      </c>
      <c r="E209" s="13" t="s">
        <v>30</v>
      </c>
      <c r="F209" s="11" t="s">
        <v>13</v>
      </c>
      <c r="G209" s="11" t="s">
        <v>37</v>
      </c>
      <c r="H209" s="14">
        <v>359.66</v>
      </c>
      <c r="I209" s="33" t="s">
        <v>162</v>
      </c>
      <c r="K209" s="32"/>
      <c r="N209" s="32"/>
      <c r="O209" s="32"/>
      <c r="P209" s="32"/>
    </row>
    <row r="210" spans="1:16" x14ac:dyDescent="0.3">
      <c r="B210" s="11" t="s">
        <v>10</v>
      </c>
      <c r="C210" s="20" t="s">
        <v>573</v>
      </c>
      <c r="D210" s="13" t="s">
        <v>574</v>
      </c>
      <c r="E210" s="13" t="s">
        <v>30</v>
      </c>
      <c r="F210" s="11" t="s">
        <v>13</v>
      </c>
      <c r="G210" s="11" t="s">
        <v>14</v>
      </c>
      <c r="H210" s="14">
        <v>2157.94</v>
      </c>
      <c r="I210" s="33" t="s">
        <v>162</v>
      </c>
      <c r="K210" s="32"/>
      <c r="N210" s="32"/>
      <c r="O210" s="32"/>
      <c r="P210" s="32"/>
    </row>
    <row r="211" spans="1:16" x14ac:dyDescent="0.3">
      <c r="B211" s="11" t="s">
        <v>10</v>
      </c>
      <c r="C211" s="20" t="s">
        <v>575</v>
      </c>
      <c r="D211" s="13" t="s">
        <v>576</v>
      </c>
      <c r="E211" s="13" t="s">
        <v>30</v>
      </c>
      <c r="F211" s="11" t="s">
        <v>13</v>
      </c>
      <c r="G211" s="11" t="s">
        <v>37</v>
      </c>
      <c r="H211" s="14">
        <v>2924.66</v>
      </c>
      <c r="I211" s="33" t="s">
        <v>162</v>
      </c>
      <c r="K211" s="32"/>
      <c r="N211" s="32"/>
      <c r="O211" s="32"/>
      <c r="P211" s="32"/>
    </row>
    <row r="212" spans="1:16" x14ac:dyDescent="0.3">
      <c r="B212" s="11" t="s">
        <v>10</v>
      </c>
      <c r="C212" s="20" t="s">
        <v>577</v>
      </c>
      <c r="D212" s="13" t="s">
        <v>576</v>
      </c>
      <c r="E212" s="13" t="s">
        <v>30</v>
      </c>
      <c r="F212" s="11" t="s">
        <v>13</v>
      </c>
      <c r="G212" s="11" t="s">
        <v>14</v>
      </c>
      <c r="H212" s="14">
        <v>17547.939999999999</v>
      </c>
      <c r="I212" s="33" t="s">
        <v>162</v>
      </c>
      <c r="K212" s="32"/>
      <c r="N212" s="32"/>
      <c r="O212" s="32"/>
      <c r="P212" s="32"/>
    </row>
    <row r="213" spans="1:16" x14ac:dyDescent="0.3">
      <c r="B213" s="11" t="s">
        <v>10</v>
      </c>
      <c r="C213" s="20" t="s">
        <v>581</v>
      </c>
      <c r="D213" s="13" t="s">
        <v>580</v>
      </c>
      <c r="E213" s="13" t="s">
        <v>30</v>
      </c>
      <c r="F213" s="11" t="s">
        <v>13</v>
      </c>
      <c r="G213" s="11" t="s">
        <v>37</v>
      </c>
      <c r="H213" s="14">
        <v>29468.81</v>
      </c>
      <c r="I213" s="33" t="s">
        <v>582</v>
      </c>
      <c r="K213" s="32"/>
      <c r="N213" s="32"/>
      <c r="O213" s="32"/>
      <c r="P213" s="32"/>
    </row>
    <row r="214" spans="1:16" x14ac:dyDescent="0.3">
      <c r="B214" s="11" t="s">
        <v>10</v>
      </c>
      <c r="C214" s="20" t="s">
        <v>584</v>
      </c>
      <c r="D214" t="s">
        <v>586</v>
      </c>
      <c r="E214" s="13" t="s">
        <v>30</v>
      </c>
      <c r="F214" s="11" t="s">
        <v>13</v>
      </c>
      <c r="G214" s="11" t="s">
        <v>105</v>
      </c>
      <c r="H214" s="14">
        <v>2694</v>
      </c>
      <c r="I214" s="33" t="s">
        <v>585</v>
      </c>
      <c r="K214" s="32"/>
      <c r="N214" s="32"/>
      <c r="O214" s="32"/>
      <c r="P214" s="32"/>
    </row>
    <row r="215" spans="1:16" ht="15" customHeight="1" x14ac:dyDescent="0.3">
      <c r="A215" t="str">
        <f>VLOOKUP(_xlfn.NUMBERVALUE(LEFT(C215,8)),[1]SKUs!$A:$G,7,0)</f>
        <v>Macallan F&amp;R 1937 B1969.750-1</v>
      </c>
      <c r="B215" s="11" t="s">
        <v>10</v>
      </c>
      <c r="C215" s="20" t="s">
        <v>200</v>
      </c>
      <c r="D215" s="13" t="s">
        <v>456</v>
      </c>
      <c r="E215" s="13" t="s">
        <v>30</v>
      </c>
      <c r="F215" s="11" t="s">
        <v>13</v>
      </c>
      <c r="G215" s="11" t="s">
        <v>37</v>
      </c>
      <c r="H215" s="14">
        <v>23985</v>
      </c>
      <c r="I215" s="33" t="s">
        <v>163</v>
      </c>
      <c r="J215">
        <f>IFERROR(VLOOKUP("Connecticut"&amp;A215&amp;"FOB",'[2]FY1920 Pricing'!$B:$V,21,0),0)</f>
        <v>0</v>
      </c>
      <c r="K215" s="32">
        <f t="shared" si="49"/>
        <v>-23985</v>
      </c>
      <c r="M215" t="str">
        <f t="shared" si="47"/>
        <v>Macallan F&amp;R 1937 B1969.750-1</v>
      </c>
      <c r="N215" s="32" t="e">
        <f>VLOOKUP(M215,[3]Report!$B:$V,21,0)</f>
        <v>#N/A</v>
      </c>
      <c r="P215" s="32"/>
    </row>
    <row r="216" spans="1:16" ht="15" customHeight="1" x14ac:dyDescent="0.3">
      <c r="A216" t="str">
        <f>VLOOKUP(_xlfn.NUMBERVALUE(LEFT(C216,8)),[1]SKUs!$A:$G,7,0)</f>
        <v>Macallan F&amp;R 1937 B1974.750-1</v>
      </c>
      <c r="B216" s="11" t="s">
        <v>10</v>
      </c>
      <c r="C216" s="20" t="s">
        <v>481</v>
      </c>
      <c r="D216" s="13" t="s">
        <v>457</v>
      </c>
      <c r="E216" s="13" t="s">
        <v>30</v>
      </c>
      <c r="F216" s="11" t="s">
        <v>13</v>
      </c>
      <c r="G216" s="11" t="s">
        <v>37</v>
      </c>
      <c r="H216" s="14">
        <v>23985</v>
      </c>
      <c r="I216" s="33" t="s">
        <v>162</v>
      </c>
      <c r="J216">
        <f>IFERROR(VLOOKUP("Connecticut"&amp;A216&amp;"FOB",'[2]FY1920 Pricing'!$B:$V,21,0),0)</f>
        <v>0</v>
      </c>
      <c r="K216" s="32">
        <f t="shared" si="49"/>
        <v>-23985</v>
      </c>
      <c r="M216" t="str">
        <f t="shared" si="47"/>
        <v>Macallan F&amp;R 1937 B1974.750-1</v>
      </c>
      <c r="N216" s="32" t="e">
        <f>VLOOKUP(M216,[3]Report!$B:$V,21,0)</f>
        <v>#N/A</v>
      </c>
      <c r="P216" s="32"/>
    </row>
    <row r="217" spans="1:16" ht="15" customHeight="1" x14ac:dyDescent="0.3">
      <c r="A217" t="str">
        <f>VLOOKUP(_xlfn.NUMBERVALUE(LEFT(C217,8)),[1]SKUs!$A:$G,7,0)</f>
        <v>Macallan F&amp;R 1938 B1969.750-1</v>
      </c>
      <c r="B217" s="11" t="s">
        <v>10</v>
      </c>
      <c r="C217" s="20" t="s">
        <v>201</v>
      </c>
      <c r="D217" s="13" t="s">
        <v>458</v>
      </c>
      <c r="E217" s="13" t="s">
        <v>30</v>
      </c>
      <c r="F217" s="11" t="s">
        <v>13</v>
      </c>
      <c r="G217" s="11" t="s">
        <v>37</v>
      </c>
      <c r="H217" s="14">
        <v>23400</v>
      </c>
      <c r="I217" s="33" t="s">
        <v>164</v>
      </c>
      <c r="J217">
        <f>IFERROR(VLOOKUP("Connecticut"&amp;A217&amp;"FOB",'[2]FY1920 Pricing'!$B:$V,21,0),0)</f>
        <v>0</v>
      </c>
      <c r="K217" s="32">
        <f t="shared" si="49"/>
        <v>-23400</v>
      </c>
      <c r="M217" t="str">
        <f t="shared" si="47"/>
        <v>Macallan F&amp;R 1938 B1969.750-1</v>
      </c>
      <c r="N217" s="32" t="e">
        <f>VLOOKUP(M217,[3]Report!$B:$V,21,0)</f>
        <v>#N/A</v>
      </c>
      <c r="P217" s="32"/>
    </row>
    <row r="218" spans="1:16" ht="15" customHeight="1" x14ac:dyDescent="0.3">
      <c r="A218" t="str">
        <f>VLOOKUP(_xlfn.NUMBERVALUE(LEFT(C218,8)),[1]SKUs!$A:$G,7,0)</f>
        <v>Macallan F&amp;R 1940 B1975.750-1</v>
      </c>
      <c r="B218" s="11" t="s">
        <v>10</v>
      </c>
      <c r="C218" s="20" t="s">
        <v>202</v>
      </c>
      <c r="D218" s="13" t="s">
        <v>459</v>
      </c>
      <c r="E218" s="13" t="s">
        <v>30</v>
      </c>
      <c r="F218" s="11" t="s">
        <v>13</v>
      </c>
      <c r="G218" s="11" t="s">
        <v>37</v>
      </c>
      <c r="H218" s="14">
        <v>22815</v>
      </c>
      <c r="I218" s="33" t="s">
        <v>165</v>
      </c>
      <c r="J218">
        <f>IFERROR(VLOOKUP("Connecticut"&amp;A218&amp;"FOB",'[2]FY1920 Pricing'!$B:$V,21,0),0)</f>
        <v>0</v>
      </c>
      <c r="K218" s="32">
        <f t="shared" si="49"/>
        <v>-22815</v>
      </c>
      <c r="M218" t="str">
        <f t="shared" si="47"/>
        <v>Macallan F&amp;R 1940 B1975.750-1</v>
      </c>
      <c r="N218" s="32" t="e">
        <f>VLOOKUP(M218,[3]Report!$B:$V,21,0)</f>
        <v>#N/A</v>
      </c>
      <c r="P218" s="32"/>
    </row>
    <row r="219" spans="1:16" ht="15" customHeight="1" x14ac:dyDescent="0.3">
      <c r="A219" t="str">
        <f>VLOOKUP(_xlfn.NUMBERVALUE(LEFT(C219,8)),[1]SKUs!$A:$G,7,0)</f>
        <v>Macallan F&amp;R 1940 B1977.750-1</v>
      </c>
      <c r="B219" s="11" t="s">
        <v>10</v>
      </c>
      <c r="C219" s="20" t="s">
        <v>334</v>
      </c>
      <c r="D219" s="13" t="s">
        <v>460</v>
      </c>
      <c r="E219" s="13" t="s">
        <v>30</v>
      </c>
      <c r="F219" s="11" t="s">
        <v>13</v>
      </c>
      <c r="G219" s="11" t="s">
        <v>37</v>
      </c>
      <c r="H219" s="14">
        <v>22815</v>
      </c>
      <c r="I219" s="33" t="s">
        <v>349</v>
      </c>
      <c r="J219">
        <f>IFERROR(VLOOKUP("Connecticut"&amp;A219&amp;"FOB",'[2]FY1920 Pricing'!$B:$V,21,0),0)</f>
        <v>0</v>
      </c>
      <c r="K219" s="32">
        <f t="shared" si="49"/>
        <v>-22815</v>
      </c>
      <c r="M219" t="str">
        <f t="shared" si="47"/>
        <v>Macallan F&amp;R 1940 B1977.750-1</v>
      </c>
      <c r="N219" s="32" t="e">
        <f>VLOOKUP(M219,[3]Report!$B:$V,21,0)</f>
        <v>#N/A</v>
      </c>
      <c r="P219" s="32"/>
    </row>
    <row r="220" spans="1:16" ht="15" customHeight="1" x14ac:dyDescent="0.3">
      <c r="B220" s="11" t="s">
        <v>10</v>
      </c>
      <c r="C220" s="20" t="s">
        <v>579</v>
      </c>
      <c r="D220" s="13" t="s">
        <v>578</v>
      </c>
      <c r="E220" s="13" t="s">
        <v>30</v>
      </c>
      <c r="F220" s="11" t="s">
        <v>13</v>
      </c>
      <c r="G220" s="11" t="s">
        <v>37</v>
      </c>
      <c r="H220" s="14">
        <v>32414.5</v>
      </c>
      <c r="I220" s="33">
        <v>172450</v>
      </c>
      <c r="K220" s="32"/>
      <c r="N220" s="32"/>
      <c r="P220" s="32"/>
    </row>
    <row r="221" spans="1:16" ht="15" customHeight="1" x14ac:dyDescent="0.3">
      <c r="A221" s="30" t="s">
        <v>504</v>
      </c>
      <c r="B221" s="11" t="s">
        <v>10</v>
      </c>
      <c r="C221" s="20" t="s">
        <v>482</v>
      </c>
      <c r="D221" s="13" t="s">
        <v>461</v>
      </c>
      <c r="E221" s="13" t="s">
        <v>30</v>
      </c>
      <c r="F221" s="11" t="s">
        <v>13</v>
      </c>
      <c r="G221" s="11" t="s">
        <v>37</v>
      </c>
      <c r="H221" s="14">
        <v>20913.75</v>
      </c>
      <c r="I221" s="33" t="s">
        <v>162</v>
      </c>
      <c r="J221">
        <f>IFERROR(VLOOKUP("Connecticut"&amp;A221&amp;"FOB",'[2]FY1920 Pricing'!$B:$V,21,0),0)</f>
        <v>0</v>
      </c>
      <c r="K221" s="32">
        <f t="shared" si="49"/>
        <v>-20913.75</v>
      </c>
      <c r="M221" t="str">
        <f t="shared" si="47"/>
        <v>Macallan F&amp;R 1946 #46/3m.750-1</v>
      </c>
      <c r="N221" s="32" t="e">
        <f>VLOOKUP(M221,[3]Report!$B:$V,21,0)</f>
        <v>#N/A</v>
      </c>
      <c r="P221" s="32"/>
    </row>
    <row r="222" spans="1:16" ht="15" customHeight="1" x14ac:dyDescent="0.3">
      <c r="A222" s="30" t="s">
        <v>505</v>
      </c>
      <c r="B222" s="11" t="s">
        <v>10</v>
      </c>
      <c r="C222" s="20" t="s">
        <v>483</v>
      </c>
      <c r="D222" s="13" t="s">
        <v>462</v>
      </c>
      <c r="E222" s="13" t="s">
        <v>30</v>
      </c>
      <c r="F222" s="11" t="s">
        <v>13</v>
      </c>
      <c r="G222" s="11" t="s">
        <v>37</v>
      </c>
      <c r="H222" s="14">
        <v>32165.46</v>
      </c>
      <c r="I222" s="33" t="s">
        <v>166</v>
      </c>
      <c r="J222">
        <f>IFERROR(VLOOKUP("Connecticut"&amp;A222&amp;"FOB",'[2]FY1920 Pricing'!$B:$V,21,0),0)</f>
        <v>0</v>
      </c>
      <c r="K222" s="32">
        <f t="shared" si="49"/>
        <v>-32165.46</v>
      </c>
      <c r="M222" t="str">
        <f t="shared" si="47"/>
        <v>Macallan F&amp;R 1947 B1962.750-1</v>
      </c>
      <c r="N222" s="32" t="e">
        <f>VLOOKUP(M222,[3]Report!$B:$V,21,0)</f>
        <v>#N/A</v>
      </c>
      <c r="P222" s="32"/>
    </row>
    <row r="223" spans="1:16" ht="15" customHeight="1" x14ac:dyDescent="0.3">
      <c r="A223" s="30" t="s">
        <v>511</v>
      </c>
      <c r="B223" s="11" t="s">
        <v>10</v>
      </c>
      <c r="C223" s="20" t="s">
        <v>484</v>
      </c>
      <c r="D223" s="13" t="s">
        <v>463</v>
      </c>
      <c r="E223" s="13" t="s">
        <v>30</v>
      </c>
      <c r="F223" s="11" t="s">
        <v>13</v>
      </c>
      <c r="G223" s="11" t="s">
        <v>37</v>
      </c>
      <c r="H223" s="14">
        <v>31184.65</v>
      </c>
      <c r="I223" s="33" t="s">
        <v>162</v>
      </c>
      <c r="J223">
        <f>IFERROR(VLOOKUP("Connecticut"&amp;A223&amp;"FOB",'[2]FY1920 Pricing'!$B:$V,21,0),0)</f>
        <v>0</v>
      </c>
      <c r="K223" s="32">
        <f t="shared" si="49"/>
        <v>-31184.65</v>
      </c>
      <c r="M223" t="str">
        <f t="shared" si="47"/>
        <v>F&amp;R</v>
      </c>
      <c r="N223" s="32" t="e">
        <f>VLOOKUP(M223,[3]Report!$B:$V,21,0)</f>
        <v>#N/A</v>
      </c>
      <c r="P223" s="32"/>
    </row>
    <row r="224" spans="1:16" ht="15" customHeight="1" x14ac:dyDescent="0.3">
      <c r="A224" t="str">
        <f>VLOOKUP(_xlfn.NUMBERVALUE(LEFT(C224,8)),[1]SKUs!$A:$G,7,0)</f>
        <v>Macallan F&amp;R 1950 #598.750-1</v>
      </c>
      <c r="B224" s="11" t="s">
        <v>10</v>
      </c>
      <c r="C224" s="20" t="s">
        <v>203</v>
      </c>
      <c r="D224" s="13" t="s">
        <v>464</v>
      </c>
      <c r="E224" s="13" t="s">
        <v>30</v>
      </c>
      <c r="F224" s="11" t="s">
        <v>13</v>
      </c>
      <c r="G224" s="11" t="s">
        <v>37</v>
      </c>
      <c r="H224" s="14">
        <v>19597.5</v>
      </c>
      <c r="I224" s="33" t="s">
        <v>167</v>
      </c>
      <c r="J224">
        <f>IFERROR(VLOOKUP("Connecticut"&amp;A224&amp;"FOB",'[2]FY1920 Pricing'!$B:$V,21,0),0)</f>
        <v>0</v>
      </c>
      <c r="K224" s="32">
        <f t="shared" si="49"/>
        <v>-19597.5</v>
      </c>
      <c r="M224" t="str">
        <f t="shared" si="47"/>
        <v>Macallan F&amp;R 1950 #598.750-1</v>
      </c>
      <c r="N224" s="32" t="e">
        <f>VLOOKUP(M224,[3]Report!$B:$V,21,0)</f>
        <v>#N/A</v>
      </c>
      <c r="P224" s="32"/>
    </row>
    <row r="225" spans="1:16" ht="15" customHeight="1" x14ac:dyDescent="0.3">
      <c r="A225" t="str">
        <f>VLOOKUP(_xlfn.NUMBERVALUE(LEFT(C225,8)),[1]SKUs!$A:$G,7,0)</f>
        <v>Macallan F&amp;R 1950 #600.750-1</v>
      </c>
      <c r="B225" s="11" t="s">
        <v>10</v>
      </c>
      <c r="C225" s="20" t="s">
        <v>485</v>
      </c>
      <c r="D225" s="13" t="s">
        <v>465</v>
      </c>
      <c r="E225" s="13" t="s">
        <v>30</v>
      </c>
      <c r="F225" s="11" t="s">
        <v>13</v>
      </c>
      <c r="G225" s="11" t="s">
        <v>37</v>
      </c>
      <c r="H225" s="14">
        <v>19597.5</v>
      </c>
      <c r="I225" s="33" t="s">
        <v>162</v>
      </c>
      <c r="J225">
        <f>IFERROR(VLOOKUP("Connecticut"&amp;A225&amp;"FOB",'[2]FY1920 Pricing'!$B:$V,21,0),0)</f>
        <v>0</v>
      </c>
      <c r="K225" s="32">
        <f t="shared" si="49"/>
        <v>-19597.5</v>
      </c>
      <c r="M225" t="str">
        <f t="shared" si="47"/>
        <v>Macallan F&amp;R 1950 #600.750-1</v>
      </c>
      <c r="N225" s="32" t="e">
        <f>VLOOKUP(M225,[3]Report!$B:$V,21,0)</f>
        <v>#N/A</v>
      </c>
      <c r="P225" s="32"/>
    </row>
    <row r="226" spans="1:16" ht="15" customHeight="1" x14ac:dyDescent="0.3">
      <c r="A226" t="str">
        <f>VLOOKUP(_xlfn.NUMBERVALUE(LEFT(C226,8)),[1]SKUs!$A:$G,7,0)</f>
        <v>Macallan F&amp;R 1952 #627.750-1</v>
      </c>
      <c r="B226" s="11" t="s">
        <v>10</v>
      </c>
      <c r="C226" s="20" t="s">
        <v>486</v>
      </c>
      <c r="D226" s="13" t="s">
        <v>466</v>
      </c>
      <c r="E226" s="13" t="s">
        <v>30</v>
      </c>
      <c r="F226" s="11" t="s">
        <v>13</v>
      </c>
      <c r="G226" s="11" t="s">
        <v>37</v>
      </c>
      <c r="H226" s="14">
        <v>18427.5</v>
      </c>
      <c r="I226" s="33" t="s">
        <v>162</v>
      </c>
      <c r="J226">
        <f>IFERROR(VLOOKUP("Connecticut"&amp;A226&amp;"FOB",'[2]FY1920 Pricing'!$B:$V,21,0),0)</f>
        <v>0</v>
      </c>
      <c r="K226" s="32">
        <f t="shared" si="49"/>
        <v>-18427.5</v>
      </c>
      <c r="M226" t="str">
        <f t="shared" ref="M226:M251" si="58">A226</f>
        <v>Macallan F&amp;R 1952 #627.750-1</v>
      </c>
      <c r="N226" s="32" t="e">
        <f>VLOOKUP(M226,[3]Report!$B:$V,21,0)</f>
        <v>#N/A</v>
      </c>
      <c r="P226" s="32"/>
    </row>
    <row r="227" spans="1:16" ht="15" customHeight="1" x14ac:dyDescent="0.3">
      <c r="A227" s="30" t="s">
        <v>511</v>
      </c>
      <c r="B227" s="11" t="s">
        <v>10</v>
      </c>
      <c r="C227" s="20" t="s">
        <v>487</v>
      </c>
      <c r="D227" s="13" t="s">
        <v>467</v>
      </c>
      <c r="E227" s="13" t="s">
        <v>30</v>
      </c>
      <c r="F227" s="11" t="s">
        <v>13</v>
      </c>
      <c r="G227" s="11" t="s">
        <v>37</v>
      </c>
      <c r="H227" s="14">
        <v>18427.5</v>
      </c>
      <c r="I227" s="33" t="s">
        <v>168</v>
      </c>
      <c r="J227">
        <f>IFERROR(VLOOKUP("Connecticut"&amp;A227&amp;"FOB",'[2]FY1920 Pricing'!$B:$V,21,0),0)</f>
        <v>0</v>
      </c>
      <c r="K227" s="32">
        <f t="shared" ref="K227:K251" si="59">J227-H227</f>
        <v>-18427.5</v>
      </c>
      <c r="M227" t="str">
        <f t="shared" si="58"/>
        <v>F&amp;R</v>
      </c>
      <c r="N227" s="32" t="e">
        <f>VLOOKUP(M227,[3]Report!$B:$V,21,0)</f>
        <v>#N/A</v>
      </c>
      <c r="P227" s="32"/>
    </row>
    <row r="228" spans="1:16" ht="15" customHeight="1" x14ac:dyDescent="0.3">
      <c r="A228" t="str">
        <f>VLOOKUP(_xlfn.NUMBERVALUE(LEFT(C228,8)),[1]SKUs!$A:$G,7,0)</f>
        <v>Macallan F&amp;R 1954 #1902.750-1</v>
      </c>
      <c r="B228" s="11" t="s">
        <v>10</v>
      </c>
      <c r="C228" s="20" t="s">
        <v>488</v>
      </c>
      <c r="D228" s="13" t="s">
        <v>468</v>
      </c>
      <c r="E228" s="13" t="s">
        <v>30</v>
      </c>
      <c r="F228" s="11" t="s">
        <v>13</v>
      </c>
      <c r="G228" s="11" t="s">
        <v>37</v>
      </c>
      <c r="H228" s="14">
        <v>17842.5</v>
      </c>
      <c r="I228" s="33" t="s">
        <v>162</v>
      </c>
      <c r="J228">
        <f>IFERROR(VLOOKUP("Connecticut"&amp;A228&amp;"FOB",'[2]FY1920 Pricing'!$B:$V,21,0),0)</f>
        <v>0</v>
      </c>
      <c r="K228" s="32">
        <f t="shared" si="59"/>
        <v>-17842.5</v>
      </c>
      <c r="M228" t="str">
        <f t="shared" si="58"/>
        <v>Macallan F&amp;R 1954 #1902.750-1</v>
      </c>
      <c r="N228" s="32" t="e">
        <f>VLOOKUP(M228,[3]Report!$B:$V,21,0)</f>
        <v>#N/A</v>
      </c>
      <c r="P228" s="32"/>
    </row>
    <row r="229" spans="1:16" ht="15" customHeight="1" x14ac:dyDescent="0.3">
      <c r="A229" t="str">
        <f>VLOOKUP(_xlfn.NUMBERVALUE(LEFT(C229,8)),[1]SKUs!$A:$G,7,0)</f>
        <v>Macallan F&amp;R 1963 B1978.750-1</v>
      </c>
      <c r="B229" s="11" t="s">
        <v>10</v>
      </c>
      <c r="C229" s="20" t="s">
        <v>345</v>
      </c>
      <c r="D229" s="13" t="s">
        <v>469</v>
      </c>
      <c r="E229" s="13" t="s">
        <v>30</v>
      </c>
      <c r="F229" s="11" t="s">
        <v>13</v>
      </c>
      <c r="G229" s="11" t="s">
        <v>37</v>
      </c>
      <c r="H229" s="14">
        <v>14040</v>
      </c>
      <c r="I229" s="33" t="s">
        <v>346</v>
      </c>
      <c r="J229">
        <f>IFERROR(VLOOKUP("Connecticut"&amp;A229&amp;"FOB",'[2]FY1920 Pricing'!$B:$V,21,0),0)</f>
        <v>0</v>
      </c>
      <c r="K229" s="32">
        <f t="shared" si="59"/>
        <v>-14040</v>
      </c>
      <c r="M229" t="str">
        <f t="shared" si="58"/>
        <v>Macallan F&amp;R 1963 B1978.750-1</v>
      </c>
      <c r="N229" s="32" t="e">
        <f>VLOOKUP(M229,[3]Report!$B:$V,21,0)</f>
        <v>#N/A</v>
      </c>
      <c r="P229" s="32"/>
    </row>
    <row r="230" spans="1:16" ht="15" customHeight="1" x14ac:dyDescent="0.3">
      <c r="A230" t="str">
        <f>VLOOKUP(_xlfn.NUMBERVALUE(LEFT(C230,8)),[1]SKUs!$A:$G,7,0)</f>
        <v>Macallan F&amp;R 1965 #4402.750-1</v>
      </c>
      <c r="B230" s="11" t="s">
        <v>10</v>
      </c>
      <c r="C230" s="20" t="s">
        <v>489</v>
      </c>
      <c r="D230" s="13" t="s">
        <v>470</v>
      </c>
      <c r="E230" s="13" t="s">
        <v>30</v>
      </c>
      <c r="F230" s="11" t="s">
        <v>13</v>
      </c>
      <c r="G230" s="11" t="s">
        <v>37</v>
      </c>
      <c r="H230" s="14">
        <v>13455</v>
      </c>
      <c r="I230" s="33" t="s">
        <v>162</v>
      </c>
      <c r="J230">
        <f>IFERROR(VLOOKUP("Connecticut"&amp;A230&amp;"FOB",'[2]FY1920 Pricing'!$B:$V,21,0),0)</f>
        <v>0</v>
      </c>
      <c r="K230" s="32">
        <f t="shared" si="59"/>
        <v>-13455</v>
      </c>
      <c r="M230" t="str">
        <f t="shared" si="58"/>
        <v>Macallan F&amp;R 1965 #4402.750-1</v>
      </c>
      <c r="N230" s="32" t="e">
        <f>VLOOKUP(M230,[3]Report!$B:$V,21,0)</f>
        <v>#N/A</v>
      </c>
      <c r="P230" s="32"/>
    </row>
    <row r="231" spans="1:16" ht="15" customHeight="1" x14ac:dyDescent="0.3">
      <c r="A231" s="30" t="s">
        <v>511</v>
      </c>
      <c r="B231" s="11" t="s">
        <v>10</v>
      </c>
      <c r="C231" s="20" t="s">
        <v>490</v>
      </c>
      <c r="D231" s="13" t="s">
        <v>471</v>
      </c>
      <c r="E231" s="13" t="s">
        <v>30</v>
      </c>
      <c r="F231" s="11" t="s">
        <v>13</v>
      </c>
      <c r="G231" s="11" t="s">
        <v>37</v>
      </c>
      <c r="H231" s="14">
        <v>11700</v>
      </c>
      <c r="I231" s="33" t="s">
        <v>162</v>
      </c>
      <c r="J231">
        <f>IFERROR(VLOOKUP("Connecticut"&amp;A231&amp;"FOB",'[2]FY1920 Pricing'!$B:$V,21,0),0)</f>
        <v>0</v>
      </c>
      <c r="K231" s="32">
        <f t="shared" si="59"/>
        <v>-11700</v>
      </c>
      <c r="M231" t="str">
        <f t="shared" si="58"/>
        <v>F&amp;R</v>
      </c>
      <c r="N231" s="32" t="e">
        <f>VLOOKUP(M231,[3]Report!$B:$V,21,0)</f>
        <v>#N/A</v>
      </c>
      <c r="P231" s="32"/>
    </row>
    <row r="232" spans="1:16" ht="15" customHeight="1" x14ac:dyDescent="0.3">
      <c r="A232" t="str">
        <f>VLOOKUP(_xlfn.NUMBERVALUE(LEFT(C232,8)),[1]SKUs!$A:$G,7,0)</f>
        <v>Macallan F&amp;R 1976 #11354.750-1</v>
      </c>
      <c r="B232" s="11" t="s">
        <v>10</v>
      </c>
      <c r="C232" s="20" t="s">
        <v>491</v>
      </c>
      <c r="D232" s="13" t="s">
        <v>472</v>
      </c>
      <c r="E232" s="13" t="s">
        <v>30</v>
      </c>
      <c r="F232" s="11" t="s">
        <v>13</v>
      </c>
      <c r="G232" s="11" t="s">
        <v>37</v>
      </c>
      <c r="H232" s="14">
        <v>9798.75</v>
      </c>
      <c r="I232" s="33" t="s">
        <v>162</v>
      </c>
      <c r="J232">
        <f>IFERROR(VLOOKUP("Connecticut"&amp;A232&amp;"FOB",'[2]FY1920 Pricing'!$B:$V,21,0),0)</f>
        <v>0</v>
      </c>
      <c r="K232" s="32">
        <f t="shared" si="59"/>
        <v>-9798.75</v>
      </c>
      <c r="M232" t="str">
        <f t="shared" si="58"/>
        <v>Macallan F&amp;R 1976 #11354.750-1</v>
      </c>
      <c r="N232" s="32" t="e">
        <f>VLOOKUP(M232,[3]Report!$B:$V,21,0)</f>
        <v>#N/A</v>
      </c>
      <c r="P232" s="32"/>
    </row>
    <row r="233" spans="1:16" ht="15" customHeight="1" x14ac:dyDescent="0.3">
      <c r="A233" s="30" t="s">
        <v>511</v>
      </c>
      <c r="B233" s="11" t="s">
        <v>10</v>
      </c>
      <c r="C233" s="20" t="s">
        <v>492</v>
      </c>
      <c r="D233" s="13" t="s">
        <v>473</v>
      </c>
      <c r="E233" s="13" t="s">
        <v>30</v>
      </c>
      <c r="F233" s="11" t="s">
        <v>13</v>
      </c>
      <c r="G233" s="11" t="s">
        <v>37</v>
      </c>
      <c r="H233" s="14">
        <v>9360</v>
      </c>
      <c r="I233" s="33" t="s">
        <v>411</v>
      </c>
      <c r="J233">
        <f>IFERROR(VLOOKUP("Connecticut"&amp;A233&amp;"FOB",'[2]FY1920 Pricing'!$B:$V,21,0),0)</f>
        <v>0</v>
      </c>
      <c r="K233" s="32">
        <f t="shared" si="59"/>
        <v>-9360</v>
      </c>
      <c r="M233" t="str">
        <f t="shared" si="58"/>
        <v>F&amp;R</v>
      </c>
      <c r="N233" s="32" t="e">
        <f>VLOOKUP(M233,[3]Report!$B:$V,21,0)</f>
        <v>#N/A</v>
      </c>
      <c r="P233" s="32"/>
    </row>
    <row r="234" spans="1:16" ht="15" customHeight="1" x14ac:dyDescent="0.3">
      <c r="A234" t="str">
        <f>VLOOKUP(_xlfn.NUMBERVALUE(LEFT(C234,8)),[1]SKUs!$A:$G,7,0)</f>
        <v>Macallan F&amp;R 1978 #13810.750-1</v>
      </c>
      <c r="B234" s="11" t="s">
        <v>10</v>
      </c>
      <c r="C234" s="20" t="s">
        <v>493</v>
      </c>
      <c r="D234" s="13" t="s">
        <v>474</v>
      </c>
      <c r="E234" s="13" t="s">
        <v>30</v>
      </c>
      <c r="F234" s="11" t="s">
        <v>13</v>
      </c>
      <c r="G234" s="11" t="s">
        <v>37</v>
      </c>
      <c r="H234" s="14">
        <v>8775</v>
      </c>
      <c r="I234" s="33" t="s">
        <v>500</v>
      </c>
      <c r="J234">
        <f>IFERROR(VLOOKUP("Connecticut"&amp;A234&amp;"FOB",'[2]FY1920 Pricing'!$B:$V,21,0),0)</f>
        <v>0</v>
      </c>
      <c r="K234" s="32">
        <f t="shared" si="59"/>
        <v>-8775</v>
      </c>
      <c r="M234" t="str">
        <f t="shared" si="58"/>
        <v>Macallan F&amp;R 1978 #13810.750-1</v>
      </c>
      <c r="N234" s="32" t="e">
        <f>VLOOKUP(M234,[3]Report!$B:$V,21,0)</f>
        <v>#N/A</v>
      </c>
      <c r="P234" s="32"/>
    </row>
    <row r="235" spans="1:16" ht="15" customHeight="1" x14ac:dyDescent="0.3">
      <c r="A235" t="s">
        <v>511</v>
      </c>
      <c r="B235" s="11" t="s">
        <v>10</v>
      </c>
      <c r="C235" s="20" t="s">
        <v>494</v>
      </c>
      <c r="D235" s="13" t="s">
        <v>475</v>
      </c>
      <c r="E235" s="13" t="s">
        <v>30</v>
      </c>
      <c r="F235" s="11" t="s">
        <v>13</v>
      </c>
      <c r="G235" s="11" t="s">
        <v>37</v>
      </c>
      <c r="H235" s="14">
        <v>8482.5</v>
      </c>
      <c r="I235" s="33" t="s">
        <v>162</v>
      </c>
      <c r="J235">
        <f>IFERROR(VLOOKUP("Connecticut"&amp;A235&amp;"FOB",'[2]FY1920 Pricing'!$B:$V,21,0),0)</f>
        <v>0</v>
      </c>
      <c r="K235" s="32">
        <f t="shared" si="59"/>
        <v>-8482.5</v>
      </c>
      <c r="M235" t="str">
        <f t="shared" si="58"/>
        <v>F&amp;R</v>
      </c>
      <c r="N235" s="32" t="e">
        <f>VLOOKUP(M235,[3]Report!$B:$V,21,0)</f>
        <v>#N/A</v>
      </c>
      <c r="P235" s="32"/>
    </row>
    <row r="236" spans="1:16" ht="15" customHeight="1" x14ac:dyDescent="0.3">
      <c r="A236" s="30" t="s">
        <v>511</v>
      </c>
      <c r="B236" s="11" t="s">
        <v>10</v>
      </c>
      <c r="C236" s="20" t="s">
        <v>495</v>
      </c>
      <c r="D236" s="13" t="s">
        <v>476</v>
      </c>
      <c r="E236" s="13" t="s">
        <v>30</v>
      </c>
      <c r="F236" s="11" t="s">
        <v>13</v>
      </c>
      <c r="G236" s="11" t="s">
        <v>37</v>
      </c>
      <c r="H236" s="14">
        <v>7897.5</v>
      </c>
      <c r="I236" s="33" t="s">
        <v>169</v>
      </c>
      <c r="J236">
        <f>IFERROR(VLOOKUP("Connecticut"&amp;A236&amp;"FOB",'[2]FY1920 Pricing'!$B:$V,21,0),0)</f>
        <v>0</v>
      </c>
      <c r="K236" s="32">
        <f t="shared" si="59"/>
        <v>-7897.5</v>
      </c>
      <c r="M236" t="str">
        <f t="shared" si="58"/>
        <v>F&amp;R</v>
      </c>
      <c r="N236" s="32" t="e">
        <f>VLOOKUP(M236,[3]Report!$B:$V,21,0)</f>
        <v>#N/A</v>
      </c>
      <c r="P236" s="32"/>
    </row>
    <row r="237" spans="1:16" ht="15" customHeight="1" x14ac:dyDescent="0.3">
      <c r="A237" s="30" t="s">
        <v>511</v>
      </c>
      <c r="B237" s="11" t="s">
        <v>10</v>
      </c>
      <c r="C237" s="20" t="s">
        <v>496</v>
      </c>
      <c r="D237" s="13" t="s">
        <v>477</v>
      </c>
      <c r="E237" s="13" t="s">
        <v>30</v>
      </c>
      <c r="F237" s="11" t="s">
        <v>13</v>
      </c>
      <c r="G237" s="11" t="s">
        <v>37</v>
      </c>
      <c r="H237" s="14">
        <v>7809.75</v>
      </c>
      <c r="I237" s="33" t="s">
        <v>161</v>
      </c>
      <c r="J237">
        <f>IFERROR(VLOOKUP("Connecticut"&amp;A237&amp;"FOB",'[2]FY1920 Pricing'!$B:$V,21,0),0)</f>
        <v>0</v>
      </c>
      <c r="K237" s="32">
        <f t="shared" si="59"/>
        <v>-7809.75</v>
      </c>
      <c r="M237" t="str">
        <f t="shared" si="58"/>
        <v>F&amp;R</v>
      </c>
      <c r="N237" s="32" t="e">
        <f>VLOOKUP(M237,[3]Report!$B:$V,21,0)</f>
        <v>#N/A</v>
      </c>
      <c r="P237" s="32"/>
    </row>
    <row r="238" spans="1:16" ht="15" customHeight="1" x14ac:dyDescent="0.3">
      <c r="A238" s="30" t="s">
        <v>511</v>
      </c>
      <c r="B238" s="11" t="s">
        <v>10</v>
      </c>
      <c r="C238" s="20" t="s">
        <v>497</v>
      </c>
      <c r="D238" s="13" t="s">
        <v>478</v>
      </c>
      <c r="E238" s="13" t="s">
        <v>30</v>
      </c>
      <c r="F238" s="11" t="s">
        <v>13</v>
      </c>
      <c r="G238" s="11" t="s">
        <v>37</v>
      </c>
      <c r="H238" s="14">
        <v>10883.99</v>
      </c>
      <c r="I238" s="33" t="s">
        <v>328</v>
      </c>
      <c r="J238">
        <f>IFERROR(VLOOKUP("Connecticut"&amp;A238&amp;"FOB",'[2]FY1920 Pricing'!$B:$V,21,0),0)</f>
        <v>0</v>
      </c>
      <c r="K238" s="32">
        <f t="shared" si="59"/>
        <v>-10883.99</v>
      </c>
      <c r="M238" t="str">
        <f t="shared" si="58"/>
        <v>F&amp;R</v>
      </c>
      <c r="N238" s="32" t="e">
        <f>VLOOKUP(M238,[3]Report!$B:$V,21,0)</f>
        <v>#N/A</v>
      </c>
      <c r="P238" s="32"/>
    </row>
    <row r="239" spans="1:16" ht="15" customHeight="1" x14ac:dyDescent="0.3">
      <c r="A239" t="str">
        <f>VLOOKUP(_xlfn.NUMBERVALUE(LEFT(C239,8)),[1]SKUs!$A:$G,7,0)</f>
        <v>Macallan F&amp;R 1990 #24706.750-1</v>
      </c>
      <c r="B239" s="11" t="s">
        <v>10</v>
      </c>
      <c r="C239" s="20" t="s">
        <v>204</v>
      </c>
      <c r="D239" s="13" t="s">
        <v>479</v>
      </c>
      <c r="E239" s="13" t="s">
        <v>30</v>
      </c>
      <c r="F239" s="11" t="s">
        <v>13</v>
      </c>
      <c r="G239" s="11" t="s">
        <v>37</v>
      </c>
      <c r="H239" s="14">
        <v>10483.93</v>
      </c>
      <c r="I239" s="33" t="s">
        <v>170</v>
      </c>
      <c r="J239">
        <f>IFERROR(VLOOKUP("Connecticut"&amp;A239&amp;"FOB",'[2]FY1920 Pricing'!$B:$V,21,0),0)</f>
        <v>0</v>
      </c>
      <c r="K239" s="32">
        <f t="shared" si="59"/>
        <v>-10483.93</v>
      </c>
      <c r="M239" t="str">
        <f t="shared" si="58"/>
        <v>Macallan F&amp;R 1990 #24706.750-1</v>
      </c>
      <c r="N239" s="32" t="e">
        <f>VLOOKUP(M239,[3]Report!$B:$V,21,0)</f>
        <v>#N/A</v>
      </c>
      <c r="P239" s="32"/>
    </row>
    <row r="240" spans="1:16" ht="15" customHeight="1" x14ac:dyDescent="0.3">
      <c r="A240" t="str">
        <f>VLOOKUP(_xlfn.NUMBERVALUE(LEFT(C240,8)),[1]SKUs!$A:$G,7,0)</f>
        <v>Macallan F&amp;R 1991 #7021.750-1</v>
      </c>
      <c r="B240" s="11" t="s">
        <v>10</v>
      </c>
      <c r="C240" s="20" t="s">
        <v>277</v>
      </c>
      <c r="D240" s="22" t="s">
        <v>480</v>
      </c>
      <c r="E240" s="13" t="s">
        <v>30</v>
      </c>
      <c r="F240" s="11" t="s">
        <v>13</v>
      </c>
      <c r="G240" s="11" t="s">
        <v>37</v>
      </c>
      <c r="H240" s="14">
        <v>6435</v>
      </c>
      <c r="I240" s="33" t="s">
        <v>87</v>
      </c>
      <c r="J240">
        <f>IFERROR(VLOOKUP("Connecticut"&amp;A240&amp;"FOB",'[2]FY1920 Pricing'!$B:$V,21,0),0)</f>
        <v>0</v>
      </c>
      <c r="K240" s="32">
        <f t="shared" si="59"/>
        <v>-6435</v>
      </c>
      <c r="M240" t="str">
        <f t="shared" si="58"/>
        <v>Macallan F&amp;R 1991 #7021.750-1</v>
      </c>
      <c r="N240" s="32" t="e">
        <f>VLOOKUP(M240,[3]Report!$B:$V,21,0)</f>
        <v>#N/A</v>
      </c>
      <c r="P240" s="32"/>
    </row>
    <row r="241" spans="1:16" ht="15" customHeight="1" x14ac:dyDescent="0.3">
      <c r="B241" s="11" t="s">
        <v>10</v>
      </c>
      <c r="C241" s="20" t="s">
        <v>587</v>
      </c>
      <c r="D241" s="22" t="s">
        <v>588</v>
      </c>
      <c r="E241" s="27" t="s">
        <v>171</v>
      </c>
      <c r="F241" s="11" t="s">
        <v>13</v>
      </c>
      <c r="G241" s="11" t="s">
        <v>14</v>
      </c>
      <c r="H241" s="17">
        <v>192.81</v>
      </c>
      <c r="I241" s="33" t="s">
        <v>594</v>
      </c>
      <c r="K241" s="32"/>
      <c r="N241" s="32"/>
      <c r="P241" s="32"/>
    </row>
    <row r="242" spans="1:16" ht="15" customHeight="1" x14ac:dyDescent="0.3">
      <c r="A242" t="str">
        <f>VLOOKUP(_xlfn.NUMBERVALUE(LEFT(C242,8)),[1]SKUs!$A:$G,7,0)</f>
        <v>Noble Oak.750-6</v>
      </c>
      <c r="B242" s="11" t="s">
        <v>10</v>
      </c>
      <c r="C242" s="20" t="s">
        <v>205</v>
      </c>
      <c r="D242" s="13" t="s">
        <v>518</v>
      </c>
      <c r="E242" s="27" t="s">
        <v>171</v>
      </c>
      <c r="F242" s="11" t="s">
        <v>13</v>
      </c>
      <c r="G242" s="11" t="s">
        <v>14</v>
      </c>
      <c r="H242" s="14">
        <v>116.26</v>
      </c>
      <c r="I242" s="33" t="s">
        <v>329</v>
      </c>
      <c r="J242">
        <f>IFERROR(VLOOKUP("Connecticut"&amp;A242&amp;"FOB",'[2]FY1920 Pricing'!$B:$V,21,0),0)</f>
        <v>109.67</v>
      </c>
      <c r="K242" s="32">
        <f t="shared" si="59"/>
        <v>-6.5900000000000034</v>
      </c>
      <c r="M242" t="str">
        <f t="shared" si="58"/>
        <v>Noble Oak.750-6</v>
      </c>
      <c r="N242" s="32" t="e">
        <f>VLOOKUP(M242,[3]Report!$B:$V,21,0)</f>
        <v>#N/A</v>
      </c>
      <c r="O242" s="32" t="e">
        <f t="shared" ref="O242:O251" si="60">N242-H242</f>
        <v>#N/A</v>
      </c>
      <c r="P242" s="32"/>
    </row>
    <row r="243" spans="1:16" ht="15" customHeight="1" x14ac:dyDescent="0.3">
      <c r="A243" t="str">
        <f>VLOOKUP(_xlfn.NUMBERVALUE(LEFT(C243,8)),[1]SKUs!$A:$G,7,0)</f>
        <v>Noble Oak Rye.750-6</v>
      </c>
      <c r="B243" s="11" t="s">
        <v>10</v>
      </c>
      <c r="C243" s="20" t="s">
        <v>519</v>
      </c>
      <c r="D243" s="13" t="s">
        <v>520</v>
      </c>
      <c r="E243" s="27" t="s">
        <v>171</v>
      </c>
      <c r="F243" s="11" t="s">
        <v>13</v>
      </c>
      <c r="G243" s="11" t="s">
        <v>14</v>
      </c>
      <c r="H243" s="14">
        <v>126</v>
      </c>
      <c r="I243" s="33" t="s">
        <v>521</v>
      </c>
      <c r="J243">
        <f>IFERROR(VLOOKUP("Connecticut"&amp;A243&amp;"FOB",'[2]FY1920 Pricing'!$B:$V,21,0),0)</f>
        <v>0</v>
      </c>
      <c r="K243" s="32">
        <f t="shared" ref="K243" si="61">J243-H243</f>
        <v>-126</v>
      </c>
      <c r="M243" t="str">
        <f t="shared" ref="M243" si="62">A243</f>
        <v>Noble Oak Rye.750-6</v>
      </c>
      <c r="N243" s="32" t="e">
        <f>VLOOKUP(M243,[3]Report!$B:$V,21,0)</f>
        <v>#N/A</v>
      </c>
      <c r="O243" s="32" t="e">
        <f t="shared" ref="O243" si="63">N243-H243</f>
        <v>#N/A</v>
      </c>
      <c r="P243" s="32"/>
    </row>
    <row r="244" spans="1:16" ht="15" customHeight="1" x14ac:dyDescent="0.3">
      <c r="A244" t="str">
        <f>VLOOKUP(_xlfn.NUMBERVALUE(LEFT(C244,8)),[1]SKUs!$A:$G,7,0)</f>
        <v>WW Small Batch.750-6</v>
      </c>
      <c r="B244" s="11" t="s">
        <v>10</v>
      </c>
      <c r="C244" s="21" t="s">
        <v>206</v>
      </c>
      <c r="D244" s="22" t="s">
        <v>173</v>
      </c>
      <c r="E244" s="28" t="s">
        <v>172</v>
      </c>
      <c r="F244" s="11" t="s">
        <v>13</v>
      </c>
      <c r="G244" s="23" t="s">
        <v>14</v>
      </c>
      <c r="H244" s="14">
        <v>126.42</v>
      </c>
      <c r="I244" s="33" t="s">
        <v>390</v>
      </c>
      <c r="J244">
        <f>IFERROR(VLOOKUP("Connecticut"&amp;A244&amp;"FOB",'[2]FY1920 Pricing'!$B:$V,21,0),0)</f>
        <v>143.91999999999999</v>
      </c>
      <c r="K244" s="32">
        <f t="shared" si="59"/>
        <v>17.499999999999986</v>
      </c>
      <c r="M244" t="str">
        <f t="shared" si="58"/>
        <v>WW Small Batch.750-6</v>
      </c>
      <c r="N244" s="32" t="e">
        <f>VLOOKUP(M244,[3]Report!$B:$V,21,0)</f>
        <v>#N/A</v>
      </c>
      <c r="O244" s="32" t="e">
        <f t="shared" si="60"/>
        <v>#N/A</v>
      </c>
      <c r="P244" s="32"/>
    </row>
    <row r="245" spans="1:16" ht="15" customHeight="1" x14ac:dyDescent="0.3">
      <c r="A245" t="str">
        <f>VLOOKUP(_xlfn.NUMBERVALUE(LEFT(C245,8)),[1]SKUs!$A:$G,7,0)</f>
        <v>WW Small Batch.375-12</v>
      </c>
      <c r="B245" s="11" t="s">
        <v>10</v>
      </c>
      <c r="C245" s="21" t="s">
        <v>207</v>
      </c>
      <c r="D245" s="22" t="s">
        <v>174</v>
      </c>
      <c r="E245" s="28" t="s">
        <v>172</v>
      </c>
      <c r="F245" s="11" t="s">
        <v>13</v>
      </c>
      <c r="G245" s="23" t="s">
        <v>31</v>
      </c>
      <c r="H245" s="14">
        <v>161.63</v>
      </c>
      <c r="I245" s="33" t="s">
        <v>390</v>
      </c>
      <c r="J245">
        <f>IFERROR(VLOOKUP("Connecticut"&amp;A245&amp;"FOB",'[2]FY1920 Pricing'!$B:$V,21,0),0)</f>
        <v>160.76</v>
      </c>
      <c r="K245" s="32">
        <f t="shared" si="59"/>
        <v>-0.87000000000000455</v>
      </c>
      <c r="M245" t="str">
        <f t="shared" si="58"/>
        <v>WW Small Batch.375-12</v>
      </c>
      <c r="N245" s="32" t="e">
        <f>VLOOKUP(M245,[3]Report!$B:$V,21,0)</f>
        <v>#N/A</v>
      </c>
      <c r="O245" s="32" t="e">
        <f t="shared" si="60"/>
        <v>#N/A</v>
      </c>
      <c r="P245" s="32"/>
    </row>
    <row r="246" spans="1:16" ht="15" customHeight="1" x14ac:dyDescent="0.3">
      <c r="A246" t="str">
        <f>VLOOKUP(_xlfn.NUMBERVALUE(LEFT(C246,8)),[1]SKUs!$A:$G,7,0)</f>
        <v>WW Outryder.750-6</v>
      </c>
      <c r="B246" s="11" t="s">
        <v>10</v>
      </c>
      <c r="C246" s="21" t="s">
        <v>208</v>
      </c>
      <c r="D246" s="22" t="s">
        <v>175</v>
      </c>
      <c r="E246" s="28" t="s">
        <v>172</v>
      </c>
      <c r="F246" s="11" t="s">
        <v>13</v>
      </c>
      <c r="G246" s="23" t="s">
        <v>14</v>
      </c>
      <c r="H246" s="14">
        <v>245.17187039999993</v>
      </c>
      <c r="I246" s="33" t="s">
        <v>391</v>
      </c>
      <c r="J246">
        <f>IFERROR(VLOOKUP("Connecticut"&amp;A246&amp;"FOB",'[2]FY1920 Pricing'!$B:$V,21,0),0)</f>
        <v>245.17</v>
      </c>
      <c r="K246" s="32">
        <f t="shared" si="59"/>
        <v>-1.8703999999445386E-3</v>
      </c>
      <c r="M246" t="str">
        <f t="shared" si="58"/>
        <v>WW Outryder.750-6</v>
      </c>
      <c r="N246" s="32" t="e">
        <f>VLOOKUP(M246,[3]Report!$B:$V,21,0)</f>
        <v>#N/A</v>
      </c>
      <c r="O246" s="32" t="e">
        <f t="shared" si="60"/>
        <v>#N/A</v>
      </c>
      <c r="P246" s="32"/>
    </row>
    <row r="247" spans="1:16" ht="15" customHeight="1" x14ac:dyDescent="0.3">
      <c r="B247" s="11" t="s">
        <v>10</v>
      </c>
      <c r="C247" s="21" t="s">
        <v>550</v>
      </c>
      <c r="D247" s="13" t="s">
        <v>551</v>
      </c>
      <c r="E247" s="13" t="s">
        <v>30</v>
      </c>
      <c r="F247" s="11" t="s">
        <v>13</v>
      </c>
      <c r="G247" s="23" t="s">
        <v>21</v>
      </c>
      <c r="H247" s="14">
        <v>1117</v>
      </c>
      <c r="I247" s="33" t="s">
        <v>554</v>
      </c>
      <c r="K247" s="32"/>
      <c r="N247" s="32"/>
      <c r="O247" s="32"/>
      <c r="P247" s="32"/>
    </row>
    <row r="248" spans="1:16" ht="15" customHeight="1" x14ac:dyDescent="0.3">
      <c r="A248" t="str">
        <f>VLOOKUP(_xlfn.NUMBERVALUE(LEFT(C248,8)),[1]SKUs!$A:$G,7,0)</f>
        <v>WW Double Cask.750-6</v>
      </c>
      <c r="B248" s="11" t="s">
        <v>10</v>
      </c>
      <c r="C248" s="21" t="s">
        <v>209</v>
      </c>
      <c r="D248" s="22" t="s">
        <v>176</v>
      </c>
      <c r="E248" s="28" t="s">
        <v>172</v>
      </c>
      <c r="F248" s="11" t="s">
        <v>13</v>
      </c>
      <c r="G248" s="23" t="s">
        <v>14</v>
      </c>
      <c r="H248" s="14">
        <v>211.42187039999993</v>
      </c>
      <c r="I248" s="33" t="s">
        <v>392</v>
      </c>
      <c r="J248">
        <f>IFERROR(VLOOKUP("Connecticut"&amp;A248&amp;"FOB",'[2]FY1920 Pricing'!$B:$V,21,0),0)</f>
        <v>211.42</v>
      </c>
      <c r="K248" s="32">
        <f t="shared" si="59"/>
        <v>-1.8703999999445386E-3</v>
      </c>
      <c r="M248" t="str">
        <f t="shared" si="58"/>
        <v>WW Double Cask.750-6</v>
      </c>
      <c r="N248" s="32" t="e">
        <f>VLOOKUP(M248,[3]Report!$B:$V,21,0)</f>
        <v>#N/A</v>
      </c>
      <c r="O248" s="32" t="e">
        <f t="shared" si="60"/>
        <v>#N/A</v>
      </c>
      <c r="P248" s="32"/>
    </row>
    <row r="249" spans="1:16" ht="15" customHeight="1" x14ac:dyDescent="0.3">
      <c r="A249" t="str">
        <f>VLOOKUP(_xlfn.NUMBERVALUE(LEFT(C249,8)),[1]SKUs!$A:$G,7,0)</f>
        <v>WW Single Cask.750-6</v>
      </c>
      <c r="B249" s="11" t="s">
        <v>10</v>
      </c>
      <c r="C249" s="21" t="s">
        <v>210</v>
      </c>
      <c r="D249" s="22" t="s">
        <v>177</v>
      </c>
      <c r="E249" s="28" t="s">
        <v>172</v>
      </c>
      <c r="F249" s="11" t="s">
        <v>13</v>
      </c>
      <c r="G249" s="23" t="s">
        <v>14</v>
      </c>
      <c r="H249" s="14">
        <v>328.4</v>
      </c>
      <c r="I249" s="33" t="s">
        <v>393</v>
      </c>
      <c r="J249">
        <f>IFERROR(VLOOKUP("Connecticut"&amp;A249&amp;"FOB",'[2]FY1920 Pricing'!$B:$V,21,0),0)</f>
        <v>194.55</v>
      </c>
      <c r="K249" s="32">
        <f t="shared" si="59"/>
        <v>-133.84999999999997</v>
      </c>
      <c r="M249" t="str">
        <f t="shared" si="58"/>
        <v>WW Single Cask.750-6</v>
      </c>
      <c r="N249" s="32" t="e">
        <f>VLOOKUP(M249,[3]Report!$B:$V,21,0)</f>
        <v>#N/A</v>
      </c>
      <c r="O249" s="32" t="e">
        <f t="shared" si="60"/>
        <v>#N/A</v>
      </c>
      <c r="P249" s="32"/>
    </row>
    <row r="250" spans="1:16" ht="15" customHeight="1" x14ac:dyDescent="0.3">
      <c r="B250" s="11" t="s">
        <v>10</v>
      </c>
      <c r="C250" s="21" t="s">
        <v>602</v>
      </c>
      <c r="D250" s="22" t="s">
        <v>603</v>
      </c>
      <c r="E250" s="28" t="s">
        <v>172</v>
      </c>
      <c r="F250" s="11" t="s">
        <v>13</v>
      </c>
      <c r="G250" s="23" t="s">
        <v>37</v>
      </c>
      <c r="H250" s="14">
        <v>117</v>
      </c>
      <c r="I250" s="33" t="s">
        <v>162</v>
      </c>
      <c r="K250" s="32"/>
      <c r="N250" s="32"/>
      <c r="O250" s="32"/>
      <c r="P250" s="32"/>
    </row>
    <row r="251" spans="1:16" ht="15.75" customHeight="1" x14ac:dyDescent="0.3">
      <c r="A251" s="30" t="s">
        <v>510</v>
      </c>
      <c r="B251" s="11" t="s">
        <v>10</v>
      </c>
      <c r="C251" s="20" t="s">
        <v>524</v>
      </c>
      <c r="D251" s="22" t="s">
        <v>523</v>
      </c>
      <c r="E251" s="28" t="s">
        <v>172</v>
      </c>
      <c r="F251" s="11" t="s">
        <v>13</v>
      </c>
      <c r="G251" s="23" t="s">
        <v>14</v>
      </c>
      <c r="H251" s="14">
        <v>194.54687039999999</v>
      </c>
      <c r="I251" s="33" t="s">
        <v>522</v>
      </c>
      <c r="J251">
        <f>IFERROR(VLOOKUP("Connecticut"&amp;A251&amp;"FOB",'[2]FY1920 Pricing'!$B:$V,21,0),0)</f>
        <v>0</v>
      </c>
      <c r="K251" s="32">
        <f t="shared" si="59"/>
        <v>-194.54687039999999</v>
      </c>
      <c r="M251" t="str">
        <f t="shared" si="58"/>
        <v>WW Private Stock Barrel.750-6</v>
      </c>
      <c r="N251" s="32" t="e">
        <f>VLOOKUP(M251,[3]Report!$B:$V,21,0)</f>
        <v>#N/A</v>
      </c>
      <c r="O251" s="32" t="e">
        <f t="shared" si="60"/>
        <v>#N/A</v>
      </c>
      <c r="P251" s="32"/>
    </row>
    <row r="252" spans="1:16" ht="15.75" customHeight="1" x14ac:dyDescent="0.3">
      <c r="A252" s="35"/>
      <c r="B252" s="11" t="s">
        <v>10</v>
      </c>
      <c r="C252" s="37" t="s">
        <v>595</v>
      </c>
      <c r="D252" s="38" t="s">
        <v>596</v>
      </c>
      <c r="E252" s="39" t="s">
        <v>597</v>
      </c>
      <c r="F252" s="11" t="s">
        <v>13</v>
      </c>
      <c r="G252" s="23" t="s">
        <v>14</v>
      </c>
      <c r="H252" s="40">
        <v>171</v>
      </c>
      <c r="I252" s="33" t="s">
        <v>162</v>
      </c>
      <c r="K252" s="32"/>
      <c r="N252" s="32"/>
      <c r="O252" s="32"/>
      <c r="P252" s="32"/>
    </row>
    <row r="256" spans="1:16" x14ac:dyDescent="0.3">
      <c r="D256" s="36" t="s">
        <v>567</v>
      </c>
    </row>
    <row r="273" spans="13:13" x14ac:dyDescent="0.3">
      <c r="M273" t="e" cm="1">
        <f t="array" ref="M273">+M269M267:M273:MM279</f>
        <v>#NAME?</v>
      </c>
    </row>
  </sheetData>
  <protectedRanges>
    <protectedRange password="CC8A" sqref="D1:I1" name="ALL_1" securityDescriptor="O:WDG:WDD:(D;;CC;;;S-1-5-21-1880994375-67470643-666866005-3656)(A;;CC;;;S-1-5-21-1880994375-67470643-666866005-2976)(A;;CC;;;S-1-5-21-1880994375-67470643-666866005-3652)(A;;CC;;;S-1-5-21-1880994375-67470643-666866005-3692)"/>
    <protectedRange password="CC8A" sqref="D1:I1 B1" name="Price Posting_1"/>
    <protectedRange password="CC8A" sqref="D2:I2" name="ALL_1_1" securityDescriptor="O:WDG:WDD:(D;;CC;;;S-1-5-21-1880994375-67470643-666866005-3656)(A;;CC;;;S-1-5-21-1880994375-67470643-666866005-2976)(A;;CC;;;S-1-5-21-1880994375-67470643-666866005-3652)(A;;CC;;;S-1-5-21-1880994375-67470643-666866005-3692)"/>
    <protectedRange password="CC8A" sqref="B2:I2" name="Price Posting_1_1"/>
    <protectedRange sqref="I138:I140" name="CTWholesale_6"/>
    <protectedRange sqref="I138:I140" name="NJRetailRange_6"/>
    <protectedRange sqref="I138:I140" name="PricingChangesRemovalsAdditions_6"/>
    <protectedRange sqref="D151:D152 E151:H153 I151:I152 G176:G177 E154 F154:H156 B151:B156" name="CTWholesale_8"/>
    <protectedRange sqref="D151:D152 E151:H153 I151:I152 G176:G177 E154 F154:H156 B151:B156" name="NJRetailRange_8"/>
    <protectedRange sqref="D151:D152 E151:H153 I151:I152 G176:G177 E154 F154:H156 B151:B156" name="PricingChangesRemovalsAdditions_8"/>
  </protectedRanges>
  <autoFilter ref="A1:N252" xr:uid="{00000000-0009-0000-0000-000000000000}"/>
  <conditionalFormatting sqref="B69 B27:B32 B43:B44 B77:B83 B71:B73">
    <cfRule type="expression" priority="7774">
      <formula>#REF!=""</formula>
    </cfRule>
    <cfRule type="expression" dxfId="3566" priority="7775">
      <formula>#REF!="Add"</formula>
    </cfRule>
    <cfRule type="expression" dxfId="3565" priority="7776">
      <formula>#REF!="Remove"</formula>
    </cfRule>
    <cfRule type="expression" dxfId="3564" priority="7777">
      <formula>#REF!="Change"</formula>
    </cfRule>
  </conditionalFormatting>
  <conditionalFormatting sqref="B242 F244:F246 D2:G2 B3:B24 D3:I24 I167 C90:C91 E37:F38 E62:F63 I21:I26 B27:I34 B44:H44 B45 D45:H45 I46:I51 D60:I60 B60 I61:I65 G189:G194 D189:D194 H189:H195 B189:C195 B149:D150 B120:B121 E120:I121 C122 I122:I123 H123 H119:I119 B182:D188 I127 E182:F195 B239:H239 E151:H153 D151:D152 I141:I142 I149:I158 B215:C219 I163:I164 D161:I161 B161 I172:I174 G182:H188 I134:I136 C94 B222:C237 B244:B246 B78:H84 I176:I181 I115:I116 B115:C118 E117:I118 D115:D123 D135 I67:I68 B96:B114 H124:I125 F248:F249 H126 D96:I109 D114:F114 H114:I114 C220 B240:C241 B125:F127 D137:D141 B43:G43 B248:B250 D112:I113 D110:G111 I110:I111 D178:H181 E154 F154:H156 B151:B158 B69:I77">
    <cfRule type="expression" priority="7770">
      <formula>#REF!=""</formula>
    </cfRule>
    <cfRule type="expression" dxfId="3563" priority="7771">
      <formula>#REF!="Add"</formula>
    </cfRule>
    <cfRule type="expression" dxfId="3562" priority="7772">
      <formula>#REF!="Delete"</formula>
    </cfRule>
    <cfRule type="expression" dxfId="3561" priority="7773">
      <formula>#REF!="Change"</formula>
    </cfRule>
  </conditionalFormatting>
  <conditionalFormatting sqref="B242 F244:F246 B2:B24 D2:I24 I167 C90:C91 E37:F38 C69:I69 E62:F63 I21:I26 C27:I34 C44:H44 B45 D45:H45 I46:I51 D60:I60 B60 I61:I65 B84:H84 B70:I70 C71:I73 C149:D150 C115:C116 B120:B121 E120:I121 C122 I122:I123 H123 H119:I119 C127:F127 I127 B239:H239 E151:H153 D151:D152 I141:I142 B176 I149:I158 B215:C219 I163:I164 D161:I161 B161 I172:I174 B182:H195 C2 I134:I136 C94 B222:C237 B244:B246 C78:H83 I176:I181 I115:I116 B117:C118 E117:I118 D115:D123 D135 I67:I68 B96:B114 H124:I125 F248:F249 H126 D96:I109 D114:F114 H114:I114 C220 B240:C241 B125:F126 D137:D141 C77:I77 B74:I76 C43:G43 B248:B250 D112:I113 D110:G111 I110:I111 D178:H181 E154 F154:H156 B151:B158">
    <cfRule type="expression" priority="7766">
      <formula>#REF!=""</formula>
    </cfRule>
    <cfRule type="expression" dxfId="3560" priority="7767">
      <formula>#REF!="Add"</formula>
    </cfRule>
    <cfRule type="expression" dxfId="3559" priority="7768">
      <formula>#REF!="Remove"</formula>
    </cfRule>
    <cfRule type="expression" dxfId="3558" priority="7769">
      <formula>#REF!="Change"</formula>
    </cfRule>
  </conditionalFormatting>
  <conditionalFormatting sqref="D195 G195">
    <cfRule type="expression" priority="7762">
      <formula>#REF!=""</formula>
    </cfRule>
    <cfRule type="expression" dxfId="3557" priority="7763">
      <formula>#REF!="Add"</formula>
    </cfRule>
    <cfRule type="expression" dxfId="3556" priority="7764">
      <formula>#REF!="Delete"</formula>
    </cfRule>
    <cfRule type="expression" dxfId="3555" priority="7765">
      <formula>#REF!="Change"</formula>
    </cfRule>
  </conditionalFormatting>
  <conditionalFormatting sqref="B242 F244:F246 B2:B24 D2:I24 I167 C90:C91 E37:F38 E62:F63 I21:I26 B27:I34 B44:H44 B45 D45:H45 I46:I51 D60:I60 B60 I61:I65 B149:D150 B120:B121 E120:I121 C122 I122:I123 H123 H119:I119 I127 B239:H239 E151:H153 D151:D152 I141:I142 B176 I149:I158 B215:C219 I163:I164 D161:I161 B161 I172:I174 B182:H195 C2 I134:I136 C94 B222:C237 B244:B246 B78:H84 I176:I181 I115:I116 B115:C118 E117:I118 D115:D123 D135 I67:I68 B96:B114 H124:I125 F248:F249 H126 D96:I109 D114:F114 H114:I114 C220 B240:C241 B125:F127 D137:D141 B43:G43 B248:B250 D112:I113 D110:G111 I110:I111 D178:H181 E154 F154:H156 B151:B158 B69:I77">
    <cfRule type="expression" dxfId="3554" priority="7759">
      <formula>#REF!="Delete"</formula>
    </cfRule>
    <cfRule type="expression" dxfId="3553" priority="7760">
      <formula>#REF!="Add"</formula>
    </cfRule>
    <cfRule type="expression" dxfId="3552" priority="7761">
      <formula>#REF!="Change"</formula>
    </cfRule>
  </conditionalFormatting>
  <conditionalFormatting sqref="G176">
    <cfRule type="expression" priority="7656">
      <formula>#REF!=""</formula>
    </cfRule>
    <cfRule type="expression" dxfId="3551" priority="7657">
      <formula>#REF!="Add"</formula>
    </cfRule>
    <cfRule type="expression" dxfId="3550" priority="7658">
      <formula>#REF!="Delete"</formula>
    </cfRule>
    <cfRule type="expression" dxfId="3549" priority="7659">
      <formula>#REF!="Change"</formula>
    </cfRule>
  </conditionalFormatting>
  <conditionalFormatting sqref="C45 C151:C152">
    <cfRule type="expression" dxfId="3548" priority="7590">
      <formula>#REF!="Delete"</formula>
    </cfRule>
    <cfRule type="expression" dxfId="3547" priority="7591">
      <formula>#REF!="Add"</formula>
    </cfRule>
    <cfRule type="expression" dxfId="3546" priority="7592">
      <formula>#REF!="Change"</formula>
    </cfRule>
  </conditionalFormatting>
  <conditionalFormatting sqref="I120">
    <cfRule type="expression" priority="7575">
      <formula>#REF!=""</formula>
    </cfRule>
    <cfRule type="expression" dxfId="3545" priority="7576">
      <formula>#REF!="Add"</formula>
    </cfRule>
    <cfRule type="expression" dxfId="3544" priority="7577">
      <formula>#REF!="Remove"</formula>
    </cfRule>
    <cfRule type="expression" dxfId="3543" priority="7578">
      <formula>#REF!="Change"</formula>
    </cfRule>
  </conditionalFormatting>
  <conditionalFormatting sqref="I120">
    <cfRule type="expression" priority="7571">
      <formula>#REF!=""</formula>
    </cfRule>
    <cfRule type="expression" dxfId="3542" priority="7572">
      <formula>#REF!="Add"</formula>
    </cfRule>
    <cfRule type="expression" dxfId="3541" priority="7573">
      <formula>#REF!="Delete"</formula>
    </cfRule>
    <cfRule type="expression" dxfId="3540" priority="7574">
      <formula>#REF!="Change"</formula>
    </cfRule>
  </conditionalFormatting>
  <conditionalFormatting sqref="I120">
    <cfRule type="expression" dxfId="3539" priority="7568">
      <formula>#REF!="Delete"</formula>
    </cfRule>
    <cfRule type="expression" dxfId="3538" priority="7569">
      <formula>#REF!="Add"</formula>
    </cfRule>
    <cfRule type="expression" dxfId="3537" priority="7570">
      <formula>#REF!="Change"</formula>
    </cfRule>
  </conditionalFormatting>
  <conditionalFormatting sqref="C120">
    <cfRule type="expression" priority="7553">
      <formula>#REF!=""</formula>
    </cfRule>
    <cfRule type="expression" dxfId="3536" priority="7554">
      <formula>#REF!="Add"</formula>
    </cfRule>
    <cfRule type="expression" dxfId="3535" priority="7555">
      <formula>#REF!="Remove"</formula>
    </cfRule>
    <cfRule type="expression" dxfId="3534" priority="7556">
      <formula>#REF!="Change"</formula>
    </cfRule>
  </conditionalFormatting>
  <conditionalFormatting sqref="C120">
    <cfRule type="expression" priority="7549">
      <formula>#REF!=""</formula>
    </cfRule>
    <cfRule type="expression" dxfId="3533" priority="7550">
      <formula>#REF!="Add"</formula>
    </cfRule>
    <cfRule type="expression" dxfId="3532" priority="7551">
      <formula>#REF!="Delete"</formula>
    </cfRule>
    <cfRule type="expression" dxfId="3531" priority="7552">
      <formula>#REF!="Change"</formula>
    </cfRule>
  </conditionalFormatting>
  <conditionalFormatting sqref="C120">
    <cfRule type="expression" dxfId="3530" priority="7546">
      <formula>#REF!="Delete"</formula>
    </cfRule>
    <cfRule type="expression" dxfId="3529" priority="7547">
      <formula>#REF!="Add"</formula>
    </cfRule>
    <cfRule type="expression" dxfId="3528" priority="7548">
      <formula>#REF!="Change"</formula>
    </cfRule>
  </conditionalFormatting>
  <conditionalFormatting sqref="B172:B173 D172:I173">
    <cfRule type="expression" priority="7542">
      <formula>#REF!=""</formula>
    </cfRule>
    <cfRule type="expression" dxfId="3527" priority="7543">
      <formula>#REF!="Add"</formula>
    </cfRule>
    <cfRule type="expression" dxfId="3526" priority="7544">
      <formula>#REF!="Remove"</formula>
    </cfRule>
    <cfRule type="expression" dxfId="3525" priority="7545">
      <formula>#REF!="Change"</formula>
    </cfRule>
  </conditionalFormatting>
  <conditionalFormatting sqref="B172:B173 D172:I173">
    <cfRule type="expression" priority="7538">
      <formula>#REF!=""</formula>
    </cfRule>
    <cfRule type="expression" dxfId="3524" priority="7539">
      <formula>#REF!="Add"</formula>
    </cfRule>
    <cfRule type="expression" dxfId="3523" priority="7540">
      <formula>#REF!="Delete"</formula>
    </cfRule>
    <cfRule type="expression" dxfId="3522" priority="7541">
      <formula>#REF!="Change"</formula>
    </cfRule>
  </conditionalFormatting>
  <conditionalFormatting sqref="B172:B173 D172:I173">
    <cfRule type="expression" dxfId="3521" priority="7535">
      <formula>#REF!="Delete"</formula>
    </cfRule>
    <cfRule type="expression" dxfId="3520" priority="7536">
      <formula>#REF!="Add"</formula>
    </cfRule>
    <cfRule type="expression" dxfId="3519" priority="7537">
      <formula>#REF!="Change"</formula>
    </cfRule>
  </conditionalFormatting>
  <conditionalFormatting sqref="C172:C173">
    <cfRule type="expression" priority="7531">
      <formula>#REF!=""</formula>
    </cfRule>
    <cfRule type="expression" dxfId="3518" priority="7532">
      <formula>#REF!="Add"</formula>
    </cfRule>
    <cfRule type="expression" dxfId="3517" priority="7533">
      <formula>#REF!="Remove"</formula>
    </cfRule>
    <cfRule type="expression" dxfId="3516" priority="7534">
      <formula>#REF!="Change"</formula>
    </cfRule>
  </conditionalFormatting>
  <conditionalFormatting sqref="C172:C173">
    <cfRule type="expression" priority="7527">
      <formula>#REF!=""</formula>
    </cfRule>
    <cfRule type="expression" dxfId="3515" priority="7528">
      <formula>#REF!="Add"</formula>
    </cfRule>
    <cfRule type="expression" dxfId="3514" priority="7529">
      <formula>#REF!="Delete"</formula>
    </cfRule>
    <cfRule type="expression" dxfId="3513" priority="7530">
      <formula>#REF!="Change"</formula>
    </cfRule>
  </conditionalFormatting>
  <conditionalFormatting sqref="C172:C173">
    <cfRule type="expression" dxfId="3512" priority="7524">
      <formula>#REF!="Delete"</formula>
    </cfRule>
    <cfRule type="expression" dxfId="3511" priority="7525">
      <formula>#REF!="Add"</formula>
    </cfRule>
    <cfRule type="expression" dxfId="3510" priority="7526">
      <formula>#REF!="Change"</formula>
    </cfRule>
  </conditionalFormatting>
  <conditionalFormatting sqref="B25:B26 D25:H26">
    <cfRule type="expression" priority="7520">
      <formula>#REF!=""</formula>
    </cfRule>
    <cfRule type="expression" dxfId="3509" priority="7521">
      <formula>#REF!="Add"</formula>
    </cfRule>
    <cfRule type="expression" dxfId="3508" priority="7522">
      <formula>#REF!="Remove"</formula>
    </cfRule>
    <cfRule type="expression" dxfId="3507" priority="7523">
      <formula>#REF!="Change"</formula>
    </cfRule>
  </conditionalFormatting>
  <conditionalFormatting sqref="B25:B26 D25:H26">
    <cfRule type="expression" priority="7516">
      <formula>#REF!=""</formula>
    </cfRule>
    <cfRule type="expression" dxfId="3506" priority="7517">
      <formula>#REF!="Add"</formula>
    </cfRule>
    <cfRule type="expression" dxfId="3505" priority="7518">
      <formula>#REF!="Delete"</formula>
    </cfRule>
    <cfRule type="expression" dxfId="3504" priority="7519">
      <formula>#REF!="Change"</formula>
    </cfRule>
  </conditionalFormatting>
  <conditionalFormatting sqref="B25:B26 D25:H26">
    <cfRule type="expression" dxfId="3503" priority="7513">
      <formula>#REF!="Delete"</formula>
    </cfRule>
    <cfRule type="expression" dxfId="3502" priority="7514">
      <formula>#REF!="Add"</formula>
    </cfRule>
    <cfRule type="expression" dxfId="3501" priority="7515">
      <formula>#REF!="Change"</formula>
    </cfRule>
  </conditionalFormatting>
  <conditionalFormatting sqref="D50:I51 B50:B53">
    <cfRule type="expression" priority="7509">
      <formula>#REF!=""</formula>
    </cfRule>
    <cfRule type="expression" dxfId="3500" priority="7510">
      <formula>#REF!="Add"</formula>
    </cfRule>
    <cfRule type="expression" dxfId="3499" priority="7511">
      <formula>#REF!="Remove"</formula>
    </cfRule>
    <cfRule type="expression" dxfId="3498" priority="7512">
      <formula>#REF!="Change"</formula>
    </cfRule>
  </conditionalFormatting>
  <conditionalFormatting sqref="D50:I51 B50:B53">
    <cfRule type="expression" priority="7505">
      <formula>#REF!=""</formula>
    </cfRule>
    <cfRule type="expression" dxfId="3497" priority="7506">
      <formula>#REF!="Add"</formula>
    </cfRule>
    <cfRule type="expression" dxfId="3496" priority="7507">
      <formula>#REF!="Delete"</formula>
    </cfRule>
    <cfRule type="expression" dxfId="3495" priority="7508">
      <formula>#REF!="Change"</formula>
    </cfRule>
  </conditionalFormatting>
  <conditionalFormatting sqref="D50:I51 B50:B53">
    <cfRule type="expression" dxfId="3494" priority="7502">
      <formula>#REF!="Delete"</formula>
    </cfRule>
    <cfRule type="expression" dxfId="3493" priority="7503">
      <formula>#REF!="Add"</formula>
    </cfRule>
    <cfRule type="expression" dxfId="3492" priority="7504">
      <formula>#REF!="Change"</formula>
    </cfRule>
  </conditionalFormatting>
  <conditionalFormatting sqref="C50:C53">
    <cfRule type="expression" priority="7498">
      <formula>#REF!=""</formula>
    </cfRule>
    <cfRule type="expression" dxfId="3491" priority="7499">
      <formula>#REF!="Add"</formula>
    </cfRule>
    <cfRule type="expression" dxfId="3490" priority="7500">
      <formula>#REF!="Remove"</formula>
    </cfRule>
    <cfRule type="expression" dxfId="3489" priority="7501">
      <formula>#REF!="Change"</formula>
    </cfRule>
  </conditionalFormatting>
  <conditionalFormatting sqref="C50:C53">
    <cfRule type="expression" priority="7494">
      <formula>#REF!=""</formula>
    </cfRule>
    <cfRule type="expression" dxfId="3488" priority="7495">
      <formula>#REF!="Add"</formula>
    </cfRule>
    <cfRule type="expression" dxfId="3487" priority="7496">
      <formula>#REF!="Delete"</formula>
    </cfRule>
    <cfRule type="expression" dxfId="3486" priority="7497">
      <formula>#REF!="Change"</formula>
    </cfRule>
  </conditionalFormatting>
  <conditionalFormatting sqref="C50:C53">
    <cfRule type="expression" dxfId="3485" priority="7491">
      <formula>#REF!="Delete"</formula>
    </cfRule>
    <cfRule type="expression" dxfId="3484" priority="7492">
      <formula>#REF!="Add"</formula>
    </cfRule>
    <cfRule type="expression" dxfId="3483" priority="7493">
      <formula>#REF!="Change"</formula>
    </cfRule>
  </conditionalFormatting>
  <conditionalFormatting sqref="D157:H158">
    <cfRule type="expression" priority="7487">
      <formula>#REF!=""</formula>
    </cfRule>
    <cfRule type="expression" dxfId="3482" priority="7488">
      <formula>#REF!="Add"</formula>
    </cfRule>
    <cfRule type="expression" dxfId="3481" priority="7489">
      <formula>#REF!="Remove"</formula>
    </cfRule>
    <cfRule type="expression" dxfId="3480" priority="7490">
      <formula>#REF!="Change"</formula>
    </cfRule>
  </conditionalFormatting>
  <conditionalFormatting sqref="D157:H158">
    <cfRule type="expression" priority="7483">
      <formula>#REF!=""</formula>
    </cfRule>
    <cfRule type="expression" dxfId="3479" priority="7484">
      <formula>#REF!="Add"</formula>
    </cfRule>
    <cfRule type="expression" dxfId="3478" priority="7485">
      <formula>#REF!="Delete"</formula>
    </cfRule>
    <cfRule type="expression" dxfId="3477" priority="7486">
      <formula>#REF!="Change"</formula>
    </cfRule>
  </conditionalFormatting>
  <conditionalFormatting sqref="D157:H158">
    <cfRule type="expression" dxfId="3476" priority="7480">
      <formula>#REF!="Delete"</formula>
    </cfRule>
    <cfRule type="expression" dxfId="3475" priority="7481">
      <formula>#REF!="Add"</formula>
    </cfRule>
    <cfRule type="expression" dxfId="3474" priority="7482">
      <formula>#REF!="Change"</formula>
    </cfRule>
  </conditionalFormatting>
  <conditionalFormatting sqref="H176 I151:I152">
    <cfRule type="expression" priority="7744">
      <formula>#REF!=""</formula>
    </cfRule>
    <cfRule type="expression" dxfId="3473" priority="7745">
      <formula>#REF!="Add"</formula>
    </cfRule>
    <cfRule type="expression" dxfId="3472" priority="7746">
      <formula>#REF!="Remove"</formula>
    </cfRule>
    <cfRule type="expression" dxfId="3471" priority="7747">
      <formula>#REF!="Change"</formula>
    </cfRule>
  </conditionalFormatting>
  <conditionalFormatting sqref="I2 H176 I151:I152 F176">
    <cfRule type="expression" priority="7740">
      <formula>#REF!=""</formula>
    </cfRule>
    <cfRule type="expression" dxfId="3470" priority="7741">
      <formula>#REF!="Add"</formula>
    </cfRule>
    <cfRule type="expression" dxfId="3469" priority="7742">
      <formula>#REF!="Delete"</formula>
    </cfRule>
    <cfRule type="expression" dxfId="3468" priority="7743">
      <formula>#REF!="Change"</formula>
    </cfRule>
  </conditionalFormatting>
  <conditionalFormatting sqref="B2:C2">
    <cfRule type="expression" priority="7736">
      <formula>#REF!=""</formula>
    </cfRule>
    <cfRule type="expression" dxfId="3467" priority="7737">
      <formula>#REF!="Add"</formula>
    </cfRule>
    <cfRule type="expression" dxfId="3466" priority="7738">
      <formula>#REF!="Delete"</formula>
    </cfRule>
    <cfRule type="expression" dxfId="3465" priority="7739">
      <formula>#REF!="Change"</formula>
    </cfRule>
  </conditionalFormatting>
  <conditionalFormatting sqref="H2">
    <cfRule type="expression" priority="7732">
      <formula>#REF!=""</formula>
    </cfRule>
    <cfRule type="expression" dxfId="3464" priority="7733">
      <formula>#REF!="Add"</formula>
    </cfRule>
    <cfRule type="expression" dxfId="3463" priority="7734">
      <formula>#REF!="Delete"</formula>
    </cfRule>
    <cfRule type="expression" dxfId="3462" priority="7735">
      <formula>#REF!="Change"</formula>
    </cfRule>
  </conditionalFormatting>
  <conditionalFormatting sqref="H176 I151:I152">
    <cfRule type="expression" dxfId="3461" priority="7717">
      <formula>#REF!="Delete"</formula>
    </cfRule>
    <cfRule type="expression" dxfId="3460" priority="7718">
      <formula>#REF!="Add"</formula>
    </cfRule>
    <cfRule type="expression" dxfId="3459" priority="7719">
      <formula>#REF!="Change"</formula>
    </cfRule>
  </conditionalFormatting>
  <conditionalFormatting sqref="G176">
    <cfRule type="expression" priority="7660">
      <formula>#REF!=""</formula>
    </cfRule>
    <cfRule type="expression" dxfId="3458" priority="7661">
      <formula>#REF!="Add"</formula>
    </cfRule>
    <cfRule type="expression" dxfId="3457" priority="7662">
      <formula>#REF!="Remove"</formula>
    </cfRule>
    <cfRule type="expression" dxfId="3456" priority="7663">
      <formula>#REF!="Change"</formula>
    </cfRule>
  </conditionalFormatting>
  <conditionalFormatting sqref="G176">
    <cfRule type="expression" dxfId="3455" priority="7653">
      <formula>#REF!="Delete"</formula>
    </cfRule>
    <cfRule type="expression" dxfId="3454" priority="7654">
      <formula>#REF!="Add"</formula>
    </cfRule>
    <cfRule type="expression" dxfId="3453" priority="7655">
      <formula>#REF!="Change"</formula>
    </cfRule>
  </conditionalFormatting>
  <conditionalFormatting sqref="F176">
    <cfRule type="expression" priority="7649">
      <formula>#REF!=""</formula>
    </cfRule>
    <cfRule type="expression" dxfId="3452" priority="7650">
      <formula>#REF!="Add"</formula>
    </cfRule>
    <cfRule type="expression" dxfId="3451" priority="7651">
      <formula>#REF!="Remove"</formula>
    </cfRule>
    <cfRule type="expression" dxfId="3450" priority="7652">
      <formula>#REF!="Change"</formula>
    </cfRule>
  </conditionalFormatting>
  <conditionalFormatting sqref="B176">
    <cfRule type="expression" priority="7645">
      <formula>#REF!=""</formula>
    </cfRule>
    <cfRule type="expression" dxfId="3449" priority="7646">
      <formula>#REF!="Add"</formula>
    </cfRule>
    <cfRule type="expression" dxfId="3448" priority="7647">
      <formula>#REF!="Delete"</formula>
    </cfRule>
    <cfRule type="expression" dxfId="3447" priority="7648">
      <formula>#REF!="Change"</formula>
    </cfRule>
  </conditionalFormatting>
  <conditionalFormatting sqref="F176">
    <cfRule type="expression" dxfId="3446" priority="7642">
      <formula>#REF!="Delete"</formula>
    </cfRule>
    <cfRule type="expression" dxfId="3445" priority="7643">
      <formula>#REF!="Add"</formula>
    </cfRule>
    <cfRule type="expression" dxfId="3444" priority="7644">
      <formula>#REF!="Change"</formula>
    </cfRule>
  </conditionalFormatting>
  <conditionalFormatting sqref="D176">
    <cfRule type="expression" priority="7638">
      <formula>#REF!=""</formula>
    </cfRule>
    <cfRule type="expression" dxfId="3443" priority="7639">
      <formula>#REF!="Add"</formula>
    </cfRule>
    <cfRule type="expression" dxfId="3442" priority="7640">
      <formula>#REF!="Remove"</formula>
    </cfRule>
    <cfRule type="expression" dxfId="3441" priority="7641">
      <formula>#REF!="Change"</formula>
    </cfRule>
  </conditionalFormatting>
  <conditionalFormatting sqref="D176">
    <cfRule type="expression" priority="7634">
      <formula>#REF!=""</formula>
    </cfRule>
    <cfRule type="expression" dxfId="3440" priority="7635">
      <formula>#REF!="Add"</formula>
    </cfRule>
    <cfRule type="expression" dxfId="3439" priority="7636">
      <formula>#REF!="Delete"</formula>
    </cfRule>
    <cfRule type="expression" dxfId="3438" priority="7637">
      <formula>#REF!="Change"</formula>
    </cfRule>
  </conditionalFormatting>
  <conditionalFormatting sqref="D176">
    <cfRule type="expression" dxfId="3437" priority="7631">
      <formula>#REF!="Delete"</formula>
    </cfRule>
    <cfRule type="expression" dxfId="3436" priority="7632">
      <formula>#REF!="Add"</formula>
    </cfRule>
    <cfRule type="expression" dxfId="3435" priority="7633">
      <formula>#REF!="Change"</formula>
    </cfRule>
  </conditionalFormatting>
  <conditionalFormatting sqref="D153">
    <cfRule type="expression" priority="7627">
      <formula>#REF!=""</formula>
    </cfRule>
    <cfRule type="expression" dxfId="3434" priority="7628">
      <formula>#REF!="Add"</formula>
    </cfRule>
    <cfRule type="expression" dxfId="3433" priority="7629">
      <formula>#REF!="Remove"</formula>
    </cfRule>
    <cfRule type="expression" dxfId="3432" priority="7630">
      <formula>#REF!="Change"</formula>
    </cfRule>
  </conditionalFormatting>
  <conditionalFormatting sqref="D153">
    <cfRule type="expression" priority="7623">
      <formula>#REF!=""</formula>
    </cfRule>
    <cfRule type="expression" dxfId="3431" priority="7624">
      <formula>#REF!="Add"</formula>
    </cfRule>
    <cfRule type="expression" dxfId="3430" priority="7625">
      <formula>#REF!="Delete"</formula>
    </cfRule>
    <cfRule type="expression" dxfId="3429" priority="7626">
      <formula>#REF!="Change"</formula>
    </cfRule>
  </conditionalFormatting>
  <conditionalFormatting sqref="D153">
    <cfRule type="expression" dxfId="3428" priority="7620">
      <formula>#REF!="Delete"</formula>
    </cfRule>
    <cfRule type="expression" dxfId="3427" priority="7621">
      <formula>#REF!="Add"</formula>
    </cfRule>
    <cfRule type="expression" dxfId="3426" priority="7622">
      <formula>#REF!="Change"</formula>
    </cfRule>
  </conditionalFormatting>
  <conditionalFormatting sqref="D154:D156">
    <cfRule type="expression" priority="7616">
      <formula>#REF!=""</formula>
    </cfRule>
    <cfRule type="expression" dxfId="3425" priority="7617">
      <formula>#REF!="Add"</formula>
    </cfRule>
    <cfRule type="expression" dxfId="3424" priority="7618">
      <formula>#REF!="Remove"</formula>
    </cfRule>
    <cfRule type="expression" dxfId="3423" priority="7619">
      <formula>#REF!="Change"</formula>
    </cfRule>
  </conditionalFormatting>
  <conditionalFormatting sqref="D154:D156">
    <cfRule type="expression" priority="7612">
      <formula>#REF!=""</formula>
    </cfRule>
    <cfRule type="expression" dxfId="3422" priority="7613">
      <formula>#REF!="Add"</formula>
    </cfRule>
    <cfRule type="expression" dxfId="3421" priority="7614">
      <formula>#REF!="Delete"</formula>
    </cfRule>
    <cfRule type="expression" dxfId="3420" priority="7615">
      <formula>#REF!="Change"</formula>
    </cfRule>
  </conditionalFormatting>
  <conditionalFormatting sqref="D154:D156">
    <cfRule type="expression" dxfId="3419" priority="7609">
      <formula>#REF!="Delete"</formula>
    </cfRule>
    <cfRule type="expression" dxfId="3418" priority="7610">
      <formula>#REF!="Add"</formula>
    </cfRule>
    <cfRule type="expression" dxfId="3417" priority="7611">
      <formula>#REF!="Change"</formula>
    </cfRule>
  </conditionalFormatting>
  <conditionalFormatting sqref="C45 C151:C152">
    <cfRule type="expression" priority="7605">
      <formula>#REF!=""</formula>
    </cfRule>
    <cfRule type="expression" dxfId="3416" priority="7606">
      <formula>#REF!="Add"</formula>
    </cfRule>
    <cfRule type="expression" dxfId="3415" priority="7607">
      <formula>#REF!="Remove"</formula>
    </cfRule>
    <cfRule type="expression" dxfId="3414" priority="7608">
      <formula>#REF!="Change"</formula>
    </cfRule>
  </conditionalFormatting>
  <conditionalFormatting sqref="C45 C151:C152">
    <cfRule type="expression" priority="7601">
      <formula>#REF!=""</formula>
    </cfRule>
    <cfRule type="expression" dxfId="3413" priority="7602">
      <formula>#REF!="Add"</formula>
    </cfRule>
    <cfRule type="expression" dxfId="3412" priority="7603">
      <formula>#REF!="Delete"</formula>
    </cfRule>
    <cfRule type="expression" dxfId="3411" priority="7604">
      <formula>#REF!="Change"</formula>
    </cfRule>
  </conditionalFormatting>
  <conditionalFormatting sqref="G122:H122">
    <cfRule type="expression" priority="7465">
      <formula>#REF!=""</formula>
    </cfRule>
    <cfRule type="expression" dxfId="3410" priority="7466">
      <formula>#REF!="Add"</formula>
    </cfRule>
    <cfRule type="expression" dxfId="3409" priority="7467">
      <formula>#REF!="Remove"</formula>
    </cfRule>
    <cfRule type="expression" dxfId="3408" priority="7468">
      <formula>#REF!="Change"</formula>
    </cfRule>
  </conditionalFormatting>
  <conditionalFormatting sqref="G122:H122">
    <cfRule type="expression" priority="7461">
      <formula>#REF!=""</formula>
    </cfRule>
    <cfRule type="expression" dxfId="3407" priority="7462">
      <formula>#REF!="Add"</formula>
    </cfRule>
    <cfRule type="expression" dxfId="3406" priority="7463">
      <formula>#REF!="Delete"</formula>
    </cfRule>
    <cfRule type="expression" dxfId="3405" priority="7464">
      <formula>#REF!="Change"</formula>
    </cfRule>
  </conditionalFormatting>
  <conditionalFormatting sqref="G122:H122">
    <cfRule type="expression" dxfId="3404" priority="7458">
      <formula>#REF!="Delete"</formula>
    </cfRule>
    <cfRule type="expression" dxfId="3403" priority="7459">
      <formula>#REF!="Add"</formula>
    </cfRule>
    <cfRule type="expression" dxfId="3402" priority="7460">
      <formula>#REF!="Change"</formula>
    </cfRule>
  </conditionalFormatting>
  <conditionalFormatting sqref="E122:F122">
    <cfRule type="expression" priority="7454">
      <formula>#REF!=""</formula>
    </cfRule>
    <cfRule type="expression" dxfId="3401" priority="7455">
      <formula>#REF!="Add"</formula>
    </cfRule>
    <cfRule type="expression" dxfId="3400" priority="7456">
      <formula>#REF!="Remove"</formula>
    </cfRule>
    <cfRule type="expression" dxfId="3399" priority="7457">
      <formula>#REF!="Change"</formula>
    </cfRule>
  </conditionalFormatting>
  <conditionalFormatting sqref="E122:F122">
    <cfRule type="expression" priority="7450">
      <formula>#REF!=""</formula>
    </cfRule>
    <cfRule type="expression" dxfId="3398" priority="7451">
      <formula>#REF!="Add"</formula>
    </cfRule>
    <cfRule type="expression" dxfId="3397" priority="7452">
      <formula>#REF!="Delete"</formula>
    </cfRule>
    <cfRule type="expression" dxfId="3396" priority="7453">
      <formula>#REF!="Change"</formula>
    </cfRule>
  </conditionalFormatting>
  <conditionalFormatting sqref="E122:F122">
    <cfRule type="expression" dxfId="3395" priority="7447">
      <formula>#REF!="Delete"</formula>
    </cfRule>
    <cfRule type="expression" dxfId="3394" priority="7448">
      <formula>#REF!="Add"</formula>
    </cfRule>
    <cfRule type="expression" dxfId="3393" priority="7449">
      <formula>#REF!="Change"</formula>
    </cfRule>
  </conditionalFormatting>
  <conditionalFormatting sqref="C119">
    <cfRule type="expression" priority="7421">
      <formula>#REF!=""</formula>
    </cfRule>
    <cfRule type="expression" dxfId="3392" priority="7422">
      <formula>#REF!="Add"</formula>
    </cfRule>
    <cfRule type="expression" dxfId="3391" priority="7423">
      <formula>#REF!="Remove"</formula>
    </cfRule>
    <cfRule type="expression" dxfId="3390" priority="7424">
      <formula>#REF!="Change"</formula>
    </cfRule>
  </conditionalFormatting>
  <conditionalFormatting sqref="C119">
    <cfRule type="expression" priority="7417">
      <formula>#REF!=""</formula>
    </cfRule>
    <cfRule type="expression" dxfId="3389" priority="7418">
      <formula>#REF!="Add"</formula>
    </cfRule>
    <cfRule type="expression" dxfId="3388" priority="7419">
      <formula>#REF!="Delete"</formula>
    </cfRule>
    <cfRule type="expression" dxfId="3387" priority="7420">
      <formula>#REF!="Change"</formula>
    </cfRule>
  </conditionalFormatting>
  <conditionalFormatting sqref="C119">
    <cfRule type="expression" dxfId="3386" priority="7414">
      <formula>#REF!="Delete"</formula>
    </cfRule>
    <cfRule type="expression" dxfId="3385" priority="7415">
      <formula>#REF!="Add"</formula>
    </cfRule>
    <cfRule type="expression" dxfId="3384" priority="7416">
      <formula>#REF!="Change"</formula>
    </cfRule>
  </conditionalFormatting>
  <conditionalFormatting sqref="B122">
    <cfRule type="expression" priority="7432">
      <formula>#REF!=""</formula>
    </cfRule>
    <cfRule type="expression" dxfId="3383" priority="7433">
      <formula>#REF!="Add"</formula>
    </cfRule>
    <cfRule type="expression" dxfId="3382" priority="7434">
      <formula>#REF!="Remove"</formula>
    </cfRule>
    <cfRule type="expression" dxfId="3381" priority="7435">
      <formula>#REF!="Change"</formula>
    </cfRule>
  </conditionalFormatting>
  <conditionalFormatting sqref="B122">
    <cfRule type="expression" priority="7428">
      <formula>#REF!=""</formula>
    </cfRule>
    <cfRule type="expression" dxfId="3380" priority="7429">
      <formula>#REF!="Add"</formula>
    </cfRule>
    <cfRule type="expression" dxfId="3379" priority="7430">
      <formula>#REF!="Delete"</formula>
    </cfRule>
    <cfRule type="expression" dxfId="3378" priority="7431">
      <formula>#REF!="Change"</formula>
    </cfRule>
  </conditionalFormatting>
  <conditionalFormatting sqref="B122">
    <cfRule type="expression" dxfId="3377" priority="7425">
      <formula>#REF!="Delete"</formula>
    </cfRule>
    <cfRule type="expression" dxfId="3376" priority="7426">
      <formula>#REF!="Add"</formula>
    </cfRule>
    <cfRule type="expression" dxfId="3375" priority="7427">
      <formula>#REF!="Change"</formula>
    </cfRule>
  </conditionalFormatting>
  <conditionalFormatting sqref="E119:F119">
    <cfRule type="expression" priority="7410">
      <formula>#REF!=""</formula>
    </cfRule>
    <cfRule type="expression" dxfId="3374" priority="7411">
      <formula>#REF!="Add"</formula>
    </cfRule>
    <cfRule type="expression" dxfId="3373" priority="7412">
      <formula>#REF!="Remove"</formula>
    </cfRule>
    <cfRule type="expression" dxfId="3372" priority="7413">
      <formula>#REF!="Change"</formula>
    </cfRule>
  </conditionalFormatting>
  <conditionalFormatting sqref="E119:F119">
    <cfRule type="expression" priority="7406">
      <formula>#REF!=""</formula>
    </cfRule>
    <cfRule type="expression" dxfId="3371" priority="7407">
      <formula>#REF!="Add"</formula>
    </cfRule>
    <cfRule type="expression" dxfId="3370" priority="7408">
      <formula>#REF!="Delete"</formula>
    </cfRule>
    <cfRule type="expression" dxfId="3369" priority="7409">
      <formula>#REF!="Change"</formula>
    </cfRule>
  </conditionalFormatting>
  <conditionalFormatting sqref="E119:F119">
    <cfRule type="expression" dxfId="3368" priority="7403">
      <formula>#REF!="Delete"</formula>
    </cfRule>
    <cfRule type="expression" dxfId="3367" priority="7404">
      <formula>#REF!="Add"</formula>
    </cfRule>
    <cfRule type="expression" dxfId="3366" priority="7405">
      <formula>#REF!="Change"</formula>
    </cfRule>
  </conditionalFormatting>
  <conditionalFormatting sqref="G119">
    <cfRule type="expression" priority="7377">
      <formula>#REF!=""</formula>
    </cfRule>
    <cfRule type="expression" dxfId="3365" priority="7378">
      <formula>#REF!="Add"</formula>
    </cfRule>
    <cfRule type="expression" dxfId="3364" priority="7379">
      <formula>#REF!="Remove"</formula>
    </cfRule>
    <cfRule type="expression" dxfId="3363" priority="7380">
      <formula>#REF!="Change"</formula>
    </cfRule>
  </conditionalFormatting>
  <conditionalFormatting sqref="G119">
    <cfRule type="expression" priority="7373">
      <formula>#REF!=""</formula>
    </cfRule>
    <cfRule type="expression" dxfId="3362" priority="7374">
      <formula>#REF!="Add"</formula>
    </cfRule>
    <cfRule type="expression" dxfId="3361" priority="7375">
      <formula>#REF!="Delete"</formula>
    </cfRule>
    <cfRule type="expression" dxfId="3360" priority="7376">
      <formula>#REF!="Change"</formula>
    </cfRule>
  </conditionalFormatting>
  <conditionalFormatting sqref="G119">
    <cfRule type="expression" dxfId="3359" priority="7370">
      <formula>#REF!="Delete"</formula>
    </cfRule>
    <cfRule type="expression" dxfId="3358" priority="7371">
      <formula>#REF!="Add"</formula>
    </cfRule>
    <cfRule type="expression" dxfId="3357" priority="7372">
      <formula>#REF!="Change"</formula>
    </cfRule>
  </conditionalFormatting>
  <conditionalFormatting sqref="B119">
    <cfRule type="expression" priority="7388">
      <formula>#REF!=""</formula>
    </cfRule>
    <cfRule type="expression" dxfId="3356" priority="7389">
      <formula>#REF!="Add"</formula>
    </cfRule>
    <cfRule type="expression" dxfId="3355" priority="7390">
      <formula>#REF!="Remove"</formula>
    </cfRule>
    <cfRule type="expression" dxfId="3354" priority="7391">
      <formula>#REF!="Change"</formula>
    </cfRule>
  </conditionalFormatting>
  <conditionalFormatting sqref="B119">
    <cfRule type="expression" priority="7384">
      <formula>#REF!=""</formula>
    </cfRule>
    <cfRule type="expression" dxfId="3353" priority="7385">
      <formula>#REF!="Add"</formula>
    </cfRule>
    <cfRule type="expression" dxfId="3352" priority="7386">
      <formula>#REF!="Delete"</formula>
    </cfRule>
    <cfRule type="expression" dxfId="3351" priority="7387">
      <formula>#REF!="Change"</formula>
    </cfRule>
  </conditionalFormatting>
  <conditionalFormatting sqref="B119">
    <cfRule type="expression" dxfId="3350" priority="7381">
      <formula>#REF!="Delete"</formula>
    </cfRule>
    <cfRule type="expression" dxfId="3349" priority="7382">
      <formula>#REF!="Add"</formula>
    </cfRule>
    <cfRule type="expression" dxfId="3348" priority="7383">
      <formula>#REF!="Change"</formula>
    </cfRule>
  </conditionalFormatting>
  <conditionalFormatting sqref="G124">
    <cfRule type="expression" priority="7366">
      <formula>#REF!=""</formula>
    </cfRule>
    <cfRule type="expression" dxfId="3347" priority="7367">
      <formula>#REF!="Add"</formula>
    </cfRule>
    <cfRule type="expression" dxfId="3346" priority="7368">
      <formula>#REF!="Remove"</formula>
    </cfRule>
    <cfRule type="expression" dxfId="3345" priority="7369">
      <formula>#REF!="Change"</formula>
    </cfRule>
  </conditionalFormatting>
  <conditionalFormatting sqref="G124">
    <cfRule type="expression" priority="7362">
      <formula>#REF!=""</formula>
    </cfRule>
    <cfRule type="expression" dxfId="3344" priority="7363">
      <formula>#REF!="Add"</formula>
    </cfRule>
    <cfRule type="expression" dxfId="3343" priority="7364">
      <formula>#REF!="Delete"</formula>
    </cfRule>
    <cfRule type="expression" dxfId="3342" priority="7365">
      <formula>#REF!="Change"</formula>
    </cfRule>
  </conditionalFormatting>
  <conditionalFormatting sqref="G124">
    <cfRule type="expression" dxfId="3341" priority="7359">
      <formula>#REF!="Delete"</formula>
    </cfRule>
    <cfRule type="expression" dxfId="3340" priority="7360">
      <formula>#REF!="Add"</formula>
    </cfRule>
    <cfRule type="expression" dxfId="3339" priority="7361">
      <formula>#REF!="Change"</formula>
    </cfRule>
  </conditionalFormatting>
  <conditionalFormatting sqref="C124">
    <cfRule type="expression" priority="7355">
      <formula>#REF!=""</formula>
    </cfRule>
    <cfRule type="expression" dxfId="3338" priority="7356">
      <formula>#REF!="Add"</formula>
    </cfRule>
    <cfRule type="expression" dxfId="3337" priority="7357">
      <formula>#REF!="Remove"</formula>
    </cfRule>
    <cfRule type="expression" dxfId="3336" priority="7358">
      <formula>#REF!="Change"</formula>
    </cfRule>
  </conditionalFormatting>
  <conditionalFormatting sqref="C124">
    <cfRule type="expression" priority="7351">
      <formula>#REF!=""</formula>
    </cfRule>
    <cfRule type="expression" dxfId="3335" priority="7352">
      <formula>#REF!="Add"</formula>
    </cfRule>
    <cfRule type="expression" dxfId="3334" priority="7353">
      <formula>#REF!="Delete"</formula>
    </cfRule>
    <cfRule type="expression" dxfId="3333" priority="7354">
      <formula>#REF!="Change"</formula>
    </cfRule>
  </conditionalFormatting>
  <conditionalFormatting sqref="C124">
    <cfRule type="expression" dxfId="3332" priority="7348">
      <formula>#REF!="Delete"</formula>
    </cfRule>
    <cfRule type="expression" dxfId="3331" priority="7349">
      <formula>#REF!="Add"</formula>
    </cfRule>
    <cfRule type="expression" dxfId="3330" priority="7350">
      <formula>#REF!="Change"</formula>
    </cfRule>
  </conditionalFormatting>
  <conditionalFormatting sqref="E124:F124">
    <cfRule type="expression" priority="7344">
      <formula>#REF!=""</formula>
    </cfRule>
    <cfRule type="expression" dxfId="3329" priority="7345">
      <formula>#REF!="Add"</formula>
    </cfRule>
    <cfRule type="expression" dxfId="3328" priority="7346">
      <formula>#REF!="Remove"</formula>
    </cfRule>
    <cfRule type="expression" dxfId="3327" priority="7347">
      <formula>#REF!="Change"</formula>
    </cfRule>
  </conditionalFormatting>
  <conditionalFormatting sqref="E124:F124">
    <cfRule type="expression" priority="7340">
      <formula>#REF!=""</formula>
    </cfRule>
    <cfRule type="expression" dxfId="3326" priority="7341">
      <formula>#REF!="Add"</formula>
    </cfRule>
    <cfRule type="expression" dxfId="3325" priority="7342">
      <formula>#REF!="Delete"</formula>
    </cfRule>
    <cfRule type="expression" dxfId="3324" priority="7343">
      <formula>#REF!="Change"</formula>
    </cfRule>
  </conditionalFormatting>
  <conditionalFormatting sqref="E124:F124">
    <cfRule type="expression" dxfId="3323" priority="7337">
      <formula>#REF!="Delete"</formula>
    </cfRule>
    <cfRule type="expression" dxfId="3322" priority="7338">
      <formula>#REF!="Add"</formula>
    </cfRule>
    <cfRule type="expression" dxfId="3321" priority="7339">
      <formula>#REF!="Change"</formula>
    </cfRule>
  </conditionalFormatting>
  <conditionalFormatting sqref="D124">
    <cfRule type="expression" priority="7333">
      <formula>#REF!=""</formula>
    </cfRule>
    <cfRule type="expression" dxfId="3320" priority="7334">
      <formula>#REF!="Add"</formula>
    </cfRule>
    <cfRule type="expression" dxfId="3319" priority="7335">
      <formula>#REF!="Remove"</formula>
    </cfRule>
    <cfRule type="expression" dxfId="3318" priority="7336">
      <formula>#REF!="Change"</formula>
    </cfRule>
  </conditionalFormatting>
  <conditionalFormatting sqref="D124">
    <cfRule type="expression" priority="7329">
      <formula>#REF!=""</formula>
    </cfRule>
    <cfRule type="expression" dxfId="3317" priority="7330">
      <formula>#REF!="Add"</formula>
    </cfRule>
    <cfRule type="expression" dxfId="3316" priority="7331">
      <formula>#REF!="Delete"</formula>
    </cfRule>
    <cfRule type="expression" dxfId="3315" priority="7332">
      <formula>#REF!="Change"</formula>
    </cfRule>
  </conditionalFormatting>
  <conditionalFormatting sqref="D124">
    <cfRule type="expression" dxfId="3314" priority="7326">
      <formula>#REF!="Delete"</formula>
    </cfRule>
    <cfRule type="expression" dxfId="3313" priority="7327">
      <formula>#REF!="Add"</formula>
    </cfRule>
    <cfRule type="expression" dxfId="3312" priority="7328">
      <formula>#REF!="Change"</formula>
    </cfRule>
  </conditionalFormatting>
  <conditionalFormatting sqref="B124">
    <cfRule type="expression" priority="7322">
      <formula>#REF!=""</formula>
    </cfRule>
    <cfRule type="expression" dxfId="3311" priority="7323">
      <formula>#REF!="Add"</formula>
    </cfRule>
    <cfRule type="expression" dxfId="3310" priority="7324">
      <formula>#REF!="Remove"</formula>
    </cfRule>
    <cfRule type="expression" dxfId="3309" priority="7325">
      <formula>#REF!="Change"</formula>
    </cfRule>
  </conditionalFormatting>
  <conditionalFormatting sqref="B124">
    <cfRule type="expression" priority="7318">
      <formula>#REF!=""</formula>
    </cfRule>
    <cfRule type="expression" dxfId="3308" priority="7319">
      <formula>#REF!="Add"</formula>
    </cfRule>
    <cfRule type="expression" dxfId="3307" priority="7320">
      <formula>#REF!="Delete"</formula>
    </cfRule>
    <cfRule type="expression" dxfId="3306" priority="7321">
      <formula>#REF!="Change"</formula>
    </cfRule>
  </conditionalFormatting>
  <conditionalFormatting sqref="B124">
    <cfRule type="expression" dxfId="3305" priority="7315">
      <formula>#REF!="Delete"</formula>
    </cfRule>
    <cfRule type="expression" dxfId="3304" priority="7316">
      <formula>#REF!="Add"</formula>
    </cfRule>
    <cfRule type="expression" dxfId="3303" priority="7317">
      <formula>#REF!="Change"</formula>
    </cfRule>
  </conditionalFormatting>
  <conditionalFormatting sqref="D37:D38 G37:H38">
    <cfRule type="expression" priority="7307">
      <formula>#REF!=""</formula>
    </cfRule>
    <cfRule type="expression" dxfId="3302" priority="7308">
      <formula>#REF!="Add"</formula>
    </cfRule>
    <cfRule type="expression" dxfId="3301" priority="7309">
      <formula>#REF!="Remove"</formula>
    </cfRule>
    <cfRule type="expression" dxfId="3300" priority="7310">
      <formula>#REF!="Change"</formula>
    </cfRule>
  </conditionalFormatting>
  <conditionalFormatting sqref="D37:D38 G37:H38">
    <cfRule type="expression" priority="7303">
      <formula>#REF!=""</formula>
    </cfRule>
    <cfRule type="expression" dxfId="3299" priority="7304">
      <formula>#REF!="Add"</formula>
    </cfRule>
    <cfRule type="expression" dxfId="3298" priority="7305">
      <formula>#REF!="Delete"</formula>
    </cfRule>
    <cfRule type="expression" dxfId="3297" priority="7306">
      <formula>#REF!="Change"</formula>
    </cfRule>
  </conditionalFormatting>
  <conditionalFormatting sqref="D37:D38 G37:H38">
    <cfRule type="expression" dxfId="3296" priority="7300">
      <formula>#REF!="Delete"</formula>
    </cfRule>
    <cfRule type="expression" dxfId="3295" priority="7301">
      <formula>#REF!="Add"</formula>
    </cfRule>
    <cfRule type="expression" dxfId="3294" priority="7302">
      <formula>#REF!="Change"</formula>
    </cfRule>
  </conditionalFormatting>
  <conditionalFormatting sqref="C37:C38">
    <cfRule type="expression" priority="7296">
      <formula>#REF!=""</formula>
    </cfRule>
    <cfRule type="expression" dxfId="3293" priority="7297">
      <formula>#REF!="Add"</formula>
    </cfRule>
    <cfRule type="expression" dxfId="3292" priority="7298">
      <formula>#REF!="Remove"</formula>
    </cfRule>
    <cfRule type="expression" dxfId="3291" priority="7299">
      <formula>#REF!="Change"</formula>
    </cfRule>
  </conditionalFormatting>
  <conditionalFormatting sqref="C37:C38">
    <cfRule type="expression" priority="7292">
      <formula>#REF!=""</formula>
    </cfRule>
    <cfRule type="expression" dxfId="3290" priority="7293">
      <formula>#REF!="Add"</formula>
    </cfRule>
    <cfRule type="expression" dxfId="3289" priority="7294">
      <formula>#REF!="Delete"</formula>
    </cfRule>
    <cfRule type="expression" dxfId="3288" priority="7295">
      <formula>#REF!="Change"</formula>
    </cfRule>
  </conditionalFormatting>
  <conditionalFormatting sqref="C37:C38">
    <cfRule type="expression" dxfId="3287" priority="7289">
      <formula>#REF!="Delete"</formula>
    </cfRule>
    <cfRule type="expression" dxfId="3286" priority="7290">
      <formula>#REF!="Add"</formula>
    </cfRule>
    <cfRule type="expression" dxfId="3285" priority="7291">
      <formula>#REF!="Change"</formula>
    </cfRule>
  </conditionalFormatting>
  <conditionalFormatting sqref="B37:B38">
    <cfRule type="expression" priority="7285">
      <formula>#REF!=""</formula>
    </cfRule>
    <cfRule type="expression" dxfId="3284" priority="7286">
      <formula>#REF!="Add"</formula>
    </cfRule>
    <cfRule type="expression" dxfId="3283" priority="7287">
      <formula>#REF!="Remove"</formula>
    </cfRule>
    <cfRule type="expression" dxfId="3282" priority="7288">
      <formula>#REF!="Change"</formula>
    </cfRule>
  </conditionalFormatting>
  <conditionalFormatting sqref="B37:B38">
    <cfRule type="expression" priority="7281">
      <formula>#REF!=""</formula>
    </cfRule>
    <cfRule type="expression" dxfId="3281" priority="7282">
      <formula>#REF!="Add"</formula>
    </cfRule>
    <cfRule type="expression" dxfId="3280" priority="7283">
      <formula>#REF!="Delete"</formula>
    </cfRule>
    <cfRule type="expression" dxfId="3279" priority="7284">
      <formula>#REF!="Change"</formula>
    </cfRule>
  </conditionalFormatting>
  <conditionalFormatting sqref="B37:B38">
    <cfRule type="expression" dxfId="3278" priority="7278">
      <formula>#REF!="Delete"</formula>
    </cfRule>
    <cfRule type="expression" dxfId="3277" priority="7279">
      <formula>#REF!="Add"</formula>
    </cfRule>
    <cfRule type="expression" dxfId="3276" priority="7280">
      <formula>#REF!="Change"</formula>
    </cfRule>
  </conditionalFormatting>
  <conditionalFormatting sqref="B46:B47 D46:D49 I46:I49 E46:H47">
    <cfRule type="expression" priority="7274">
      <formula>#REF!=""</formula>
    </cfRule>
    <cfRule type="expression" dxfId="3275" priority="7275">
      <formula>#REF!="Add"</formula>
    </cfRule>
    <cfRule type="expression" dxfId="3274" priority="7276">
      <formula>#REF!="Remove"</formula>
    </cfRule>
    <cfRule type="expression" dxfId="3273" priority="7277">
      <formula>#REF!="Change"</formula>
    </cfRule>
  </conditionalFormatting>
  <conditionalFormatting sqref="B46:B47 D46:D49 I46:I49 E46:H47">
    <cfRule type="expression" priority="7270">
      <formula>#REF!=""</formula>
    </cfRule>
    <cfRule type="expression" dxfId="3272" priority="7271">
      <formula>#REF!="Add"</formula>
    </cfRule>
    <cfRule type="expression" dxfId="3271" priority="7272">
      <formula>#REF!="Delete"</formula>
    </cfRule>
    <cfRule type="expression" dxfId="3270" priority="7273">
      <formula>#REF!="Change"</formula>
    </cfRule>
  </conditionalFormatting>
  <conditionalFormatting sqref="B46:B47 D46:D49 I46:I49 E46:H47">
    <cfRule type="expression" dxfId="3269" priority="7267">
      <formula>#REF!="Delete"</formula>
    </cfRule>
    <cfRule type="expression" dxfId="3268" priority="7268">
      <formula>#REF!="Add"</formula>
    </cfRule>
    <cfRule type="expression" dxfId="3267" priority="7269">
      <formula>#REF!="Change"</formula>
    </cfRule>
  </conditionalFormatting>
  <conditionalFormatting sqref="C46:C47">
    <cfRule type="expression" priority="7263">
      <formula>#REF!=""</formula>
    </cfRule>
    <cfRule type="expression" dxfId="3266" priority="7264">
      <formula>#REF!="Add"</formula>
    </cfRule>
    <cfRule type="expression" dxfId="3265" priority="7265">
      <formula>#REF!="Remove"</formula>
    </cfRule>
    <cfRule type="expression" dxfId="3264" priority="7266">
      <formula>#REF!="Change"</formula>
    </cfRule>
  </conditionalFormatting>
  <conditionalFormatting sqref="C46:C47">
    <cfRule type="expression" priority="7259">
      <formula>#REF!=""</formula>
    </cfRule>
    <cfRule type="expression" dxfId="3263" priority="7260">
      <formula>#REF!="Add"</formula>
    </cfRule>
    <cfRule type="expression" dxfId="3262" priority="7261">
      <formula>#REF!="Delete"</formula>
    </cfRule>
    <cfRule type="expression" dxfId="3261" priority="7262">
      <formula>#REF!="Change"</formula>
    </cfRule>
  </conditionalFormatting>
  <conditionalFormatting sqref="C46:C47">
    <cfRule type="expression" dxfId="3260" priority="7256">
      <formula>#REF!="Delete"</formula>
    </cfRule>
    <cfRule type="expression" dxfId="3259" priority="7257">
      <formula>#REF!="Add"</formula>
    </cfRule>
    <cfRule type="expression" dxfId="3258" priority="7258">
      <formula>#REF!="Change"</formula>
    </cfRule>
  </conditionalFormatting>
  <conditionalFormatting sqref="B48:B49 E48:G49">
    <cfRule type="expression" priority="7252">
      <formula>#REF!=""</formula>
    </cfRule>
    <cfRule type="expression" dxfId="3257" priority="7253">
      <formula>#REF!="Add"</formula>
    </cfRule>
    <cfRule type="expression" dxfId="3256" priority="7254">
      <formula>#REF!="Remove"</formula>
    </cfRule>
    <cfRule type="expression" dxfId="3255" priority="7255">
      <formula>#REF!="Change"</formula>
    </cfRule>
  </conditionalFormatting>
  <conditionalFormatting sqref="B48:B49 E48:G49">
    <cfRule type="expression" priority="7248">
      <formula>#REF!=""</formula>
    </cfRule>
    <cfRule type="expression" dxfId="3254" priority="7249">
      <formula>#REF!="Add"</formula>
    </cfRule>
    <cfRule type="expression" dxfId="3253" priority="7250">
      <formula>#REF!="Delete"</formula>
    </cfRule>
    <cfRule type="expression" dxfId="3252" priority="7251">
      <formula>#REF!="Change"</formula>
    </cfRule>
  </conditionalFormatting>
  <conditionalFormatting sqref="B48:B49 E48:G49">
    <cfRule type="expression" dxfId="3251" priority="7245">
      <formula>#REF!="Delete"</formula>
    </cfRule>
    <cfRule type="expression" dxfId="3250" priority="7246">
      <formula>#REF!="Add"</formula>
    </cfRule>
    <cfRule type="expression" dxfId="3249" priority="7247">
      <formula>#REF!="Change"</formula>
    </cfRule>
  </conditionalFormatting>
  <conditionalFormatting sqref="C48:C49">
    <cfRule type="expression" priority="7241">
      <formula>#REF!=""</formula>
    </cfRule>
    <cfRule type="expression" dxfId="3248" priority="7242">
      <formula>#REF!="Add"</formula>
    </cfRule>
    <cfRule type="expression" dxfId="3247" priority="7243">
      <formula>#REF!="Remove"</formula>
    </cfRule>
    <cfRule type="expression" dxfId="3246" priority="7244">
      <formula>#REF!="Change"</formula>
    </cfRule>
  </conditionalFormatting>
  <conditionalFormatting sqref="C48:C49">
    <cfRule type="expression" priority="7237">
      <formula>#REF!=""</formula>
    </cfRule>
    <cfRule type="expression" dxfId="3245" priority="7238">
      <formula>#REF!="Add"</formula>
    </cfRule>
    <cfRule type="expression" dxfId="3244" priority="7239">
      <formula>#REF!="Delete"</formula>
    </cfRule>
    <cfRule type="expression" dxfId="3243" priority="7240">
      <formula>#REF!="Change"</formula>
    </cfRule>
  </conditionalFormatting>
  <conditionalFormatting sqref="C48:C49">
    <cfRule type="expression" dxfId="3242" priority="7234">
      <formula>#REF!="Delete"</formula>
    </cfRule>
    <cfRule type="expression" dxfId="3241" priority="7235">
      <formula>#REF!="Add"</formula>
    </cfRule>
    <cfRule type="expression" dxfId="3240" priority="7236">
      <formula>#REF!="Change"</formula>
    </cfRule>
  </conditionalFormatting>
  <conditionalFormatting sqref="H48">
    <cfRule type="expression" priority="7230">
      <formula>#REF!=""</formula>
    </cfRule>
    <cfRule type="expression" dxfId="3239" priority="7231">
      <formula>#REF!="Add"</formula>
    </cfRule>
    <cfRule type="expression" dxfId="3238" priority="7232">
      <formula>#REF!="Remove"</formula>
    </cfRule>
    <cfRule type="expression" dxfId="3237" priority="7233">
      <formula>#REF!="Change"</formula>
    </cfRule>
  </conditionalFormatting>
  <conditionalFormatting sqref="H48">
    <cfRule type="expression" priority="7226">
      <formula>#REF!=""</formula>
    </cfRule>
    <cfRule type="expression" dxfId="3236" priority="7227">
      <formula>#REF!="Add"</formula>
    </cfRule>
    <cfRule type="expression" dxfId="3235" priority="7228">
      <formula>#REF!="Delete"</formula>
    </cfRule>
    <cfRule type="expression" dxfId="3234" priority="7229">
      <formula>#REF!="Change"</formula>
    </cfRule>
  </conditionalFormatting>
  <conditionalFormatting sqref="H48">
    <cfRule type="expression" dxfId="3233" priority="7223">
      <formula>#REF!="Delete"</formula>
    </cfRule>
    <cfRule type="expression" dxfId="3232" priority="7224">
      <formula>#REF!="Add"</formula>
    </cfRule>
    <cfRule type="expression" dxfId="3231" priority="7225">
      <formula>#REF!="Change"</formula>
    </cfRule>
  </conditionalFormatting>
  <conditionalFormatting sqref="H49">
    <cfRule type="expression" priority="7219">
      <formula>#REF!=""</formula>
    </cfRule>
    <cfRule type="expression" dxfId="3230" priority="7220">
      <formula>#REF!="Add"</formula>
    </cfRule>
    <cfRule type="expression" dxfId="3229" priority="7221">
      <formula>#REF!="Remove"</formula>
    </cfRule>
    <cfRule type="expression" dxfId="3228" priority="7222">
      <formula>#REF!="Change"</formula>
    </cfRule>
  </conditionalFormatting>
  <conditionalFormatting sqref="H49">
    <cfRule type="expression" priority="7215">
      <formula>#REF!=""</formula>
    </cfRule>
    <cfRule type="expression" dxfId="3227" priority="7216">
      <formula>#REF!="Add"</formula>
    </cfRule>
    <cfRule type="expression" dxfId="3226" priority="7217">
      <formula>#REF!="Delete"</formula>
    </cfRule>
    <cfRule type="expression" dxfId="3225" priority="7218">
      <formula>#REF!="Change"</formula>
    </cfRule>
  </conditionalFormatting>
  <conditionalFormatting sqref="H49">
    <cfRule type="expression" dxfId="3224" priority="7212">
      <formula>#REF!="Delete"</formula>
    </cfRule>
    <cfRule type="expression" dxfId="3223" priority="7213">
      <formula>#REF!="Add"</formula>
    </cfRule>
    <cfRule type="expression" dxfId="3222" priority="7214">
      <formula>#REF!="Change"</formula>
    </cfRule>
  </conditionalFormatting>
  <conditionalFormatting sqref="I62:I65 I67:I68">
    <cfRule type="expression" priority="6945">
      <formula>#REF!=""</formula>
    </cfRule>
    <cfRule type="expression" dxfId="3221" priority="6946">
      <formula>#REF!="Add"</formula>
    </cfRule>
    <cfRule type="expression" dxfId="3220" priority="6947">
      <formula>#REF!="Delete"</formula>
    </cfRule>
    <cfRule type="expression" dxfId="3219" priority="6948">
      <formula>#REF!="Change"</formula>
    </cfRule>
  </conditionalFormatting>
  <conditionalFormatting sqref="G62:I63 D62:D64 H67:I68 H64:I65">
    <cfRule type="expression" priority="6941">
      <formula>#REF!=""</formula>
    </cfRule>
    <cfRule type="expression" dxfId="3218" priority="6942">
      <formula>#REF!="Add"</formula>
    </cfRule>
    <cfRule type="expression" dxfId="3217" priority="6943">
      <formula>#REF!="Remove"</formula>
    </cfRule>
    <cfRule type="expression" dxfId="3216" priority="6944">
      <formula>#REF!="Change"</formula>
    </cfRule>
  </conditionalFormatting>
  <conditionalFormatting sqref="G62:H63 D62:D64 H67:H68 H64:H65">
    <cfRule type="expression" priority="6937">
      <formula>#REF!=""</formula>
    </cfRule>
    <cfRule type="expression" dxfId="3215" priority="6938">
      <formula>#REF!="Add"</formula>
    </cfRule>
    <cfRule type="expression" dxfId="3214" priority="6939">
      <formula>#REF!="Delete"</formula>
    </cfRule>
    <cfRule type="expression" dxfId="3213" priority="6940">
      <formula>#REF!="Change"</formula>
    </cfRule>
  </conditionalFormatting>
  <conditionalFormatting sqref="G62:I63 D62:D64 H67:I68 H64:I65">
    <cfRule type="expression" dxfId="3212" priority="6934">
      <formula>#REF!="Delete"</formula>
    </cfRule>
    <cfRule type="expression" dxfId="3211" priority="6935">
      <formula>#REF!="Add"</formula>
    </cfRule>
    <cfRule type="expression" dxfId="3210" priority="6936">
      <formula>#REF!="Change"</formula>
    </cfRule>
  </conditionalFormatting>
  <conditionalFormatting sqref="C62:C65 C67:C68">
    <cfRule type="expression" priority="6930">
      <formula>#REF!=""</formula>
    </cfRule>
    <cfRule type="expression" dxfId="3209" priority="6931">
      <formula>#REF!="Add"</formula>
    </cfRule>
    <cfRule type="expression" dxfId="3208" priority="6932">
      <formula>#REF!="Remove"</formula>
    </cfRule>
    <cfRule type="expression" dxfId="3207" priority="6933">
      <formula>#REF!="Change"</formula>
    </cfRule>
  </conditionalFormatting>
  <conditionalFormatting sqref="C62:C65 C67:C68">
    <cfRule type="expression" priority="6926">
      <formula>#REF!=""</formula>
    </cfRule>
    <cfRule type="expression" dxfId="3206" priority="6927">
      <formula>#REF!="Add"</formula>
    </cfRule>
    <cfRule type="expression" dxfId="3205" priority="6928">
      <formula>#REF!="Delete"</formula>
    </cfRule>
    <cfRule type="expression" dxfId="3204" priority="6929">
      <formula>#REF!="Change"</formula>
    </cfRule>
  </conditionalFormatting>
  <conditionalFormatting sqref="C62:C65 C67:C68">
    <cfRule type="expression" dxfId="3203" priority="6923">
      <formula>#REF!="Delete"</formula>
    </cfRule>
    <cfRule type="expression" dxfId="3202" priority="6924">
      <formula>#REF!="Add"</formula>
    </cfRule>
    <cfRule type="expression" dxfId="3201" priority="6925">
      <formula>#REF!="Change"</formula>
    </cfRule>
  </conditionalFormatting>
  <conditionalFormatting sqref="B67:B68 B62:B65">
    <cfRule type="expression" priority="6919">
      <formula>#REF!=""</formula>
    </cfRule>
    <cfRule type="expression" dxfId="3200" priority="6920">
      <formula>#REF!="Add"</formula>
    </cfRule>
    <cfRule type="expression" dxfId="3199" priority="6921">
      <formula>#REF!="Remove"</formula>
    </cfRule>
    <cfRule type="expression" dxfId="3198" priority="6922">
      <formula>#REF!="Change"</formula>
    </cfRule>
  </conditionalFormatting>
  <conditionalFormatting sqref="B67:B68 B62:B65">
    <cfRule type="expression" priority="6915">
      <formula>#REF!=""</formula>
    </cfRule>
    <cfRule type="expression" dxfId="3197" priority="6916">
      <formula>#REF!="Add"</formula>
    </cfRule>
    <cfRule type="expression" dxfId="3196" priority="6917">
      <formula>#REF!="Delete"</formula>
    </cfRule>
    <cfRule type="expression" dxfId="3195" priority="6918">
      <formula>#REF!="Change"</formula>
    </cfRule>
  </conditionalFormatting>
  <conditionalFormatting sqref="B67:B68 B62:B65">
    <cfRule type="expression" dxfId="3194" priority="6912">
      <formula>#REF!="Delete"</formula>
    </cfRule>
    <cfRule type="expression" dxfId="3193" priority="6913">
      <formula>#REF!="Add"</formula>
    </cfRule>
    <cfRule type="expression" dxfId="3192" priority="6914">
      <formula>#REF!="Change"</formula>
    </cfRule>
  </conditionalFormatting>
  <conditionalFormatting sqref="B127">
    <cfRule type="expression" priority="6908">
      <formula>#REF!=""</formula>
    </cfRule>
    <cfRule type="expression" dxfId="3191" priority="6909">
      <formula>#REF!="Add"</formula>
    </cfRule>
    <cfRule type="expression" dxfId="3190" priority="6910">
      <formula>#REF!="Remove"</formula>
    </cfRule>
    <cfRule type="expression" dxfId="3189" priority="6911">
      <formula>#REF!="Change"</formula>
    </cfRule>
  </conditionalFormatting>
  <conditionalFormatting sqref="G127:I127">
    <cfRule type="expression" priority="6904">
      <formula>#REF!=""</formula>
    </cfRule>
    <cfRule type="expression" dxfId="3188" priority="6905">
      <formula>#REF!="Add"</formula>
    </cfRule>
    <cfRule type="expression" dxfId="3187" priority="6906">
      <formula>#REF!="Delete"</formula>
    </cfRule>
    <cfRule type="expression" dxfId="3186" priority="6907">
      <formula>#REF!="Change"</formula>
    </cfRule>
  </conditionalFormatting>
  <conditionalFormatting sqref="G127:I127">
    <cfRule type="expression" priority="6900">
      <formula>#REF!=""</formula>
    </cfRule>
    <cfRule type="expression" dxfId="3185" priority="6901">
      <formula>#REF!="Add"</formula>
    </cfRule>
    <cfRule type="expression" dxfId="3184" priority="6902">
      <formula>#REF!="Remove"</formula>
    </cfRule>
    <cfRule type="expression" dxfId="3183" priority="6903">
      <formula>#REF!="Change"</formula>
    </cfRule>
  </conditionalFormatting>
  <conditionalFormatting sqref="G127:I127">
    <cfRule type="expression" dxfId="3182" priority="6897">
      <formula>#REF!="Delete"</formula>
    </cfRule>
    <cfRule type="expression" dxfId="3181" priority="6898">
      <formula>#REF!="Add"</formula>
    </cfRule>
    <cfRule type="expression" dxfId="3180" priority="6899">
      <formula>#REF!="Change"</formula>
    </cfRule>
  </conditionalFormatting>
  <conditionalFormatting sqref="C134:C136">
    <cfRule type="expression" dxfId="3179" priority="6732">
      <formula>#REF!="Delete"</formula>
    </cfRule>
    <cfRule type="expression" dxfId="3178" priority="6733">
      <formula>#REF!="Add"</formula>
    </cfRule>
    <cfRule type="expression" dxfId="3177" priority="6734">
      <formula>#REF!="Change"</formula>
    </cfRule>
  </conditionalFormatting>
  <conditionalFormatting sqref="B134:B135 D134:H134 E135:H135 H136">
    <cfRule type="expression" priority="6750">
      <formula>#REF!=""</formula>
    </cfRule>
    <cfRule type="expression" dxfId="3176" priority="6751">
      <formula>#REF!="Add"</formula>
    </cfRule>
    <cfRule type="expression" dxfId="3175" priority="6752">
      <formula>#REF!="Remove"</formula>
    </cfRule>
    <cfRule type="expression" dxfId="3174" priority="6753">
      <formula>#REF!="Change"</formula>
    </cfRule>
  </conditionalFormatting>
  <conditionalFormatting sqref="B134:B135 D134:H134 E135:H135 H136">
    <cfRule type="expression" priority="6746">
      <formula>#REF!=""</formula>
    </cfRule>
    <cfRule type="expression" dxfId="3173" priority="6747">
      <formula>#REF!="Add"</formula>
    </cfRule>
    <cfRule type="expression" dxfId="3172" priority="6748">
      <formula>#REF!="Delete"</formula>
    </cfRule>
    <cfRule type="expression" dxfId="3171" priority="6749">
      <formula>#REF!="Change"</formula>
    </cfRule>
  </conditionalFormatting>
  <conditionalFormatting sqref="B134:B135 D134:H134 E135:H135 H136">
    <cfRule type="expression" dxfId="3170" priority="6743">
      <formula>#REF!="Delete"</formula>
    </cfRule>
    <cfRule type="expression" dxfId="3169" priority="6744">
      <formula>#REF!="Add"</formula>
    </cfRule>
    <cfRule type="expression" dxfId="3168" priority="6745">
      <formula>#REF!="Change"</formula>
    </cfRule>
  </conditionalFormatting>
  <conditionalFormatting sqref="C134:C136">
    <cfRule type="expression" priority="6739">
      <formula>#REF!=""</formula>
    </cfRule>
    <cfRule type="expression" dxfId="3167" priority="6740">
      <formula>#REF!="Add"</formula>
    </cfRule>
    <cfRule type="expression" dxfId="3166" priority="6741">
      <formula>#REF!="Remove"</formula>
    </cfRule>
    <cfRule type="expression" dxfId="3165" priority="6742">
      <formula>#REF!="Change"</formula>
    </cfRule>
  </conditionalFormatting>
  <conditionalFormatting sqref="C134:C136">
    <cfRule type="expression" priority="6735">
      <formula>#REF!=""</formula>
    </cfRule>
    <cfRule type="expression" dxfId="3164" priority="6736">
      <formula>#REF!="Add"</formula>
    </cfRule>
    <cfRule type="expression" dxfId="3163" priority="6737">
      <formula>#REF!="Delete"</formula>
    </cfRule>
    <cfRule type="expression" dxfId="3162" priority="6738">
      <formula>#REF!="Change"</formula>
    </cfRule>
  </conditionalFormatting>
  <conditionalFormatting sqref="C141:C144">
    <cfRule type="expression" dxfId="3161" priority="6710">
      <formula>#REF!="Delete"</formula>
    </cfRule>
    <cfRule type="expression" dxfId="3160" priority="6711">
      <formula>#REF!="Add"</formula>
    </cfRule>
    <cfRule type="expression" dxfId="3159" priority="6712">
      <formula>#REF!="Change"</formula>
    </cfRule>
  </conditionalFormatting>
  <conditionalFormatting sqref="D142 B141:B142 F141:H142 F143:G144">
    <cfRule type="expression" priority="6728">
      <formula>#REF!=""</formula>
    </cfRule>
    <cfRule type="expression" dxfId="3158" priority="6729">
      <formula>#REF!="Add"</formula>
    </cfRule>
    <cfRule type="expression" dxfId="3157" priority="6730">
      <formula>#REF!="Remove"</formula>
    </cfRule>
    <cfRule type="expression" dxfId="3156" priority="6731">
      <formula>#REF!="Change"</formula>
    </cfRule>
  </conditionalFormatting>
  <conditionalFormatting sqref="D142 B141:B142 F141:H142 F143:G144">
    <cfRule type="expression" priority="6724">
      <formula>#REF!=""</formula>
    </cfRule>
    <cfRule type="expression" dxfId="3155" priority="6725">
      <formula>#REF!="Add"</formula>
    </cfRule>
    <cfRule type="expression" dxfId="3154" priority="6726">
      <formula>#REF!="Delete"</formula>
    </cfRule>
    <cfRule type="expression" dxfId="3153" priority="6727">
      <formula>#REF!="Change"</formula>
    </cfRule>
  </conditionalFormatting>
  <conditionalFormatting sqref="D142 B141:B142 F141:H142 F143:G144">
    <cfRule type="expression" dxfId="3152" priority="6721">
      <formula>#REF!="Delete"</formula>
    </cfRule>
    <cfRule type="expression" dxfId="3151" priority="6722">
      <formula>#REF!="Add"</formula>
    </cfRule>
    <cfRule type="expression" dxfId="3150" priority="6723">
      <formula>#REF!="Change"</formula>
    </cfRule>
  </conditionalFormatting>
  <conditionalFormatting sqref="C141:C144">
    <cfRule type="expression" priority="6717">
      <formula>#REF!=""</formula>
    </cfRule>
    <cfRule type="expression" dxfId="3149" priority="6718">
      <formula>#REF!="Add"</formula>
    </cfRule>
    <cfRule type="expression" dxfId="3148" priority="6719">
      <formula>#REF!="Remove"</formula>
    </cfRule>
    <cfRule type="expression" dxfId="3147" priority="6720">
      <formula>#REF!="Change"</formula>
    </cfRule>
  </conditionalFormatting>
  <conditionalFormatting sqref="C141:C144">
    <cfRule type="expression" priority="6713">
      <formula>#REF!=""</formula>
    </cfRule>
    <cfRule type="expression" dxfId="3146" priority="6714">
      <formula>#REF!="Add"</formula>
    </cfRule>
    <cfRule type="expression" dxfId="3145" priority="6715">
      <formula>#REF!="Delete"</formula>
    </cfRule>
    <cfRule type="expression" dxfId="3144" priority="6716">
      <formula>#REF!="Change"</formula>
    </cfRule>
  </conditionalFormatting>
  <conditionalFormatting sqref="B149:B150">
    <cfRule type="expression" priority="6706">
      <formula>#REF!=""</formula>
    </cfRule>
    <cfRule type="expression" dxfId="3143" priority="6707">
      <formula>#REF!="Add"</formula>
    </cfRule>
    <cfRule type="expression" dxfId="3142" priority="6708">
      <formula>#REF!="Remove"</formula>
    </cfRule>
    <cfRule type="expression" dxfId="3141" priority="6709">
      <formula>#REF!="Change"</formula>
    </cfRule>
  </conditionalFormatting>
  <conditionalFormatting sqref="F149:G150">
    <cfRule type="expression" priority="6702">
      <formula>#REF!=""</formula>
    </cfRule>
    <cfRule type="expression" dxfId="3140" priority="6703">
      <formula>#REF!="Add"</formula>
    </cfRule>
    <cfRule type="expression" dxfId="3139" priority="6704">
      <formula>#REF!="Delete"</formula>
    </cfRule>
    <cfRule type="expression" dxfId="3138" priority="6705">
      <formula>#REF!="Change"</formula>
    </cfRule>
  </conditionalFormatting>
  <conditionalFormatting sqref="F149:G150">
    <cfRule type="expression" priority="6698">
      <formula>#REF!=""</formula>
    </cfRule>
    <cfRule type="expression" dxfId="3137" priority="6699">
      <formula>#REF!="Add"</formula>
    </cfRule>
    <cfRule type="expression" dxfId="3136" priority="6700">
      <formula>#REF!="Remove"</formula>
    </cfRule>
    <cfRule type="expression" dxfId="3135" priority="6701">
      <formula>#REF!="Change"</formula>
    </cfRule>
  </conditionalFormatting>
  <conditionalFormatting sqref="F149:G150">
    <cfRule type="expression" dxfId="3134" priority="6695">
      <formula>#REF!="Delete"</formula>
    </cfRule>
    <cfRule type="expression" dxfId="3133" priority="6696">
      <formula>#REF!="Add"</formula>
    </cfRule>
    <cfRule type="expression" dxfId="3132" priority="6697">
      <formula>#REF!="Change"</formula>
    </cfRule>
  </conditionalFormatting>
  <conditionalFormatting sqref="E141">
    <cfRule type="expression" priority="6691">
      <formula>#REF!=""</formula>
    </cfRule>
    <cfRule type="expression" dxfId="3131" priority="6692">
      <formula>#REF!="Add"</formula>
    </cfRule>
    <cfRule type="expression" dxfId="3130" priority="6693">
      <formula>#REF!="Remove"</formula>
    </cfRule>
    <cfRule type="expression" dxfId="3129" priority="6694">
      <formula>#REF!="Change"</formula>
    </cfRule>
  </conditionalFormatting>
  <conditionalFormatting sqref="E141">
    <cfRule type="expression" priority="6687">
      <formula>#REF!=""</formula>
    </cfRule>
    <cfRule type="expression" dxfId="3128" priority="6688">
      <formula>#REF!="Add"</formula>
    </cfRule>
    <cfRule type="expression" dxfId="3127" priority="6689">
      <formula>#REF!="Delete"</formula>
    </cfRule>
    <cfRule type="expression" dxfId="3126" priority="6690">
      <formula>#REF!="Change"</formula>
    </cfRule>
  </conditionalFormatting>
  <conditionalFormatting sqref="E141">
    <cfRule type="expression" dxfId="3125" priority="6684">
      <formula>#REF!="Delete"</formula>
    </cfRule>
    <cfRule type="expression" dxfId="3124" priority="6685">
      <formula>#REF!="Add"</formula>
    </cfRule>
    <cfRule type="expression" dxfId="3123" priority="6686">
      <formula>#REF!="Change"</formula>
    </cfRule>
  </conditionalFormatting>
  <conditionalFormatting sqref="E142:E144">
    <cfRule type="expression" priority="6680">
      <formula>#REF!=""</formula>
    </cfRule>
    <cfRule type="expression" dxfId="3122" priority="6681">
      <formula>#REF!="Add"</formula>
    </cfRule>
    <cfRule type="expression" dxfId="3121" priority="6682">
      <formula>#REF!="Remove"</formula>
    </cfRule>
    <cfRule type="expression" dxfId="3120" priority="6683">
      <formula>#REF!="Change"</formula>
    </cfRule>
  </conditionalFormatting>
  <conditionalFormatting sqref="E142:E144">
    <cfRule type="expression" priority="6676">
      <formula>#REF!=""</formula>
    </cfRule>
    <cfRule type="expression" dxfId="3119" priority="6677">
      <formula>#REF!="Add"</formula>
    </cfRule>
    <cfRule type="expression" dxfId="3118" priority="6678">
      <formula>#REF!="Delete"</formula>
    </cfRule>
    <cfRule type="expression" dxfId="3117" priority="6679">
      <formula>#REF!="Change"</formula>
    </cfRule>
  </conditionalFormatting>
  <conditionalFormatting sqref="E142:E144">
    <cfRule type="expression" dxfId="3116" priority="6673">
      <formula>#REF!="Delete"</formula>
    </cfRule>
    <cfRule type="expression" dxfId="3115" priority="6674">
      <formula>#REF!="Add"</formula>
    </cfRule>
    <cfRule type="expression" dxfId="3114" priority="6675">
      <formula>#REF!="Change"</formula>
    </cfRule>
  </conditionalFormatting>
  <conditionalFormatting sqref="E149">
    <cfRule type="expression" priority="6669">
      <formula>#REF!=""</formula>
    </cfRule>
    <cfRule type="expression" dxfId="3113" priority="6670">
      <formula>#REF!="Add"</formula>
    </cfRule>
    <cfRule type="expression" dxfId="3112" priority="6671">
      <formula>#REF!="Remove"</formula>
    </cfRule>
    <cfRule type="expression" dxfId="3111" priority="6672">
      <formula>#REF!="Change"</formula>
    </cfRule>
  </conditionalFormatting>
  <conditionalFormatting sqref="E149">
    <cfRule type="expression" priority="6665">
      <formula>#REF!=""</formula>
    </cfRule>
    <cfRule type="expression" dxfId="3110" priority="6666">
      <formula>#REF!="Add"</formula>
    </cfRule>
    <cfRule type="expression" dxfId="3109" priority="6667">
      <formula>#REF!="Delete"</formula>
    </cfRule>
    <cfRule type="expression" dxfId="3108" priority="6668">
      <formula>#REF!="Change"</formula>
    </cfRule>
  </conditionalFormatting>
  <conditionalFormatting sqref="E149">
    <cfRule type="expression" dxfId="3107" priority="6662">
      <formula>#REF!="Delete"</formula>
    </cfRule>
    <cfRule type="expression" dxfId="3106" priority="6663">
      <formula>#REF!="Add"</formula>
    </cfRule>
    <cfRule type="expression" dxfId="3105" priority="6664">
      <formula>#REF!="Change"</formula>
    </cfRule>
  </conditionalFormatting>
  <conditionalFormatting sqref="E150">
    <cfRule type="expression" priority="6658">
      <formula>#REF!=""</formula>
    </cfRule>
    <cfRule type="expression" dxfId="3104" priority="6659">
      <formula>#REF!="Add"</formula>
    </cfRule>
    <cfRule type="expression" dxfId="3103" priority="6660">
      <formula>#REF!="Remove"</formula>
    </cfRule>
    <cfRule type="expression" dxfId="3102" priority="6661">
      <formula>#REF!="Change"</formula>
    </cfRule>
  </conditionalFormatting>
  <conditionalFormatting sqref="E150">
    <cfRule type="expression" priority="6654">
      <formula>#REF!=""</formula>
    </cfRule>
    <cfRule type="expression" dxfId="3101" priority="6655">
      <formula>#REF!="Add"</formula>
    </cfRule>
    <cfRule type="expression" dxfId="3100" priority="6656">
      <formula>#REF!="Delete"</formula>
    </cfRule>
    <cfRule type="expression" dxfId="3099" priority="6657">
      <formula>#REF!="Change"</formula>
    </cfRule>
  </conditionalFormatting>
  <conditionalFormatting sqref="E150">
    <cfRule type="expression" dxfId="3098" priority="6651">
      <formula>#REF!="Delete"</formula>
    </cfRule>
    <cfRule type="expression" dxfId="3097" priority="6652">
      <formula>#REF!="Add"</formula>
    </cfRule>
    <cfRule type="expression" dxfId="3096" priority="6653">
      <formula>#REF!="Change"</formula>
    </cfRule>
  </conditionalFormatting>
  <conditionalFormatting sqref="B115:B116">
    <cfRule type="expression" priority="6614">
      <formula>#REF!=""</formula>
    </cfRule>
    <cfRule type="expression" dxfId="3095" priority="6615">
      <formula>#REF!="Add"</formula>
    </cfRule>
    <cfRule type="expression" dxfId="3094" priority="6616">
      <formula>#REF!="Remove"</formula>
    </cfRule>
    <cfRule type="expression" dxfId="3093" priority="6617">
      <formula>#REF!="Change"</formula>
    </cfRule>
  </conditionalFormatting>
  <conditionalFormatting sqref="G115:G116 I115">
    <cfRule type="expression" priority="6610">
      <formula>#REF!=""</formula>
    </cfRule>
    <cfRule type="expression" dxfId="3092" priority="6611">
      <formula>#REF!="Add"</formula>
    </cfRule>
    <cfRule type="expression" dxfId="3091" priority="6612">
      <formula>#REF!="Delete"</formula>
    </cfRule>
    <cfRule type="expression" dxfId="3090" priority="6613">
      <formula>#REF!="Change"</formula>
    </cfRule>
  </conditionalFormatting>
  <conditionalFormatting sqref="G115:G116 I115">
    <cfRule type="expression" priority="6606">
      <formula>#REF!=""</formula>
    </cfRule>
    <cfRule type="expression" dxfId="3089" priority="6607">
      <formula>#REF!="Add"</formula>
    </cfRule>
    <cfRule type="expression" dxfId="3088" priority="6608">
      <formula>#REF!="Remove"</formula>
    </cfRule>
    <cfRule type="expression" dxfId="3087" priority="6609">
      <formula>#REF!="Change"</formula>
    </cfRule>
  </conditionalFormatting>
  <conditionalFormatting sqref="G115:G116 I115">
    <cfRule type="expression" dxfId="3086" priority="6603">
      <formula>#REF!="Delete"</formula>
    </cfRule>
    <cfRule type="expression" dxfId="3085" priority="6604">
      <formula>#REF!="Add"</formula>
    </cfRule>
    <cfRule type="expression" dxfId="3084" priority="6605">
      <formula>#REF!="Change"</formula>
    </cfRule>
  </conditionalFormatting>
  <conditionalFormatting sqref="E115:F116">
    <cfRule type="expression" priority="6599">
      <formula>#REF!=""</formula>
    </cfRule>
    <cfRule type="expression" dxfId="3083" priority="6600">
      <formula>#REF!="Add"</formula>
    </cfRule>
    <cfRule type="expression" dxfId="3082" priority="6601">
      <formula>#REF!="Delete"</formula>
    </cfRule>
    <cfRule type="expression" dxfId="3081" priority="6602">
      <formula>#REF!="Change"</formula>
    </cfRule>
  </conditionalFormatting>
  <conditionalFormatting sqref="E115:F116">
    <cfRule type="expression" priority="6595">
      <formula>#REF!=""</formula>
    </cfRule>
    <cfRule type="expression" dxfId="3080" priority="6596">
      <formula>#REF!="Add"</formula>
    </cfRule>
    <cfRule type="expression" dxfId="3079" priority="6597">
      <formula>#REF!="Remove"</formula>
    </cfRule>
    <cfRule type="expression" dxfId="3078" priority="6598">
      <formula>#REF!="Change"</formula>
    </cfRule>
  </conditionalFormatting>
  <conditionalFormatting sqref="E115:F116">
    <cfRule type="expression" dxfId="3077" priority="6592">
      <formula>#REF!="Delete"</formula>
    </cfRule>
    <cfRule type="expression" dxfId="3076" priority="6593">
      <formula>#REF!="Add"</formula>
    </cfRule>
    <cfRule type="expression" dxfId="3075" priority="6594">
      <formula>#REF!="Change"</formula>
    </cfRule>
  </conditionalFormatting>
  <conditionalFormatting sqref="H115:H116">
    <cfRule type="expression" priority="6588">
      <formula>#REF!=""</formula>
    </cfRule>
    <cfRule type="expression" dxfId="3074" priority="6589">
      <formula>#REF!="Add"</formula>
    </cfRule>
    <cfRule type="expression" dxfId="3073" priority="6590">
      <formula>#REF!="Remove"</formula>
    </cfRule>
    <cfRule type="expression" dxfId="3072" priority="6591">
      <formula>#REF!="Change"</formula>
    </cfRule>
  </conditionalFormatting>
  <conditionalFormatting sqref="H115:H116">
    <cfRule type="expression" priority="6584">
      <formula>#REF!=""</formula>
    </cfRule>
    <cfRule type="expression" dxfId="3071" priority="6585">
      <formula>#REF!="Add"</formula>
    </cfRule>
    <cfRule type="expression" dxfId="3070" priority="6586">
      <formula>#REF!="Delete"</formula>
    </cfRule>
    <cfRule type="expression" dxfId="3069" priority="6587">
      <formula>#REF!="Change"</formula>
    </cfRule>
  </conditionalFormatting>
  <conditionalFormatting sqref="H115:H116">
    <cfRule type="expression" dxfId="3068" priority="6581">
      <formula>#REF!="Delete"</formula>
    </cfRule>
    <cfRule type="expression" dxfId="3067" priority="6582">
      <formula>#REF!="Add"</formula>
    </cfRule>
    <cfRule type="expression" dxfId="3066" priority="6583">
      <formula>#REF!="Change"</formula>
    </cfRule>
  </conditionalFormatting>
  <conditionalFormatting sqref="B33:B34">
    <cfRule type="expression" priority="6573">
      <formula>#REF!=""</formula>
    </cfRule>
    <cfRule type="expression" dxfId="3065" priority="6574">
      <formula>#REF!="Add"</formula>
    </cfRule>
    <cfRule type="expression" dxfId="3064" priority="6575">
      <formula>#REF!="Remove"</formula>
    </cfRule>
    <cfRule type="expression" dxfId="3063" priority="6576">
      <formula>#REF!="Change"</formula>
    </cfRule>
  </conditionalFormatting>
  <conditionalFormatting sqref="B61 D61:H61">
    <cfRule type="expression" priority="6569">
      <formula>#REF!=""</formula>
    </cfRule>
    <cfRule type="expression" dxfId="3062" priority="6570">
      <formula>#REF!="Add"</formula>
    </cfRule>
    <cfRule type="expression" dxfId="3061" priority="6571">
      <formula>#REF!="Remove"</formula>
    </cfRule>
    <cfRule type="expression" dxfId="3060" priority="6572">
      <formula>#REF!="Change"</formula>
    </cfRule>
  </conditionalFormatting>
  <conditionalFormatting sqref="B61 D61:H61">
    <cfRule type="expression" priority="6565">
      <formula>#REF!=""</formula>
    </cfRule>
    <cfRule type="expression" dxfId="3059" priority="6566">
      <formula>#REF!="Add"</formula>
    </cfRule>
    <cfRule type="expression" dxfId="3058" priority="6567">
      <formula>#REF!="Delete"</formula>
    </cfRule>
    <cfRule type="expression" dxfId="3057" priority="6568">
      <formula>#REF!="Change"</formula>
    </cfRule>
  </conditionalFormatting>
  <conditionalFormatting sqref="B61 D61:H61">
    <cfRule type="expression" dxfId="3056" priority="6562">
      <formula>#REF!="Delete"</formula>
    </cfRule>
    <cfRule type="expression" dxfId="3055" priority="6563">
      <formula>#REF!="Add"</formula>
    </cfRule>
    <cfRule type="expression" dxfId="3054" priority="6564">
      <formula>#REF!="Change"</formula>
    </cfRule>
  </conditionalFormatting>
  <conditionalFormatting sqref="B174 D174:H174">
    <cfRule type="expression" dxfId="3053" priority="6551">
      <formula>#REF!="Delete"</formula>
    </cfRule>
    <cfRule type="expression" dxfId="3052" priority="6552">
      <formula>#REF!="Add"</formula>
    </cfRule>
    <cfRule type="expression" dxfId="3051" priority="6553">
      <formula>#REF!="Change"</formula>
    </cfRule>
  </conditionalFormatting>
  <conditionalFormatting sqref="B174 D174:H174">
    <cfRule type="expression" priority="6558">
      <formula>#REF!=""</formula>
    </cfRule>
    <cfRule type="expression" dxfId="3050" priority="6559">
      <formula>#REF!="Add"</formula>
    </cfRule>
    <cfRule type="expression" dxfId="3049" priority="6560">
      <formula>#REF!="Remove"</formula>
    </cfRule>
    <cfRule type="expression" dxfId="3048" priority="6561">
      <formula>#REF!="Change"</formula>
    </cfRule>
  </conditionalFormatting>
  <conditionalFormatting sqref="B174 D174:H174">
    <cfRule type="expression" priority="6554">
      <formula>#REF!=""</formula>
    </cfRule>
    <cfRule type="expression" dxfId="3047" priority="6555">
      <formula>#REF!="Add"</formula>
    </cfRule>
    <cfRule type="expression" dxfId="3046" priority="6556">
      <formula>#REF!="Delete"</formula>
    </cfRule>
    <cfRule type="expression" dxfId="3045" priority="6557">
      <formula>#REF!="Change"</formula>
    </cfRule>
  </conditionalFormatting>
  <conditionalFormatting sqref="C174">
    <cfRule type="expression" priority="6547">
      <formula>#REF!=""</formula>
    </cfRule>
    <cfRule type="expression" dxfId="3044" priority="6548">
      <formula>#REF!="Add"</formula>
    </cfRule>
    <cfRule type="expression" dxfId="3043" priority="6549">
      <formula>#REF!="Remove"</formula>
    </cfRule>
    <cfRule type="expression" dxfId="3042" priority="6550">
      <formula>#REF!="Change"</formula>
    </cfRule>
  </conditionalFormatting>
  <conditionalFormatting sqref="C174">
    <cfRule type="expression" priority="6543">
      <formula>#REF!=""</formula>
    </cfRule>
    <cfRule type="expression" dxfId="3041" priority="6544">
      <formula>#REF!="Add"</formula>
    </cfRule>
    <cfRule type="expression" dxfId="3040" priority="6545">
      <formula>#REF!="Delete"</formula>
    </cfRule>
    <cfRule type="expression" dxfId="3039" priority="6546">
      <formula>#REF!="Change"</formula>
    </cfRule>
  </conditionalFormatting>
  <conditionalFormatting sqref="C174">
    <cfRule type="expression" dxfId="3038" priority="6540">
      <formula>#REF!="Delete"</formula>
    </cfRule>
    <cfRule type="expression" dxfId="3037" priority="6541">
      <formula>#REF!="Add"</formula>
    </cfRule>
    <cfRule type="expression" dxfId="3036" priority="6542">
      <formula>#REF!="Change"</formula>
    </cfRule>
  </conditionalFormatting>
  <conditionalFormatting sqref="D167:G167">
    <cfRule type="expression" priority="6448">
      <formula>#REF!=""</formula>
    </cfRule>
    <cfRule type="expression" dxfId="3035" priority="6449">
      <formula>#REF!="Add"</formula>
    </cfRule>
    <cfRule type="expression" dxfId="3034" priority="6450">
      <formula>#REF!="Remove"</formula>
    </cfRule>
    <cfRule type="expression" dxfId="3033" priority="6451">
      <formula>#REF!="Change"</formula>
    </cfRule>
  </conditionalFormatting>
  <conditionalFormatting sqref="D167:G167">
    <cfRule type="expression" priority="6444">
      <formula>#REF!=""</formula>
    </cfRule>
    <cfRule type="expression" dxfId="3032" priority="6445">
      <formula>#REF!="Add"</formula>
    </cfRule>
    <cfRule type="expression" dxfId="3031" priority="6446">
      <formula>#REF!="Delete"</formula>
    </cfRule>
    <cfRule type="expression" dxfId="3030" priority="6447">
      <formula>#REF!="Change"</formula>
    </cfRule>
  </conditionalFormatting>
  <conditionalFormatting sqref="D167:G167">
    <cfRule type="expression" dxfId="3029" priority="6441">
      <formula>#REF!="Delete"</formula>
    </cfRule>
    <cfRule type="expression" dxfId="3028" priority="6442">
      <formula>#REF!="Add"</formula>
    </cfRule>
    <cfRule type="expression" dxfId="3027" priority="6443">
      <formula>#REF!="Change"</formula>
    </cfRule>
  </conditionalFormatting>
  <conditionalFormatting sqref="I149">
    <cfRule type="expression" dxfId="3026" priority="6496">
      <formula>#REF!="Delete"</formula>
    </cfRule>
    <cfRule type="expression" dxfId="3025" priority="6497">
      <formula>#REF!="Add"</formula>
    </cfRule>
    <cfRule type="expression" dxfId="3024" priority="6498">
      <formula>#REF!="Change"</formula>
    </cfRule>
  </conditionalFormatting>
  <conditionalFormatting sqref="I149">
    <cfRule type="expression" priority="6503">
      <formula>#REF!=""</formula>
    </cfRule>
    <cfRule type="expression" dxfId="3023" priority="6504">
      <formula>#REF!="Add"</formula>
    </cfRule>
    <cfRule type="expression" dxfId="3022" priority="6505">
      <formula>#REF!="Delete"</formula>
    </cfRule>
    <cfRule type="expression" dxfId="3021" priority="6506">
      <formula>#REF!="Change"</formula>
    </cfRule>
  </conditionalFormatting>
  <conditionalFormatting sqref="I149">
    <cfRule type="expression" priority="6499">
      <formula>#REF!=""</formula>
    </cfRule>
    <cfRule type="expression" dxfId="3020" priority="6500">
      <formula>#REF!="Add"</formula>
    </cfRule>
    <cfRule type="expression" dxfId="3019" priority="6501">
      <formula>#REF!="Remove"</formula>
    </cfRule>
    <cfRule type="expression" dxfId="3018" priority="6502">
      <formula>#REF!="Change"</formula>
    </cfRule>
  </conditionalFormatting>
  <conditionalFormatting sqref="B163:B164">
    <cfRule type="expression" priority="6492">
      <formula>#REF!=""</formula>
    </cfRule>
    <cfRule type="expression" dxfId="3017" priority="6493">
      <formula>#REF!="Add"</formula>
    </cfRule>
    <cfRule type="expression" dxfId="3016" priority="6494">
      <formula>#REF!="Delete"</formula>
    </cfRule>
    <cfRule type="expression" dxfId="3015" priority="6495">
      <formula>#REF!="Change"</formula>
    </cfRule>
  </conditionalFormatting>
  <conditionalFormatting sqref="B163:B164">
    <cfRule type="expression" priority="6488">
      <formula>#REF!=""</formula>
    </cfRule>
    <cfRule type="expression" dxfId="3014" priority="6489">
      <formula>#REF!="Add"</formula>
    </cfRule>
    <cfRule type="expression" dxfId="3013" priority="6490">
      <formula>#REF!="Remove"</formula>
    </cfRule>
    <cfRule type="expression" dxfId="3012" priority="6491">
      <formula>#REF!="Change"</formula>
    </cfRule>
  </conditionalFormatting>
  <conditionalFormatting sqref="B163:B164">
    <cfRule type="expression" dxfId="3011" priority="6485">
      <formula>#REF!="Delete"</formula>
    </cfRule>
    <cfRule type="expression" dxfId="3010" priority="6486">
      <formula>#REF!="Add"</formula>
    </cfRule>
    <cfRule type="expression" dxfId="3009" priority="6487">
      <formula>#REF!="Change"</formula>
    </cfRule>
  </conditionalFormatting>
  <conditionalFormatting sqref="C163:C164">
    <cfRule type="expression" dxfId="3008" priority="6463">
      <formula>#REF!="Delete"</formula>
    </cfRule>
    <cfRule type="expression" dxfId="3007" priority="6464">
      <formula>#REF!="Add"</formula>
    </cfRule>
    <cfRule type="expression" dxfId="3006" priority="6465">
      <formula>#REF!="Change"</formula>
    </cfRule>
  </conditionalFormatting>
  <conditionalFormatting sqref="D163:H164">
    <cfRule type="expression" priority="6481">
      <formula>#REF!=""</formula>
    </cfRule>
    <cfRule type="expression" dxfId="3005" priority="6482">
      <formula>#REF!="Add"</formula>
    </cfRule>
    <cfRule type="expression" dxfId="3004" priority="6483">
      <formula>#REF!="Remove"</formula>
    </cfRule>
    <cfRule type="expression" dxfId="3003" priority="6484">
      <formula>#REF!="Change"</formula>
    </cfRule>
  </conditionalFormatting>
  <conditionalFormatting sqref="D163:H164">
    <cfRule type="expression" priority="6477">
      <formula>#REF!=""</formula>
    </cfRule>
    <cfRule type="expression" dxfId="3002" priority="6478">
      <formula>#REF!="Add"</formula>
    </cfRule>
    <cfRule type="expression" dxfId="3001" priority="6479">
      <formula>#REF!="Delete"</formula>
    </cfRule>
    <cfRule type="expression" dxfId="3000" priority="6480">
      <formula>#REF!="Change"</formula>
    </cfRule>
  </conditionalFormatting>
  <conditionalFormatting sqref="D163:H164">
    <cfRule type="expression" dxfId="2999" priority="6474">
      <formula>#REF!="Delete"</formula>
    </cfRule>
    <cfRule type="expression" dxfId="2998" priority="6475">
      <formula>#REF!="Add"</formula>
    </cfRule>
    <cfRule type="expression" dxfId="2997" priority="6476">
      <formula>#REF!="Change"</formula>
    </cfRule>
  </conditionalFormatting>
  <conditionalFormatting sqref="C163:C164">
    <cfRule type="expression" priority="6470">
      <formula>#REF!=""</formula>
    </cfRule>
    <cfRule type="expression" dxfId="2996" priority="6471">
      <formula>#REF!="Add"</formula>
    </cfRule>
    <cfRule type="expression" dxfId="2995" priority="6472">
      <formula>#REF!="Remove"</formula>
    </cfRule>
    <cfRule type="expression" dxfId="2994" priority="6473">
      <formula>#REF!="Change"</formula>
    </cfRule>
  </conditionalFormatting>
  <conditionalFormatting sqref="C163:C164">
    <cfRule type="expression" priority="6466">
      <formula>#REF!=""</formula>
    </cfRule>
    <cfRule type="expression" dxfId="2993" priority="6467">
      <formula>#REF!="Add"</formula>
    </cfRule>
    <cfRule type="expression" dxfId="2992" priority="6468">
      <formula>#REF!="Delete"</formula>
    </cfRule>
    <cfRule type="expression" dxfId="2991" priority="6469">
      <formula>#REF!="Change"</formula>
    </cfRule>
  </conditionalFormatting>
  <conditionalFormatting sqref="B167">
    <cfRule type="expression" priority="6459">
      <formula>#REF!=""</formula>
    </cfRule>
    <cfRule type="expression" dxfId="2990" priority="6460">
      <formula>#REF!="Add"</formula>
    </cfRule>
    <cfRule type="expression" dxfId="2989" priority="6461">
      <formula>#REF!="Delete"</formula>
    </cfRule>
    <cfRule type="expression" dxfId="2988" priority="6462">
      <formula>#REF!="Change"</formula>
    </cfRule>
  </conditionalFormatting>
  <conditionalFormatting sqref="B167">
    <cfRule type="expression" priority="6455">
      <formula>#REF!=""</formula>
    </cfRule>
    <cfRule type="expression" dxfId="2987" priority="6456">
      <formula>#REF!="Add"</formula>
    </cfRule>
    <cfRule type="expression" dxfId="2986" priority="6457">
      <formula>#REF!="Remove"</formula>
    </cfRule>
    <cfRule type="expression" dxfId="2985" priority="6458">
      <formula>#REF!="Change"</formula>
    </cfRule>
  </conditionalFormatting>
  <conditionalFormatting sqref="B167">
    <cfRule type="expression" dxfId="2984" priority="6452">
      <formula>#REF!="Delete"</formula>
    </cfRule>
    <cfRule type="expression" dxfId="2983" priority="6453">
      <formula>#REF!="Add"</formula>
    </cfRule>
    <cfRule type="expression" dxfId="2982" priority="6454">
      <formula>#REF!="Change"</formula>
    </cfRule>
  </conditionalFormatting>
  <conditionalFormatting sqref="C167">
    <cfRule type="expression" dxfId="2981" priority="6430">
      <formula>#REF!="Delete"</formula>
    </cfRule>
    <cfRule type="expression" dxfId="2980" priority="6431">
      <formula>#REF!="Add"</formula>
    </cfRule>
    <cfRule type="expression" dxfId="2979" priority="6432">
      <formula>#REF!="Change"</formula>
    </cfRule>
  </conditionalFormatting>
  <conditionalFormatting sqref="C167">
    <cfRule type="expression" priority="6437">
      <formula>#REF!=""</formula>
    </cfRule>
    <cfRule type="expression" dxfId="2978" priority="6438">
      <formula>#REF!="Add"</formula>
    </cfRule>
    <cfRule type="expression" dxfId="2977" priority="6439">
      <formula>#REF!="Remove"</formula>
    </cfRule>
    <cfRule type="expression" dxfId="2976" priority="6440">
      <formula>#REF!="Change"</formula>
    </cfRule>
  </conditionalFormatting>
  <conditionalFormatting sqref="C167">
    <cfRule type="expression" priority="6433">
      <formula>#REF!=""</formula>
    </cfRule>
    <cfRule type="expression" dxfId="2975" priority="6434">
      <formula>#REF!="Add"</formula>
    </cfRule>
    <cfRule type="expression" dxfId="2974" priority="6435">
      <formula>#REF!="Delete"</formula>
    </cfRule>
    <cfRule type="expression" dxfId="2973" priority="6436">
      <formula>#REF!="Change"</formula>
    </cfRule>
  </conditionalFormatting>
  <conditionalFormatting sqref="H167">
    <cfRule type="expression" priority="6426">
      <formula>#REF!=""</formula>
    </cfRule>
    <cfRule type="expression" dxfId="2972" priority="6427">
      <formula>#REF!="Add"</formula>
    </cfRule>
    <cfRule type="expression" dxfId="2971" priority="6428">
      <formula>#REF!="Remove"</formula>
    </cfRule>
    <cfRule type="expression" dxfId="2970" priority="6429">
      <formula>#REF!="Change"</formula>
    </cfRule>
  </conditionalFormatting>
  <conditionalFormatting sqref="H167">
    <cfRule type="expression" priority="6422">
      <formula>#REF!=""</formula>
    </cfRule>
    <cfRule type="expression" dxfId="2969" priority="6423">
      <formula>#REF!="Add"</formula>
    </cfRule>
    <cfRule type="expression" dxfId="2968" priority="6424">
      <formula>#REF!="Delete"</formula>
    </cfRule>
    <cfRule type="expression" dxfId="2967" priority="6425">
      <formula>#REF!="Change"</formula>
    </cfRule>
  </conditionalFormatting>
  <conditionalFormatting sqref="H167">
    <cfRule type="expression" dxfId="2966" priority="6419">
      <formula>#REF!="Delete"</formula>
    </cfRule>
    <cfRule type="expression" dxfId="2965" priority="6420">
      <formula>#REF!="Add"</formula>
    </cfRule>
    <cfRule type="expression" dxfId="2964" priority="6421">
      <formula>#REF!="Change"</formula>
    </cfRule>
  </conditionalFormatting>
  <conditionalFormatting sqref="I150">
    <cfRule type="expression" priority="6415">
      <formula>#REF!=""</formula>
    </cfRule>
    <cfRule type="expression" dxfId="2963" priority="6416">
      <formula>#REF!="Add"</formula>
    </cfRule>
    <cfRule type="expression" dxfId="2962" priority="6417">
      <formula>#REF!="Delete"</formula>
    </cfRule>
    <cfRule type="expression" dxfId="2961" priority="6418">
      <formula>#REF!="Change"</formula>
    </cfRule>
  </conditionalFormatting>
  <conditionalFormatting sqref="I150">
    <cfRule type="expression" priority="6411">
      <formula>#REF!=""</formula>
    </cfRule>
    <cfRule type="expression" dxfId="2960" priority="6412">
      <formula>#REF!="Add"</formula>
    </cfRule>
    <cfRule type="expression" dxfId="2959" priority="6413">
      <formula>#REF!="Remove"</formula>
    </cfRule>
    <cfRule type="expression" dxfId="2958" priority="6414">
      <formula>#REF!="Change"</formula>
    </cfRule>
  </conditionalFormatting>
  <conditionalFormatting sqref="I150">
    <cfRule type="expression" dxfId="2957" priority="6408">
      <formula>#REF!="Delete"</formula>
    </cfRule>
    <cfRule type="expression" dxfId="2956" priority="6409">
      <formula>#REF!="Add"</formula>
    </cfRule>
    <cfRule type="expression" dxfId="2955" priority="6410">
      <formula>#REF!="Change"</formula>
    </cfRule>
  </conditionalFormatting>
  <conditionalFormatting sqref="B90">
    <cfRule type="expression" priority="6363">
      <formula>#REF!=""</formula>
    </cfRule>
    <cfRule type="expression" dxfId="2954" priority="6364">
      <formula>#REF!="Add"</formula>
    </cfRule>
    <cfRule type="expression" dxfId="2953" priority="6365">
      <formula>#REF!="Remove"</formula>
    </cfRule>
    <cfRule type="expression" dxfId="2952" priority="6366">
      <formula>#REF!="Change"</formula>
    </cfRule>
  </conditionalFormatting>
  <conditionalFormatting sqref="B87">
    <cfRule type="expression" priority="6378">
      <formula>#REF!=""</formula>
    </cfRule>
    <cfRule type="expression" dxfId="2951" priority="6379">
      <formula>#REF!="Add"</formula>
    </cfRule>
    <cfRule type="expression" dxfId="2950" priority="6380">
      <formula>#REF!="Remove"</formula>
    </cfRule>
    <cfRule type="expression" dxfId="2949" priority="6381">
      <formula>#REF!="Change"</formula>
    </cfRule>
  </conditionalFormatting>
  <conditionalFormatting sqref="B87 D87:H87 D88:G88">
    <cfRule type="expression" priority="6374">
      <formula>#REF!=""</formula>
    </cfRule>
    <cfRule type="expression" dxfId="2948" priority="6375">
      <formula>#REF!="Add"</formula>
    </cfRule>
    <cfRule type="expression" dxfId="2947" priority="6376">
      <formula>#REF!="Delete"</formula>
    </cfRule>
    <cfRule type="expression" dxfId="2946" priority="6377">
      <formula>#REF!="Change"</formula>
    </cfRule>
  </conditionalFormatting>
  <conditionalFormatting sqref="D87:H87 D88:G88">
    <cfRule type="expression" priority="6370">
      <formula>#REF!=""</formula>
    </cfRule>
    <cfRule type="expression" dxfId="2945" priority="6371">
      <formula>#REF!="Add"</formula>
    </cfRule>
    <cfRule type="expression" dxfId="2944" priority="6372">
      <formula>#REF!="Remove"</formula>
    </cfRule>
    <cfRule type="expression" dxfId="2943" priority="6373">
      <formula>#REF!="Change"</formula>
    </cfRule>
  </conditionalFormatting>
  <conditionalFormatting sqref="B87 D87:H87 D88:G88">
    <cfRule type="expression" dxfId="2942" priority="6367">
      <formula>#REF!="Delete"</formula>
    </cfRule>
    <cfRule type="expression" dxfId="2941" priority="6368">
      <formula>#REF!="Add"</formula>
    </cfRule>
    <cfRule type="expression" dxfId="2940" priority="6369">
      <formula>#REF!="Change"</formula>
    </cfRule>
  </conditionalFormatting>
  <conditionalFormatting sqref="B91">
    <cfRule type="expression" priority="6348">
      <formula>#REF!=""</formula>
    </cfRule>
    <cfRule type="expression" dxfId="2939" priority="6349">
      <formula>#REF!="Add"</formula>
    </cfRule>
    <cfRule type="expression" dxfId="2938" priority="6350">
      <formula>#REF!="Remove"</formula>
    </cfRule>
    <cfRule type="expression" dxfId="2937" priority="6351">
      <formula>#REF!="Change"</formula>
    </cfRule>
  </conditionalFormatting>
  <conditionalFormatting sqref="B90 D90:H90">
    <cfRule type="expression" priority="6359">
      <formula>#REF!=""</formula>
    </cfRule>
    <cfRule type="expression" dxfId="2936" priority="6360">
      <formula>#REF!="Add"</formula>
    </cfRule>
    <cfRule type="expression" dxfId="2935" priority="6361">
      <formula>#REF!="Delete"</formula>
    </cfRule>
    <cfRule type="expression" dxfId="2934" priority="6362">
      <formula>#REF!="Change"</formula>
    </cfRule>
  </conditionalFormatting>
  <conditionalFormatting sqref="D90:H90">
    <cfRule type="expression" priority="6355">
      <formula>#REF!=""</formula>
    </cfRule>
    <cfRule type="expression" dxfId="2933" priority="6356">
      <formula>#REF!="Add"</formula>
    </cfRule>
    <cfRule type="expression" dxfId="2932" priority="6357">
      <formula>#REF!="Remove"</formula>
    </cfRule>
    <cfRule type="expression" dxfId="2931" priority="6358">
      <formula>#REF!="Change"</formula>
    </cfRule>
  </conditionalFormatting>
  <conditionalFormatting sqref="B90 D90:H90">
    <cfRule type="expression" dxfId="2930" priority="6352">
      <formula>#REF!="Delete"</formula>
    </cfRule>
    <cfRule type="expression" dxfId="2929" priority="6353">
      <formula>#REF!="Add"</formula>
    </cfRule>
    <cfRule type="expression" dxfId="2928" priority="6354">
      <formula>#REF!="Change"</formula>
    </cfRule>
  </conditionalFormatting>
  <conditionalFormatting sqref="B91 D91:H91">
    <cfRule type="expression" priority="6344">
      <formula>#REF!=""</formula>
    </cfRule>
    <cfRule type="expression" dxfId="2927" priority="6345">
      <formula>#REF!="Add"</formula>
    </cfRule>
    <cfRule type="expression" dxfId="2926" priority="6346">
      <formula>#REF!="Delete"</formula>
    </cfRule>
    <cfRule type="expression" dxfId="2925" priority="6347">
      <formula>#REF!="Change"</formula>
    </cfRule>
  </conditionalFormatting>
  <conditionalFormatting sqref="D91:H91">
    <cfRule type="expression" priority="6340">
      <formula>#REF!=""</formula>
    </cfRule>
    <cfRule type="expression" dxfId="2924" priority="6341">
      <formula>#REF!="Add"</formula>
    </cfRule>
    <cfRule type="expression" dxfId="2923" priority="6342">
      <formula>#REF!="Remove"</formula>
    </cfRule>
    <cfRule type="expression" dxfId="2922" priority="6343">
      <formula>#REF!="Change"</formula>
    </cfRule>
  </conditionalFormatting>
  <conditionalFormatting sqref="B91 D91:H91">
    <cfRule type="expression" dxfId="2921" priority="6337">
      <formula>#REF!="Delete"</formula>
    </cfRule>
    <cfRule type="expression" dxfId="2920" priority="6338">
      <formula>#REF!="Add"</formula>
    </cfRule>
    <cfRule type="expression" dxfId="2919" priority="6339">
      <formula>#REF!="Change"</formula>
    </cfRule>
  </conditionalFormatting>
  <conditionalFormatting sqref="E215:G219 E222:G222">
    <cfRule type="expression" priority="6237">
      <formula>#REF!=""</formula>
    </cfRule>
    <cfRule type="expression" dxfId="2918" priority="6238">
      <formula>#REF!="Add"</formula>
    </cfRule>
    <cfRule type="expression" dxfId="2917" priority="6239">
      <formula>#REF!="Delete"</formula>
    </cfRule>
    <cfRule type="expression" dxfId="2916" priority="6240">
      <formula>#REF!="Change"</formula>
    </cfRule>
  </conditionalFormatting>
  <conditionalFormatting sqref="E215:G219 E222:G222">
    <cfRule type="expression" priority="6233">
      <formula>#REF!=""</formula>
    </cfRule>
    <cfRule type="expression" dxfId="2915" priority="6234">
      <formula>#REF!="Add"</formula>
    </cfRule>
    <cfRule type="expression" dxfId="2914" priority="6235">
      <formula>#REF!="Remove"</formula>
    </cfRule>
    <cfRule type="expression" dxfId="2913" priority="6236">
      <formula>#REF!="Change"</formula>
    </cfRule>
  </conditionalFormatting>
  <conditionalFormatting sqref="E215:G219 E222:G222">
    <cfRule type="expression" dxfId="2912" priority="6230">
      <formula>#REF!="Delete"</formula>
    </cfRule>
    <cfRule type="expression" dxfId="2911" priority="6231">
      <formula>#REF!="Add"</formula>
    </cfRule>
    <cfRule type="expression" dxfId="2910" priority="6232">
      <formula>#REF!="Change"</formula>
    </cfRule>
  </conditionalFormatting>
  <conditionalFormatting sqref="H215:H220 H222">
    <cfRule type="expression" priority="6215">
      <formula>#REF!=""</formula>
    </cfRule>
    <cfRule type="expression" dxfId="2909" priority="6216">
      <formula>#REF!="Add"</formula>
    </cfRule>
    <cfRule type="expression" dxfId="2908" priority="6217">
      <formula>#REF!="Delete"</formula>
    </cfRule>
    <cfRule type="expression" dxfId="2907" priority="6218">
      <formula>#REF!="Change"</formula>
    </cfRule>
  </conditionalFormatting>
  <conditionalFormatting sqref="H215:H220 H222">
    <cfRule type="expression" priority="6211">
      <formula>#REF!=""</formula>
    </cfRule>
    <cfRule type="expression" dxfId="2906" priority="6212">
      <formula>#REF!="Add"</formula>
    </cfRule>
    <cfRule type="expression" dxfId="2905" priority="6213">
      <formula>#REF!="Remove"</formula>
    </cfRule>
    <cfRule type="expression" dxfId="2904" priority="6214">
      <formula>#REF!="Change"</formula>
    </cfRule>
  </conditionalFormatting>
  <conditionalFormatting sqref="H215:H220 H222">
    <cfRule type="expression" dxfId="2903" priority="6208">
      <formula>#REF!="Delete"</formula>
    </cfRule>
    <cfRule type="expression" dxfId="2902" priority="6209">
      <formula>#REF!="Add"</formula>
    </cfRule>
    <cfRule type="expression" dxfId="2901" priority="6210">
      <formula>#REF!="Change"</formula>
    </cfRule>
  </conditionalFormatting>
  <conditionalFormatting sqref="D215:D220 D222">
    <cfRule type="expression" priority="6226">
      <formula>#REF!=""</formula>
    </cfRule>
    <cfRule type="expression" dxfId="2900" priority="6227">
      <formula>#REF!="Add"</formula>
    </cfRule>
    <cfRule type="expression" dxfId="2899" priority="6228">
      <formula>#REF!="Delete"</formula>
    </cfRule>
    <cfRule type="expression" dxfId="2898" priority="6229">
      <formula>#REF!="Change"</formula>
    </cfRule>
  </conditionalFormatting>
  <conditionalFormatting sqref="D215:D220 D222">
    <cfRule type="expression" priority="6222">
      <formula>#REF!=""</formula>
    </cfRule>
    <cfRule type="expression" dxfId="2897" priority="6223">
      <formula>#REF!="Add"</formula>
    </cfRule>
    <cfRule type="expression" dxfId="2896" priority="6224">
      <formula>#REF!="Remove"</formula>
    </cfRule>
    <cfRule type="expression" dxfId="2895" priority="6225">
      <formula>#REF!="Change"</formula>
    </cfRule>
  </conditionalFormatting>
  <conditionalFormatting sqref="D215:D220 D222">
    <cfRule type="expression" dxfId="2894" priority="6219">
      <formula>#REF!="Delete"</formula>
    </cfRule>
    <cfRule type="expression" dxfId="2893" priority="6220">
      <formula>#REF!="Add"</formula>
    </cfRule>
    <cfRule type="expression" dxfId="2892" priority="6221">
      <formula>#REF!="Change"</formula>
    </cfRule>
  </conditionalFormatting>
  <conditionalFormatting sqref="I90 I94 I87:I88">
    <cfRule type="expression" priority="6148">
      <formula>#REF!=""</formula>
    </cfRule>
    <cfRule type="expression" dxfId="2891" priority="6149">
      <formula>#REF!="Add"</formula>
    </cfRule>
    <cfRule type="expression" dxfId="2890" priority="6150">
      <formula>#REF!="Delete"</formula>
    </cfRule>
    <cfRule type="expression" dxfId="2889" priority="6151">
      <formula>#REF!="Change"</formula>
    </cfRule>
  </conditionalFormatting>
  <conditionalFormatting sqref="I90 I94 I87:I88">
    <cfRule type="expression" priority="6144">
      <formula>#REF!=""</formula>
    </cfRule>
    <cfRule type="expression" dxfId="2888" priority="6145">
      <formula>#REF!="Add"</formula>
    </cfRule>
    <cfRule type="expression" dxfId="2887" priority="6146">
      <formula>#REF!="Remove"</formula>
    </cfRule>
    <cfRule type="expression" dxfId="2886" priority="6147">
      <formula>#REF!="Change"</formula>
    </cfRule>
  </conditionalFormatting>
  <conditionalFormatting sqref="I90 I94 I87:I88">
    <cfRule type="expression" dxfId="2885" priority="6141">
      <formula>#REF!="Delete"</formula>
    </cfRule>
    <cfRule type="expression" dxfId="2884" priority="6142">
      <formula>#REF!="Add"</formula>
    </cfRule>
    <cfRule type="expression" dxfId="2883" priority="6143">
      <formula>#REF!="Change"</formula>
    </cfRule>
  </conditionalFormatting>
  <conditionalFormatting sqref="B94">
    <cfRule type="expression" priority="6204">
      <formula>#REF!=""</formula>
    </cfRule>
    <cfRule type="expression" dxfId="2882" priority="6205">
      <formula>#REF!="Add"</formula>
    </cfRule>
    <cfRule type="expression" dxfId="2881" priority="6206">
      <formula>#REF!="Remove"</formula>
    </cfRule>
    <cfRule type="expression" dxfId="2880" priority="6207">
      <formula>#REF!="Change"</formula>
    </cfRule>
  </conditionalFormatting>
  <conditionalFormatting sqref="B94 D94:H94">
    <cfRule type="expression" priority="6200">
      <formula>#REF!=""</formula>
    </cfRule>
    <cfRule type="expression" dxfId="2879" priority="6201">
      <formula>#REF!="Add"</formula>
    </cfRule>
    <cfRule type="expression" dxfId="2878" priority="6202">
      <formula>#REF!="Delete"</formula>
    </cfRule>
    <cfRule type="expression" dxfId="2877" priority="6203">
      <formula>#REF!="Change"</formula>
    </cfRule>
  </conditionalFormatting>
  <conditionalFormatting sqref="D94:H94">
    <cfRule type="expression" priority="6196">
      <formula>#REF!=""</formula>
    </cfRule>
    <cfRule type="expression" dxfId="2876" priority="6197">
      <formula>#REF!="Add"</formula>
    </cfRule>
    <cfRule type="expression" dxfId="2875" priority="6198">
      <formula>#REF!="Remove"</formula>
    </cfRule>
    <cfRule type="expression" dxfId="2874" priority="6199">
      <formula>#REF!="Change"</formula>
    </cfRule>
  </conditionalFormatting>
  <conditionalFormatting sqref="B94 D94:H94">
    <cfRule type="expression" dxfId="2873" priority="6193">
      <formula>#REF!="Delete"</formula>
    </cfRule>
    <cfRule type="expression" dxfId="2872" priority="6194">
      <formula>#REF!="Add"</formula>
    </cfRule>
    <cfRule type="expression" dxfId="2871" priority="6195">
      <formula>#REF!="Change"</formula>
    </cfRule>
  </conditionalFormatting>
  <conditionalFormatting sqref="B85">
    <cfRule type="expression" priority="6174">
      <formula>#REF!=""</formula>
    </cfRule>
    <cfRule type="expression" dxfId="2870" priority="6175">
      <formula>#REF!="Add"</formula>
    </cfRule>
    <cfRule type="expression" dxfId="2869" priority="6176">
      <formula>#REF!="Remove"</formula>
    </cfRule>
    <cfRule type="expression" dxfId="2868" priority="6177">
      <formula>#REF!="Change"</formula>
    </cfRule>
  </conditionalFormatting>
  <conditionalFormatting sqref="D242 F242:G242">
    <cfRule type="expression" priority="6185">
      <formula>#REF!=""</formula>
    </cfRule>
    <cfRule type="expression" dxfId="2867" priority="6186">
      <formula>#REF!="Add"</formula>
    </cfRule>
    <cfRule type="expression" dxfId="2866" priority="6187">
      <formula>#REF!="Delete"</formula>
    </cfRule>
    <cfRule type="expression" dxfId="2865" priority="6188">
      <formula>#REF!="Change"</formula>
    </cfRule>
  </conditionalFormatting>
  <conditionalFormatting sqref="D242 F242:G242">
    <cfRule type="expression" priority="6181">
      <formula>#REF!=""</formula>
    </cfRule>
    <cfRule type="expression" dxfId="2864" priority="6182">
      <formula>#REF!="Add"</formula>
    </cfRule>
    <cfRule type="expression" dxfId="2863" priority="6183">
      <formula>#REF!="Remove"</formula>
    </cfRule>
    <cfRule type="expression" dxfId="2862" priority="6184">
      <formula>#REF!="Change"</formula>
    </cfRule>
  </conditionalFormatting>
  <conditionalFormatting sqref="D242 F242:G242">
    <cfRule type="expression" dxfId="2861" priority="6178">
      <formula>#REF!="Delete"</formula>
    </cfRule>
    <cfRule type="expression" dxfId="2860" priority="6179">
      <formula>#REF!="Add"</formula>
    </cfRule>
    <cfRule type="expression" dxfId="2859" priority="6180">
      <formula>#REF!="Change"</formula>
    </cfRule>
  </conditionalFormatting>
  <conditionalFormatting sqref="E223:G223 F224:G237">
    <cfRule type="expression" priority="6071">
      <formula>#REF!=""</formula>
    </cfRule>
    <cfRule type="expression" dxfId="2858" priority="6072">
      <formula>#REF!="Add"</formula>
    </cfRule>
    <cfRule type="expression" dxfId="2857" priority="6073">
      <formula>#REF!="Delete"</formula>
    </cfRule>
    <cfRule type="expression" dxfId="2856" priority="6074">
      <formula>#REF!="Change"</formula>
    </cfRule>
  </conditionalFormatting>
  <conditionalFormatting sqref="E223:G223 F224:G237">
    <cfRule type="expression" priority="6067">
      <formula>#REF!=""</formula>
    </cfRule>
    <cfRule type="expression" dxfId="2855" priority="6068">
      <formula>#REF!="Add"</formula>
    </cfRule>
    <cfRule type="expression" dxfId="2854" priority="6069">
      <formula>#REF!="Remove"</formula>
    </cfRule>
    <cfRule type="expression" dxfId="2853" priority="6070">
      <formula>#REF!="Change"</formula>
    </cfRule>
  </conditionalFormatting>
  <conditionalFormatting sqref="E223:G223 F224:G237">
    <cfRule type="expression" dxfId="2852" priority="6064">
      <formula>#REF!="Delete"</formula>
    </cfRule>
    <cfRule type="expression" dxfId="2851" priority="6065">
      <formula>#REF!="Add"</formula>
    </cfRule>
    <cfRule type="expression" dxfId="2850" priority="6066">
      <formula>#REF!="Change"</formula>
    </cfRule>
  </conditionalFormatting>
  <conditionalFormatting sqref="D223:D237">
    <cfRule type="expression" priority="6060">
      <formula>#REF!=""</formula>
    </cfRule>
    <cfRule type="expression" dxfId="2849" priority="6061">
      <formula>#REF!="Add"</formula>
    </cfRule>
    <cfRule type="expression" dxfId="2848" priority="6062">
      <formula>#REF!="Delete"</formula>
    </cfRule>
    <cfRule type="expression" dxfId="2847" priority="6063">
      <formula>#REF!="Change"</formula>
    </cfRule>
  </conditionalFormatting>
  <conditionalFormatting sqref="D223:D237">
    <cfRule type="expression" priority="6056">
      <formula>#REF!=""</formula>
    </cfRule>
    <cfRule type="expression" dxfId="2846" priority="6057">
      <formula>#REF!="Add"</formula>
    </cfRule>
    <cfRule type="expression" dxfId="2845" priority="6058">
      <formula>#REF!="Remove"</formula>
    </cfRule>
    <cfRule type="expression" dxfId="2844" priority="6059">
      <formula>#REF!="Change"</formula>
    </cfRule>
  </conditionalFormatting>
  <conditionalFormatting sqref="D223:D237">
    <cfRule type="expression" dxfId="2843" priority="6053">
      <formula>#REF!="Delete"</formula>
    </cfRule>
    <cfRule type="expression" dxfId="2842" priority="6054">
      <formula>#REF!="Add"</formula>
    </cfRule>
    <cfRule type="expression" dxfId="2841" priority="6055">
      <formula>#REF!="Change"</formula>
    </cfRule>
  </conditionalFormatting>
  <conditionalFormatting sqref="B85 D85:H85">
    <cfRule type="expression" priority="6170">
      <formula>#REF!=""</formula>
    </cfRule>
    <cfRule type="expression" dxfId="2840" priority="6171">
      <formula>#REF!="Add"</formula>
    </cfRule>
    <cfRule type="expression" dxfId="2839" priority="6172">
      <formula>#REF!="Delete"</formula>
    </cfRule>
    <cfRule type="expression" dxfId="2838" priority="6173">
      <formula>#REF!="Change"</formula>
    </cfRule>
  </conditionalFormatting>
  <conditionalFormatting sqref="D85:H85">
    <cfRule type="expression" priority="6166">
      <formula>#REF!=""</formula>
    </cfRule>
    <cfRule type="expression" dxfId="2837" priority="6167">
      <formula>#REF!="Add"</formula>
    </cfRule>
    <cfRule type="expression" dxfId="2836" priority="6168">
      <formula>#REF!="Remove"</formula>
    </cfRule>
    <cfRule type="expression" dxfId="2835" priority="6169">
      <formula>#REF!="Change"</formula>
    </cfRule>
  </conditionalFormatting>
  <conditionalFormatting sqref="B85 D85:H85">
    <cfRule type="expression" dxfId="2834" priority="6163">
      <formula>#REF!="Delete"</formula>
    </cfRule>
    <cfRule type="expression" dxfId="2833" priority="6164">
      <formula>#REF!="Add"</formula>
    </cfRule>
    <cfRule type="expression" dxfId="2832" priority="6165">
      <formula>#REF!="Change"</formula>
    </cfRule>
  </conditionalFormatting>
  <conditionalFormatting sqref="I90 I94 I87:I88">
    <cfRule type="expression" priority="6159">
      <formula>#REF!=""</formula>
    </cfRule>
    <cfRule type="expression" dxfId="2831" priority="6160">
      <formula>#REF!="Add"</formula>
    </cfRule>
    <cfRule type="expression" dxfId="2830" priority="6161">
      <formula>#REF!="Delete"</formula>
    </cfRule>
    <cfRule type="expression" dxfId="2829" priority="6162">
      <formula>#REF!="Change"</formula>
    </cfRule>
  </conditionalFormatting>
  <conditionalFormatting sqref="I90 I94 I87:I88">
    <cfRule type="expression" priority="6155">
      <formula>#REF!=""</formula>
    </cfRule>
    <cfRule type="expression" dxfId="2828" priority="6156">
      <formula>#REF!="Add"</formula>
    </cfRule>
    <cfRule type="expression" dxfId="2827" priority="6157">
      <formula>#REF!="Remove"</formula>
    </cfRule>
    <cfRule type="expression" dxfId="2826" priority="6158">
      <formula>#REF!="Change"</formula>
    </cfRule>
  </conditionalFormatting>
  <conditionalFormatting sqref="I90 I94 I87:I88">
    <cfRule type="expression" dxfId="2825" priority="6152">
      <formula>#REF!="Delete"</formula>
    </cfRule>
    <cfRule type="expression" dxfId="2824" priority="6153">
      <formula>#REF!="Add"</formula>
    </cfRule>
    <cfRule type="expression" dxfId="2823" priority="6154">
      <formula>#REF!="Change"</formula>
    </cfRule>
  </conditionalFormatting>
  <conditionalFormatting sqref="E242">
    <cfRule type="expression" priority="6093">
      <formula>#REF!=""</formula>
    </cfRule>
    <cfRule type="expression" dxfId="2822" priority="6094">
      <formula>#REF!="Add"</formula>
    </cfRule>
    <cfRule type="expression" dxfId="2821" priority="6095">
      <formula>#REF!="Delete"</formula>
    </cfRule>
    <cfRule type="expression" dxfId="2820" priority="6096">
      <formula>#REF!="Change"</formula>
    </cfRule>
  </conditionalFormatting>
  <conditionalFormatting sqref="E242">
    <cfRule type="expression" priority="6089">
      <formula>#REF!=""</formula>
    </cfRule>
    <cfRule type="expression" dxfId="2819" priority="6090">
      <formula>#REF!="Add"</formula>
    </cfRule>
    <cfRule type="expression" dxfId="2818" priority="6091">
      <formula>#REF!="Remove"</formula>
    </cfRule>
    <cfRule type="expression" dxfId="2817" priority="6092">
      <formula>#REF!="Change"</formula>
    </cfRule>
  </conditionalFormatting>
  <conditionalFormatting sqref="E242">
    <cfRule type="expression" dxfId="2816" priority="6086">
      <formula>#REF!="Delete"</formula>
    </cfRule>
    <cfRule type="expression" dxfId="2815" priority="6087">
      <formula>#REF!="Add"</formula>
    </cfRule>
    <cfRule type="expression" dxfId="2814" priority="6088">
      <formula>#REF!="Change"</formula>
    </cfRule>
  </conditionalFormatting>
  <conditionalFormatting sqref="H224:H237">
    <cfRule type="expression" priority="6049">
      <formula>#REF!=""</formula>
    </cfRule>
    <cfRule type="expression" dxfId="2813" priority="6050">
      <formula>#REF!="Add"</formula>
    </cfRule>
    <cfRule type="expression" dxfId="2812" priority="6051">
      <formula>#REF!="Delete"</formula>
    </cfRule>
    <cfRule type="expression" dxfId="2811" priority="6052">
      <formula>#REF!="Change"</formula>
    </cfRule>
  </conditionalFormatting>
  <conditionalFormatting sqref="H224:H237">
    <cfRule type="expression" priority="6045">
      <formula>#REF!=""</formula>
    </cfRule>
    <cfRule type="expression" dxfId="2810" priority="6046">
      <formula>#REF!="Add"</formula>
    </cfRule>
    <cfRule type="expression" dxfId="2809" priority="6047">
      <formula>#REF!="Remove"</formula>
    </cfRule>
    <cfRule type="expression" dxfId="2808" priority="6048">
      <formula>#REF!="Change"</formula>
    </cfRule>
  </conditionalFormatting>
  <conditionalFormatting sqref="H224:H237">
    <cfRule type="expression" dxfId="2807" priority="6042">
      <formula>#REF!="Delete"</formula>
    </cfRule>
    <cfRule type="expression" dxfId="2806" priority="6043">
      <formula>#REF!="Add"</formula>
    </cfRule>
    <cfRule type="expression" dxfId="2805" priority="6044">
      <formula>#REF!="Change"</formula>
    </cfRule>
  </conditionalFormatting>
  <conditionalFormatting sqref="H244:H246 H248:H250">
    <cfRule type="expression" priority="5950">
      <formula>#REF!=""</formula>
    </cfRule>
    <cfRule type="expression" dxfId="2804" priority="5951">
      <formula>#REF!="Add"</formula>
    </cfRule>
    <cfRule type="expression" dxfId="2803" priority="5952">
      <formula>#REF!="Delete"</formula>
    </cfRule>
    <cfRule type="expression" dxfId="2802" priority="5953">
      <formula>#REF!="Change"</formula>
    </cfRule>
  </conditionalFormatting>
  <conditionalFormatting sqref="H244:H246 H248:H250">
    <cfRule type="expression" priority="5946">
      <formula>#REF!=""</formula>
    </cfRule>
    <cfRule type="expression" dxfId="2801" priority="5947">
      <formula>#REF!="Add"</formula>
    </cfRule>
    <cfRule type="expression" dxfId="2800" priority="5948">
      <formula>#REF!="Remove"</formula>
    </cfRule>
    <cfRule type="expression" dxfId="2799" priority="5949">
      <formula>#REF!="Change"</formula>
    </cfRule>
  </conditionalFormatting>
  <conditionalFormatting sqref="H244:H246 H248:H250">
    <cfRule type="expression" dxfId="2798" priority="5943">
      <formula>#REF!="Delete"</formula>
    </cfRule>
    <cfRule type="expression" dxfId="2797" priority="5944">
      <formula>#REF!="Add"</formula>
    </cfRule>
    <cfRule type="expression" dxfId="2796" priority="5945">
      <formula>#REF!="Change"</formula>
    </cfRule>
  </conditionalFormatting>
  <conditionalFormatting sqref="B178:B181">
    <cfRule type="expression" priority="5895">
      <formula>#REF!=""</formula>
    </cfRule>
    <cfRule type="expression" dxfId="2795" priority="5896">
      <formula>#REF!="Add"</formula>
    </cfRule>
    <cfRule type="expression" dxfId="2794" priority="5897">
      <formula>#REF!="Remove"</formula>
    </cfRule>
    <cfRule type="expression" dxfId="2793" priority="5898">
      <formula>#REF!="Change"</formula>
    </cfRule>
  </conditionalFormatting>
  <conditionalFormatting sqref="B178:C181">
    <cfRule type="expression" priority="5891">
      <formula>#REF!=""</formula>
    </cfRule>
    <cfRule type="expression" dxfId="2792" priority="5892">
      <formula>#REF!="Add"</formula>
    </cfRule>
    <cfRule type="expression" dxfId="2791" priority="5893">
      <formula>#REF!="Delete"</formula>
    </cfRule>
    <cfRule type="expression" dxfId="2790" priority="5894">
      <formula>#REF!="Change"</formula>
    </cfRule>
  </conditionalFormatting>
  <conditionalFormatting sqref="C178:C181">
    <cfRule type="expression" priority="5887">
      <formula>#REF!=""</formula>
    </cfRule>
    <cfRule type="expression" dxfId="2789" priority="5888">
      <formula>#REF!="Add"</formula>
    </cfRule>
    <cfRule type="expression" dxfId="2788" priority="5889">
      <formula>#REF!="Remove"</formula>
    </cfRule>
    <cfRule type="expression" dxfId="2787" priority="5890">
      <formula>#REF!="Change"</formula>
    </cfRule>
  </conditionalFormatting>
  <conditionalFormatting sqref="B178:C181">
    <cfRule type="expression" dxfId="2786" priority="5884">
      <formula>#REF!="Delete"</formula>
    </cfRule>
    <cfRule type="expression" dxfId="2785" priority="5885">
      <formula>#REF!="Add"</formula>
    </cfRule>
    <cfRule type="expression" dxfId="2784" priority="5886">
      <formula>#REF!="Change"</formula>
    </cfRule>
  </conditionalFormatting>
  <conditionalFormatting sqref="C85 C242 C87">
    <cfRule type="expression" dxfId="2783" priority="5873">
      <formula>#REF!="Delete"</formula>
    </cfRule>
    <cfRule type="expression" dxfId="2782" priority="5874">
      <formula>#REF!="Add"</formula>
    </cfRule>
    <cfRule type="expression" dxfId="2781" priority="5875">
      <formula>#REF!="Change"</formula>
    </cfRule>
  </conditionalFormatting>
  <conditionalFormatting sqref="C85 C242 C87">
    <cfRule type="expression" priority="5880">
      <formula>#REF!=""</formula>
    </cfRule>
    <cfRule type="expression" dxfId="2780" priority="5881">
      <formula>#REF!="Add"</formula>
    </cfRule>
    <cfRule type="expression" dxfId="2779" priority="5882">
      <formula>#REF!="Remove"</formula>
    </cfRule>
    <cfRule type="expression" dxfId="2778" priority="5883">
      <formula>#REF!="Change"</formula>
    </cfRule>
  </conditionalFormatting>
  <conditionalFormatting sqref="C85 C242 C87">
    <cfRule type="expression" priority="5876">
      <formula>#REF!=""</formula>
    </cfRule>
    <cfRule type="expression" dxfId="2777" priority="5877">
      <formula>#REF!="Add"</formula>
    </cfRule>
    <cfRule type="expression" dxfId="2776" priority="5878">
      <formula>#REF!="Delete"</formula>
    </cfRule>
    <cfRule type="expression" dxfId="2775" priority="5879">
      <formula>#REF!="Change"</formula>
    </cfRule>
  </conditionalFormatting>
  <conditionalFormatting sqref="I244:I246 I248:I250">
    <cfRule type="expression" priority="5858">
      <formula>#REF!=""</formula>
    </cfRule>
    <cfRule type="expression" dxfId="2774" priority="5859">
      <formula>#REF!="Add"</formula>
    </cfRule>
    <cfRule type="expression" dxfId="2773" priority="5860">
      <formula>#REF!="Delete"</formula>
    </cfRule>
    <cfRule type="expression" dxfId="2772" priority="5861">
      <formula>#REF!="Change"</formula>
    </cfRule>
  </conditionalFormatting>
  <conditionalFormatting sqref="I244:I246 I248:I250">
    <cfRule type="expression" priority="5854">
      <formula>#REF!=""</formula>
    </cfRule>
    <cfRule type="expression" dxfId="2771" priority="5855">
      <formula>#REF!="Add"</formula>
    </cfRule>
    <cfRule type="expression" dxfId="2770" priority="5856">
      <formula>#REF!="Remove"</formula>
    </cfRule>
    <cfRule type="expression" dxfId="2769" priority="5857">
      <formula>#REF!="Change"</formula>
    </cfRule>
  </conditionalFormatting>
  <conditionalFormatting sqref="I244:I246 I248:I250">
    <cfRule type="expression" dxfId="2768" priority="5851">
      <formula>#REF!="Delete"</formula>
    </cfRule>
    <cfRule type="expression" dxfId="2767" priority="5852">
      <formula>#REF!="Add"</formula>
    </cfRule>
    <cfRule type="expression" dxfId="2766" priority="5853">
      <formula>#REF!="Change"</formula>
    </cfRule>
  </conditionalFormatting>
  <conditionalFormatting sqref="I244:I246 I248:I250">
    <cfRule type="expression" priority="5847">
      <formula>#REF!=""</formula>
    </cfRule>
    <cfRule type="expression" dxfId="2765" priority="5848">
      <formula>#REF!="Add"</formula>
    </cfRule>
    <cfRule type="expression" dxfId="2764" priority="5849">
      <formula>#REF!="Delete"</formula>
    </cfRule>
    <cfRule type="expression" dxfId="2763" priority="5850">
      <formula>#REF!="Change"</formula>
    </cfRule>
  </conditionalFormatting>
  <conditionalFormatting sqref="I244:I246 I248:I250">
    <cfRule type="expression" priority="5843">
      <formula>#REF!=""</formula>
    </cfRule>
    <cfRule type="expression" dxfId="2762" priority="5844">
      <formula>#REF!="Add"</formula>
    </cfRule>
    <cfRule type="expression" dxfId="2761" priority="5845">
      <formula>#REF!="Remove"</formula>
    </cfRule>
    <cfRule type="expression" dxfId="2760" priority="5846">
      <formula>#REF!="Change"</formula>
    </cfRule>
  </conditionalFormatting>
  <conditionalFormatting sqref="I244:I246 I248:I250">
    <cfRule type="expression" dxfId="2759" priority="5840">
      <formula>#REF!="Delete"</formula>
    </cfRule>
    <cfRule type="expression" dxfId="2758" priority="5841">
      <formula>#REF!="Add"</formula>
    </cfRule>
    <cfRule type="expression" dxfId="2757" priority="5842">
      <formula>#REF!="Change"</formula>
    </cfRule>
  </conditionalFormatting>
  <conditionalFormatting sqref="D196 G196:H196">
    <cfRule type="expression" priority="5821">
      <formula>#REF!=""</formula>
    </cfRule>
    <cfRule type="expression" dxfId="2756" priority="5822">
      <formula>#REF!="Add"</formula>
    </cfRule>
    <cfRule type="expression" dxfId="2755" priority="5823">
      <formula>#REF!="Remove"</formula>
    </cfRule>
    <cfRule type="expression" dxfId="2754" priority="5824">
      <formula>#REF!="Change"</formula>
    </cfRule>
  </conditionalFormatting>
  <conditionalFormatting sqref="D196 G196:H196">
    <cfRule type="expression" priority="5817">
      <formula>#REF!=""</formula>
    </cfRule>
    <cfRule type="expression" dxfId="2753" priority="5818">
      <formula>#REF!="Add"</formula>
    </cfRule>
    <cfRule type="expression" dxfId="2752" priority="5819">
      <formula>#REF!="Delete"</formula>
    </cfRule>
    <cfRule type="expression" dxfId="2751" priority="5820">
      <formula>#REF!="Change"</formula>
    </cfRule>
  </conditionalFormatting>
  <conditionalFormatting sqref="D196 G196:H196">
    <cfRule type="expression" dxfId="2750" priority="5814">
      <formula>#REF!="Delete"</formula>
    </cfRule>
    <cfRule type="expression" dxfId="2749" priority="5815">
      <formula>#REF!="Add"</formula>
    </cfRule>
    <cfRule type="expression" dxfId="2748" priority="5816">
      <formula>#REF!="Change"</formula>
    </cfRule>
  </conditionalFormatting>
  <conditionalFormatting sqref="C196">
    <cfRule type="expression" priority="5810">
      <formula>#REF!=""</formula>
    </cfRule>
    <cfRule type="expression" dxfId="2747" priority="5811">
      <formula>#REF!="Add"</formula>
    </cfRule>
    <cfRule type="expression" dxfId="2746" priority="5812">
      <formula>#REF!="Remove"</formula>
    </cfRule>
    <cfRule type="expression" dxfId="2745" priority="5813">
      <formula>#REF!="Change"</formula>
    </cfRule>
  </conditionalFormatting>
  <conditionalFormatting sqref="C196">
    <cfRule type="expression" priority="5806">
      <formula>#REF!=""</formula>
    </cfRule>
    <cfRule type="expression" dxfId="2744" priority="5807">
      <formula>#REF!="Add"</formula>
    </cfRule>
    <cfRule type="expression" dxfId="2743" priority="5808">
      <formula>#REF!="Delete"</formula>
    </cfRule>
    <cfRule type="expression" dxfId="2742" priority="5809">
      <formula>#REF!="Change"</formula>
    </cfRule>
  </conditionalFormatting>
  <conditionalFormatting sqref="C196">
    <cfRule type="expression" dxfId="2741" priority="5803">
      <formula>#REF!="Delete"</formula>
    </cfRule>
    <cfRule type="expression" dxfId="2740" priority="5804">
      <formula>#REF!="Add"</formula>
    </cfRule>
    <cfRule type="expression" dxfId="2739" priority="5805">
      <formula>#REF!="Change"</formula>
    </cfRule>
  </conditionalFormatting>
  <conditionalFormatting sqref="B196">
    <cfRule type="expression" priority="5799">
      <formula>#REF!=""</formula>
    </cfRule>
    <cfRule type="expression" dxfId="2738" priority="5800">
      <formula>#REF!="Add"</formula>
    </cfRule>
    <cfRule type="expression" dxfId="2737" priority="5801">
      <formula>#REF!="Remove"</formula>
    </cfRule>
    <cfRule type="expression" dxfId="2736" priority="5802">
      <formula>#REF!="Change"</formula>
    </cfRule>
  </conditionalFormatting>
  <conditionalFormatting sqref="B196">
    <cfRule type="expression" priority="5795">
      <formula>#REF!=""</formula>
    </cfRule>
    <cfRule type="expression" dxfId="2735" priority="5796">
      <formula>#REF!="Add"</formula>
    </cfRule>
    <cfRule type="expression" dxfId="2734" priority="5797">
      <formula>#REF!="Delete"</formula>
    </cfRule>
    <cfRule type="expression" dxfId="2733" priority="5798">
      <formula>#REF!="Change"</formula>
    </cfRule>
  </conditionalFormatting>
  <conditionalFormatting sqref="B196">
    <cfRule type="expression" dxfId="2732" priority="5792">
      <formula>#REF!="Delete"</formula>
    </cfRule>
    <cfRule type="expression" dxfId="2731" priority="5793">
      <formula>#REF!="Add"</formula>
    </cfRule>
    <cfRule type="expression" dxfId="2730" priority="5794">
      <formula>#REF!="Change"</formula>
    </cfRule>
  </conditionalFormatting>
  <conditionalFormatting sqref="E196:F196">
    <cfRule type="expression" priority="5788">
      <formula>#REF!=""</formula>
    </cfRule>
    <cfRule type="expression" dxfId="2729" priority="5789">
      <formula>#REF!="Add"</formula>
    </cfRule>
    <cfRule type="expression" dxfId="2728" priority="5790">
      <formula>#REF!="Delete"</formula>
    </cfRule>
    <cfRule type="expression" dxfId="2727" priority="5791">
      <formula>#REF!="Change"</formula>
    </cfRule>
  </conditionalFormatting>
  <conditionalFormatting sqref="E196:F196">
    <cfRule type="expression" priority="5784">
      <formula>#REF!=""</formula>
    </cfRule>
    <cfRule type="expression" dxfId="2726" priority="5785">
      <formula>#REF!="Add"</formula>
    </cfRule>
    <cfRule type="expression" dxfId="2725" priority="5786">
      <formula>#REF!="Remove"</formula>
    </cfRule>
    <cfRule type="expression" dxfId="2724" priority="5787">
      <formula>#REF!="Change"</formula>
    </cfRule>
  </conditionalFormatting>
  <conditionalFormatting sqref="E196:F196">
    <cfRule type="expression" dxfId="2723" priority="5781">
      <formula>#REF!="Delete"</formula>
    </cfRule>
    <cfRule type="expression" dxfId="2722" priority="5782">
      <formula>#REF!="Add"</formula>
    </cfRule>
    <cfRule type="expression" dxfId="2721" priority="5783">
      <formula>#REF!="Change"</formula>
    </cfRule>
  </conditionalFormatting>
  <conditionalFormatting sqref="E197:F197">
    <cfRule type="expression" priority="5670">
      <formula>#REF!=""</formula>
    </cfRule>
    <cfRule type="expression" dxfId="2720" priority="5671">
      <formula>#REF!="Add"</formula>
    </cfRule>
    <cfRule type="expression" dxfId="2719" priority="5672">
      <formula>#REF!="Delete"</formula>
    </cfRule>
    <cfRule type="expression" dxfId="2718" priority="5673">
      <formula>#REF!="Change"</formula>
    </cfRule>
  </conditionalFormatting>
  <conditionalFormatting sqref="D197 G197:H197">
    <cfRule type="expression" priority="5703">
      <formula>#REF!=""</formula>
    </cfRule>
    <cfRule type="expression" dxfId="2717" priority="5704">
      <formula>#REF!="Add"</formula>
    </cfRule>
    <cfRule type="expression" dxfId="2716" priority="5705">
      <formula>#REF!="Remove"</formula>
    </cfRule>
    <cfRule type="expression" dxfId="2715" priority="5706">
      <formula>#REF!="Change"</formula>
    </cfRule>
  </conditionalFormatting>
  <conditionalFormatting sqref="D197 G197:H197">
    <cfRule type="expression" priority="5699">
      <formula>#REF!=""</formula>
    </cfRule>
    <cfRule type="expression" dxfId="2714" priority="5700">
      <formula>#REF!="Add"</formula>
    </cfRule>
    <cfRule type="expression" dxfId="2713" priority="5701">
      <formula>#REF!="Delete"</formula>
    </cfRule>
    <cfRule type="expression" dxfId="2712" priority="5702">
      <formula>#REF!="Change"</formula>
    </cfRule>
  </conditionalFormatting>
  <conditionalFormatting sqref="D197 G197:H197">
    <cfRule type="expression" dxfId="2711" priority="5696">
      <formula>#REF!="Delete"</formula>
    </cfRule>
    <cfRule type="expression" dxfId="2710" priority="5697">
      <formula>#REF!="Add"</formula>
    </cfRule>
    <cfRule type="expression" dxfId="2709" priority="5698">
      <formula>#REF!="Change"</formula>
    </cfRule>
  </conditionalFormatting>
  <conditionalFormatting sqref="C197">
    <cfRule type="expression" priority="5692">
      <formula>#REF!=""</formula>
    </cfRule>
    <cfRule type="expression" dxfId="2708" priority="5693">
      <formula>#REF!="Add"</formula>
    </cfRule>
    <cfRule type="expression" dxfId="2707" priority="5694">
      <formula>#REF!="Remove"</formula>
    </cfRule>
    <cfRule type="expression" dxfId="2706" priority="5695">
      <formula>#REF!="Change"</formula>
    </cfRule>
  </conditionalFormatting>
  <conditionalFormatting sqref="C197">
    <cfRule type="expression" priority="5688">
      <formula>#REF!=""</formula>
    </cfRule>
    <cfRule type="expression" dxfId="2705" priority="5689">
      <formula>#REF!="Add"</formula>
    </cfRule>
    <cfRule type="expression" dxfId="2704" priority="5690">
      <formula>#REF!="Delete"</formula>
    </cfRule>
    <cfRule type="expression" dxfId="2703" priority="5691">
      <formula>#REF!="Change"</formula>
    </cfRule>
  </conditionalFormatting>
  <conditionalFormatting sqref="C197">
    <cfRule type="expression" dxfId="2702" priority="5685">
      <formula>#REF!="Delete"</formula>
    </cfRule>
    <cfRule type="expression" dxfId="2701" priority="5686">
      <formula>#REF!="Add"</formula>
    </cfRule>
    <cfRule type="expression" dxfId="2700" priority="5687">
      <formula>#REF!="Change"</formula>
    </cfRule>
  </conditionalFormatting>
  <conditionalFormatting sqref="B197">
    <cfRule type="expression" priority="5681">
      <formula>#REF!=""</formula>
    </cfRule>
    <cfRule type="expression" dxfId="2699" priority="5682">
      <formula>#REF!="Add"</formula>
    </cfRule>
    <cfRule type="expression" dxfId="2698" priority="5683">
      <formula>#REF!="Remove"</formula>
    </cfRule>
    <cfRule type="expression" dxfId="2697" priority="5684">
      <formula>#REF!="Change"</formula>
    </cfRule>
  </conditionalFormatting>
  <conditionalFormatting sqref="B197">
    <cfRule type="expression" priority="5677">
      <formula>#REF!=""</formula>
    </cfRule>
    <cfRule type="expression" dxfId="2696" priority="5678">
      <formula>#REF!="Add"</formula>
    </cfRule>
    <cfRule type="expression" dxfId="2695" priority="5679">
      <formula>#REF!="Delete"</formula>
    </cfRule>
    <cfRule type="expression" dxfId="2694" priority="5680">
      <formula>#REF!="Change"</formula>
    </cfRule>
  </conditionalFormatting>
  <conditionalFormatting sqref="B197">
    <cfRule type="expression" dxfId="2693" priority="5674">
      <formula>#REF!="Delete"</formula>
    </cfRule>
    <cfRule type="expression" dxfId="2692" priority="5675">
      <formula>#REF!="Add"</formula>
    </cfRule>
    <cfRule type="expression" dxfId="2691" priority="5676">
      <formula>#REF!="Change"</formula>
    </cfRule>
  </conditionalFormatting>
  <conditionalFormatting sqref="E197:F197">
    <cfRule type="expression" priority="5666">
      <formula>#REF!=""</formula>
    </cfRule>
    <cfRule type="expression" dxfId="2690" priority="5667">
      <formula>#REF!="Add"</formula>
    </cfRule>
    <cfRule type="expression" dxfId="2689" priority="5668">
      <formula>#REF!="Remove"</formula>
    </cfRule>
    <cfRule type="expression" dxfId="2688" priority="5669">
      <formula>#REF!="Change"</formula>
    </cfRule>
  </conditionalFormatting>
  <conditionalFormatting sqref="E197:F197">
    <cfRule type="expression" dxfId="2687" priority="5663">
      <formula>#REF!="Delete"</formula>
    </cfRule>
    <cfRule type="expression" dxfId="2686" priority="5664">
      <formula>#REF!="Add"</formula>
    </cfRule>
    <cfRule type="expression" dxfId="2685" priority="5665">
      <formula>#REF!="Change"</formula>
    </cfRule>
  </conditionalFormatting>
  <conditionalFormatting sqref="D198 G198:H198">
    <cfRule type="expression" priority="5644">
      <formula>#REF!=""</formula>
    </cfRule>
    <cfRule type="expression" dxfId="2684" priority="5645">
      <formula>#REF!="Add"</formula>
    </cfRule>
    <cfRule type="expression" dxfId="2683" priority="5646">
      <formula>#REF!="Remove"</formula>
    </cfRule>
    <cfRule type="expression" dxfId="2682" priority="5647">
      <formula>#REF!="Change"</formula>
    </cfRule>
  </conditionalFormatting>
  <conditionalFormatting sqref="D198 G198:H198">
    <cfRule type="expression" priority="5640">
      <formula>#REF!=""</formula>
    </cfRule>
    <cfRule type="expression" dxfId="2681" priority="5641">
      <formula>#REF!="Add"</formula>
    </cfRule>
    <cfRule type="expression" dxfId="2680" priority="5642">
      <formula>#REF!="Delete"</formula>
    </cfRule>
    <cfRule type="expression" dxfId="2679" priority="5643">
      <formula>#REF!="Change"</formula>
    </cfRule>
  </conditionalFormatting>
  <conditionalFormatting sqref="D198 G198:H198">
    <cfRule type="expression" dxfId="2678" priority="5637">
      <formula>#REF!="Delete"</formula>
    </cfRule>
    <cfRule type="expression" dxfId="2677" priority="5638">
      <formula>#REF!="Add"</formula>
    </cfRule>
    <cfRule type="expression" dxfId="2676" priority="5639">
      <formula>#REF!="Change"</formula>
    </cfRule>
  </conditionalFormatting>
  <conditionalFormatting sqref="C198">
    <cfRule type="expression" priority="5633">
      <formula>#REF!=""</formula>
    </cfRule>
    <cfRule type="expression" dxfId="2675" priority="5634">
      <formula>#REF!="Add"</formula>
    </cfRule>
    <cfRule type="expression" dxfId="2674" priority="5635">
      <formula>#REF!="Remove"</formula>
    </cfRule>
    <cfRule type="expression" dxfId="2673" priority="5636">
      <formula>#REF!="Change"</formula>
    </cfRule>
  </conditionalFormatting>
  <conditionalFormatting sqref="C198">
    <cfRule type="expression" priority="5629">
      <formula>#REF!=""</formula>
    </cfRule>
    <cfRule type="expression" dxfId="2672" priority="5630">
      <formula>#REF!="Add"</formula>
    </cfRule>
    <cfRule type="expression" dxfId="2671" priority="5631">
      <formula>#REF!="Delete"</formula>
    </cfRule>
    <cfRule type="expression" dxfId="2670" priority="5632">
      <formula>#REF!="Change"</formula>
    </cfRule>
  </conditionalFormatting>
  <conditionalFormatting sqref="C198">
    <cfRule type="expression" dxfId="2669" priority="5626">
      <formula>#REF!="Delete"</formula>
    </cfRule>
    <cfRule type="expression" dxfId="2668" priority="5627">
      <formula>#REF!="Add"</formula>
    </cfRule>
    <cfRule type="expression" dxfId="2667" priority="5628">
      <formula>#REF!="Change"</formula>
    </cfRule>
  </conditionalFormatting>
  <conditionalFormatting sqref="B198">
    <cfRule type="expression" priority="5622">
      <formula>#REF!=""</formula>
    </cfRule>
    <cfRule type="expression" dxfId="2666" priority="5623">
      <formula>#REF!="Add"</formula>
    </cfRule>
    <cfRule type="expression" dxfId="2665" priority="5624">
      <formula>#REF!="Remove"</formula>
    </cfRule>
    <cfRule type="expression" dxfId="2664" priority="5625">
      <formula>#REF!="Change"</formula>
    </cfRule>
  </conditionalFormatting>
  <conditionalFormatting sqref="B198">
    <cfRule type="expression" priority="5618">
      <formula>#REF!=""</formula>
    </cfRule>
    <cfRule type="expression" dxfId="2663" priority="5619">
      <formula>#REF!="Add"</formula>
    </cfRule>
    <cfRule type="expression" dxfId="2662" priority="5620">
      <formula>#REF!="Delete"</formula>
    </cfRule>
    <cfRule type="expression" dxfId="2661" priority="5621">
      <formula>#REF!="Change"</formula>
    </cfRule>
  </conditionalFormatting>
  <conditionalFormatting sqref="B198">
    <cfRule type="expression" dxfId="2660" priority="5615">
      <formula>#REF!="Delete"</formula>
    </cfRule>
    <cfRule type="expression" dxfId="2659" priority="5616">
      <formula>#REF!="Add"</formula>
    </cfRule>
    <cfRule type="expression" dxfId="2658" priority="5617">
      <formula>#REF!="Change"</formula>
    </cfRule>
  </conditionalFormatting>
  <conditionalFormatting sqref="E198:F198">
    <cfRule type="expression" priority="5611">
      <formula>#REF!=""</formula>
    </cfRule>
    <cfRule type="expression" dxfId="2657" priority="5612">
      <formula>#REF!="Add"</formula>
    </cfRule>
    <cfRule type="expression" dxfId="2656" priority="5613">
      <formula>#REF!="Delete"</formula>
    </cfRule>
    <cfRule type="expression" dxfId="2655" priority="5614">
      <formula>#REF!="Change"</formula>
    </cfRule>
  </conditionalFormatting>
  <conditionalFormatting sqref="E198:F198">
    <cfRule type="expression" priority="5607">
      <formula>#REF!=""</formula>
    </cfRule>
    <cfRule type="expression" dxfId="2654" priority="5608">
      <formula>#REF!="Add"</formula>
    </cfRule>
    <cfRule type="expression" dxfId="2653" priority="5609">
      <formula>#REF!="Remove"</formula>
    </cfRule>
    <cfRule type="expression" dxfId="2652" priority="5610">
      <formula>#REF!="Change"</formula>
    </cfRule>
  </conditionalFormatting>
  <conditionalFormatting sqref="E198:F198">
    <cfRule type="expression" dxfId="2651" priority="5604">
      <formula>#REF!="Delete"</formula>
    </cfRule>
    <cfRule type="expression" dxfId="2650" priority="5605">
      <formula>#REF!="Add"</formula>
    </cfRule>
    <cfRule type="expression" dxfId="2649" priority="5606">
      <formula>#REF!="Change"</formula>
    </cfRule>
  </conditionalFormatting>
  <conditionalFormatting sqref="D199 G199:H199">
    <cfRule type="expression" priority="5585">
      <formula>#REF!=""</formula>
    </cfRule>
    <cfRule type="expression" dxfId="2648" priority="5586">
      <formula>#REF!="Add"</formula>
    </cfRule>
    <cfRule type="expression" dxfId="2647" priority="5587">
      <formula>#REF!="Remove"</formula>
    </cfRule>
    <cfRule type="expression" dxfId="2646" priority="5588">
      <formula>#REF!="Change"</formula>
    </cfRule>
  </conditionalFormatting>
  <conditionalFormatting sqref="D199 G199:H199">
    <cfRule type="expression" priority="5581">
      <formula>#REF!=""</formula>
    </cfRule>
    <cfRule type="expression" dxfId="2645" priority="5582">
      <formula>#REF!="Add"</formula>
    </cfRule>
    <cfRule type="expression" dxfId="2644" priority="5583">
      <formula>#REF!="Delete"</formula>
    </cfRule>
    <cfRule type="expression" dxfId="2643" priority="5584">
      <formula>#REF!="Change"</formula>
    </cfRule>
  </conditionalFormatting>
  <conditionalFormatting sqref="D199 G199:H199">
    <cfRule type="expression" dxfId="2642" priority="5578">
      <formula>#REF!="Delete"</formula>
    </cfRule>
    <cfRule type="expression" dxfId="2641" priority="5579">
      <formula>#REF!="Add"</formula>
    </cfRule>
    <cfRule type="expression" dxfId="2640" priority="5580">
      <formula>#REF!="Change"</formula>
    </cfRule>
  </conditionalFormatting>
  <conditionalFormatting sqref="C199">
    <cfRule type="expression" priority="5574">
      <formula>#REF!=""</formula>
    </cfRule>
    <cfRule type="expression" dxfId="2639" priority="5575">
      <formula>#REF!="Add"</formula>
    </cfRule>
    <cfRule type="expression" dxfId="2638" priority="5576">
      <formula>#REF!="Remove"</formula>
    </cfRule>
    <cfRule type="expression" dxfId="2637" priority="5577">
      <formula>#REF!="Change"</formula>
    </cfRule>
  </conditionalFormatting>
  <conditionalFormatting sqref="C199">
    <cfRule type="expression" priority="5570">
      <formula>#REF!=""</formula>
    </cfRule>
    <cfRule type="expression" dxfId="2636" priority="5571">
      <formula>#REF!="Add"</formula>
    </cfRule>
    <cfRule type="expression" dxfId="2635" priority="5572">
      <formula>#REF!="Delete"</formula>
    </cfRule>
    <cfRule type="expression" dxfId="2634" priority="5573">
      <formula>#REF!="Change"</formula>
    </cfRule>
  </conditionalFormatting>
  <conditionalFormatting sqref="C199">
    <cfRule type="expression" dxfId="2633" priority="5567">
      <formula>#REF!="Delete"</formula>
    </cfRule>
    <cfRule type="expression" dxfId="2632" priority="5568">
      <formula>#REF!="Add"</formula>
    </cfRule>
    <cfRule type="expression" dxfId="2631" priority="5569">
      <formula>#REF!="Change"</formula>
    </cfRule>
  </conditionalFormatting>
  <conditionalFormatting sqref="B199">
    <cfRule type="expression" priority="5563">
      <formula>#REF!=""</formula>
    </cfRule>
    <cfRule type="expression" dxfId="2630" priority="5564">
      <formula>#REF!="Add"</formula>
    </cfRule>
    <cfRule type="expression" dxfId="2629" priority="5565">
      <formula>#REF!="Remove"</formula>
    </cfRule>
    <cfRule type="expression" dxfId="2628" priority="5566">
      <formula>#REF!="Change"</formula>
    </cfRule>
  </conditionalFormatting>
  <conditionalFormatting sqref="B199">
    <cfRule type="expression" priority="5559">
      <formula>#REF!=""</formula>
    </cfRule>
    <cfRule type="expression" dxfId="2627" priority="5560">
      <formula>#REF!="Add"</formula>
    </cfRule>
    <cfRule type="expression" dxfId="2626" priority="5561">
      <formula>#REF!="Delete"</formula>
    </cfRule>
    <cfRule type="expression" dxfId="2625" priority="5562">
      <formula>#REF!="Change"</formula>
    </cfRule>
  </conditionalFormatting>
  <conditionalFormatting sqref="B199">
    <cfRule type="expression" dxfId="2624" priority="5556">
      <formula>#REF!="Delete"</formula>
    </cfRule>
    <cfRule type="expression" dxfId="2623" priority="5557">
      <formula>#REF!="Add"</formula>
    </cfRule>
    <cfRule type="expression" dxfId="2622" priority="5558">
      <formula>#REF!="Change"</formula>
    </cfRule>
  </conditionalFormatting>
  <conditionalFormatting sqref="E199:F199">
    <cfRule type="expression" priority="5552">
      <formula>#REF!=""</formula>
    </cfRule>
    <cfRule type="expression" dxfId="2621" priority="5553">
      <formula>#REF!="Add"</formula>
    </cfRule>
    <cfRule type="expression" dxfId="2620" priority="5554">
      <formula>#REF!="Delete"</formula>
    </cfRule>
    <cfRule type="expression" dxfId="2619" priority="5555">
      <formula>#REF!="Change"</formula>
    </cfRule>
  </conditionalFormatting>
  <conditionalFormatting sqref="E199:F199">
    <cfRule type="expression" priority="5548">
      <formula>#REF!=""</formula>
    </cfRule>
    <cfRule type="expression" dxfId="2618" priority="5549">
      <formula>#REF!="Add"</formula>
    </cfRule>
    <cfRule type="expression" dxfId="2617" priority="5550">
      <formula>#REF!="Remove"</formula>
    </cfRule>
    <cfRule type="expression" dxfId="2616" priority="5551">
      <formula>#REF!="Change"</formula>
    </cfRule>
  </conditionalFormatting>
  <conditionalFormatting sqref="E199:F199">
    <cfRule type="expression" dxfId="2615" priority="5545">
      <formula>#REF!="Delete"</formula>
    </cfRule>
    <cfRule type="expression" dxfId="2614" priority="5546">
      <formula>#REF!="Add"</formula>
    </cfRule>
    <cfRule type="expression" dxfId="2613" priority="5547">
      <formula>#REF!="Change"</formula>
    </cfRule>
  </conditionalFormatting>
  <conditionalFormatting sqref="E176">
    <cfRule type="expression" priority="5530">
      <formula>#REF!=""</formula>
    </cfRule>
    <cfRule type="expression" dxfId="2612" priority="5531">
      <formula>#REF!="Add"</formula>
    </cfRule>
    <cfRule type="expression" dxfId="2611" priority="5532">
      <formula>#REF!="Delete"</formula>
    </cfRule>
    <cfRule type="expression" dxfId="2610" priority="5533">
      <formula>#REF!="Change"</formula>
    </cfRule>
  </conditionalFormatting>
  <conditionalFormatting sqref="E176">
    <cfRule type="expression" priority="5526">
      <formula>#REF!=""</formula>
    </cfRule>
    <cfRule type="expression" dxfId="2609" priority="5527">
      <formula>#REF!="Add"</formula>
    </cfRule>
    <cfRule type="expression" dxfId="2608" priority="5528">
      <formula>#REF!="Remove"</formula>
    </cfRule>
    <cfRule type="expression" dxfId="2607" priority="5529">
      <formula>#REF!="Change"</formula>
    </cfRule>
  </conditionalFormatting>
  <conditionalFormatting sqref="E176">
    <cfRule type="expression" dxfId="2606" priority="5523">
      <formula>#REF!="Delete"</formula>
    </cfRule>
    <cfRule type="expression" dxfId="2605" priority="5524">
      <formula>#REF!="Add"</formula>
    </cfRule>
    <cfRule type="expression" dxfId="2604" priority="5525">
      <formula>#REF!="Change"</formula>
    </cfRule>
  </conditionalFormatting>
  <conditionalFormatting sqref="G177">
    <cfRule type="expression" priority="5504">
      <formula>#REF!=""</formula>
    </cfRule>
    <cfRule type="expression" dxfId="2603" priority="5505">
      <formula>#REF!="Add"</formula>
    </cfRule>
    <cfRule type="expression" dxfId="2602" priority="5506">
      <formula>#REF!="Delete"</formula>
    </cfRule>
    <cfRule type="expression" dxfId="2601" priority="5507">
      <formula>#REF!="Change"</formula>
    </cfRule>
  </conditionalFormatting>
  <conditionalFormatting sqref="B177 H177">
    <cfRule type="expression" priority="5519">
      <formula>#REF!=""</formula>
    </cfRule>
    <cfRule type="expression" dxfId="2600" priority="5520">
      <formula>#REF!="Add"</formula>
    </cfRule>
    <cfRule type="expression" dxfId="2599" priority="5521">
      <formula>#REF!="Remove"</formula>
    </cfRule>
    <cfRule type="expression" dxfId="2598" priority="5522">
      <formula>#REF!="Change"</formula>
    </cfRule>
  </conditionalFormatting>
  <conditionalFormatting sqref="H177 F177">
    <cfRule type="expression" priority="5515">
      <formula>#REF!=""</formula>
    </cfRule>
    <cfRule type="expression" dxfId="2597" priority="5516">
      <formula>#REF!="Add"</formula>
    </cfRule>
    <cfRule type="expression" dxfId="2596" priority="5517">
      <formula>#REF!="Delete"</formula>
    </cfRule>
    <cfRule type="expression" dxfId="2595" priority="5518">
      <formula>#REF!="Change"</formula>
    </cfRule>
  </conditionalFormatting>
  <conditionalFormatting sqref="B177 H177">
    <cfRule type="expression" dxfId="2594" priority="5512">
      <formula>#REF!="Delete"</formula>
    </cfRule>
    <cfRule type="expression" dxfId="2593" priority="5513">
      <formula>#REF!="Add"</formula>
    </cfRule>
    <cfRule type="expression" dxfId="2592" priority="5514">
      <formula>#REF!="Change"</formula>
    </cfRule>
  </conditionalFormatting>
  <conditionalFormatting sqref="G177">
    <cfRule type="expression" priority="5508">
      <formula>#REF!=""</formula>
    </cfRule>
    <cfRule type="expression" dxfId="2591" priority="5509">
      <formula>#REF!="Add"</formula>
    </cfRule>
    <cfRule type="expression" dxfId="2590" priority="5510">
      <formula>#REF!="Remove"</formula>
    </cfRule>
    <cfRule type="expression" dxfId="2589" priority="5511">
      <formula>#REF!="Change"</formula>
    </cfRule>
  </conditionalFormatting>
  <conditionalFormatting sqref="G177">
    <cfRule type="expression" dxfId="2588" priority="5501">
      <formula>#REF!="Delete"</formula>
    </cfRule>
    <cfRule type="expression" dxfId="2587" priority="5502">
      <formula>#REF!="Add"</formula>
    </cfRule>
    <cfRule type="expression" dxfId="2586" priority="5503">
      <formula>#REF!="Change"</formula>
    </cfRule>
  </conditionalFormatting>
  <conditionalFormatting sqref="F177">
    <cfRule type="expression" priority="5497">
      <formula>#REF!=""</formula>
    </cfRule>
    <cfRule type="expression" dxfId="2585" priority="5498">
      <formula>#REF!="Add"</formula>
    </cfRule>
    <cfRule type="expression" dxfId="2584" priority="5499">
      <formula>#REF!="Remove"</formula>
    </cfRule>
    <cfRule type="expression" dxfId="2583" priority="5500">
      <formula>#REF!="Change"</formula>
    </cfRule>
  </conditionalFormatting>
  <conditionalFormatting sqref="B177">
    <cfRule type="expression" priority="5493">
      <formula>#REF!=""</formula>
    </cfRule>
    <cfRule type="expression" dxfId="2582" priority="5494">
      <formula>#REF!="Add"</formula>
    </cfRule>
    <cfRule type="expression" dxfId="2581" priority="5495">
      <formula>#REF!="Delete"</formula>
    </cfRule>
    <cfRule type="expression" dxfId="2580" priority="5496">
      <formula>#REF!="Change"</formula>
    </cfRule>
  </conditionalFormatting>
  <conditionalFormatting sqref="F177">
    <cfRule type="expression" dxfId="2579" priority="5490">
      <formula>#REF!="Delete"</formula>
    </cfRule>
    <cfRule type="expression" dxfId="2578" priority="5491">
      <formula>#REF!="Add"</formula>
    </cfRule>
    <cfRule type="expression" dxfId="2577" priority="5492">
      <formula>#REF!="Change"</formula>
    </cfRule>
  </conditionalFormatting>
  <conditionalFormatting sqref="D177">
    <cfRule type="expression" priority="5486">
      <formula>#REF!=""</formula>
    </cfRule>
    <cfRule type="expression" dxfId="2576" priority="5487">
      <formula>#REF!="Add"</formula>
    </cfRule>
    <cfRule type="expression" dxfId="2575" priority="5488">
      <formula>#REF!="Remove"</formula>
    </cfRule>
    <cfRule type="expression" dxfId="2574" priority="5489">
      <formula>#REF!="Change"</formula>
    </cfRule>
  </conditionalFormatting>
  <conditionalFormatting sqref="D177">
    <cfRule type="expression" priority="5482">
      <formula>#REF!=""</formula>
    </cfRule>
    <cfRule type="expression" dxfId="2573" priority="5483">
      <formula>#REF!="Add"</formula>
    </cfRule>
    <cfRule type="expression" dxfId="2572" priority="5484">
      <formula>#REF!="Delete"</formula>
    </cfRule>
    <cfRule type="expression" dxfId="2571" priority="5485">
      <formula>#REF!="Change"</formula>
    </cfRule>
  </conditionalFormatting>
  <conditionalFormatting sqref="D177">
    <cfRule type="expression" dxfId="2570" priority="5479">
      <formula>#REF!="Delete"</formula>
    </cfRule>
    <cfRule type="expression" dxfId="2569" priority="5480">
      <formula>#REF!="Add"</formula>
    </cfRule>
    <cfRule type="expression" dxfId="2568" priority="5481">
      <formula>#REF!="Change"</formula>
    </cfRule>
  </conditionalFormatting>
  <conditionalFormatting sqref="E177">
    <cfRule type="expression" priority="5475">
      <formula>#REF!=""</formula>
    </cfRule>
    <cfRule type="expression" dxfId="2567" priority="5476">
      <formula>#REF!="Add"</formula>
    </cfRule>
    <cfRule type="expression" dxfId="2566" priority="5477">
      <formula>#REF!="Delete"</formula>
    </cfRule>
    <cfRule type="expression" dxfId="2565" priority="5478">
      <formula>#REF!="Change"</formula>
    </cfRule>
  </conditionalFormatting>
  <conditionalFormatting sqref="E177">
    <cfRule type="expression" priority="5471">
      <formula>#REF!=""</formula>
    </cfRule>
    <cfRule type="expression" dxfId="2564" priority="5472">
      <formula>#REF!="Add"</formula>
    </cfRule>
    <cfRule type="expression" dxfId="2563" priority="5473">
      <formula>#REF!="Remove"</formula>
    </cfRule>
    <cfRule type="expression" dxfId="2562" priority="5474">
      <formula>#REF!="Change"</formula>
    </cfRule>
  </conditionalFormatting>
  <conditionalFormatting sqref="E177">
    <cfRule type="expression" dxfId="2561" priority="5468">
      <formula>#REF!="Delete"</formula>
    </cfRule>
    <cfRule type="expression" dxfId="2560" priority="5469">
      <formula>#REF!="Add"</formula>
    </cfRule>
    <cfRule type="expression" dxfId="2559" priority="5470">
      <formula>#REF!="Change"</formula>
    </cfRule>
  </conditionalFormatting>
  <conditionalFormatting sqref="D200 G200:H200">
    <cfRule type="expression" priority="5449">
      <formula>#REF!=""</formula>
    </cfRule>
    <cfRule type="expression" dxfId="2558" priority="5450">
      <formula>#REF!="Add"</formula>
    </cfRule>
    <cfRule type="expression" dxfId="2557" priority="5451">
      <formula>#REF!="Remove"</formula>
    </cfRule>
    <cfRule type="expression" dxfId="2556" priority="5452">
      <formula>#REF!="Change"</formula>
    </cfRule>
  </conditionalFormatting>
  <conditionalFormatting sqref="D200 G200:H200">
    <cfRule type="expression" priority="5445">
      <formula>#REF!=""</formula>
    </cfRule>
    <cfRule type="expression" dxfId="2555" priority="5446">
      <formula>#REF!="Add"</formula>
    </cfRule>
    <cfRule type="expression" dxfId="2554" priority="5447">
      <formula>#REF!="Delete"</formula>
    </cfRule>
    <cfRule type="expression" dxfId="2553" priority="5448">
      <formula>#REF!="Change"</formula>
    </cfRule>
  </conditionalFormatting>
  <conditionalFormatting sqref="D200 G200:H200">
    <cfRule type="expression" dxfId="2552" priority="5442">
      <formula>#REF!="Delete"</formula>
    </cfRule>
    <cfRule type="expression" dxfId="2551" priority="5443">
      <formula>#REF!="Add"</formula>
    </cfRule>
    <cfRule type="expression" dxfId="2550" priority="5444">
      <formula>#REF!="Change"</formula>
    </cfRule>
  </conditionalFormatting>
  <conditionalFormatting sqref="C200">
    <cfRule type="expression" priority="5438">
      <formula>#REF!=""</formula>
    </cfRule>
    <cfRule type="expression" dxfId="2549" priority="5439">
      <formula>#REF!="Add"</formula>
    </cfRule>
    <cfRule type="expression" dxfId="2548" priority="5440">
      <formula>#REF!="Remove"</formula>
    </cfRule>
    <cfRule type="expression" dxfId="2547" priority="5441">
      <formula>#REF!="Change"</formula>
    </cfRule>
  </conditionalFormatting>
  <conditionalFormatting sqref="C200">
    <cfRule type="expression" priority="5434">
      <formula>#REF!=""</formula>
    </cfRule>
    <cfRule type="expression" dxfId="2546" priority="5435">
      <formula>#REF!="Add"</formula>
    </cfRule>
    <cfRule type="expression" dxfId="2545" priority="5436">
      <formula>#REF!="Delete"</formula>
    </cfRule>
    <cfRule type="expression" dxfId="2544" priority="5437">
      <formula>#REF!="Change"</formula>
    </cfRule>
  </conditionalFormatting>
  <conditionalFormatting sqref="C200">
    <cfRule type="expression" dxfId="2543" priority="5431">
      <formula>#REF!="Delete"</formula>
    </cfRule>
    <cfRule type="expression" dxfId="2542" priority="5432">
      <formula>#REF!="Add"</formula>
    </cfRule>
    <cfRule type="expression" dxfId="2541" priority="5433">
      <formula>#REF!="Change"</formula>
    </cfRule>
  </conditionalFormatting>
  <conditionalFormatting sqref="B200">
    <cfRule type="expression" priority="5427">
      <formula>#REF!=""</formula>
    </cfRule>
    <cfRule type="expression" dxfId="2540" priority="5428">
      <formula>#REF!="Add"</formula>
    </cfRule>
    <cfRule type="expression" dxfId="2539" priority="5429">
      <formula>#REF!="Remove"</formula>
    </cfRule>
    <cfRule type="expression" dxfId="2538" priority="5430">
      <formula>#REF!="Change"</formula>
    </cfRule>
  </conditionalFormatting>
  <conditionalFormatting sqref="B200">
    <cfRule type="expression" priority="5423">
      <formula>#REF!=""</formula>
    </cfRule>
    <cfRule type="expression" dxfId="2537" priority="5424">
      <formula>#REF!="Add"</formula>
    </cfRule>
    <cfRule type="expression" dxfId="2536" priority="5425">
      <formula>#REF!="Delete"</formula>
    </cfRule>
    <cfRule type="expression" dxfId="2535" priority="5426">
      <formula>#REF!="Change"</formula>
    </cfRule>
  </conditionalFormatting>
  <conditionalFormatting sqref="B200">
    <cfRule type="expression" dxfId="2534" priority="5420">
      <formula>#REF!="Delete"</formula>
    </cfRule>
    <cfRule type="expression" dxfId="2533" priority="5421">
      <formula>#REF!="Add"</formula>
    </cfRule>
    <cfRule type="expression" dxfId="2532" priority="5422">
      <formula>#REF!="Change"</formula>
    </cfRule>
  </conditionalFormatting>
  <conditionalFormatting sqref="E200:F200">
    <cfRule type="expression" priority="5416">
      <formula>#REF!=""</formula>
    </cfRule>
    <cfRule type="expression" dxfId="2531" priority="5417">
      <formula>#REF!="Add"</formula>
    </cfRule>
    <cfRule type="expression" dxfId="2530" priority="5418">
      <formula>#REF!="Delete"</formula>
    </cfRule>
    <cfRule type="expression" dxfId="2529" priority="5419">
      <formula>#REF!="Change"</formula>
    </cfRule>
  </conditionalFormatting>
  <conditionalFormatting sqref="E200:F200">
    <cfRule type="expression" priority="5412">
      <formula>#REF!=""</formula>
    </cfRule>
    <cfRule type="expression" dxfId="2528" priority="5413">
      <formula>#REF!="Add"</formula>
    </cfRule>
    <cfRule type="expression" dxfId="2527" priority="5414">
      <formula>#REF!="Remove"</formula>
    </cfRule>
    <cfRule type="expression" dxfId="2526" priority="5415">
      <formula>#REF!="Change"</formula>
    </cfRule>
  </conditionalFormatting>
  <conditionalFormatting sqref="E200:F200">
    <cfRule type="expression" dxfId="2525" priority="5409">
      <formula>#REF!="Delete"</formula>
    </cfRule>
    <cfRule type="expression" dxfId="2524" priority="5410">
      <formula>#REF!="Add"</formula>
    </cfRule>
    <cfRule type="expression" dxfId="2523" priority="5411">
      <formula>#REF!="Change"</formula>
    </cfRule>
  </conditionalFormatting>
  <conditionalFormatting sqref="E201:F201">
    <cfRule type="expression" priority="5357">
      <formula>#REF!=""</formula>
    </cfRule>
    <cfRule type="expression" dxfId="2522" priority="5358">
      <formula>#REF!="Add"</formula>
    </cfRule>
    <cfRule type="expression" dxfId="2521" priority="5359">
      <formula>#REF!="Delete"</formula>
    </cfRule>
    <cfRule type="expression" dxfId="2520" priority="5360">
      <formula>#REF!="Change"</formula>
    </cfRule>
  </conditionalFormatting>
  <conditionalFormatting sqref="D201">
    <cfRule type="expression" priority="5390">
      <formula>#REF!=""</formula>
    </cfRule>
    <cfRule type="expression" dxfId="2519" priority="5391">
      <formula>#REF!="Add"</formula>
    </cfRule>
    <cfRule type="expression" dxfId="2518" priority="5392">
      <formula>#REF!="Remove"</formula>
    </cfRule>
    <cfRule type="expression" dxfId="2517" priority="5393">
      <formula>#REF!="Change"</formula>
    </cfRule>
  </conditionalFormatting>
  <conditionalFormatting sqref="D201">
    <cfRule type="expression" priority="5386">
      <formula>#REF!=""</formula>
    </cfRule>
    <cfRule type="expression" dxfId="2516" priority="5387">
      <formula>#REF!="Add"</formula>
    </cfRule>
    <cfRule type="expression" dxfId="2515" priority="5388">
      <formula>#REF!="Delete"</formula>
    </cfRule>
    <cfRule type="expression" dxfId="2514" priority="5389">
      <formula>#REF!="Change"</formula>
    </cfRule>
  </conditionalFormatting>
  <conditionalFormatting sqref="D201">
    <cfRule type="expression" dxfId="2513" priority="5383">
      <formula>#REF!="Delete"</formula>
    </cfRule>
    <cfRule type="expression" dxfId="2512" priority="5384">
      <formula>#REF!="Add"</formula>
    </cfRule>
    <cfRule type="expression" dxfId="2511" priority="5385">
      <formula>#REF!="Change"</formula>
    </cfRule>
  </conditionalFormatting>
  <conditionalFormatting sqref="C201">
    <cfRule type="expression" priority="5379">
      <formula>#REF!=""</formula>
    </cfRule>
    <cfRule type="expression" dxfId="2510" priority="5380">
      <formula>#REF!="Add"</formula>
    </cfRule>
    <cfRule type="expression" dxfId="2509" priority="5381">
      <formula>#REF!="Remove"</formula>
    </cfRule>
    <cfRule type="expression" dxfId="2508" priority="5382">
      <formula>#REF!="Change"</formula>
    </cfRule>
  </conditionalFormatting>
  <conditionalFormatting sqref="C201">
    <cfRule type="expression" priority="5375">
      <formula>#REF!=""</formula>
    </cfRule>
    <cfRule type="expression" dxfId="2507" priority="5376">
      <formula>#REF!="Add"</formula>
    </cfRule>
    <cfRule type="expression" dxfId="2506" priority="5377">
      <formula>#REF!="Delete"</formula>
    </cfRule>
    <cfRule type="expression" dxfId="2505" priority="5378">
      <formula>#REF!="Change"</formula>
    </cfRule>
  </conditionalFormatting>
  <conditionalFormatting sqref="C201">
    <cfRule type="expression" dxfId="2504" priority="5372">
      <formula>#REF!="Delete"</formula>
    </cfRule>
    <cfRule type="expression" dxfId="2503" priority="5373">
      <formula>#REF!="Add"</formula>
    </cfRule>
    <cfRule type="expression" dxfId="2502" priority="5374">
      <formula>#REF!="Change"</formula>
    </cfRule>
  </conditionalFormatting>
  <conditionalFormatting sqref="B201">
    <cfRule type="expression" priority="5368">
      <formula>#REF!=""</formula>
    </cfRule>
    <cfRule type="expression" dxfId="2501" priority="5369">
      <formula>#REF!="Add"</formula>
    </cfRule>
    <cfRule type="expression" dxfId="2500" priority="5370">
      <formula>#REF!="Remove"</formula>
    </cfRule>
    <cfRule type="expression" dxfId="2499" priority="5371">
      <formula>#REF!="Change"</formula>
    </cfRule>
  </conditionalFormatting>
  <conditionalFormatting sqref="B201">
    <cfRule type="expression" priority="5364">
      <formula>#REF!=""</formula>
    </cfRule>
    <cfRule type="expression" dxfId="2498" priority="5365">
      <formula>#REF!="Add"</formula>
    </cfRule>
    <cfRule type="expression" dxfId="2497" priority="5366">
      <formula>#REF!="Delete"</formula>
    </cfRule>
    <cfRule type="expression" dxfId="2496" priority="5367">
      <formula>#REF!="Change"</formula>
    </cfRule>
  </conditionalFormatting>
  <conditionalFormatting sqref="B201">
    <cfRule type="expression" dxfId="2495" priority="5361">
      <formula>#REF!="Delete"</formula>
    </cfRule>
    <cfRule type="expression" dxfId="2494" priority="5362">
      <formula>#REF!="Add"</formula>
    </cfRule>
    <cfRule type="expression" dxfId="2493" priority="5363">
      <formula>#REF!="Change"</formula>
    </cfRule>
  </conditionalFormatting>
  <conditionalFormatting sqref="E201:F201">
    <cfRule type="expression" priority="5353">
      <formula>#REF!=""</formula>
    </cfRule>
    <cfRule type="expression" dxfId="2492" priority="5354">
      <formula>#REF!="Add"</formula>
    </cfRule>
    <cfRule type="expression" dxfId="2491" priority="5355">
      <formula>#REF!="Remove"</formula>
    </cfRule>
    <cfRule type="expression" dxfId="2490" priority="5356">
      <formula>#REF!="Change"</formula>
    </cfRule>
  </conditionalFormatting>
  <conditionalFormatting sqref="E201:F201">
    <cfRule type="expression" dxfId="2489" priority="5350">
      <formula>#REF!="Delete"</formula>
    </cfRule>
    <cfRule type="expression" dxfId="2488" priority="5351">
      <formula>#REF!="Add"</formula>
    </cfRule>
    <cfRule type="expression" dxfId="2487" priority="5352">
      <formula>#REF!="Change"</formula>
    </cfRule>
  </conditionalFormatting>
  <conditionalFormatting sqref="D202">
    <cfRule type="expression" priority="5331">
      <formula>#REF!=""</formula>
    </cfRule>
    <cfRule type="expression" dxfId="2486" priority="5332">
      <formula>#REF!="Add"</formula>
    </cfRule>
    <cfRule type="expression" dxfId="2485" priority="5333">
      <formula>#REF!="Remove"</formula>
    </cfRule>
    <cfRule type="expression" dxfId="2484" priority="5334">
      <formula>#REF!="Change"</formula>
    </cfRule>
  </conditionalFormatting>
  <conditionalFormatting sqref="D202">
    <cfRule type="expression" priority="5327">
      <formula>#REF!=""</formula>
    </cfRule>
    <cfRule type="expression" dxfId="2483" priority="5328">
      <formula>#REF!="Add"</formula>
    </cfRule>
    <cfRule type="expression" dxfId="2482" priority="5329">
      <formula>#REF!="Delete"</formula>
    </cfRule>
    <cfRule type="expression" dxfId="2481" priority="5330">
      <formula>#REF!="Change"</formula>
    </cfRule>
  </conditionalFormatting>
  <conditionalFormatting sqref="D202">
    <cfRule type="expression" dxfId="2480" priority="5324">
      <formula>#REF!="Delete"</formula>
    </cfRule>
    <cfRule type="expression" dxfId="2479" priority="5325">
      <formula>#REF!="Add"</formula>
    </cfRule>
    <cfRule type="expression" dxfId="2478" priority="5326">
      <formula>#REF!="Change"</formula>
    </cfRule>
  </conditionalFormatting>
  <conditionalFormatting sqref="C202">
    <cfRule type="expression" priority="5320">
      <formula>#REF!=""</formula>
    </cfRule>
    <cfRule type="expression" dxfId="2477" priority="5321">
      <formula>#REF!="Add"</formula>
    </cfRule>
    <cfRule type="expression" dxfId="2476" priority="5322">
      <formula>#REF!="Remove"</formula>
    </cfRule>
    <cfRule type="expression" dxfId="2475" priority="5323">
      <formula>#REF!="Change"</formula>
    </cfRule>
  </conditionalFormatting>
  <conditionalFormatting sqref="C202">
    <cfRule type="expression" priority="5316">
      <formula>#REF!=""</formula>
    </cfRule>
    <cfRule type="expression" dxfId="2474" priority="5317">
      <formula>#REF!="Add"</formula>
    </cfRule>
    <cfRule type="expression" dxfId="2473" priority="5318">
      <formula>#REF!="Delete"</formula>
    </cfRule>
    <cfRule type="expression" dxfId="2472" priority="5319">
      <formula>#REF!="Change"</formula>
    </cfRule>
  </conditionalFormatting>
  <conditionalFormatting sqref="C202">
    <cfRule type="expression" dxfId="2471" priority="5313">
      <formula>#REF!="Delete"</formula>
    </cfRule>
    <cfRule type="expression" dxfId="2470" priority="5314">
      <formula>#REF!="Add"</formula>
    </cfRule>
    <cfRule type="expression" dxfId="2469" priority="5315">
      <formula>#REF!="Change"</formula>
    </cfRule>
  </conditionalFormatting>
  <conditionalFormatting sqref="B202">
    <cfRule type="expression" priority="5309">
      <formula>#REF!=""</formula>
    </cfRule>
    <cfRule type="expression" dxfId="2468" priority="5310">
      <formula>#REF!="Add"</formula>
    </cfRule>
    <cfRule type="expression" dxfId="2467" priority="5311">
      <formula>#REF!="Remove"</formula>
    </cfRule>
    <cfRule type="expression" dxfId="2466" priority="5312">
      <formula>#REF!="Change"</formula>
    </cfRule>
  </conditionalFormatting>
  <conditionalFormatting sqref="B202">
    <cfRule type="expression" priority="5305">
      <formula>#REF!=""</formula>
    </cfRule>
    <cfRule type="expression" dxfId="2465" priority="5306">
      <formula>#REF!="Add"</formula>
    </cfRule>
    <cfRule type="expression" dxfId="2464" priority="5307">
      <formula>#REF!="Delete"</formula>
    </cfRule>
    <cfRule type="expression" dxfId="2463" priority="5308">
      <formula>#REF!="Change"</formula>
    </cfRule>
  </conditionalFormatting>
  <conditionalFormatting sqref="B202">
    <cfRule type="expression" dxfId="2462" priority="5302">
      <formula>#REF!="Delete"</formula>
    </cfRule>
    <cfRule type="expression" dxfId="2461" priority="5303">
      <formula>#REF!="Add"</formula>
    </cfRule>
    <cfRule type="expression" dxfId="2460" priority="5304">
      <formula>#REF!="Change"</formula>
    </cfRule>
  </conditionalFormatting>
  <conditionalFormatting sqref="E202:F202">
    <cfRule type="expression" priority="5298">
      <formula>#REF!=""</formula>
    </cfRule>
    <cfRule type="expression" dxfId="2459" priority="5299">
      <formula>#REF!="Add"</formula>
    </cfRule>
    <cfRule type="expression" dxfId="2458" priority="5300">
      <formula>#REF!="Delete"</formula>
    </cfRule>
    <cfRule type="expression" dxfId="2457" priority="5301">
      <formula>#REF!="Change"</formula>
    </cfRule>
  </conditionalFormatting>
  <conditionalFormatting sqref="E202:F202">
    <cfRule type="expression" priority="5294">
      <formula>#REF!=""</formula>
    </cfRule>
    <cfRule type="expression" dxfId="2456" priority="5295">
      <formula>#REF!="Add"</formula>
    </cfRule>
    <cfRule type="expression" dxfId="2455" priority="5296">
      <formula>#REF!="Remove"</formula>
    </cfRule>
    <cfRule type="expression" dxfId="2454" priority="5297">
      <formula>#REF!="Change"</formula>
    </cfRule>
  </conditionalFormatting>
  <conditionalFormatting sqref="E202:F202">
    <cfRule type="expression" dxfId="2453" priority="5291">
      <formula>#REF!="Delete"</formula>
    </cfRule>
    <cfRule type="expression" dxfId="2452" priority="5292">
      <formula>#REF!="Add"</formula>
    </cfRule>
    <cfRule type="expression" dxfId="2451" priority="5293">
      <formula>#REF!="Change"</formula>
    </cfRule>
  </conditionalFormatting>
  <conditionalFormatting sqref="D203">
    <cfRule type="expression" priority="5272">
      <formula>#REF!=""</formula>
    </cfRule>
    <cfRule type="expression" dxfId="2450" priority="5273">
      <formula>#REF!="Add"</formula>
    </cfRule>
    <cfRule type="expression" dxfId="2449" priority="5274">
      <formula>#REF!="Remove"</formula>
    </cfRule>
    <cfRule type="expression" dxfId="2448" priority="5275">
      <formula>#REF!="Change"</formula>
    </cfRule>
  </conditionalFormatting>
  <conditionalFormatting sqref="D203">
    <cfRule type="expression" priority="5268">
      <formula>#REF!=""</formula>
    </cfRule>
    <cfRule type="expression" dxfId="2447" priority="5269">
      <formula>#REF!="Add"</formula>
    </cfRule>
    <cfRule type="expression" dxfId="2446" priority="5270">
      <formula>#REF!="Delete"</formula>
    </cfRule>
    <cfRule type="expression" dxfId="2445" priority="5271">
      <formula>#REF!="Change"</formula>
    </cfRule>
  </conditionalFormatting>
  <conditionalFormatting sqref="D203">
    <cfRule type="expression" dxfId="2444" priority="5265">
      <formula>#REF!="Delete"</formula>
    </cfRule>
    <cfRule type="expression" dxfId="2443" priority="5266">
      <formula>#REF!="Add"</formula>
    </cfRule>
    <cfRule type="expression" dxfId="2442" priority="5267">
      <formula>#REF!="Change"</formula>
    </cfRule>
  </conditionalFormatting>
  <conditionalFormatting sqref="C203">
    <cfRule type="expression" priority="5261">
      <formula>#REF!=""</formula>
    </cfRule>
    <cfRule type="expression" dxfId="2441" priority="5262">
      <formula>#REF!="Add"</formula>
    </cfRule>
    <cfRule type="expression" dxfId="2440" priority="5263">
      <formula>#REF!="Remove"</formula>
    </cfRule>
    <cfRule type="expression" dxfId="2439" priority="5264">
      <formula>#REF!="Change"</formula>
    </cfRule>
  </conditionalFormatting>
  <conditionalFormatting sqref="C203">
    <cfRule type="expression" priority="5257">
      <formula>#REF!=""</formula>
    </cfRule>
    <cfRule type="expression" dxfId="2438" priority="5258">
      <formula>#REF!="Add"</formula>
    </cfRule>
    <cfRule type="expression" dxfId="2437" priority="5259">
      <formula>#REF!="Delete"</formula>
    </cfRule>
    <cfRule type="expression" dxfId="2436" priority="5260">
      <formula>#REF!="Change"</formula>
    </cfRule>
  </conditionalFormatting>
  <conditionalFormatting sqref="C203">
    <cfRule type="expression" dxfId="2435" priority="5254">
      <formula>#REF!="Delete"</formula>
    </cfRule>
    <cfRule type="expression" dxfId="2434" priority="5255">
      <formula>#REF!="Add"</formula>
    </cfRule>
    <cfRule type="expression" dxfId="2433" priority="5256">
      <formula>#REF!="Change"</formula>
    </cfRule>
  </conditionalFormatting>
  <conditionalFormatting sqref="B203">
    <cfRule type="expression" priority="5250">
      <formula>#REF!=""</formula>
    </cfRule>
    <cfRule type="expression" dxfId="2432" priority="5251">
      <formula>#REF!="Add"</formula>
    </cfRule>
    <cfRule type="expression" dxfId="2431" priority="5252">
      <formula>#REF!="Remove"</formula>
    </cfRule>
    <cfRule type="expression" dxfId="2430" priority="5253">
      <formula>#REF!="Change"</formula>
    </cfRule>
  </conditionalFormatting>
  <conditionalFormatting sqref="B203">
    <cfRule type="expression" priority="5246">
      <formula>#REF!=""</formula>
    </cfRule>
    <cfRule type="expression" dxfId="2429" priority="5247">
      <formula>#REF!="Add"</formula>
    </cfRule>
    <cfRule type="expression" dxfId="2428" priority="5248">
      <formula>#REF!="Delete"</formula>
    </cfRule>
    <cfRule type="expression" dxfId="2427" priority="5249">
      <formula>#REF!="Change"</formula>
    </cfRule>
  </conditionalFormatting>
  <conditionalFormatting sqref="B203">
    <cfRule type="expression" dxfId="2426" priority="5243">
      <formula>#REF!="Delete"</formula>
    </cfRule>
    <cfRule type="expression" dxfId="2425" priority="5244">
      <formula>#REF!="Add"</formula>
    </cfRule>
    <cfRule type="expression" dxfId="2424" priority="5245">
      <formula>#REF!="Change"</formula>
    </cfRule>
  </conditionalFormatting>
  <conditionalFormatting sqref="E203:F203">
    <cfRule type="expression" priority="5239">
      <formula>#REF!=""</formula>
    </cfRule>
    <cfRule type="expression" dxfId="2423" priority="5240">
      <formula>#REF!="Add"</formula>
    </cfRule>
    <cfRule type="expression" dxfId="2422" priority="5241">
      <formula>#REF!="Delete"</formula>
    </cfRule>
    <cfRule type="expression" dxfId="2421" priority="5242">
      <formula>#REF!="Change"</formula>
    </cfRule>
  </conditionalFormatting>
  <conditionalFormatting sqref="E203:F203">
    <cfRule type="expression" priority="5235">
      <formula>#REF!=""</formula>
    </cfRule>
    <cfRule type="expression" dxfId="2420" priority="5236">
      <formula>#REF!="Add"</formula>
    </cfRule>
    <cfRule type="expression" dxfId="2419" priority="5237">
      <formula>#REF!="Remove"</formula>
    </cfRule>
    <cfRule type="expression" dxfId="2418" priority="5238">
      <formula>#REF!="Change"</formula>
    </cfRule>
  </conditionalFormatting>
  <conditionalFormatting sqref="E203:F203">
    <cfRule type="expression" dxfId="2417" priority="5232">
      <formula>#REF!="Delete"</formula>
    </cfRule>
    <cfRule type="expression" dxfId="2416" priority="5233">
      <formula>#REF!="Add"</formula>
    </cfRule>
    <cfRule type="expression" dxfId="2415" priority="5234">
      <formula>#REF!="Change"</formula>
    </cfRule>
  </conditionalFormatting>
  <conditionalFormatting sqref="G201">
    <cfRule type="expression" priority="5228">
      <formula>#REF!=""</formula>
    </cfRule>
    <cfRule type="expression" dxfId="2414" priority="5229">
      <formula>#REF!="Add"</formula>
    </cfRule>
    <cfRule type="expression" dxfId="2413" priority="5230">
      <formula>#REF!="Remove"</formula>
    </cfRule>
    <cfRule type="expression" dxfId="2412" priority="5231">
      <formula>#REF!="Change"</formula>
    </cfRule>
  </conditionalFormatting>
  <conditionalFormatting sqref="G201">
    <cfRule type="expression" priority="5224">
      <formula>#REF!=""</formula>
    </cfRule>
    <cfRule type="expression" dxfId="2411" priority="5225">
      <formula>#REF!="Add"</formula>
    </cfRule>
    <cfRule type="expression" dxfId="2410" priority="5226">
      <formula>#REF!="Delete"</formula>
    </cfRule>
    <cfRule type="expression" dxfId="2409" priority="5227">
      <formula>#REF!="Change"</formula>
    </cfRule>
  </conditionalFormatting>
  <conditionalFormatting sqref="G201">
    <cfRule type="expression" dxfId="2408" priority="5221">
      <formula>#REF!="Delete"</formula>
    </cfRule>
    <cfRule type="expression" dxfId="2407" priority="5222">
      <formula>#REF!="Add"</formula>
    </cfRule>
    <cfRule type="expression" dxfId="2406" priority="5223">
      <formula>#REF!="Change"</formula>
    </cfRule>
  </conditionalFormatting>
  <conditionalFormatting sqref="G202">
    <cfRule type="expression" priority="5217">
      <formula>#REF!=""</formula>
    </cfRule>
    <cfRule type="expression" dxfId="2405" priority="5218">
      <formula>#REF!="Add"</formula>
    </cfRule>
    <cfRule type="expression" dxfId="2404" priority="5219">
      <formula>#REF!="Remove"</formula>
    </cfRule>
    <cfRule type="expression" dxfId="2403" priority="5220">
      <formula>#REF!="Change"</formula>
    </cfRule>
  </conditionalFormatting>
  <conditionalFormatting sqref="G202">
    <cfRule type="expression" priority="5213">
      <formula>#REF!=""</formula>
    </cfRule>
    <cfRule type="expression" dxfId="2402" priority="5214">
      <formula>#REF!="Add"</formula>
    </cfRule>
    <cfRule type="expression" dxfId="2401" priority="5215">
      <formula>#REF!="Delete"</formula>
    </cfRule>
    <cfRule type="expression" dxfId="2400" priority="5216">
      <formula>#REF!="Change"</formula>
    </cfRule>
  </conditionalFormatting>
  <conditionalFormatting sqref="G202">
    <cfRule type="expression" dxfId="2399" priority="5210">
      <formula>#REF!="Delete"</formula>
    </cfRule>
    <cfRule type="expression" dxfId="2398" priority="5211">
      <formula>#REF!="Add"</formula>
    </cfRule>
    <cfRule type="expression" dxfId="2397" priority="5212">
      <formula>#REF!="Change"</formula>
    </cfRule>
  </conditionalFormatting>
  <conditionalFormatting sqref="G203">
    <cfRule type="expression" priority="5206">
      <formula>#REF!=""</formula>
    </cfRule>
    <cfRule type="expression" dxfId="2396" priority="5207">
      <formula>#REF!="Add"</formula>
    </cfRule>
    <cfRule type="expression" dxfId="2395" priority="5208">
      <formula>#REF!="Remove"</formula>
    </cfRule>
    <cfRule type="expression" dxfId="2394" priority="5209">
      <formula>#REF!="Change"</formula>
    </cfRule>
  </conditionalFormatting>
  <conditionalFormatting sqref="G203">
    <cfRule type="expression" priority="5202">
      <formula>#REF!=""</formula>
    </cfRule>
    <cfRule type="expression" dxfId="2393" priority="5203">
      <formula>#REF!="Add"</formula>
    </cfRule>
    <cfRule type="expression" dxfId="2392" priority="5204">
      <formula>#REF!="Delete"</formula>
    </cfRule>
    <cfRule type="expression" dxfId="2391" priority="5205">
      <formula>#REF!="Change"</formula>
    </cfRule>
  </conditionalFormatting>
  <conditionalFormatting sqref="G203">
    <cfRule type="expression" dxfId="2390" priority="5199">
      <formula>#REF!="Delete"</formula>
    </cfRule>
    <cfRule type="expression" dxfId="2389" priority="5200">
      <formula>#REF!="Add"</formula>
    </cfRule>
    <cfRule type="expression" dxfId="2388" priority="5201">
      <formula>#REF!="Change"</formula>
    </cfRule>
  </conditionalFormatting>
  <conditionalFormatting sqref="H201">
    <cfRule type="expression" priority="5195">
      <formula>#REF!=""</formula>
    </cfRule>
    <cfRule type="expression" dxfId="2387" priority="5196">
      <formula>#REF!="Add"</formula>
    </cfRule>
    <cfRule type="expression" dxfId="2386" priority="5197">
      <formula>#REF!="Remove"</formula>
    </cfRule>
    <cfRule type="expression" dxfId="2385" priority="5198">
      <formula>#REF!="Change"</formula>
    </cfRule>
  </conditionalFormatting>
  <conditionalFormatting sqref="H201">
    <cfRule type="expression" priority="5191">
      <formula>#REF!=""</formula>
    </cfRule>
    <cfRule type="expression" dxfId="2384" priority="5192">
      <formula>#REF!="Add"</formula>
    </cfRule>
    <cfRule type="expression" dxfId="2383" priority="5193">
      <formula>#REF!="Delete"</formula>
    </cfRule>
    <cfRule type="expression" dxfId="2382" priority="5194">
      <formula>#REF!="Change"</formula>
    </cfRule>
  </conditionalFormatting>
  <conditionalFormatting sqref="H201">
    <cfRule type="expression" dxfId="2381" priority="5188">
      <formula>#REF!="Delete"</formula>
    </cfRule>
    <cfRule type="expression" dxfId="2380" priority="5189">
      <formula>#REF!="Add"</formula>
    </cfRule>
    <cfRule type="expression" dxfId="2379" priority="5190">
      <formula>#REF!="Change"</formula>
    </cfRule>
  </conditionalFormatting>
  <conditionalFormatting sqref="H202">
    <cfRule type="expression" priority="5184">
      <formula>#REF!=""</formula>
    </cfRule>
    <cfRule type="expression" dxfId="2378" priority="5185">
      <formula>#REF!="Add"</formula>
    </cfRule>
    <cfRule type="expression" dxfId="2377" priority="5186">
      <formula>#REF!="Remove"</formula>
    </cfRule>
    <cfRule type="expression" dxfId="2376" priority="5187">
      <formula>#REF!="Change"</formula>
    </cfRule>
  </conditionalFormatting>
  <conditionalFormatting sqref="H202">
    <cfRule type="expression" priority="5180">
      <formula>#REF!=""</formula>
    </cfRule>
    <cfRule type="expression" dxfId="2375" priority="5181">
      <formula>#REF!="Add"</formula>
    </cfRule>
    <cfRule type="expression" dxfId="2374" priority="5182">
      <formula>#REF!="Delete"</formula>
    </cfRule>
    <cfRule type="expression" dxfId="2373" priority="5183">
      <formula>#REF!="Change"</formula>
    </cfRule>
  </conditionalFormatting>
  <conditionalFormatting sqref="H202">
    <cfRule type="expression" dxfId="2372" priority="5177">
      <formula>#REF!="Delete"</formula>
    </cfRule>
    <cfRule type="expression" dxfId="2371" priority="5178">
      <formula>#REF!="Add"</formula>
    </cfRule>
    <cfRule type="expression" dxfId="2370" priority="5179">
      <formula>#REF!="Change"</formula>
    </cfRule>
  </conditionalFormatting>
  <conditionalFormatting sqref="H203">
    <cfRule type="expression" priority="5173">
      <formula>#REF!=""</formula>
    </cfRule>
    <cfRule type="expression" dxfId="2369" priority="5174">
      <formula>#REF!="Add"</formula>
    </cfRule>
    <cfRule type="expression" dxfId="2368" priority="5175">
      <formula>#REF!="Remove"</formula>
    </cfRule>
    <cfRule type="expression" dxfId="2367" priority="5176">
      <formula>#REF!="Change"</formula>
    </cfRule>
  </conditionalFormatting>
  <conditionalFormatting sqref="H203">
    <cfRule type="expression" priority="5169">
      <formula>#REF!=""</formula>
    </cfRule>
    <cfRule type="expression" dxfId="2366" priority="5170">
      <formula>#REF!="Add"</formula>
    </cfRule>
    <cfRule type="expression" dxfId="2365" priority="5171">
      <formula>#REF!="Delete"</formula>
    </cfRule>
    <cfRule type="expression" dxfId="2364" priority="5172">
      <formula>#REF!="Change"</formula>
    </cfRule>
  </conditionalFormatting>
  <conditionalFormatting sqref="H203">
    <cfRule type="expression" dxfId="2363" priority="5166">
      <formula>#REF!="Delete"</formula>
    </cfRule>
    <cfRule type="expression" dxfId="2362" priority="5167">
      <formula>#REF!="Add"</formula>
    </cfRule>
    <cfRule type="expression" dxfId="2361" priority="5168">
      <formula>#REF!="Change"</formula>
    </cfRule>
  </conditionalFormatting>
  <conditionalFormatting sqref="C123">
    <cfRule type="expression" priority="5059">
      <formula>#REF!=""</formula>
    </cfRule>
    <cfRule type="expression" dxfId="2360" priority="5060">
      <formula>#REF!="Add"</formula>
    </cfRule>
    <cfRule type="expression" dxfId="2359" priority="5061">
      <formula>#REF!="Delete"</formula>
    </cfRule>
    <cfRule type="expression" dxfId="2358" priority="5062">
      <formula>#REF!="Change"</formula>
    </cfRule>
  </conditionalFormatting>
  <conditionalFormatting sqref="C123">
    <cfRule type="expression" priority="5055">
      <formula>#REF!=""</formula>
    </cfRule>
    <cfRule type="expression" dxfId="2357" priority="5056">
      <formula>#REF!="Add"</formula>
    </cfRule>
    <cfRule type="expression" dxfId="2356" priority="5057">
      <formula>#REF!="Remove"</formula>
    </cfRule>
    <cfRule type="expression" dxfId="2355" priority="5058">
      <formula>#REF!="Change"</formula>
    </cfRule>
  </conditionalFormatting>
  <conditionalFormatting sqref="C123">
    <cfRule type="expression" dxfId="2354" priority="5052">
      <formula>#REF!="Delete"</formula>
    </cfRule>
    <cfRule type="expression" dxfId="2353" priority="5053">
      <formula>#REF!="Add"</formula>
    </cfRule>
    <cfRule type="expression" dxfId="2352" priority="5054">
      <formula>#REF!="Change"</formula>
    </cfRule>
  </conditionalFormatting>
  <conditionalFormatting sqref="G123">
    <cfRule type="expression" priority="5048">
      <formula>#REF!=""</formula>
    </cfRule>
    <cfRule type="expression" dxfId="2351" priority="5049">
      <formula>#REF!="Add"</formula>
    </cfRule>
    <cfRule type="expression" dxfId="2350" priority="5050">
      <formula>#REF!="Remove"</formula>
    </cfRule>
    <cfRule type="expression" dxfId="2349" priority="5051">
      <formula>#REF!="Change"</formula>
    </cfRule>
  </conditionalFormatting>
  <conditionalFormatting sqref="G123">
    <cfRule type="expression" priority="5044">
      <formula>#REF!=""</formula>
    </cfRule>
    <cfRule type="expression" dxfId="2348" priority="5045">
      <formula>#REF!="Add"</formula>
    </cfRule>
    <cfRule type="expression" dxfId="2347" priority="5046">
      <formula>#REF!="Delete"</formula>
    </cfRule>
    <cfRule type="expression" dxfId="2346" priority="5047">
      <formula>#REF!="Change"</formula>
    </cfRule>
  </conditionalFormatting>
  <conditionalFormatting sqref="G123">
    <cfRule type="expression" dxfId="2345" priority="5041">
      <formula>#REF!="Delete"</formula>
    </cfRule>
    <cfRule type="expression" dxfId="2344" priority="5042">
      <formula>#REF!="Add"</formula>
    </cfRule>
    <cfRule type="expression" dxfId="2343" priority="5043">
      <formula>#REF!="Change"</formula>
    </cfRule>
  </conditionalFormatting>
  <conditionalFormatting sqref="E123:F123">
    <cfRule type="expression" priority="5037">
      <formula>#REF!=""</formula>
    </cfRule>
    <cfRule type="expression" dxfId="2342" priority="5038">
      <formula>#REF!="Add"</formula>
    </cfRule>
    <cfRule type="expression" dxfId="2341" priority="5039">
      <formula>#REF!="Remove"</formula>
    </cfRule>
    <cfRule type="expression" dxfId="2340" priority="5040">
      <formula>#REF!="Change"</formula>
    </cfRule>
  </conditionalFormatting>
  <conditionalFormatting sqref="E123:F123">
    <cfRule type="expression" priority="5033">
      <formula>#REF!=""</formula>
    </cfRule>
    <cfRule type="expression" dxfId="2339" priority="5034">
      <formula>#REF!="Add"</formula>
    </cfRule>
    <cfRule type="expression" dxfId="2338" priority="5035">
      <formula>#REF!="Delete"</formula>
    </cfRule>
    <cfRule type="expression" dxfId="2337" priority="5036">
      <formula>#REF!="Change"</formula>
    </cfRule>
  </conditionalFormatting>
  <conditionalFormatting sqref="E123:F123">
    <cfRule type="expression" dxfId="2336" priority="5030">
      <formula>#REF!="Delete"</formula>
    </cfRule>
    <cfRule type="expression" dxfId="2335" priority="5031">
      <formula>#REF!="Add"</formula>
    </cfRule>
    <cfRule type="expression" dxfId="2334" priority="5032">
      <formula>#REF!="Change"</formula>
    </cfRule>
  </conditionalFormatting>
  <conditionalFormatting sqref="G125">
    <cfRule type="expression" priority="5004">
      <formula>#REF!=""</formula>
    </cfRule>
    <cfRule type="expression" dxfId="2333" priority="5005">
      <formula>#REF!="Add"</formula>
    </cfRule>
    <cfRule type="expression" dxfId="2332" priority="5006">
      <formula>#REF!="Remove"</formula>
    </cfRule>
    <cfRule type="expression" dxfId="2331" priority="5007">
      <formula>#REF!="Change"</formula>
    </cfRule>
  </conditionalFormatting>
  <conditionalFormatting sqref="G125">
    <cfRule type="expression" priority="5000">
      <formula>#REF!=""</formula>
    </cfRule>
    <cfRule type="expression" dxfId="2330" priority="5001">
      <formula>#REF!="Add"</formula>
    </cfRule>
    <cfRule type="expression" dxfId="2329" priority="5002">
      <formula>#REF!="Delete"</formula>
    </cfRule>
    <cfRule type="expression" dxfId="2328" priority="5003">
      <formula>#REF!="Change"</formula>
    </cfRule>
  </conditionalFormatting>
  <conditionalFormatting sqref="G125">
    <cfRule type="expression" dxfId="2327" priority="4997">
      <formula>#REF!="Delete"</formula>
    </cfRule>
    <cfRule type="expression" dxfId="2326" priority="4998">
      <formula>#REF!="Add"</formula>
    </cfRule>
    <cfRule type="expression" dxfId="2325" priority="4999">
      <formula>#REF!="Change"</formula>
    </cfRule>
  </conditionalFormatting>
  <conditionalFormatting sqref="B123">
    <cfRule type="expression" priority="5015">
      <formula>#REF!=""</formula>
    </cfRule>
    <cfRule type="expression" dxfId="2324" priority="5016">
      <formula>#REF!="Add"</formula>
    </cfRule>
    <cfRule type="expression" dxfId="2323" priority="5017">
      <formula>#REF!="Remove"</formula>
    </cfRule>
    <cfRule type="expression" dxfId="2322" priority="5018">
      <formula>#REF!="Change"</formula>
    </cfRule>
  </conditionalFormatting>
  <conditionalFormatting sqref="B123">
    <cfRule type="expression" priority="5011">
      <formula>#REF!=""</formula>
    </cfRule>
    <cfRule type="expression" dxfId="2321" priority="5012">
      <formula>#REF!="Add"</formula>
    </cfRule>
    <cfRule type="expression" dxfId="2320" priority="5013">
      <formula>#REF!="Delete"</formula>
    </cfRule>
    <cfRule type="expression" dxfId="2319" priority="5014">
      <formula>#REF!="Change"</formula>
    </cfRule>
  </conditionalFormatting>
  <conditionalFormatting sqref="B123">
    <cfRule type="expression" dxfId="2318" priority="5008">
      <formula>#REF!="Delete"</formula>
    </cfRule>
    <cfRule type="expression" dxfId="2317" priority="5009">
      <formula>#REF!="Add"</formula>
    </cfRule>
    <cfRule type="expression" dxfId="2316" priority="5010">
      <formula>#REF!="Change"</formula>
    </cfRule>
  </conditionalFormatting>
  <conditionalFormatting sqref="D205:D206">
    <cfRule type="expression" dxfId="2315" priority="4832">
      <formula>#REF!="Delete"</formula>
    </cfRule>
    <cfRule type="expression" dxfId="2314" priority="4833">
      <formula>#REF!="Add"</formula>
    </cfRule>
    <cfRule type="expression" dxfId="2313" priority="4834">
      <formula>#REF!="Change"</formula>
    </cfRule>
  </conditionalFormatting>
  <conditionalFormatting sqref="D204 G204:H204">
    <cfRule type="expression" priority="4905">
      <formula>#REF!=""</formula>
    </cfRule>
    <cfRule type="expression" dxfId="2312" priority="4906">
      <formula>#REF!="Add"</formula>
    </cfRule>
    <cfRule type="expression" dxfId="2311" priority="4907">
      <formula>#REF!="Remove"</formula>
    </cfRule>
    <cfRule type="expression" dxfId="2310" priority="4908">
      <formula>#REF!="Change"</formula>
    </cfRule>
  </conditionalFormatting>
  <conditionalFormatting sqref="D204 G204:H204">
    <cfRule type="expression" priority="4901">
      <formula>#REF!=""</formula>
    </cfRule>
    <cfRule type="expression" dxfId="2309" priority="4902">
      <formula>#REF!="Add"</formula>
    </cfRule>
    <cfRule type="expression" dxfId="2308" priority="4903">
      <formula>#REF!="Delete"</formula>
    </cfRule>
    <cfRule type="expression" dxfId="2307" priority="4904">
      <formula>#REF!="Change"</formula>
    </cfRule>
  </conditionalFormatting>
  <conditionalFormatting sqref="D204 G204:H204">
    <cfRule type="expression" dxfId="2306" priority="4898">
      <formula>#REF!="Delete"</formula>
    </cfRule>
    <cfRule type="expression" dxfId="2305" priority="4899">
      <formula>#REF!="Add"</formula>
    </cfRule>
    <cfRule type="expression" dxfId="2304" priority="4900">
      <formula>#REF!="Change"</formula>
    </cfRule>
  </conditionalFormatting>
  <conditionalFormatting sqref="C204">
    <cfRule type="expression" priority="4894">
      <formula>#REF!=""</formula>
    </cfRule>
    <cfRule type="expression" dxfId="2303" priority="4895">
      <formula>#REF!="Add"</formula>
    </cfRule>
    <cfRule type="expression" dxfId="2302" priority="4896">
      <formula>#REF!="Remove"</formula>
    </cfRule>
    <cfRule type="expression" dxfId="2301" priority="4897">
      <formula>#REF!="Change"</formula>
    </cfRule>
  </conditionalFormatting>
  <conditionalFormatting sqref="C204">
    <cfRule type="expression" priority="4890">
      <formula>#REF!=""</formula>
    </cfRule>
    <cfRule type="expression" dxfId="2300" priority="4891">
      <formula>#REF!="Add"</formula>
    </cfRule>
    <cfRule type="expression" dxfId="2299" priority="4892">
      <formula>#REF!="Delete"</formula>
    </cfRule>
    <cfRule type="expression" dxfId="2298" priority="4893">
      <formula>#REF!="Change"</formula>
    </cfRule>
  </conditionalFormatting>
  <conditionalFormatting sqref="C204">
    <cfRule type="expression" dxfId="2297" priority="4887">
      <formula>#REF!="Delete"</formula>
    </cfRule>
    <cfRule type="expression" dxfId="2296" priority="4888">
      <formula>#REF!="Add"</formula>
    </cfRule>
    <cfRule type="expression" dxfId="2295" priority="4889">
      <formula>#REF!="Change"</formula>
    </cfRule>
  </conditionalFormatting>
  <conditionalFormatting sqref="B204">
    <cfRule type="expression" priority="4883">
      <formula>#REF!=""</formula>
    </cfRule>
    <cfRule type="expression" dxfId="2294" priority="4884">
      <formula>#REF!="Add"</formula>
    </cfRule>
    <cfRule type="expression" dxfId="2293" priority="4885">
      <formula>#REF!="Remove"</formula>
    </cfRule>
    <cfRule type="expression" dxfId="2292" priority="4886">
      <formula>#REF!="Change"</formula>
    </cfRule>
  </conditionalFormatting>
  <conditionalFormatting sqref="B204">
    <cfRule type="expression" priority="4879">
      <formula>#REF!=""</formula>
    </cfRule>
    <cfRule type="expression" dxfId="2291" priority="4880">
      <formula>#REF!="Add"</formula>
    </cfRule>
    <cfRule type="expression" dxfId="2290" priority="4881">
      <formula>#REF!="Delete"</formula>
    </cfRule>
    <cfRule type="expression" dxfId="2289" priority="4882">
      <formula>#REF!="Change"</formula>
    </cfRule>
  </conditionalFormatting>
  <conditionalFormatting sqref="B204">
    <cfRule type="expression" dxfId="2288" priority="4876">
      <formula>#REF!="Delete"</formula>
    </cfRule>
    <cfRule type="expression" dxfId="2287" priority="4877">
      <formula>#REF!="Add"</formula>
    </cfRule>
    <cfRule type="expression" dxfId="2286" priority="4878">
      <formula>#REF!="Change"</formula>
    </cfRule>
  </conditionalFormatting>
  <conditionalFormatting sqref="E204:F204">
    <cfRule type="expression" priority="4872">
      <formula>#REF!=""</formula>
    </cfRule>
    <cfRule type="expression" dxfId="2285" priority="4873">
      <formula>#REF!="Add"</formula>
    </cfRule>
    <cfRule type="expression" dxfId="2284" priority="4874">
      <formula>#REF!="Delete"</formula>
    </cfRule>
    <cfRule type="expression" dxfId="2283" priority="4875">
      <formula>#REF!="Change"</formula>
    </cfRule>
  </conditionalFormatting>
  <conditionalFormatting sqref="E204:F204">
    <cfRule type="expression" priority="4868">
      <formula>#REF!=""</formula>
    </cfRule>
    <cfRule type="expression" dxfId="2282" priority="4869">
      <formula>#REF!="Add"</formula>
    </cfRule>
    <cfRule type="expression" dxfId="2281" priority="4870">
      <formula>#REF!="Remove"</formula>
    </cfRule>
    <cfRule type="expression" dxfId="2280" priority="4871">
      <formula>#REF!="Change"</formula>
    </cfRule>
  </conditionalFormatting>
  <conditionalFormatting sqref="E204:F204">
    <cfRule type="expression" dxfId="2279" priority="4865">
      <formula>#REF!="Delete"</formula>
    </cfRule>
    <cfRule type="expression" dxfId="2278" priority="4866">
      <formula>#REF!="Add"</formula>
    </cfRule>
    <cfRule type="expression" dxfId="2277" priority="4867">
      <formula>#REF!="Change"</formula>
    </cfRule>
  </conditionalFormatting>
  <conditionalFormatting sqref="D205:D206">
    <cfRule type="expression" priority="4839">
      <formula>#REF!=""</formula>
    </cfRule>
    <cfRule type="expression" dxfId="2276" priority="4840">
      <formula>#REF!="Add"</formula>
    </cfRule>
    <cfRule type="expression" dxfId="2275" priority="4841">
      <formula>#REF!="Remove"</formula>
    </cfRule>
    <cfRule type="expression" dxfId="2274" priority="4842">
      <formula>#REF!="Change"</formula>
    </cfRule>
  </conditionalFormatting>
  <conditionalFormatting sqref="D205:D206">
    <cfRule type="expression" priority="4835">
      <formula>#REF!=""</formula>
    </cfRule>
    <cfRule type="expression" dxfId="2273" priority="4836">
      <formula>#REF!="Add"</formula>
    </cfRule>
    <cfRule type="expression" dxfId="2272" priority="4837">
      <formula>#REF!="Delete"</formula>
    </cfRule>
    <cfRule type="expression" dxfId="2271" priority="4838">
      <formula>#REF!="Change"</formula>
    </cfRule>
  </conditionalFormatting>
  <conditionalFormatting sqref="B205:B206">
    <cfRule type="expression" priority="4817">
      <formula>#REF!=""</formula>
    </cfRule>
    <cfRule type="expression" dxfId="2270" priority="4818">
      <formula>#REF!="Add"</formula>
    </cfRule>
    <cfRule type="expression" dxfId="2269" priority="4819">
      <formula>#REF!="Remove"</formula>
    </cfRule>
    <cfRule type="expression" dxfId="2268" priority="4820">
      <formula>#REF!="Change"</formula>
    </cfRule>
  </conditionalFormatting>
  <conditionalFormatting sqref="B205:B206">
    <cfRule type="expression" priority="4813">
      <formula>#REF!=""</formula>
    </cfRule>
    <cfRule type="expression" dxfId="2267" priority="4814">
      <formula>#REF!="Add"</formula>
    </cfRule>
    <cfRule type="expression" dxfId="2266" priority="4815">
      <formula>#REF!="Delete"</formula>
    </cfRule>
    <cfRule type="expression" dxfId="2265" priority="4816">
      <formula>#REF!="Change"</formula>
    </cfRule>
  </conditionalFormatting>
  <conditionalFormatting sqref="B205:B206">
    <cfRule type="expression" dxfId="2264" priority="4810">
      <formula>#REF!="Delete"</formula>
    </cfRule>
    <cfRule type="expression" dxfId="2263" priority="4811">
      <formula>#REF!="Add"</formula>
    </cfRule>
    <cfRule type="expression" dxfId="2262" priority="4812">
      <formula>#REF!="Change"</formula>
    </cfRule>
  </conditionalFormatting>
  <conditionalFormatting sqref="E205:F205">
    <cfRule type="expression" priority="4806">
      <formula>#REF!=""</formula>
    </cfRule>
    <cfRule type="expression" dxfId="2261" priority="4807">
      <formula>#REF!="Add"</formula>
    </cfRule>
    <cfRule type="expression" dxfId="2260" priority="4808">
      <formula>#REF!="Delete"</formula>
    </cfRule>
    <cfRule type="expression" dxfId="2259" priority="4809">
      <formula>#REF!="Change"</formula>
    </cfRule>
  </conditionalFormatting>
  <conditionalFormatting sqref="E205:F205">
    <cfRule type="expression" priority="4802">
      <formula>#REF!=""</formula>
    </cfRule>
    <cfRule type="expression" dxfId="2258" priority="4803">
      <formula>#REF!="Add"</formula>
    </cfRule>
    <cfRule type="expression" dxfId="2257" priority="4804">
      <formula>#REF!="Remove"</formula>
    </cfRule>
    <cfRule type="expression" dxfId="2256" priority="4805">
      <formula>#REF!="Change"</formula>
    </cfRule>
  </conditionalFormatting>
  <conditionalFormatting sqref="E205:F205">
    <cfRule type="expression" dxfId="2255" priority="4799">
      <formula>#REF!="Delete"</formula>
    </cfRule>
    <cfRule type="expression" dxfId="2254" priority="4800">
      <formula>#REF!="Add"</formula>
    </cfRule>
    <cfRule type="expression" dxfId="2253" priority="4801">
      <formula>#REF!="Change"</formula>
    </cfRule>
  </conditionalFormatting>
  <conditionalFormatting sqref="G205">
    <cfRule type="expression" priority="4795">
      <formula>#REF!=""</formula>
    </cfRule>
    <cfRule type="expression" dxfId="2252" priority="4796">
      <formula>#REF!="Add"</formula>
    </cfRule>
    <cfRule type="expression" dxfId="2251" priority="4797">
      <formula>#REF!="Remove"</formula>
    </cfRule>
    <cfRule type="expression" dxfId="2250" priority="4798">
      <formula>#REF!="Change"</formula>
    </cfRule>
  </conditionalFormatting>
  <conditionalFormatting sqref="G205">
    <cfRule type="expression" priority="4791">
      <formula>#REF!=""</formula>
    </cfRule>
    <cfRule type="expression" dxfId="2249" priority="4792">
      <formula>#REF!="Add"</formula>
    </cfRule>
    <cfRule type="expression" dxfId="2248" priority="4793">
      <formula>#REF!="Delete"</formula>
    </cfRule>
    <cfRule type="expression" dxfId="2247" priority="4794">
      <formula>#REF!="Change"</formula>
    </cfRule>
  </conditionalFormatting>
  <conditionalFormatting sqref="G205">
    <cfRule type="expression" dxfId="2246" priority="4788">
      <formula>#REF!="Delete"</formula>
    </cfRule>
    <cfRule type="expression" dxfId="2245" priority="4789">
      <formula>#REF!="Add"</formula>
    </cfRule>
    <cfRule type="expression" dxfId="2244" priority="4790">
      <formula>#REF!="Change"</formula>
    </cfRule>
  </conditionalFormatting>
  <conditionalFormatting sqref="H205:H206">
    <cfRule type="expression" priority="4784">
      <formula>#REF!=""</formula>
    </cfRule>
    <cfRule type="expression" dxfId="2243" priority="4785">
      <formula>#REF!="Add"</formula>
    </cfRule>
    <cfRule type="expression" dxfId="2242" priority="4786">
      <formula>#REF!="Remove"</formula>
    </cfRule>
    <cfRule type="expression" dxfId="2241" priority="4787">
      <formula>#REF!="Change"</formula>
    </cfRule>
  </conditionalFormatting>
  <conditionalFormatting sqref="H205:H206">
    <cfRule type="expression" priority="4780">
      <formula>#REF!=""</formula>
    </cfRule>
    <cfRule type="expression" dxfId="2240" priority="4781">
      <formula>#REF!="Add"</formula>
    </cfRule>
    <cfRule type="expression" dxfId="2239" priority="4782">
      <formula>#REF!="Delete"</formula>
    </cfRule>
    <cfRule type="expression" dxfId="2238" priority="4783">
      <formula>#REF!="Change"</formula>
    </cfRule>
  </conditionalFormatting>
  <conditionalFormatting sqref="H205:H206">
    <cfRule type="expression" dxfId="2237" priority="4777">
      <formula>#REF!="Delete"</formula>
    </cfRule>
    <cfRule type="expression" dxfId="2236" priority="4778">
      <formula>#REF!="Add"</formula>
    </cfRule>
    <cfRule type="expression" dxfId="2235" priority="4779">
      <formula>#REF!="Change"</formula>
    </cfRule>
  </conditionalFormatting>
  <conditionalFormatting sqref="C205">
    <cfRule type="expression" priority="4773">
      <formula>#REF!=""</formula>
    </cfRule>
    <cfRule type="expression" dxfId="2234" priority="4774">
      <formula>#REF!="Add"</formula>
    </cfRule>
    <cfRule type="expression" dxfId="2233" priority="4775">
      <formula>#REF!="Remove"</formula>
    </cfRule>
    <cfRule type="expression" dxfId="2232" priority="4776">
      <formula>#REF!="Change"</formula>
    </cfRule>
  </conditionalFormatting>
  <conditionalFormatting sqref="C205">
    <cfRule type="expression" priority="4769">
      <formula>#REF!=""</formula>
    </cfRule>
    <cfRule type="expression" dxfId="2231" priority="4770">
      <formula>#REF!="Add"</formula>
    </cfRule>
    <cfRule type="expression" dxfId="2230" priority="4771">
      <formula>#REF!="Delete"</formula>
    </cfRule>
    <cfRule type="expression" dxfId="2229" priority="4772">
      <formula>#REF!="Change"</formula>
    </cfRule>
  </conditionalFormatting>
  <conditionalFormatting sqref="C205">
    <cfRule type="expression" dxfId="2228" priority="4766">
      <formula>#REF!="Delete"</formula>
    </cfRule>
    <cfRule type="expression" dxfId="2227" priority="4767">
      <formula>#REF!="Add"</formula>
    </cfRule>
    <cfRule type="expression" dxfId="2226" priority="4768">
      <formula>#REF!="Change"</formula>
    </cfRule>
  </conditionalFormatting>
  <conditionalFormatting sqref="B221 E221:G221">
    <cfRule type="expression" priority="4648">
      <formula>#REF!=""</formula>
    </cfRule>
    <cfRule type="expression" dxfId="2225" priority="4649">
      <formula>#REF!="Add"</formula>
    </cfRule>
    <cfRule type="expression" dxfId="2224" priority="4650">
      <formula>#REF!="Delete"</formula>
    </cfRule>
    <cfRule type="expression" dxfId="2223" priority="4651">
      <formula>#REF!="Change"</formula>
    </cfRule>
  </conditionalFormatting>
  <conditionalFormatting sqref="E221:G221">
    <cfRule type="expression" priority="4644">
      <formula>#REF!=""</formula>
    </cfRule>
    <cfRule type="expression" dxfId="2222" priority="4645">
      <formula>#REF!="Add"</formula>
    </cfRule>
    <cfRule type="expression" dxfId="2221" priority="4646">
      <formula>#REF!="Remove"</formula>
    </cfRule>
    <cfRule type="expression" dxfId="2220" priority="4647">
      <formula>#REF!="Change"</formula>
    </cfRule>
  </conditionalFormatting>
  <conditionalFormatting sqref="B221 E221:G221">
    <cfRule type="expression" dxfId="2219" priority="4641">
      <formula>#REF!="Delete"</formula>
    </cfRule>
    <cfRule type="expression" dxfId="2218" priority="4642">
      <formula>#REF!="Add"</formula>
    </cfRule>
    <cfRule type="expression" dxfId="2217" priority="4643">
      <formula>#REF!="Change"</formula>
    </cfRule>
  </conditionalFormatting>
  <conditionalFormatting sqref="D221">
    <cfRule type="expression" priority="4637">
      <formula>#REF!=""</formula>
    </cfRule>
    <cfRule type="expression" dxfId="2216" priority="4638">
      <formula>#REF!="Add"</formula>
    </cfRule>
    <cfRule type="expression" dxfId="2215" priority="4639">
      <formula>#REF!="Delete"</formula>
    </cfRule>
    <cfRule type="expression" dxfId="2214" priority="4640">
      <formula>#REF!="Change"</formula>
    </cfRule>
  </conditionalFormatting>
  <conditionalFormatting sqref="D221">
    <cfRule type="expression" priority="4633">
      <formula>#REF!=""</formula>
    </cfRule>
    <cfRule type="expression" dxfId="2213" priority="4634">
      <formula>#REF!="Add"</formula>
    </cfRule>
    <cfRule type="expression" dxfId="2212" priority="4635">
      <formula>#REF!="Remove"</formula>
    </cfRule>
    <cfRule type="expression" dxfId="2211" priority="4636">
      <formula>#REF!="Change"</formula>
    </cfRule>
  </conditionalFormatting>
  <conditionalFormatting sqref="D221">
    <cfRule type="expression" dxfId="2210" priority="4630">
      <formula>#REF!="Delete"</formula>
    </cfRule>
    <cfRule type="expression" dxfId="2209" priority="4631">
      <formula>#REF!="Add"</formula>
    </cfRule>
    <cfRule type="expression" dxfId="2208" priority="4632">
      <formula>#REF!="Change"</formula>
    </cfRule>
  </conditionalFormatting>
  <conditionalFormatting sqref="I175">
    <cfRule type="expression" priority="4718">
      <formula>#REF!=""</formula>
    </cfRule>
    <cfRule type="expression" dxfId="2207" priority="4719">
      <formula>#REF!="Add"</formula>
    </cfRule>
    <cfRule type="expression" dxfId="2206" priority="4720">
      <formula>#REF!="Delete"</formula>
    </cfRule>
    <cfRule type="expression" dxfId="2205" priority="4721">
      <formula>#REF!="Change"</formula>
    </cfRule>
  </conditionalFormatting>
  <conditionalFormatting sqref="I175">
    <cfRule type="expression" priority="4714">
      <formula>#REF!=""</formula>
    </cfRule>
    <cfRule type="expression" dxfId="2204" priority="4715">
      <formula>#REF!="Add"</formula>
    </cfRule>
    <cfRule type="expression" dxfId="2203" priority="4716">
      <formula>#REF!="Remove"</formula>
    </cfRule>
    <cfRule type="expression" dxfId="2202" priority="4717">
      <formula>#REF!="Change"</formula>
    </cfRule>
  </conditionalFormatting>
  <conditionalFormatting sqref="I175">
    <cfRule type="expression" dxfId="2201" priority="4711">
      <formula>#REF!="Delete"</formula>
    </cfRule>
    <cfRule type="expression" dxfId="2200" priority="4712">
      <formula>#REF!="Add"</formula>
    </cfRule>
    <cfRule type="expression" dxfId="2199" priority="4713">
      <formula>#REF!="Change"</formula>
    </cfRule>
  </conditionalFormatting>
  <conditionalFormatting sqref="B175 D175:H175">
    <cfRule type="expression" dxfId="2198" priority="4700">
      <formula>#REF!="Delete"</formula>
    </cfRule>
    <cfRule type="expression" dxfId="2197" priority="4701">
      <formula>#REF!="Add"</formula>
    </cfRule>
    <cfRule type="expression" dxfId="2196" priority="4702">
      <formula>#REF!="Change"</formula>
    </cfRule>
  </conditionalFormatting>
  <conditionalFormatting sqref="B175 D175:H175">
    <cfRule type="expression" priority="4707">
      <formula>#REF!=""</formula>
    </cfRule>
    <cfRule type="expression" dxfId="2195" priority="4708">
      <formula>#REF!="Add"</formula>
    </cfRule>
    <cfRule type="expression" dxfId="2194" priority="4709">
      <formula>#REF!="Remove"</formula>
    </cfRule>
    <cfRule type="expression" dxfId="2193" priority="4710">
      <formula>#REF!="Change"</formula>
    </cfRule>
  </conditionalFormatting>
  <conditionalFormatting sqref="B175 D175:H175">
    <cfRule type="expression" priority="4703">
      <formula>#REF!=""</formula>
    </cfRule>
    <cfRule type="expression" dxfId="2192" priority="4704">
      <formula>#REF!="Add"</formula>
    </cfRule>
    <cfRule type="expression" dxfId="2191" priority="4705">
      <formula>#REF!="Delete"</formula>
    </cfRule>
    <cfRule type="expression" dxfId="2190" priority="4706">
      <formula>#REF!="Change"</formula>
    </cfRule>
  </conditionalFormatting>
  <conditionalFormatting sqref="C175">
    <cfRule type="expression" priority="4696">
      <formula>#REF!=""</formula>
    </cfRule>
    <cfRule type="expression" dxfId="2189" priority="4697">
      <formula>#REF!="Add"</formula>
    </cfRule>
    <cfRule type="expression" dxfId="2188" priority="4698">
      <formula>#REF!="Remove"</formula>
    </cfRule>
    <cfRule type="expression" dxfId="2187" priority="4699">
      <formula>#REF!="Change"</formula>
    </cfRule>
  </conditionalFormatting>
  <conditionalFormatting sqref="C175">
    <cfRule type="expression" priority="4692">
      <formula>#REF!=""</formula>
    </cfRule>
    <cfRule type="expression" dxfId="2186" priority="4693">
      <formula>#REF!="Add"</formula>
    </cfRule>
    <cfRule type="expression" dxfId="2185" priority="4694">
      <formula>#REF!="Delete"</formula>
    </cfRule>
    <cfRule type="expression" dxfId="2184" priority="4695">
      <formula>#REF!="Change"</formula>
    </cfRule>
  </conditionalFormatting>
  <conditionalFormatting sqref="C175">
    <cfRule type="expression" dxfId="2183" priority="4689">
      <formula>#REF!="Delete"</formula>
    </cfRule>
    <cfRule type="expression" dxfId="2182" priority="4690">
      <formula>#REF!="Add"</formula>
    </cfRule>
    <cfRule type="expression" dxfId="2181" priority="4691">
      <formula>#REF!="Change"</formula>
    </cfRule>
  </conditionalFormatting>
  <conditionalFormatting sqref="C221">
    <cfRule type="expression" dxfId="2180" priority="4586">
      <formula>#REF!="Delete"</formula>
    </cfRule>
    <cfRule type="expression" dxfId="2179" priority="4587">
      <formula>#REF!="Add"</formula>
    </cfRule>
    <cfRule type="expression" dxfId="2178" priority="4588">
      <formula>#REF!="Change"</formula>
    </cfRule>
  </conditionalFormatting>
  <conditionalFormatting sqref="B238">
    <cfRule type="expression" dxfId="2177" priority="4575">
      <formula>#REF!="Delete"</formula>
    </cfRule>
    <cfRule type="expression" dxfId="2176" priority="4576">
      <formula>#REF!="Add"</formula>
    </cfRule>
    <cfRule type="expression" dxfId="2175" priority="4577">
      <formula>#REF!="Change"</formula>
    </cfRule>
  </conditionalFormatting>
  <conditionalFormatting sqref="B221">
    <cfRule type="expression" priority="4652">
      <formula>#REF!=""</formula>
    </cfRule>
    <cfRule type="expression" dxfId="2174" priority="4653">
      <formula>#REF!="Add"</formula>
    </cfRule>
    <cfRule type="expression" dxfId="2173" priority="4654">
      <formula>#REF!="Remove"</formula>
    </cfRule>
    <cfRule type="expression" dxfId="2172" priority="4655">
      <formula>#REF!="Change"</formula>
    </cfRule>
  </conditionalFormatting>
  <conditionalFormatting sqref="H221">
    <cfRule type="expression" priority="4626">
      <formula>#REF!=""</formula>
    </cfRule>
    <cfRule type="expression" dxfId="2171" priority="4627">
      <formula>#REF!="Add"</formula>
    </cfRule>
    <cfRule type="expression" dxfId="2170" priority="4628">
      <formula>#REF!="Delete"</formula>
    </cfRule>
    <cfRule type="expression" dxfId="2169" priority="4629">
      <formula>#REF!="Change"</formula>
    </cfRule>
  </conditionalFormatting>
  <conditionalFormatting sqref="H221">
    <cfRule type="expression" priority="4622">
      <formula>#REF!=""</formula>
    </cfRule>
    <cfRule type="expression" dxfId="2168" priority="4623">
      <formula>#REF!="Add"</formula>
    </cfRule>
    <cfRule type="expression" dxfId="2167" priority="4624">
      <formula>#REF!="Remove"</formula>
    </cfRule>
    <cfRule type="expression" dxfId="2166" priority="4625">
      <formula>#REF!="Change"</formula>
    </cfRule>
  </conditionalFormatting>
  <conditionalFormatting sqref="H221">
    <cfRule type="expression" dxfId="2165" priority="4619">
      <formula>#REF!="Delete"</formula>
    </cfRule>
    <cfRule type="expression" dxfId="2164" priority="4620">
      <formula>#REF!="Add"</formula>
    </cfRule>
    <cfRule type="expression" dxfId="2163" priority="4621">
      <formula>#REF!="Change"</formula>
    </cfRule>
  </conditionalFormatting>
  <conditionalFormatting sqref="C221">
    <cfRule type="expression" priority="4593">
      <formula>#REF!=""</formula>
    </cfRule>
    <cfRule type="expression" dxfId="2162" priority="4594">
      <formula>#REF!="Add"</formula>
    </cfRule>
    <cfRule type="expression" dxfId="2161" priority="4595">
      <formula>#REF!="Remove"</formula>
    </cfRule>
    <cfRule type="expression" dxfId="2160" priority="4596">
      <formula>#REF!="Change"</formula>
    </cfRule>
  </conditionalFormatting>
  <conditionalFormatting sqref="C221">
    <cfRule type="expression" priority="4589">
      <formula>#REF!=""</formula>
    </cfRule>
    <cfRule type="expression" dxfId="2159" priority="4590">
      <formula>#REF!="Add"</formula>
    </cfRule>
    <cfRule type="expression" dxfId="2158" priority="4591">
      <formula>#REF!="Delete"</formula>
    </cfRule>
    <cfRule type="expression" dxfId="2157" priority="4592">
      <formula>#REF!="Change"</formula>
    </cfRule>
  </conditionalFormatting>
  <conditionalFormatting sqref="B238">
    <cfRule type="expression" priority="4582">
      <formula>#REF!=""</formula>
    </cfRule>
    <cfRule type="expression" dxfId="2156" priority="4583">
      <formula>#REF!="Add"</formula>
    </cfRule>
    <cfRule type="expression" dxfId="2155" priority="4584">
      <formula>#REF!="Remove"</formula>
    </cfRule>
    <cfRule type="expression" dxfId="2154" priority="4585">
      <formula>#REF!="Change"</formula>
    </cfRule>
  </conditionalFormatting>
  <conditionalFormatting sqref="B238">
    <cfRule type="expression" priority="4578">
      <formula>#REF!=""</formula>
    </cfRule>
    <cfRule type="expression" dxfId="2153" priority="4579">
      <formula>#REF!="Add"</formula>
    </cfRule>
    <cfRule type="expression" dxfId="2152" priority="4580">
      <formula>#REF!="Delete"</formula>
    </cfRule>
    <cfRule type="expression" dxfId="2151" priority="4581">
      <formula>#REF!="Change"</formula>
    </cfRule>
  </conditionalFormatting>
  <conditionalFormatting sqref="E238:G238">
    <cfRule type="expression" priority="4571">
      <formula>#REF!=""</formula>
    </cfRule>
    <cfRule type="expression" dxfId="2150" priority="4572">
      <formula>#REF!="Add"</formula>
    </cfRule>
    <cfRule type="expression" dxfId="2149" priority="4573">
      <formula>#REF!="Delete"</formula>
    </cfRule>
    <cfRule type="expression" dxfId="2148" priority="4574">
      <formula>#REF!="Change"</formula>
    </cfRule>
  </conditionalFormatting>
  <conditionalFormatting sqref="E238:G238">
    <cfRule type="expression" priority="4567">
      <formula>#REF!=""</formula>
    </cfRule>
    <cfRule type="expression" dxfId="2147" priority="4568">
      <formula>#REF!="Add"</formula>
    </cfRule>
    <cfRule type="expression" dxfId="2146" priority="4569">
      <formula>#REF!="Remove"</formula>
    </cfRule>
    <cfRule type="expression" dxfId="2145" priority="4570">
      <formula>#REF!="Change"</formula>
    </cfRule>
  </conditionalFormatting>
  <conditionalFormatting sqref="E238:G238">
    <cfRule type="expression" dxfId="2144" priority="4564">
      <formula>#REF!="Delete"</formula>
    </cfRule>
    <cfRule type="expression" dxfId="2143" priority="4565">
      <formula>#REF!="Add"</formula>
    </cfRule>
    <cfRule type="expression" dxfId="2142" priority="4566">
      <formula>#REF!="Change"</formula>
    </cfRule>
  </conditionalFormatting>
  <conditionalFormatting sqref="H238">
    <cfRule type="expression" priority="4549">
      <formula>#REF!=""</formula>
    </cfRule>
    <cfRule type="expression" dxfId="2141" priority="4550">
      <formula>#REF!="Add"</formula>
    </cfRule>
    <cfRule type="expression" dxfId="2140" priority="4551">
      <formula>#REF!="Delete"</formula>
    </cfRule>
    <cfRule type="expression" dxfId="2139" priority="4552">
      <formula>#REF!="Change"</formula>
    </cfRule>
  </conditionalFormatting>
  <conditionalFormatting sqref="H238">
    <cfRule type="expression" priority="4545">
      <formula>#REF!=""</formula>
    </cfRule>
    <cfRule type="expression" dxfId="2138" priority="4546">
      <formula>#REF!="Add"</formula>
    </cfRule>
    <cfRule type="expression" dxfId="2137" priority="4547">
      <formula>#REF!="Remove"</formula>
    </cfRule>
    <cfRule type="expression" dxfId="2136" priority="4548">
      <formula>#REF!="Change"</formula>
    </cfRule>
  </conditionalFormatting>
  <conditionalFormatting sqref="H238">
    <cfRule type="expression" dxfId="2135" priority="4542">
      <formula>#REF!="Delete"</formula>
    </cfRule>
    <cfRule type="expression" dxfId="2134" priority="4543">
      <formula>#REF!="Add"</formula>
    </cfRule>
    <cfRule type="expression" dxfId="2133" priority="4544">
      <formula>#REF!="Change"</formula>
    </cfRule>
  </conditionalFormatting>
  <conditionalFormatting sqref="D238">
    <cfRule type="expression" priority="4560">
      <formula>#REF!=""</formula>
    </cfRule>
    <cfRule type="expression" dxfId="2132" priority="4561">
      <formula>#REF!="Add"</formula>
    </cfRule>
    <cfRule type="expression" dxfId="2131" priority="4562">
      <formula>#REF!="Delete"</formula>
    </cfRule>
    <cfRule type="expression" dxfId="2130" priority="4563">
      <formula>#REF!="Change"</formula>
    </cfRule>
  </conditionalFormatting>
  <conditionalFormatting sqref="D238">
    <cfRule type="expression" priority="4556">
      <formula>#REF!=""</formula>
    </cfRule>
    <cfRule type="expression" dxfId="2129" priority="4557">
      <formula>#REF!="Add"</formula>
    </cfRule>
    <cfRule type="expression" dxfId="2128" priority="4558">
      <formula>#REF!="Remove"</formula>
    </cfRule>
    <cfRule type="expression" dxfId="2127" priority="4559">
      <formula>#REF!="Change"</formula>
    </cfRule>
  </conditionalFormatting>
  <conditionalFormatting sqref="D238">
    <cfRule type="expression" dxfId="2126" priority="4553">
      <formula>#REF!="Delete"</formula>
    </cfRule>
    <cfRule type="expression" dxfId="2125" priority="4554">
      <formula>#REF!="Add"</formula>
    </cfRule>
    <cfRule type="expression" dxfId="2124" priority="4555">
      <formula>#REF!="Change"</formula>
    </cfRule>
  </conditionalFormatting>
  <conditionalFormatting sqref="C238">
    <cfRule type="expression" dxfId="2123" priority="4509">
      <formula>#REF!="Delete"</formula>
    </cfRule>
    <cfRule type="expression" dxfId="2122" priority="4510">
      <formula>#REF!="Add"</formula>
    </cfRule>
    <cfRule type="expression" dxfId="2121" priority="4511">
      <formula>#REF!="Change"</formula>
    </cfRule>
  </conditionalFormatting>
  <conditionalFormatting sqref="C238">
    <cfRule type="expression" priority="4516">
      <formula>#REF!=""</formula>
    </cfRule>
    <cfRule type="expression" dxfId="2120" priority="4517">
      <formula>#REF!="Add"</formula>
    </cfRule>
    <cfRule type="expression" dxfId="2119" priority="4518">
      <formula>#REF!="Remove"</formula>
    </cfRule>
    <cfRule type="expression" dxfId="2118" priority="4519">
      <formula>#REF!="Change"</formula>
    </cfRule>
  </conditionalFormatting>
  <conditionalFormatting sqref="C238">
    <cfRule type="expression" priority="4512">
      <formula>#REF!=""</formula>
    </cfRule>
    <cfRule type="expression" dxfId="2117" priority="4513">
      <formula>#REF!="Add"</formula>
    </cfRule>
    <cfRule type="expression" dxfId="2116" priority="4514">
      <formula>#REF!="Delete"</formula>
    </cfRule>
    <cfRule type="expression" dxfId="2115" priority="4515">
      <formula>#REF!="Change"</formula>
    </cfRule>
  </conditionalFormatting>
  <conditionalFormatting sqref="B89">
    <cfRule type="expression" priority="4233">
      <formula>#REF!=""</formula>
    </cfRule>
    <cfRule type="expression" dxfId="2114" priority="4234">
      <formula>#REF!="Add"</formula>
    </cfRule>
    <cfRule type="expression" dxfId="2113" priority="4235">
      <formula>#REF!="Remove"</formula>
    </cfRule>
    <cfRule type="expression" dxfId="2112" priority="4236">
      <formula>#REF!="Change"</formula>
    </cfRule>
  </conditionalFormatting>
  <conditionalFormatting sqref="B89 D89:H89">
    <cfRule type="expression" priority="4229">
      <formula>#REF!=""</formula>
    </cfRule>
    <cfRule type="expression" dxfId="2111" priority="4230">
      <formula>#REF!="Add"</formula>
    </cfRule>
    <cfRule type="expression" dxfId="2110" priority="4231">
      <formula>#REF!="Delete"</formula>
    </cfRule>
    <cfRule type="expression" dxfId="2109" priority="4232">
      <formula>#REF!="Change"</formula>
    </cfRule>
  </conditionalFormatting>
  <conditionalFormatting sqref="D89:H89">
    <cfRule type="expression" priority="4225">
      <formula>#REF!=""</formula>
    </cfRule>
    <cfRule type="expression" dxfId="2108" priority="4226">
      <formula>#REF!="Add"</formula>
    </cfRule>
    <cfRule type="expression" dxfId="2107" priority="4227">
      <formula>#REF!="Remove"</formula>
    </cfRule>
    <cfRule type="expression" dxfId="2106" priority="4228">
      <formula>#REF!="Change"</formula>
    </cfRule>
  </conditionalFormatting>
  <conditionalFormatting sqref="B89 D89:H89">
    <cfRule type="expression" dxfId="2105" priority="4222">
      <formula>#REF!="Delete"</formula>
    </cfRule>
    <cfRule type="expression" dxfId="2104" priority="4223">
      <formula>#REF!="Add"</formula>
    </cfRule>
    <cfRule type="expression" dxfId="2103" priority="4224">
      <formula>#REF!="Change"</formula>
    </cfRule>
  </conditionalFormatting>
  <conditionalFormatting sqref="I89">
    <cfRule type="expression" priority="4207">
      <formula>#REF!=""</formula>
    </cfRule>
    <cfRule type="expression" dxfId="2102" priority="4208">
      <formula>#REF!="Add"</formula>
    </cfRule>
    <cfRule type="expression" dxfId="2101" priority="4209">
      <formula>#REF!="Delete"</formula>
    </cfRule>
    <cfRule type="expression" dxfId="2100" priority="4210">
      <formula>#REF!="Change"</formula>
    </cfRule>
  </conditionalFormatting>
  <conditionalFormatting sqref="I89">
    <cfRule type="expression" priority="4203">
      <formula>#REF!=""</formula>
    </cfRule>
    <cfRule type="expression" dxfId="2099" priority="4204">
      <formula>#REF!="Add"</formula>
    </cfRule>
    <cfRule type="expression" dxfId="2098" priority="4205">
      <formula>#REF!="Remove"</formula>
    </cfRule>
    <cfRule type="expression" dxfId="2097" priority="4206">
      <formula>#REF!="Change"</formula>
    </cfRule>
  </conditionalFormatting>
  <conditionalFormatting sqref="I89">
    <cfRule type="expression" dxfId="2096" priority="4200">
      <formula>#REF!="Delete"</formula>
    </cfRule>
    <cfRule type="expression" dxfId="2095" priority="4201">
      <formula>#REF!="Add"</formula>
    </cfRule>
    <cfRule type="expression" dxfId="2094" priority="4202">
      <formula>#REF!="Change"</formula>
    </cfRule>
  </conditionalFormatting>
  <conditionalFormatting sqref="I89">
    <cfRule type="expression" priority="4218">
      <formula>#REF!=""</formula>
    </cfRule>
    <cfRule type="expression" dxfId="2093" priority="4219">
      <formula>#REF!="Add"</formula>
    </cfRule>
    <cfRule type="expression" dxfId="2092" priority="4220">
      <formula>#REF!="Delete"</formula>
    </cfRule>
    <cfRule type="expression" dxfId="2091" priority="4221">
      <formula>#REF!="Change"</formula>
    </cfRule>
  </conditionalFormatting>
  <conditionalFormatting sqref="I89">
    <cfRule type="expression" priority="4214">
      <formula>#REF!=""</formula>
    </cfRule>
    <cfRule type="expression" dxfId="2090" priority="4215">
      <formula>#REF!="Add"</formula>
    </cfRule>
    <cfRule type="expression" dxfId="2089" priority="4216">
      <formula>#REF!="Remove"</formula>
    </cfRule>
    <cfRule type="expression" dxfId="2088" priority="4217">
      <formula>#REF!="Change"</formula>
    </cfRule>
  </conditionalFormatting>
  <conditionalFormatting sqref="I89">
    <cfRule type="expression" dxfId="2087" priority="4211">
      <formula>#REF!="Delete"</formula>
    </cfRule>
    <cfRule type="expression" dxfId="2086" priority="4212">
      <formula>#REF!="Add"</formula>
    </cfRule>
    <cfRule type="expression" dxfId="2085" priority="4213">
      <formula>#REF!="Change"</formula>
    </cfRule>
  </conditionalFormatting>
  <conditionalFormatting sqref="C89">
    <cfRule type="expression" dxfId="2084" priority="4189">
      <formula>#REF!="Delete"</formula>
    </cfRule>
    <cfRule type="expression" dxfId="2083" priority="4190">
      <formula>#REF!="Add"</formula>
    </cfRule>
    <cfRule type="expression" dxfId="2082" priority="4191">
      <formula>#REF!="Change"</formula>
    </cfRule>
  </conditionalFormatting>
  <conditionalFormatting sqref="C89">
    <cfRule type="expression" priority="4196">
      <formula>#REF!=""</formula>
    </cfRule>
    <cfRule type="expression" dxfId="2081" priority="4197">
      <formula>#REF!="Add"</formula>
    </cfRule>
    <cfRule type="expression" dxfId="2080" priority="4198">
      <formula>#REF!="Remove"</formula>
    </cfRule>
    <cfRule type="expression" dxfId="2079" priority="4199">
      <formula>#REF!="Change"</formula>
    </cfRule>
  </conditionalFormatting>
  <conditionalFormatting sqref="C89">
    <cfRule type="expression" priority="4192">
      <formula>#REF!=""</formula>
    </cfRule>
    <cfRule type="expression" dxfId="2078" priority="4193">
      <formula>#REF!="Add"</formula>
    </cfRule>
    <cfRule type="expression" dxfId="2077" priority="4194">
      <formula>#REF!="Delete"</formula>
    </cfRule>
    <cfRule type="expression" dxfId="2076" priority="4195">
      <formula>#REF!="Change"</formula>
    </cfRule>
  </conditionalFormatting>
  <conditionalFormatting sqref="I165:I166">
    <cfRule type="expression" priority="4185">
      <formula>#REF!=""</formula>
    </cfRule>
    <cfRule type="expression" dxfId="2075" priority="4186">
      <formula>#REF!="Add"</formula>
    </cfRule>
    <cfRule type="expression" dxfId="2074" priority="4187">
      <formula>#REF!="Delete"</formula>
    </cfRule>
    <cfRule type="expression" dxfId="2073" priority="4188">
      <formula>#REF!="Change"</formula>
    </cfRule>
  </conditionalFormatting>
  <conditionalFormatting sqref="I165:I166">
    <cfRule type="expression" priority="4181">
      <formula>#REF!=""</formula>
    </cfRule>
    <cfRule type="expression" dxfId="2072" priority="4182">
      <formula>#REF!="Add"</formula>
    </cfRule>
    <cfRule type="expression" dxfId="2071" priority="4183">
      <formula>#REF!="Remove"</formula>
    </cfRule>
    <cfRule type="expression" dxfId="2070" priority="4184">
      <formula>#REF!="Change"</formula>
    </cfRule>
  </conditionalFormatting>
  <conditionalFormatting sqref="I165:I166">
    <cfRule type="expression" dxfId="2069" priority="4178">
      <formula>#REF!="Delete"</formula>
    </cfRule>
    <cfRule type="expression" dxfId="2068" priority="4179">
      <formula>#REF!="Add"</formula>
    </cfRule>
    <cfRule type="expression" dxfId="2067" priority="4180">
      <formula>#REF!="Change"</formula>
    </cfRule>
  </conditionalFormatting>
  <conditionalFormatting sqref="B165:B166">
    <cfRule type="expression" priority="4174">
      <formula>#REF!=""</formula>
    </cfRule>
    <cfRule type="expression" dxfId="2066" priority="4175">
      <formula>#REF!="Add"</formula>
    </cfRule>
    <cfRule type="expression" dxfId="2065" priority="4176">
      <formula>#REF!="Delete"</formula>
    </cfRule>
    <cfRule type="expression" dxfId="2064" priority="4177">
      <formula>#REF!="Change"</formula>
    </cfRule>
  </conditionalFormatting>
  <conditionalFormatting sqref="B165:B166">
    <cfRule type="expression" priority="4170">
      <formula>#REF!=""</formula>
    </cfRule>
    <cfRule type="expression" dxfId="2063" priority="4171">
      <formula>#REF!="Add"</formula>
    </cfRule>
    <cfRule type="expression" dxfId="2062" priority="4172">
      <formula>#REF!="Remove"</formula>
    </cfRule>
    <cfRule type="expression" dxfId="2061" priority="4173">
      <formula>#REF!="Change"</formula>
    </cfRule>
  </conditionalFormatting>
  <conditionalFormatting sqref="B165:B166">
    <cfRule type="expression" dxfId="2060" priority="4167">
      <formula>#REF!="Delete"</formula>
    </cfRule>
    <cfRule type="expression" dxfId="2059" priority="4168">
      <formula>#REF!="Add"</formula>
    </cfRule>
    <cfRule type="expression" dxfId="2058" priority="4169">
      <formula>#REF!="Change"</formula>
    </cfRule>
  </conditionalFormatting>
  <conditionalFormatting sqref="C165:C166">
    <cfRule type="expression" dxfId="2057" priority="4145">
      <formula>#REF!="Delete"</formula>
    </cfRule>
    <cfRule type="expression" dxfId="2056" priority="4146">
      <formula>#REF!="Add"</formula>
    </cfRule>
    <cfRule type="expression" dxfId="2055" priority="4147">
      <formula>#REF!="Change"</formula>
    </cfRule>
  </conditionalFormatting>
  <conditionalFormatting sqref="D165:G166">
    <cfRule type="expression" priority="4163">
      <formula>#REF!=""</formula>
    </cfRule>
    <cfRule type="expression" dxfId="2054" priority="4164">
      <formula>#REF!="Add"</formula>
    </cfRule>
    <cfRule type="expression" dxfId="2053" priority="4165">
      <formula>#REF!="Remove"</formula>
    </cfRule>
    <cfRule type="expression" dxfId="2052" priority="4166">
      <formula>#REF!="Change"</formula>
    </cfRule>
  </conditionalFormatting>
  <conditionalFormatting sqref="D165:G166">
    <cfRule type="expression" priority="4159">
      <formula>#REF!=""</formula>
    </cfRule>
    <cfRule type="expression" dxfId="2051" priority="4160">
      <formula>#REF!="Add"</formula>
    </cfRule>
    <cfRule type="expression" dxfId="2050" priority="4161">
      <formula>#REF!="Delete"</formula>
    </cfRule>
    <cfRule type="expression" dxfId="2049" priority="4162">
      <formula>#REF!="Change"</formula>
    </cfRule>
  </conditionalFormatting>
  <conditionalFormatting sqref="D165:G166">
    <cfRule type="expression" dxfId="2048" priority="4156">
      <formula>#REF!="Delete"</formula>
    </cfRule>
    <cfRule type="expression" dxfId="2047" priority="4157">
      <formula>#REF!="Add"</formula>
    </cfRule>
    <cfRule type="expression" dxfId="2046" priority="4158">
      <formula>#REF!="Change"</formula>
    </cfRule>
  </conditionalFormatting>
  <conditionalFormatting sqref="C165:C166">
    <cfRule type="expression" priority="4152">
      <formula>#REF!=""</formula>
    </cfRule>
    <cfRule type="expression" dxfId="2045" priority="4153">
      <formula>#REF!="Add"</formula>
    </cfRule>
    <cfRule type="expression" dxfId="2044" priority="4154">
      <formula>#REF!="Remove"</formula>
    </cfRule>
    <cfRule type="expression" dxfId="2043" priority="4155">
      <formula>#REF!="Change"</formula>
    </cfRule>
  </conditionalFormatting>
  <conditionalFormatting sqref="C165:C166">
    <cfRule type="expression" priority="4148">
      <formula>#REF!=""</formula>
    </cfRule>
    <cfRule type="expression" dxfId="2042" priority="4149">
      <formula>#REF!="Add"</formula>
    </cfRule>
    <cfRule type="expression" dxfId="2041" priority="4150">
      <formula>#REF!="Delete"</formula>
    </cfRule>
    <cfRule type="expression" dxfId="2040" priority="4151">
      <formula>#REF!="Change"</formula>
    </cfRule>
  </conditionalFormatting>
  <conditionalFormatting sqref="I168">
    <cfRule type="expression" priority="4141">
      <formula>#REF!=""</formula>
    </cfRule>
    <cfRule type="expression" dxfId="2039" priority="4142">
      <formula>#REF!="Add"</formula>
    </cfRule>
    <cfRule type="expression" dxfId="2038" priority="4143">
      <formula>#REF!="Delete"</formula>
    </cfRule>
    <cfRule type="expression" dxfId="2037" priority="4144">
      <formula>#REF!="Change"</formula>
    </cfRule>
  </conditionalFormatting>
  <conditionalFormatting sqref="I168">
    <cfRule type="expression" priority="4137">
      <formula>#REF!=""</formula>
    </cfRule>
    <cfRule type="expression" dxfId="2036" priority="4138">
      <formula>#REF!="Add"</formula>
    </cfRule>
    <cfRule type="expression" dxfId="2035" priority="4139">
      <formula>#REF!="Remove"</formula>
    </cfRule>
    <cfRule type="expression" dxfId="2034" priority="4140">
      <formula>#REF!="Change"</formula>
    </cfRule>
  </conditionalFormatting>
  <conditionalFormatting sqref="I168">
    <cfRule type="expression" dxfId="2033" priority="4134">
      <formula>#REF!="Delete"</formula>
    </cfRule>
    <cfRule type="expression" dxfId="2032" priority="4135">
      <formula>#REF!="Add"</formula>
    </cfRule>
    <cfRule type="expression" dxfId="2031" priority="4136">
      <formula>#REF!="Change"</formula>
    </cfRule>
  </conditionalFormatting>
  <conditionalFormatting sqref="D168:H168">
    <cfRule type="expression" priority="4119">
      <formula>#REF!=""</formula>
    </cfRule>
    <cfRule type="expression" dxfId="2030" priority="4120">
      <formula>#REF!="Add"</formula>
    </cfRule>
    <cfRule type="expression" dxfId="2029" priority="4121">
      <formula>#REF!="Remove"</formula>
    </cfRule>
    <cfRule type="expression" dxfId="2028" priority="4122">
      <formula>#REF!="Change"</formula>
    </cfRule>
  </conditionalFormatting>
  <conditionalFormatting sqref="D168:H168">
    <cfRule type="expression" priority="4115">
      <formula>#REF!=""</formula>
    </cfRule>
    <cfRule type="expression" dxfId="2027" priority="4116">
      <formula>#REF!="Add"</formula>
    </cfRule>
    <cfRule type="expression" dxfId="2026" priority="4117">
      <formula>#REF!="Delete"</formula>
    </cfRule>
    <cfRule type="expression" dxfId="2025" priority="4118">
      <formula>#REF!="Change"</formula>
    </cfRule>
  </conditionalFormatting>
  <conditionalFormatting sqref="D168:H168">
    <cfRule type="expression" dxfId="2024" priority="4112">
      <formula>#REF!="Delete"</formula>
    </cfRule>
    <cfRule type="expression" dxfId="2023" priority="4113">
      <formula>#REF!="Add"</formula>
    </cfRule>
    <cfRule type="expression" dxfId="2022" priority="4114">
      <formula>#REF!="Change"</formula>
    </cfRule>
  </conditionalFormatting>
  <conditionalFormatting sqref="B168">
    <cfRule type="expression" priority="4130">
      <formula>#REF!=""</formula>
    </cfRule>
    <cfRule type="expression" dxfId="2021" priority="4131">
      <formula>#REF!="Add"</formula>
    </cfRule>
    <cfRule type="expression" dxfId="2020" priority="4132">
      <formula>#REF!="Delete"</formula>
    </cfRule>
    <cfRule type="expression" dxfId="2019" priority="4133">
      <formula>#REF!="Change"</formula>
    </cfRule>
  </conditionalFormatting>
  <conditionalFormatting sqref="B168">
    <cfRule type="expression" priority="4126">
      <formula>#REF!=""</formula>
    </cfRule>
    <cfRule type="expression" dxfId="2018" priority="4127">
      <formula>#REF!="Add"</formula>
    </cfRule>
    <cfRule type="expression" dxfId="2017" priority="4128">
      <formula>#REF!="Remove"</formula>
    </cfRule>
    <cfRule type="expression" dxfId="2016" priority="4129">
      <formula>#REF!="Change"</formula>
    </cfRule>
  </conditionalFormatting>
  <conditionalFormatting sqref="B168">
    <cfRule type="expression" dxfId="2015" priority="4123">
      <formula>#REF!="Delete"</formula>
    </cfRule>
    <cfRule type="expression" dxfId="2014" priority="4124">
      <formula>#REF!="Add"</formula>
    </cfRule>
    <cfRule type="expression" dxfId="2013" priority="4125">
      <formula>#REF!="Change"</formula>
    </cfRule>
  </conditionalFormatting>
  <conditionalFormatting sqref="C168">
    <cfRule type="expression" dxfId="2012" priority="4101">
      <formula>#REF!="Delete"</formula>
    </cfRule>
    <cfRule type="expression" dxfId="2011" priority="4102">
      <formula>#REF!="Add"</formula>
    </cfRule>
    <cfRule type="expression" dxfId="2010" priority="4103">
      <formula>#REF!="Change"</formula>
    </cfRule>
  </conditionalFormatting>
  <conditionalFormatting sqref="C168">
    <cfRule type="expression" priority="4108">
      <formula>#REF!=""</formula>
    </cfRule>
    <cfRule type="expression" dxfId="2009" priority="4109">
      <formula>#REF!="Add"</formula>
    </cfRule>
    <cfRule type="expression" dxfId="2008" priority="4110">
      <formula>#REF!="Remove"</formula>
    </cfRule>
    <cfRule type="expression" dxfId="2007" priority="4111">
      <formula>#REF!="Change"</formula>
    </cfRule>
  </conditionalFormatting>
  <conditionalFormatting sqref="C168">
    <cfRule type="expression" priority="4104">
      <formula>#REF!=""</formula>
    </cfRule>
    <cfRule type="expression" dxfId="2006" priority="4105">
      <formula>#REF!="Add"</formula>
    </cfRule>
    <cfRule type="expression" dxfId="2005" priority="4106">
      <formula>#REF!="Delete"</formula>
    </cfRule>
    <cfRule type="expression" dxfId="2004" priority="4107">
      <formula>#REF!="Change"</formula>
    </cfRule>
  </conditionalFormatting>
  <conditionalFormatting sqref="I169">
    <cfRule type="expression" priority="4097">
      <formula>#REF!=""</formula>
    </cfRule>
    <cfRule type="expression" dxfId="2003" priority="4098">
      <formula>#REF!="Add"</formula>
    </cfRule>
    <cfRule type="expression" dxfId="2002" priority="4099">
      <formula>#REF!="Delete"</formula>
    </cfRule>
    <cfRule type="expression" dxfId="2001" priority="4100">
      <formula>#REF!="Change"</formula>
    </cfRule>
  </conditionalFormatting>
  <conditionalFormatting sqref="I169">
    <cfRule type="expression" priority="4093">
      <formula>#REF!=""</formula>
    </cfRule>
    <cfRule type="expression" dxfId="2000" priority="4094">
      <formula>#REF!="Add"</formula>
    </cfRule>
    <cfRule type="expression" dxfId="1999" priority="4095">
      <formula>#REF!="Remove"</formula>
    </cfRule>
    <cfRule type="expression" dxfId="1998" priority="4096">
      <formula>#REF!="Change"</formula>
    </cfRule>
  </conditionalFormatting>
  <conditionalFormatting sqref="I169">
    <cfRule type="expression" dxfId="1997" priority="4090">
      <formula>#REF!="Delete"</formula>
    </cfRule>
    <cfRule type="expression" dxfId="1996" priority="4091">
      <formula>#REF!="Add"</formula>
    </cfRule>
    <cfRule type="expression" dxfId="1995" priority="4092">
      <formula>#REF!="Change"</formula>
    </cfRule>
  </conditionalFormatting>
  <conditionalFormatting sqref="D169:G169">
    <cfRule type="expression" priority="4075">
      <formula>#REF!=""</formula>
    </cfRule>
    <cfRule type="expression" dxfId="1994" priority="4076">
      <formula>#REF!="Add"</formula>
    </cfRule>
    <cfRule type="expression" dxfId="1993" priority="4077">
      <formula>#REF!="Remove"</formula>
    </cfRule>
    <cfRule type="expression" dxfId="1992" priority="4078">
      <formula>#REF!="Change"</formula>
    </cfRule>
  </conditionalFormatting>
  <conditionalFormatting sqref="D169:G169">
    <cfRule type="expression" priority="4071">
      <formula>#REF!=""</formula>
    </cfRule>
    <cfRule type="expression" dxfId="1991" priority="4072">
      <formula>#REF!="Add"</formula>
    </cfRule>
    <cfRule type="expression" dxfId="1990" priority="4073">
      <formula>#REF!="Delete"</formula>
    </cfRule>
    <cfRule type="expression" dxfId="1989" priority="4074">
      <formula>#REF!="Change"</formula>
    </cfRule>
  </conditionalFormatting>
  <conditionalFormatting sqref="D169:G169">
    <cfRule type="expression" dxfId="1988" priority="4068">
      <formula>#REF!="Delete"</formula>
    </cfRule>
    <cfRule type="expression" dxfId="1987" priority="4069">
      <formula>#REF!="Add"</formula>
    </cfRule>
    <cfRule type="expression" dxfId="1986" priority="4070">
      <formula>#REF!="Change"</formula>
    </cfRule>
  </conditionalFormatting>
  <conditionalFormatting sqref="B169">
    <cfRule type="expression" priority="4086">
      <formula>#REF!=""</formula>
    </cfRule>
    <cfRule type="expression" dxfId="1985" priority="4087">
      <formula>#REF!="Add"</formula>
    </cfRule>
    <cfRule type="expression" dxfId="1984" priority="4088">
      <formula>#REF!="Delete"</formula>
    </cfRule>
    <cfRule type="expression" dxfId="1983" priority="4089">
      <formula>#REF!="Change"</formula>
    </cfRule>
  </conditionalFormatting>
  <conditionalFormatting sqref="B169">
    <cfRule type="expression" priority="4082">
      <formula>#REF!=""</formula>
    </cfRule>
    <cfRule type="expression" dxfId="1982" priority="4083">
      <formula>#REF!="Add"</formula>
    </cfRule>
    <cfRule type="expression" dxfId="1981" priority="4084">
      <formula>#REF!="Remove"</formula>
    </cfRule>
    <cfRule type="expression" dxfId="1980" priority="4085">
      <formula>#REF!="Change"</formula>
    </cfRule>
  </conditionalFormatting>
  <conditionalFormatting sqref="B169">
    <cfRule type="expression" dxfId="1979" priority="4079">
      <formula>#REF!="Delete"</formula>
    </cfRule>
    <cfRule type="expression" dxfId="1978" priority="4080">
      <formula>#REF!="Add"</formula>
    </cfRule>
    <cfRule type="expression" dxfId="1977" priority="4081">
      <formula>#REF!="Change"</formula>
    </cfRule>
  </conditionalFormatting>
  <conditionalFormatting sqref="C169">
    <cfRule type="expression" dxfId="1976" priority="4057">
      <formula>#REF!="Delete"</formula>
    </cfRule>
    <cfRule type="expression" dxfId="1975" priority="4058">
      <formula>#REF!="Add"</formula>
    </cfRule>
    <cfRule type="expression" dxfId="1974" priority="4059">
      <formula>#REF!="Change"</formula>
    </cfRule>
  </conditionalFormatting>
  <conditionalFormatting sqref="C169">
    <cfRule type="expression" priority="4064">
      <formula>#REF!=""</formula>
    </cfRule>
    <cfRule type="expression" dxfId="1973" priority="4065">
      <formula>#REF!="Add"</formula>
    </cfRule>
    <cfRule type="expression" dxfId="1972" priority="4066">
      <formula>#REF!="Remove"</formula>
    </cfRule>
    <cfRule type="expression" dxfId="1971" priority="4067">
      <formula>#REF!="Change"</formula>
    </cfRule>
  </conditionalFormatting>
  <conditionalFormatting sqref="C169">
    <cfRule type="expression" priority="4060">
      <formula>#REF!=""</formula>
    </cfRule>
    <cfRule type="expression" dxfId="1970" priority="4061">
      <formula>#REF!="Add"</formula>
    </cfRule>
    <cfRule type="expression" dxfId="1969" priority="4062">
      <formula>#REF!="Delete"</formula>
    </cfRule>
    <cfRule type="expression" dxfId="1968" priority="4063">
      <formula>#REF!="Change"</formula>
    </cfRule>
  </conditionalFormatting>
  <conditionalFormatting sqref="H169">
    <cfRule type="expression" priority="4053">
      <formula>#REF!=""</formula>
    </cfRule>
    <cfRule type="expression" dxfId="1967" priority="4054">
      <formula>#REF!="Add"</formula>
    </cfRule>
    <cfRule type="expression" dxfId="1966" priority="4055">
      <formula>#REF!="Remove"</formula>
    </cfRule>
    <cfRule type="expression" dxfId="1965" priority="4056">
      <formula>#REF!="Change"</formula>
    </cfRule>
  </conditionalFormatting>
  <conditionalFormatting sqref="H169">
    <cfRule type="expression" priority="4049">
      <formula>#REF!=""</formula>
    </cfRule>
    <cfRule type="expression" dxfId="1964" priority="4050">
      <formula>#REF!="Add"</formula>
    </cfRule>
    <cfRule type="expression" dxfId="1963" priority="4051">
      <formula>#REF!="Delete"</formula>
    </cfRule>
    <cfRule type="expression" dxfId="1962" priority="4052">
      <formula>#REF!="Change"</formula>
    </cfRule>
  </conditionalFormatting>
  <conditionalFormatting sqref="H169">
    <cfRule type="expression" dxfId="1961" priority="4046">
      <formula>#REF!="Delete"</formula>
    </cfRule>
    <cfRule type="expression" dxfId="1960" priority="4047">
      <formula>#REF!="Add"</formula>
    </cfRule>
    <cfRule type="expression" dxfId="1959" priority="4048">
      <formula>#REF!="Change"</formula>
    </cfRule>
  </conditionalFormatting>
  <conditionalFormatting sqref="B170:B171">
    <cfRule type="expression" priority="4031">
      <formula>#REF!=""</formula>
    </cfRule>
    <cfRule type="expression" dxfId="1958" priority="4032">
      <formula>#REF!="Add"</formula>
    </cfRule>
    <cfRule type="expression" dxfId="1957" priority="4033">
      <formula>#REF!="Delete"</formula>
    </cfRule>
    <cfRule type="expression" dxfId="1956" priority="4034">
      <formula>#REF!="Change"</formula>
    </cfRule>
  </conditionalFormatting>
  <conditionalFormatting sqref="B170:B171">
    <cfRule type="expression" priority="4027">
      <formula>#REF!=""</formula>
    </cfRule>
    <cfRule type="expression" dxfId="1955" priority="4028">
      <formula>#REF!="Add"</formula>
    </cfRule>
    <cfRule type="expression" dxfId="1954" priority="4029">
      <formula>#REF!="Remove"</formula>
    </cfRule>
    <cfRule type="expression" dxfId="1953" priority="4030">
      <formula>#REF!="Change"</formula>
    </cfRule>
  </conditionalFormatting>
  <conditionalFormatting sqref="B170:B171">
    <cfRule type="expression" dxfId="1952" priority="4024">
      <formula>#REF!="Delete"</formula>
    </cfRule>
    <cfRule type="expression" dxfId="1951" priority="4025">
      <formula>#REF!="Add"</formula>
    </cfRule>
    <cfRule type="expression" dxfId="1950" priority="4026">
      <formula>#REF!="Change"</formula>
    </cfRule>
  </conditionalFormatting>
  <conditionalFormatting sqref="D170:H170 D171:G171">
    <cfRule type="expression" priority="4020">
      <formula>#REF!=""</formula>
    </cfRule>
    <cfRule type="expression" dxfId="1949" priority="4021">
      <formula>#REF!="Add"</formula>
    </cfRule>
    <cfRule type="expression" dxfId="1948" priority="4022">
      <formula>#REF!="Remove"</formula>
    </cfRule>
    <cfRule type="expression" dxfId="1947" priority="4023">
      <formula>#REF!="Change"</formula>
    </cfRule>
  </conditionalFormatting>
  <conditionalFormatting sqref="D170:H170 D171:G171">
    <cfRule type="expression" priority="4016">
      <formula>#REF!=""</formula>
    </cfRule>
    <cfRule type="expression" dxfId="1946" priority="4017">
      <formula>#REF!="Add"</formula>
    </cfRule>
    <cfRule type="expression" dxfId="1945" priority="4018">
      <formula>#REF!="Delete"</formula>
    </cfRule>
    <cfRule type="expression" dxfId="1944" priority="4019">
      <formula>#REF!="Change"</formula>
    </cfRule>
  </conditionalFormatting>
  <conditionalFormatting sqref="D170:H170 D171:G171">
    <cfRule type="expression" dxfId="1943" priority="4013">
      <formula>#REF!="Delete"</formula>
    </cfRule>
    <cfRule type="expression" dxfId="1942" priority="4014">
      <formula>#REF!="Add"</formula>
    </cfRule>
    <cfRule type="expression" dxfId="1941" priority="4015">
      <formula>#REF!="Change"</formula>
    </cfRule>
  </conditionalFormatting>
  <conditionalFormatting sqref="C170:C171">
    <cfRule type="expression" dxfId="1940" priority="4002">
      <formula>#REF!="Delete"</formula>
    </cfRule>
    <cfRule type="expression" dxfId="1939" priority="4003">
      <formula>#REF!="Add"</formula>
    </cfRule>
    <cfRule type="expression" dxfId="1938" priority="4004">
      <formula>#REF!="Change"</formula>
    </cfRule>
  </conditionalFormatting>
  <conditionalFormatting sqref="C170:C171">
    <cfRule type="expression" priority="4009">
      <formula>#REF!=""</formula>
    </cfRule>
    <cfRule type="expression" dxfId="1937" priority="4010">
      <formula>#REF!="Add"</formula>
    </cfRule>
    <cfRule type="expression" dxfId="1936" priority="4011">
      <formula>#REF!="Remove"</formula>
    </cfRule>
    <cfRule type="expression" dxfId="1935" priority="4012">
      <formula>#REF!="Change"</formula>
    </cfRule>
  </conditionalFormatting>
  <conditionalFormatting sqref="C170:C171">
    <cfRule type="expression" priority="4005">
      <formula>#REF!=""</formula>
    </cfRule>
    <cfRule type="expression" dxfId="1934" priority="4006">
      <formula>#REF!="Add"</formula>
    </cfRule>
    <cfRule type="expression" dxfId="1933" priority="4007">
      <formula>#REF!="Delete"</formula>
    </cfRule>
    <cfRule type="expression" dxfId="1932" priority="4008">
      <formula>#REF!="Change"</formula>
    </cfRule>
  </conditionalFormatting>
  <conditionalFormatting sqref="I170:I171">
    <cfRule type="expression" priority="3998">
      <formula>#REF!=""</formula>
    </cfRule>
    <cfRule type="expression" dxfId="1931" priority="3999">
      <formula>#REF!="Add"</formula>
    </cfRule>
    <cfRule type="expression" dxfId="1930" priority="4000">
      <formula>#REF!="Delete"</formula>
    </cfRule>
    <cfRule type="expression" dxfId="1929" priority="4001">
      <formula>#REF!="Change"</formula>
    </cfRule>
  </conditionalFormatting>
  <conditionalFormatting sqref="I170:I171">
    <cfRule type="expression" priority="3994">
      <formula>#REF!=""</formula>
    </cfRule>
    <cfRule type="expression" dxfId="1928" priority="3995">
      <formula>#REF!="Add"</formula>
    </cfRule>
    <cfRule type="expression" dxfId="1927" priority="3996">
      <formula>#REF!="Remove"</formula>
    </cfRule>
    <cfRule type="expression" dxfId="1926" priority="3997">
      <formula>#REF!="Change"</formula>
    </cfRule>
  </conditionalFormatting>
  <conditionalFormatting sqref="I170:I171">
    <cfRule type="expression" dxfId="1925" priority="3991">
      <formula>#REF!="Delete"</formula>
    </cfRule>
    <cfRule type="expression" dxfId="1924" priority="3992">
      <formula>#REF!="Add"</formula>
    </cfRule>
    <cfRule type="expression" dxfId="1923" priority="3993">
      <formula>#REF!="Change"</formula>
    </cfRule>
  </conditionalFormatting>
  <conditionalFormatting sqref="C139:C140">
    <cfRule type="expression" priority="3696">
      <formula>#REF!=""</formula>
    </cfRule>
    <cfRule type="expression" dxfId="1922" priority="3697">
      <formula>#REF!="Add"</formula>
    </cfRule>
    <cfRule type="expression" dxfId="1921" priority="3698">
      <formula>#REF!="Remove"</formula>
    </cfRule>
    <cfRule type="expression" dxfId="1920" priority="3699">
      <formula>#REF!="Change"</formula>
    </cfRule>
  </conditionalFormatting>
  <conditionalFormatting sqref="B139:B140">
    <cfRule type="expression" priority="3733">
      <formula>#REF!=""</formula>
    </cfRule>
    <cfRule type="expression" dxfId="1919" priority="3734">
      <formula>#REF!="Add"</formula>
    </cfRule>
    <cfRule type="expression" dxfId="1918" priority="3735">
      <formula>#REF!="Remove"</formula>
    </cfRule>
    <cfRule type="expression" dxfId="1917" priority="3736">
      <formula>#REF!="Change"</formula>
    </cfRule>
  </conditionalFormatting>
  <conditionalFormatting sqref="B139:B140 E139:G140">
    <cfRule type="expression" priority="3729">
      <formula>#REF!=""</formula>
    </cfRule>
    <cfRule type="expression" dxfId="1916" priority="3730">
      <formula>#REF!="Add"</formula>
    </cfRule>
    <cfRule type="expression" dxfId="1915" priority="3731">
      <formula>#REF!="Delete"</formula>
    </cfRule>
    <cfRule type="expression" dxfId="1914" priority="3732">
      <formula>#REF!="Change"</formula>
    </cfRule>
  </conditionalFormatting>
  <conditionalFormatting sqref="E139:G140">
    <cfRule type="expression" priority="3725">
      <formula>#REF!=""</formula>
    </cfRule>
    <cfRule type="expression" dxfId="1913" priority="3726">
      <formula>#REF!="Add"</formula>
    </cfRule>
    <cfRule type="expression" dxfId="1912" priority="3727">
      <formula>#REF!="Remove"</formula>
    </cfRule>
    <cfRule type="expression" dxfId="1911" priority="3728">
      <formula>#REF!="Change"</formula>
    </cfRule>
  </conditionalFormatting>
  <conditionalFormatting sqref="B139:B140 E139:G140">
    <cfRule type="expression" dxfId="1910" priority="3722">
      <formula>#REF!="Delete"</formula>
    </cfRule>
    <cfRule type="expression" dxfId="1909" priority="3723">
      <formula>#REF!="Add"</formula>
    </cfRule>
    <cfRule type="expression" dxfId="1908" priority="3724">
      <formula>#REF!="Change"</formula>
    </cfRule>
  </conditionalFormatting>
  <conditionalFormatting sqref="C139:C140">
    <cfRule type="expression" dxfId="1907" priority="3689">
      <formula>#REF!="Delete"</formula>
    </cfRule>
    <cfRule type="expression" dxfId="1906" priority="3690">
      <formula>#REF!="Add"</formula>
    </cfRule>
    <cfRule type="expression" dxfId="1905" priority="3691">
      <formula>#REF!="Change"</formula>
    </cfRule>
  </conditionalFormatting>
  <conditionalFormatting sqref="C139:C140">
    <cfRule type="expression" priority="3692">
      <formula>#REF!=""</formula>
    </cfRule>
    <cfRule type="expression" dxfId="1904" priority="3693">
      <formula>#REF!="Add"</formula>
    </cfRule>
    <cfRule type="expression" dxfId="1903" priority="3694">
      <formula>#REF!="Delete"</formula>
    </cfRule>
    <cfRule type="expression" dxfId="1902" priority="3695">
      <formula>#REF!="Change"</formula>
    </cfRule>
  </conditionalFormatting>
  <conditionalFormatting sqref="I86">
    <cfRule type="expression" priority="3281">
      <formula>#REF!=""</formula>
    </cfRule>
    <cfRule type="expression" dxfId="1901" priority="3282">
      <formula>#REF!="Add"</formula>
    </cfRule>
    <cfRule type="expression" dxfId="1900" priority="3283">
      <formula>#REF!="Delete"</formula>
    </cfRule>
    <cfRule type="expression" dxfId="1899" priority="3284">
      <formula>#REF!="Change"</formula>
    </cfRule>
  </conditionalFormatting>
  <conditionalFormatting sqref="I86">
    <cfRule type="expression" priority="3277">
      <formula>#REF!=""</formula>
    </cfRule>
    <cfRule type="expression" dxfId="1898" priority="3278">
      <formula>#REF!="Add"</formula>
    </cfRule>
    <cfRule type="expression" dxfId="1897" priority="3279">
      <formula>#REF!="Remove"</formula>
    </cfRule>
    <cfRule type="expression" dxfId="1896" priority="3280">
      <formula>#REF!="Change"</formula>
    </cfRule>
  </conditionalFormatting>
  <conditionalFormatting sqref="I86">
    <cfRule type="expression" dxfId="1895" priority="3274">
      <formula>#REF!="Delete"</formula>
    </cfRule>
    <cfRule type="expression" dxfId="1894" priority="3275">
      <formula>#REF!="Add"</formula>
    </cfRule>
    <cfRule type="expression" dxfId="1893" priority="3276">
      <formula>#REF!="Change"</formula>
    </cfRule>
  </conditionalFormatting>
  <conditionalFormatting sqref="B86">
    <cfRule type="expression" priority="3307">
      <formula>#REF!=""</formula>
    </cfRule>
    <cfRule type="expression" dxfId="1892" priority="3308">
      <formula>#REF!="Add"</formula>
    </cfRule>
    <cfRule type="expression" dxfId="1891" priority="3309">
      <formula>#REF!="Remove"</formula>
    </cfRule>
    <cfRule type="expression" dxfId="1890" priority="3310">
      <formula>#REF!="Change"</formula>
    </cfRule>
  </conditionalFormatting>
  <conditionalFormatting sqref="B86 D86:H86">
    <cfRule type="expression" priority="3303">
      <formula>#REF!=""</formula>
    </cfRule>
    <cfRule type="expression" dxfId="1889" priority="3304">
      <formula>#REF!="Add"</formula>
    </cfRule>
    <cfRule type="expression" dxfId="1888" priority="3305">
      <formula>#REF!="Delete"</formula>
    </cfRule>
    <cfRule type="expression" dxfId="1887" priority="3306">
      <formula>#REF!="Change"</formula>
    </cfRule>
  </conditionalFormatting>
  <conditionalFormatting sqref="D86:H86">
    <cfRule type="expression" priority="3299">
      <formula>#REF!=""</formula>
    </cfRule>
    <cfRule type="expression" dxfId="1886" priority="3300">
      <formula>#REF!="Add"</formula>
    </cfRule>
    <cfRule type="expression" dxfId="1885" priority="3301">
      <formula>#REF!="Remove"</formula>
    </cfRule>
    <cfRule type="expression" dxfId="1884" priority="3302">
      <formula>#REF!="Change"</formula>
    </cfRule>
  </conditionalFormatting>
  <conditionalFormatting sqref="B86 D86:H86">
    <cfRule type="expression" dxfId="1883" priority="3296">
      <formula>#REF!="Delete"</formula>
    </cfRule>
    <cfRule type="expression" dxfId="1882" priority="3297">
      <formula>#REF!="Add"</formula>
    </cfRule>
    <cfRule type="expression" dxfId="1881" priority="3298">
      <formula>#REF!="Change"</formula>
    </cfRule>
  </conditionalFormatting>
  <conditionalFormatting sqref="I86">
    <cfRule type="expression" priority="3292">
      <formula>#REF!=""</formula>
    </cfRule>
    <cfRule type="expression" dxfId="1880" priority="3293">
      <formula>#REF!="Add"</formula>
    </cfRule>
    <cfRule type="expression" dxfId="1879" priority="3294">
      <formula>#REF!="Delete"</formula>
    </cfRule>
    <cfRule type="expression" dxfId="1878" priority="3295">
      <formula>#REF!="Change"</formula>
    </cfRule>
  </conditionalFormatting>
  <conditionalFormatting sqref="I86">
    <cfRule type="expression" priority="3288">
      <formula>#REF!=""</formula>
    </cfRule>
    <cfRule type="expression" dxfId="1877" priority="3289">
      <formula>#REF!="Add"</formula>
    </cfRule>
    <cfRule type="expression" dxfId="1876" priority="3290">
      <formula>#REF!="Remove"</formula>
    </cfRule>
    <cfRule type="expression" dxfId="1875" priority="3291">
      <formula>#REF!="Change"</formula>
    </cfRule>
  </conditionalFormatting>
  <conditionalFormatting sqref="I86">
    <cfRule type="expression" dxfId="1874" priority="3285">
      <formula>#REF!="Delete"</formula>
    </cfRule>
    <cfRule type="expression" dxfId="1873" priority="3286">
      <formula>#REF!="Add"</formula>
    </cfRule>
    <cfRule type="expression" dxfId="1872" priority="3287">
      <formula>#REF!="Change"</formula>
    </cfRule>
  </conditionalFormatting>
  <conditionalFormatting sqref="C86">
    <cfRule type="expression" dxfId="1871" priority="3263">
      <formula>#REF!="Delete"</formula>
    </cfRule>
    <cfRule type="expression" dxfId="1870" priority="3264">
      <formula>#REF!="Add"</formula>
    </cfRule>
    <cfRule type="expression" dxfId="1869" priority="3265">
      <formula>#REF!="Change"</formula>
    </cfRule>
  </conditionalFormatting>
  <conditionalFormatting sqref="C86">
    <cfRule type="expression" priority="3270">
      <formula>#REF!=""</formula>
    </cfRule>
    <cfRule type="expression" dxfId="1868" priority="3271">
      <formula>#REF!="Add"</formula>
    </cfRule>
    <cfRule type="expression" dxfId="1867" priority="3272">
      <formula>#REF!="Remove"</formula>
    </cfRule>
    <cfRule type="expression" dxfId="1866" priority="3273">
      <formula>#REF!="Change"</formula>
    </cfRule>
  </conditionalFormatting>
  <conditionalFormatting sqref="C86">
    <cfRule type="expression" priority="3266">
      <formula>#REF!=""</formula>
    </cfRule>
    <cfRule type="expression" dxfId="1865" priority="3267">
      <formula>#REF!="Add"</formula>
    </cfRule>
    <cfRule type="expression" dxfId="1864" priority="3268">
      <formula>#REF!="Delete"</formula>
    </cfRule>
    <cfRule type="expression" dxfId="1863" priority="3269">
      <formula>#REF!="Change"</formula>
    </cfRule>
  </conditionalFormatting>
  <conditionalFormatting sqref="H88">
    <cfRule type="expression" priority="3259">
      <formula>#REF!=""</formula>
    </cfRule>
    <cfRule type="expression" dxfId="1862" priority="3260">
      <formula>#REF!="Add"</formula>
    </cfRule>
    <cfRule type="expression" dxfId="1861" priority="3261">
      <formula>#REF!="Delete"</formula>
    </cfRule>
    <cfRule type="expression" dxfId="1860" priority="3262">
      <formula>#REF!="Change"</formula>
    </cfRule>
  </conditionalFormatting>
  <conditionalFormatting sqref="H88">
    <cfRule type="expression" priority="3255">
      <formula>#REF!=""</formula>
    </cfRule>
    <cfRule type="expression" dxfId="1859" priority="3256">
      <formula>#REF!="Add"</formula>
    </cfRule>
    <cfRule type="expression" dxfId="1858" priority="3257">
      <formula>#REF!="Remove"</formula>
    </cfRule>
    <cfRule type="expression" dxfId="1857" priority="3258">
      <formula>#REF!="Change"</formula>
    </cfRule>
  </conditionalFormatting>
  <conditionalFormatting sqref="H88">
    <cfRule type="expression" dxfId="1856" priority="3252">
      <formula>#REF!="Delete"</formula>
    </cfRule>
    <cfRule type="expression" dxfId="1855" priority="3253">
      <formula>#REF!="Add"</formula>
    </cfRule>
    <cfRule type="expression" dxfId="1854" priority="3254">
      <formula>#REF!="Change"</formula>
    </cfRule>
  </conditionalFormatting>
  <conditionalFormatting sqref="B88">
    <cfRule type="expression" priority="3248">
      <formula>#REF!=""</formula>
    </cfRule>
    <cfRule type="expression" dxfId="1853" priority="3249">
      <formula>#REF!="Add"</formula>
    </cfRule>
    <cfRule type="expression" dxfId="1852" priority="3250">
      <formula>#REF!="Remove"</formula>
    </cfRule>
    <cfRule type="expression" dxfId="1851" priority="3251">
      <formula>#REF!="Change"</formula>
    </cfRule>
  </conditionalFormatting>
  <conditionalFormatting sqref="B88">
    <cfRule type="expression" priority="3244">
      <formula>#REF!=""</formula>
    </cfRule>
    <cfRule type="expression" dxfId="1850" priority="3245">
      <formula>#REF!="Add"</formula>
    </cfRule>
    <cfRule type="expression" dxfId="1849" priority="3246">
      <formula>#REF!="Delete"</formula>
    </cfRule>
    <cfRule type="expression" dxfId="1848" priority="3247">
      <formula>#REF!="Change"</formula>
    </cfRule>
  </conditionalFormatting>
  <conditionalFormatting sqref="B88">
    <cfRule type="expression" dxfId="1847" priority="3241">
      <formula>#REF!="Delete"</formula>
    </cfRule>
    <cfRule type="expression" dxfId="1846" priority="3242">
      <formula>#REF!="Add"</formula>
    </cfRule>
    <cfRule type="expression" dxfId="1845" priority="3243">
      <formula>#REF!="Change"</formula>
    </cfRule>
  </conditionalFormatting>
  <conditionalFormatting sqref="C88">
    <cfRule type="expression" dxfId="1844" priority="3230">
      <formula>#REF!="Delete"</formula>
    </cfRule>
    <cfRule type="expression" dxfId="1843" priority="3231">
      <formula>#REF!="Add"</formula>
    </cfRule>
    <cfRule type="expression" dxfId="1842" priority="3232">
      <formula>#REF!="Change"</formula>
    </cfRule>
  </conditionalFormatting>
  <conditionalFormatting sqref="C88">
    <cfRule type="expression" priority="3237">
      <formula>#REF!=""</formula>
    </cfRule>
    <cfRule type="expression" dxfId="1841" priority="3238">
      <formula>#REF!="Add"</formula>
    </cfRule>
    <cfRule type="expression" dxfId="1840" priority="3239">
      <formula>#REF!="Remove"</formula>
    </cfRule>
    <cfRule type="expression" dxfId="1839" priority="3240">
      <formula>#REF!="Change"</formula>
    </cfRule>
  </conditionalFormatting>
  <conditionalFormatting sqref="C88">
    <cfRule type="expression" priority="3233">
      <formula>#REF!=""</formula>
    </cfRule>
    <cfRule type="expression" dxfId="1838" priority="3234">
      <formula>#REF!="Add"</formula>
    </cfRule>
    <cfRule type="expression" dxfId="1837" priority="3235">
      <formula>#REF!="Delete"</formula>
    </cfRule>
    <cfRule type="expression" dxfId="1836" priority="3236">
      <formula>#REF!="Change"</formula>
    </cfRule>
  </conditionalFormatting>
  <conditionalFormatting sqref="F240:G240">
    <cfRule type="expression" priority="3083">
      <formula>#REF!=""</formula>
    </cfRule>
    <cfRule type="expression" dxfId="1835" priority="3084">
      <formula>#REF!="Add"</formula>
    </cfRule>
    <cfRule type="expression" dxfId="1834" priority="3085">
      <formula>#REF!="Delete"</formula>
    </cfRule>
    <cfRule type="expression" dxfId="1833" priority="3086">
      <formula>#REF!="Change"</formula>
    </cfRule>
  </conditionalFormatting>
  <conditionalFormatting sqref="F240:G240">
    <cfRule type="expression" priority="3079">
      <formula>#REF!=""</formula>
    </cfRule>
    <cfRule type="expression" dxfId="1832" priority="3080">
      <formula>#REF!="Add"</formula>
    </cfRule>
    <cfRule type="expression" dxfId="1831" priority="3081">
      <formula>#REF!="Remove"</formula>
    </cfRule>
    <cfRule type="expression" dxfId="1830" priority="3082">
      <formula>#REF!="Change"</formula>
    </cfRule>
  </conditionalFormatting>
  <conditionalFormatting sqref="F240:G240">
    <cfRule type="expression" dxfId="1829" priority="3076">
      <formula>#REF!="Delete"</formula>
    </cfRule>
    <cfRule type="expression" dxfId="1828" priority="3077">
      <formula>#REF!="Add"</formula>
    </cfRule>
    <cfRule type="expression" dxfId="1827" priority="3078">
      <formula>#REF!="Change"</formula>
    </cfRule>
  </conditionalFormatting>
  <conditionalFormatting sqref="E240">
    <cfRule type="expression" priority="3094">
      <formula>#REF!=""</formula>
    </cfRule>
    <cfRule type="expression" dxfId="1826" priority="3095">
      <formula>#REF!="Add"</formula>
    </cfRule>
    <cfRule type="expression" dxfId="1825" priority="3096">
      <formula>#REF!="Delete"</formula>
    </cfRule>
    <cfRule type="expression" dxfId="1824" priority="3097">
      <formula>#REF!="Change"</formula>
    </cfRule>
  </conditionalFormatting>
  <conditionalFormatting sqref="E240">
    <cfRule type="expression" priority="3090">
      <formula>#REF!=""</formula>
    </cfRule>
    <cfRule type="expression" dxfId="1823" priority="3091">
      <formula>#REF!="Add"</formula>
    </cfRule>
    <cfRule type="expression" dxfId="1822" priority="3092">
      <formula>#REF!="Remove"</formula>
    </cfRule>
    <cfRule type="expression" dxfId="1821" priority="3093">
      <formula>#REF!="Change"</formula>
    </cfRule>
  </conditionalFormatting>
  <conditionalFormatting sqref="E240">
    <cfRule type="expression" dxfId="1820" priority="3087">
      <formula>#REF!="Delete"</formula>
    </cfRule>
    <cfRule type="expression" dxfId="1819" priority="3088">
      <formula>#REF!="Add"</formula>
    </cfRule>
    <cfRule type="expression" dxfId="1818" priority="3089">
      <formula>#REF!="Change"</formula>
    </cfRule>
  </conditionalFormatting>
  <conditionalFormatting sqref="H240">
    <cfRule type="expression" priority="3127">
      <formula>#REF!=""</formula>
    </cfRule>
    <cfRule type="expression" dxfId="1817" priority="3128">
      <formula>#REF!="Add"</formula>
    </cfRule>
    <cfRule type="expression" dxfId="1816" priority="3129">
      <formula>#REF!="Delete"</formula>
    </cfRule>
    <cfRule type="expression" dxfId="1815" priority="3130">
      <formula>#REF!="Change"</formula>
    </cfRule>
  </conditionalFormatting>
  <conditionalFormatting sqref="H240">
    <cfRule type="expression" priority="3123">
      <formula>#REF!=""</formula>
    </cfRule>
    <cfRule type="expression" dxfId="1814" priority="3124">
      <formula>#REF!="Add"</formula>
    </cfRule>
    <cfRule type="expression" dxfId="1813" priority="3125">
      <formula>#REF!="Remove"</formula>
    </cfRule>
    <cfRule type="expression" dxfId="1812" priority="3126">
      <formula>#REF!="Change"</formula>
    </cfRule>
  </conditionalFormatting>
  <conditionalFormatting sqref="H240">
    <cfRule type="expression" dxfId="1811" priority="3120">
      <formula>#REF!="Delete"</formula>
    </cfRule>
    <cfRule type="expression" dxfId="1810" priority="3121">
      <formula>#REF!="Add"</formula>
    </cfRule>
    <cfRule type="expression" dxfId="1809" priority="3122">
      <formula>#REF!="Change"</formula>
    </cfRule>
  </conditionalFormatting>
  <conditionalFormatting sqref="E147:E148">
    <cfRule type="expression" dxfId="1808" priority="2845">
      <formula>#REF!="Delete"</formula>
    </cfRule>
    <cfRule type="expression" dxfId="1807" priority="2846">
      <formula>#REF!="Add"</formula>
    </cfRule>
    <cfRule type="expression" dxfId="1806" priority="2847">
      <formula>#REF!="Change"</formula>
    </cfRule>
  </conditionalFormatting>
  <conditionalFormatting sqref="I147:I148">
    <cfRule type="expression" priority="2830">
      <formula>#REF!=""</formula>
    </cfRule>
    <cfRule type="expression" dxfId="1805" priority="2831">
      <formula>#REF!="Add"</formula>
    </cfRule>
    <cfRule type="expression" dxfId="1804" priority="2832">
      <formula>#REF!="Delete"</formula>
    </cfRule>
    <cfRule type="expression" dxfId="1803" priority="2833">
      <formula>#REF!="Change"</formula>
    </cfRule>
  </conditionalFormatting>
  <conditionalFormatting sqref="I147:I148">
    <cfRule type="expression" priority="2826">
      <formula>#REF!=""</formula>
    </cfRule>
    <cfRule type="expression" dxfId="1802" priority="2827">
      <formula>#REF!="Add"</formula>
    </cfRule>
    <cfRule type="expression" dxfId="1801" priority="2828">
      <formula>#REF!="Remove"</formula>
    </cfRule>
    <cfRule type="expression" dxfId="1800" priority="2829">
      <formula>#REF!="Change"</formula>
    </cfRule>
  </conditionalFormatting>
  <conditionalFormatting sqref="I147:I148">
    <cfRule type="expression" dxfId="1799" priority="2823">
      <formula>#REF!="Delete"</formula>
    </cfRule>
    <cfRule type="expression" dxfId="1798" priority="2824">
      <formula>#REF!="Add"</formula>
    </cfRule>
    <cfRule type="expression" dxfId="1797" priority="2825">
      <formula>#REF!="Change"</formula>
    </cfRule>
  </conditionalFormatting>
  <conditionalFormatting sqref="B145:B146 D145:D146 F145:H146">
    <cfRule type="expression" dxfId="1796" priority="2790">
      <formula>#REF!="Delete"</formula>
    </cfRule>
    <cfRule type="expression" dxfId="1795" priority="2791">
      <formula>#REF!="Add"</formula>
    </cfRule>
    <cfRule type="expression" dxfId="1794" priority="2792">
      <formula>#REF!="Change"</formula>
    </cfRule>
  </conditionalFormatting>
  <conditionalFormatting sqref="I145:I146">
    <cfRule type="expression" dxfId="1793" priority="2801">
      <formula>#REF!="Delete"</formula>
    </cfRule>
    <cfRule type="expression" dxfId="1792" priority="2802">
      <formula>#REF!="Add"</formula>
    </cfRule>
    <cfRule type="expression" dxfId="1791" priority="2803">
      <formula>#REF!="Change"</formula>
    </cfRule>
  </conditionalFormatting>
  <conditionalFormatting sqref="B162 D162:I162">
    <cfRule type="expression" priority="2973">
      <formula>#REF!=""</formula>
    </cfRule>
    <cfRule type="expression" dxfId="1790" priority="2974">
      <formula>#REF!="Add"</formula>
    </cfRule>
    <cfRule type="expression" dxfId="1789" priority="2975">
      <formula>#REF!="Delete"</formula>
    </cfRule>
    <cfRule type="expression" dxfId="1788" priority="2976">
      <formula>#REF!="Change"</formula>
    </cfRule>
  </conditionalFormatting>
  <conditionalFormatting sqref="B162 D162:I162">
    <cfRule type="expression" priority="2969">
      <formula>#REF!=""</formula>
    </cfRule>
    <cfRule type="expression" dxfId="1787" priority="2970">
      <formula>#REF!="Add"</formula>
    </cfRule>
    <cfRule type="expression" dxfId="1786" priority="2971">
      <formula>#REF!="Remove"</formula>
    </cfRule>
    <cfRule type="expression" dxfId="1785" priority="2972">
      <formula>#REF!="Change"</formula>
    </cfRule>
  </conditionalFormatting>
  <conditionalFormatting sqref="B162 D162:I162">
    <cfRule type="expression" dxfId="1784" priority="2966">
      <formula>#REF!="Delete"</formula>
    </cfRule>
    <cfRule type="expression" dxfId="1783" priority="2967">
      <formula>#REF!="Add"</formula>
    </cfRule>
    <cfRule type="expression" dxfId="1782" priority="2968">
      <formula>#REF!="Change"</formula>
    </cfRule>
  </conditionalFormatting>
  <conditionalFormatting sqref="I145:I146">
    <cfRule type="expression" priority="2808">
      <formula>#REF!=""</formula>
    </cfRule>
    <cfRule type="expression" dxfId="1781" priority="2809">
      <formula>#REF!="Add"</formula>
    </cfRule>
    <cfRule type="expression" dxfId="1780" priority="2810">
      <formula>#REF!="Delete"</formula>
    </cfRule>
    <cfRule type="expression" dxfId="1779" priority="2811">
      <formula>#REF!="Change"</formula>
    </cfRule>
  </conditionalFormatting>
  <conditionalFormatting sqref="I145:I146">
    <cfRule type="expression" priority="2804">
      <formula>#REF!=""</formula>
    </cfRule>
    <cfRule type="expression" dxfId="1778" priority="2805">
      <formula>#REF!="Add"</formula>
    </cfRule>
    <cfRule type="expression" dxfId="1777" priority="2806">
      <formula>#REF!="Remove"</formula>
    </cfRule>
    <cfRule type="expression" dxfId="1776" priority="2807">
      <formula>#REF!="Change"</formula>
    </cfRule>
  </conditionalFormatting>
  <conditionalFormatting sqref="B159:B160 I159:I160">
    <cfRule type="expression" priority="2951">
      <formula>#REF!=""</formula>
    </cfRule>
    <cfRule type="expression" dxfId="1775" priority="2952">
      <formula>#REF!="Add"</formula>
    </cfRule>
    <cfRule type="expression" dxfId="1774" priority="2953">
      <formula>#REF!="Delete"</formula>
    </cfRule>
    <cfRule type="expression" dxfId="1773" priority="2954">
      <formula>#REF!="Change"</formula>
    </cfRule>
  </conditionalFormatting>
  <conditionalFormatting sqref="B159:B160 I159:I160">
    <cfRule type="expression" priority="2947">
      <formula>#REF!=""</formula>
    </cfRule>
    <cfRule type="expression" dxfId="1772" priority="2948">
      <formula>#REF!="Add"</formula>
    </cfRule>
    <cfRule type="expression" dxfId="1771" priority="2949">
      <formula>#REF!="Remove"</formula>
    </cfRule>
    <cfRule type="expression" dxfId="1770" priority="2950">
      <formula>#REF!="Change"</formula>
    </cfRule>
  </conditionalFormatting>
  <conditionalFormatting sqref="B159:B160 I159:I160">
    <cfRule type="expression" dxfId="1769" priority="2944">
      <formula>#REF!="Delete"</formula>
    </cfRule>
    <cfRule type="expression" dxfId="1768" priority="2945">
      <formula>#REF!="Add"</formula>
    </cfRule>
    <cfRule type="expression" dxfId="1767" priority="2946">
      <formula>#REF!="Change"</formula>
    </cfRule>
  </conditionalFormatting>
  <conditionalFormatting sqref="D159:H160">
    <cfRule type="expression" priority="2940">
      <formula>#REF!=""</formula>
    </cfRule>
    <cfRule type="expression" dxfId="1766" priority="2941">
      <formula>#REF!="Add"</formula>
    </cfRule>
    <cfRule type="expression" dxfId="1765" priority="2942">
      <formula>#REF!="Remove"</formula>
    </cfRule>
    <cfRule type="expression" dxfId="1764" priority="2943">
      <formula>#REF!="Change"</formula>
    </cfRule>
  </conditionalFormatting>
  <conditionalFormatting sqref="D159:H160">
    <cfRule type="expression" priority="2936">
      <formula>#REF!=""</formula>
    </cfRule>
    <cfRule type="expression" dxfId="1763" priority="2937">
      <formula>#REF!="Add"</formula>
    </cfRule>
    <cfRule type="expression" dxfId="1762" priority="2938">
      <formula>#REF!="Delete"</formula>
    </cfRule>
    <cfRule type="expression" dxfId="1761" priority="2939">
      <formula>#REF!="Change"</formula>
    </cfRule>
  </conditionalFormatting>
  <conditionalFormatting sqref="D159:H160">
    <cfRule type="expression" dxfId="1760" priority="2933">
      <formula>#REF!="Delete"</formula>
    </cfRule>
    <cfRule type="expression" dxfId="1759" priority="2934">
      <formula>#REF!="Add"</formula>
    </cfRule>
    <cfRule type="expression" dxfId="1758" priority="2935">
      <formula>#REF!="Change"</formula>
    </cfRule>
  </conditionalFormatting>
  <conditionalFormatting sqref="E145:E146">
    <cfRule type="expression" dxfId="1757" priority="2768">
      <formula>#REF!="Delete"</formula>
    </cfRule>
    <cfRule type="expression" dxfId="1756" priority="2769">
      <formula>#REF!="Add"</formula>
    </cfRule>
    <cfRule type="expression" dxfId="1755" priority="2770">
      <formula>#REF!="Change"</formula>
    </cfRule>
  </conditionalFormatting>
  <conditionalFormatting sqref="C147:C148">
    <cfRule type="expression" priority="2896">
      <formula>#REF!=""</formula>
    </cfRule>
    <cfRule type="expression" dxfId="1754" priority="2897">
      <formula>#REF!="Add"</formula>
    </cfRule>
    <cfRule type="expression" dxfId="1753" priority="2898">
      <formula>#REF!="Delete"</formula>
    </cfRule>
    <cfRule type="expression" dxfId="1752" priority="2899">
      <formula>#REF!="Change"</formula>
    </cfRule>
  </conditionalFormatting>
  <conditionalFormatting sqref="C147:C148">
    <cfRule type="expression" priority="2892">
      <formula>#REF!=""</formula>
    </cfRule>
    <cfRule type="expression" dxfId="1751" priority="2893">
      <formula>#REF!="Add"</formula>
    </cfRule>
    <cfRule type="expression" dxfId="1750" priority="2894">
      <formula>#REF!="Remove"</formula>
    </cfRule>
    <cfRule type="expression" dxfId="1749" priority="2895">
      <formula>#REF!="Change"</formula>
    </cfRule>
  </conditionalFormatting>
  <conditionalFormatting sqref="C147:C148">
    <cfRule type="expression" dxfId="1748" priority="2889">
      <formula>#REF!="Delete"</formula>
    </cfRule>
    <cfRule type="expression" dxfId="1747" priority="2890">
      <formula>#REF!="Add"</formula>
    </cfRule>
    <cfRule type="expression" dxfId="1746" priority="2891">
      <formula>#REF!="Change"</formula>
    </cfRule>
  </conditionalFormatting>
  <conditionalFormatting sqref="B147:B148">
    <cfRule type="expression" priority="2885">
      <formula>#REF!=""</formula>
    </cfRule>
    <cfRule type="expression" dxfId="1745" priority="2886">
      <formula>#REF!="Add"</formula>
    </cfRule>
    <cfRule type="expression" dxfId="1744" priority="2887">
      <formula>#REF!="Delete"</formula>
    </cfRule>
    <cfRule type="expression" dxfId="1743" priority="2888">
      <formula>#REF!="Change"</formula>
    </cfRule>
  </conditionalFormatting>
  <conditionalFormatting sqref="B147:B148">
    <cfRule type="expression" dxfId="1742" priority="2882">
      <formula>#REF!="Delete"</formula>
    </cfRule>
    <cfRule type="expression" dxfId="1741" priority="2883">
      <formula>#REF!="Add"</formula>
    </cfRule>
    <cfRule type="expression" dxfId="1740" priority="2884">
      <formula>#REF!="Change"</formula>
    </cfRule>
  </conditionalFormatting>
  <conditionalFormatting sqref="B147:B148">
    <cfRule type="expression" priority="2878">
      <formula>#REF!=""</formula>
    </cfRule>
    <cfRule type="expression" dxfId="1739" priority="2879">
      <formula>#REF!="Add"</formula>
    </cfRule>
    <cfRule type="expression" dxfId="1738" priority="2880">
      <formula>#REF!="Remove"</formula>
    </cfRule>
    <cfRule type="expression" dxfId="1737" priority="2881">
      <formula>#REF!="Change"</formula>
    </cfRule>
  </conditionalFormatting>
  <conditionalFormatting sqref="D147:D148 I147:I148">
    <cfRule type="expression" priority="2874">
      <formula>#REF!=""</formula>
    </cfRule>
    <cfRule type="expression" dxfId="1736" priority="2875">
      <formula>#REF!="Add"</formula>
    </cfRule>
    <cfRule type="expression" dxfId="1735" priority="2876">
      <formula>#REF!="Delete"</formula>
    </cfRule>
    <cfRule type="expression" dxfId="1734" priority="2877">
      <formula>#REF!="Change"</formula>
    </cfRule>
  </conditionalFormatting>
  <conditionalFormatting sqref="D147:D148 I147:I148">
    <cfRule type="expression" priority="2870">
      <formula>#REF!=""</formula>
    </cfRule>
    <cfRule type="expression" dxfId="1733" priority="2871">
      <formula>#REF!="Add"</formula>
    </cfRule>
    <cfRule type="expression" dxfId="1732" priority="2872">
      <formula>#REF!="Remove"</formula>
    </cfRule>
    <cfRule type="expression" dxfId="1731" priority="2873">
      <formula>#REF!="Change"</formula>
    </cfRule>
  </conditionalFormatting>
  <conditionalFormatting sqref="D147:D148 I147:I148">
    <cfRule type="expression" dxfId="1730" priority="2867">
      <formula>#REF!="Delete"</formula>
    </cfRule>
    <cfRule type="expression" dxfId="1729" priority="2868">
      <formula>#REF!="Add"</formula>
    </cfRule>
    <cfRule type="expression" dxfId="1728" priority="2869">
      <formula>#REF!="Change"</formula>
    </cfRule>
  </conditionalFormatting>
  <conditionalFormatting sqref="F147:G148">
    <cfRule type="expression" priority="2863">
      <formula>#REF!=""</formula>
    </cfRule>
    <cfRule type="expression" dxfId="1727" priority="2864">
      <formula>#REF!="Add"</formula>
    </cfRule>
    <cfRule type="expression" dxfId="1726" priority="2865">
      <formula>#REF!="Delete"</formula>
    </cfRule>
    <cfRule type="expression" dxfId="1725" priority="2866">
      <formula>#REF!="Change"</formula>
    </cfRule>
  </conditionalFormatting>
  <conditionalFormatting sqref="F147:G148">
    <cfRule type="expression" priority="2859">
      <formula>#REF!=""</formula>
    </cfRule>
    <cfRule type="expression" dxfId="1724" priority="2860">
      <formula>#REF!="Add"</formula>
    </cfRule>
    <cfRule type="expression" dxfId="1723" priority="2861">
      <formula>#REF!="Remove"</formula>
    </cfRule>
    <cfRule type="expression" dxfId="1722" priority="2862">
      <formula>#REF!="Change"</formula>
    </cfRule>
  </conditionalFormatting>
  <conditionalFormatting sqref="F147:G148">
    <cfRule type="expression" dxfId="1721" priority="2856">
      <formula>#REF!="Delete"</formula>
    </cfRule>
    <cfRule type="expression" dxfId="1720" priority="2857">
      <formula>#REF!="Add"</formula>
    </cfRule>
    <cfRule type="expression" dxfId="1719" priority="2858">
      <formula>#REF!="Change"</formula>
    </cfRule>
  </conditionalFormatting>
  <conditionalFormatting sqref="E147:E148">
    <cfRule type="expression" priority="2852">
      <formula>#REF!=""</formula>
    </cfRule>
    <cfRule type="expression" dxfId="1718" priority="2853">
      <formula>#REF!="Add"</formula>
    </cfRule>
    <cfRule type="expression" dxfId="1717" priority="2854">
      <formula>#REF!="Remove"</formula>
    </cfRule>
    <cfRule type="expression" dxfId="1716" priority="2855">
      <formula>#REF!="Change"</formula>
    </cfRule>
  </conditionalFormatting>
  <conditionalFormatting sqref="E147:E148">
    <cfRule type="expression" priority="2848">
      <formula>#REF!=""</formula>
    </cfRule>
    <cfRule type="expression" dxfId="1715" priority="2849">
      <formula>#REF!="Add"</formula>
    </cfRule>
    <cfRule type="expression" dxfId="1714" priority="2850">
      <formula>#REF!="Delete"</formula>
    </cfRule>
    <cfRule type="expression" dxfId="1713" priority="2851">
      <formula>#REF!="Change"</formula>
    </cfRule>
  </conditionalFormatting>
  <conditionalFormatting sqref="C145:C146">
    <cfRule type="expression" dxfId="1712" priority="2779">
      <formula>#REF!="Delete"</formula>
    </cfRule>
    <cfRule type="expression" dxfId="1711" priority="2780">
      <formula>#REF!="Add"</formula>
    </cfRule>
    <cfRule type="expression" dxfId="1710" priority="2781">
      <formula>#REF!="Change"</formula>
    </cfRule>
  </conditionalFormatting>
  <conditionalFormatting sqref="B145:B146 D145:D146 F145:H146">
    <cfRule type="expression" priority="2797">
      <formula>#REF!=""</formula>
    </cfRule>
    <cfRule type="expression" dxfId="1709" priority="2798">
      <formula>#REF!="Add"</formula>
    </cfRule>
    <cfRule type="expression" dxfId="1708" priority="2799">
      <formula>#REF!="Remove"</formula>
    </cfRule>
    <cfRule type="expression" dxfId="1707" priority="2800">
      <formula>#REF!="Change"</formula>
    </cfRule>
  </conditionalFormatting>
  <conditionalFormatting sqref="B145:B146 D145:D146 F145:H146">
    <cfRule type="expression" priority="2793">
      <formula>#REF!=""</formula>
    </cfRule>
    <cfRule type="expression" dxfId="1706" priority="2794">
      <formula>#REF!="Add"</formula>
    </cfRule>
    <cfRule type="expression" dxfId="1705" priority="2795">
      <formula>#REF!="Delete"</formula>
    </cfRule>
    <cfRule type="expression" dxfId="1704" priority="2796">
      <formula>#REF!="Change"</formula>
    </cfRule>
  </conditionalFormatting>
  <conditionalFormatting sqref="C145:C146">
    <cfRule type="expression" priority="2786">
      <formula>#REF!=""</formula>
    </cfRule>
    <cfRule type="expression" dxfId="1703" priority="2787">
      <formula>#REF!="Add"</formula>
    </cfRule>
    <cfRule type="expression" dxfId="1702" priority="2788">
      <formula>#REF!="Remove"</formula>
    </cfRule>
    <cfRule type="expression" dxfId="1701" priority="2789">
      <formula>#REF!="Change"</formula>
    </cfRule>
  </conditionalFormatting>
  <conditionalFormatting sqref="C145:C146">
    <cfRule type="expression" priority="2782">
      <formula>#REF!=""</formula>
    </cfRule>
    <cfRule type="expression" dxfId="1700" priority="2783">
      <formula>#REF!="Add"</formula>
    </cfRule>
    <cfRule type="expression" dxfId="1699" priority="2784">
      <formula>#REF!="Delete"</formula>
    </cfRule>
    <cfRule type="expression" dxfId="1698" priority="2785">
      <formula>#REF!="Change"</formula>
    </cfRule>
  </conditionalFormatting>
  <conditionalFormatting sqref="E145:E146">
    <cfRule type="expression" priority="2775">
      <formula>#REF!=""</formula>
    </cfRule>
    <cfRule type="expression" dxfId="1697" priority="2776">
      <formula>#REF!="Add"</formula>
    </cfRule>
    <cfRule type="expression" dxfId="1696" priority="2777">
      <formula>#REF!="Remove"</formula>
    </cfRule>
    <cfRule type="expression" dxfId="1695" priority="2778">
      <formula>#REF!="Change"</formula>
    </cfRule>
  </conditionalFormatting>
  <conditionalFormatting sqref="E145:E146">
    <cfRule type="expression" priority="2771">
      <formula>#REF!=""</formula>
    </cfRule>
    <cfRule type="expression" dxfId="1694" priority="2772">
      <formula>#REF!="Add"</formula>
    </cfRule>
    <cfRule type="expression" dxfId="1693" priority="2773">
      <formula>#REF!="Delete"</formula>
    </cfRule>
    <cfRule type="expression" dxfId="1692" priority="2774">
      <formula>#REF!="Change"</formula>
    </cfRule>
  </conditionalFormatting>
  <conditionalFormatting sqref="I37:I38 I43:I45">
    <cfRule type="expression" priority="2709">
      <formula>#REF!=""</formula>
    </cfRule>
    <cfRule type="expression" dxfId="1691" priority="2710">
      <formula>#REF!="Add"</formula>
    </cfRule>
    <cfRule type="expression" dxfId="1690" priority="2711">
      <formula>#REF!="Delete"</formula>
    </cfRule>
    <cfRule type="expression" dxfId="1689" priority="2712">
      <formula>#REF!="Change"</formula>
    </cfRule>
  </conditionalFormatting>
  <conditionalFormatting sqref="I37:I38 I43:I45">
    <cfRule type="expression" priority="2705">
      <formula>#REF!=""</formula>
    </cfRule>
    <cfRule type="expression" dxfId="1688" priority="2706">
      <formula>#REF!="Add"</formula>
    </cfRule>
    <cfRule type="expression" dxfId="1687" priority="2707">
      <formula>#REF!="Remove"</formula>
    </cfRule>
    <cfRule type="expression" dxfId="1686" priority="2708">
      <formula>#REF!="Change"</formula>
    </cfRule>
  </conditionalFormatting>
  <conditionalFormatting sqref="I37:I38 I43:I45">
    <cfRule type="expression" dxfId="1685" priority="2702">
      <formula>#REF!="Delete"</formula>
    </cfRule>
    <cfRule type="expression" dxfId="1684" priority="2703">
      <formula>#REF!="Add"</formula>
    </cfRule>
    <cfRule type="expression" dxfId="1683" priority="2704">
      <formula>#REF!="Change"</formula>
    </cfRule>
  </conditionalFormatting>
  <conditionalFormatting sqref="B35:I36">
    <cfRule type="expression" priority="2665">
      <formula>#REF!=""</formula>
    </cfRule>
    <cfRule type="expression" dxfId="1682" priority="2666">
      <formula>#REF!="Add"</formula>
    </cfRule>
    <cfRule type="expression" dxfId="1681" priority="2667">
      <formula>#REF!="Delete"</formula>
    </cfRule>
    <cfRule type="expression" dxfId="1680" priority="2668">
      <formula>#REF!="Change"</formula>
    </cfRule>
  </conditionalFormatting>
  <conditionalFormatting sqref="C35:I36">
    <cfRule type="expression" priority="2661">
      <formula>#REF!=""</formula>
    </cfRule>
    <cfRule type="expression" dxfId="1679" priority="2662">
      <formula>#REF!="Add"</formula>
    </cfRule>
    <cfRule type="expression" dxfId="1678" priority="2663">
      <formula>#REF!="Remove"</formula>
    </cfRule>
    <cfRule type="expression" dxfId="1677" priority="2664">
      <formula>#REF!="Change"</formula>
    </cfRule>
  </conditionalFormatting>
  <conditionalFormatting sqref="B35:I36">
    <cfRule type="expression" dxfId="1676" priority="2658">
      <formula>#REF!="Delete"</formula>
    </cfRule>
    <cfRule type="expression" dxfId="1675" priority="2659">
      <formula>#REF!="Add"</formula>
    </cfRule>
    <cfRule type="expression" dxfId="1674" priority="2660">
      <formula>#REF!="Change"</formula>
    </cfRule>
  </conditionalFormatting>
  <conditionalFormatting sqref="B35:B36">
    <cfRule type="expression" priority="2654">
      <formula>#REF!=""</formula>
    </cfRule>
    <cfRule type="expression" dxfId="1673" priority="2655">
      <formula>#REF!="Add"</formula>
    </cfRule>
    <cfRule type="expression" dxfId="1672" priority="2656">
      <formula>#REF!="Remove"</formula>
    </cfRule>
    <cfRule type="expression" dxfId="1671" priority="2657">
      <formula>#REF!="Change"</formula>
    </cfRule>
  </conditionalFormatting>
  <conditionalFormatting sqref="E39:F40">
    <cfRule type="expression" priority="2650">
      <formula>#REF!=""</formula>
    </cfRule>
    <cfRule type="expression" dxfId="1670" priority="2651">
      <formula>#REF!="Add"</formula>
    </cfRule>
    <cfRule type="expression" dxfId="1669" priority="2652">
      <formula>#REF!="Delete"</formula>
    </cfRule>
    <cfRule type="expression" dxfId="1668" priority="2653">
      <formula>#REF!="Change"</formula>
    </cfRule>
  </conditionalFormatting>
  <conditionalFormatting sqref="E39:F40">
    <cfRule type="expression" priority="2646">
      <formula>#REF!=""</formula>
    </cfRule>
    <cfRule type="expression" dxfId="1667" priority="2647">
      <formula>#REF!="Add"</formula>
    </cfRule>
    <cfRule type="expression" dxfId="1666" priority="2648">
      <formula>#REF!="Remove"</formula>
    </cfRule>
    <cfRule type="expression" dxfId="1665" priority="2649">
      <formula>#REF!="Change"</formula>
    </cfRule>
  </conditionalFormatting>
  <conditionalFormatting sqref="E39:F40">
    <cfRule type="expression" dxfId="1664" priority="2643">
      <formula>#REF!="Delete"</formula>
    </cfRule>
    <cfRule type="expression" dxfId="1663" priority="2644">
      <formula>#REF!="Add"</formula>
    </cfRule>
    <cfRule type="expression" dxfId="1662" priority="2645">
      <formula>#REF!="Change"</formula>
    </cfRule>
  </conditionalFormatting>
  <conditionalFormatting sqref="D39:D42 G39:H40 H41">
    <cfRule type="expression" priority="2639">
      <formula>#REF!=""</formula>
    </cfRule>
    <cfRule type="expression" dxfId="1661" priority="2640">
      <formula>#REF!="Add"</formula>
    </cfRule>
    <cfRule type="expression" dxfId="1660" priority="2641">
      <formula>#REF!="Remove"</formula>
    </cfRule>
    <cfRule type="expression" dxfId="1659" priority="2642">
      <formula>#REF!="Change"</formula>
    </cfRule>
  </conditionalFormatting>
  <conditionalFormatting sqref="D39:D42 G39:H40 H41">
    <cfRule type="expression" priority="2635">
      <formula>#REF!=""</formula>
    </cfRule>
    <cfRule type="expression" dxfId="1658" priority="2636">
      <formula>#REF!="Add"</formula>
    </cfRule>
    <cfRule type="expression" dxfId="1657" priority="2637">
      <formula>#REF!="Delete"</formula>
    </cfRule>
    <cfRule type="expression" dxfId="1656" priority="2638">
      <formula>#REF!="Change"</formula>
    </cfRule>
  </conditionalFormatting>
  <conditionalFormatting sqref="D39:D42 G39:H40 H41">
    <cfRule type="expression" dxfId="1655" priority="2632">
      <formula>#REF!="Delete"</formula>
    </cfRule>
    <cfRule type="expression" dxfId="1654" priority="2633">
      <formula>#REF!="Add"</formula>
    </cfRule>
    <cfRule type="expression" dxfId="1653" priority="2634">
      <formula>#REF!="Change"</formula>
    </cfRule>
  </conditionalFormatting>
  <conditionalFormatting sqref="C39:C41">
    <cfRule type="expression" priority="2628">
      <formula>#REF!=""</formula>
    </cfRule>
    <cfRule type="expression" dxfId="1652" priority="2629">
      <formula>#REF!="Add"</formula>
    </cfRule>
    <cfRule type="expression" dxfId="1651" priority="2630">
      <formula>#REF!="Remove"</formula>
    </cfRule>
    <cfRule type="expression" dxfId="1650" priority="2631">
      <formula>#REF!="Change"</formula>
    </cfRule>
  </conditionalFormatting>
  <conditionalFormatting sqref="C39:C41">
    <cfRule type="expression" priority="2624">
      <formula>#REF!=""</formula>
    </cfRule>
    <cfRule type="expression" dxfId="1649" priority="2625">
      <formula>#REF!="Add"</formula>
    </cfRule>
    <cfRule type="expression" dxfId="1648" priority="2626">
      <formula>#REF!="Delete"</formula>
    </cfRule>
    <cfRule type="expression" dxfId="1647" priority="2627">
      <formula>#REF!="Change"</formula>
    </cfRule>
  </conditionalFormatting>
  <conditionalFormatting sqref="C39:C41">
    <cfRule type="expression" dxfId="1646" priority="2621">
      <formula>#REF!="Delete"</formula>
    </cfRule>
    <cfRule type="expression" dxfId="1645" priority="2622">
      <formula>#REF!="Add"</formula>
    </cfRule>
    <cfRule type="expression" dxfId="1644" priority="2623">
      <formula>#REF!="Change"</formula>
    </cfRule>
  </conditionalFormatting>
  <conditionalFormatting sqref="B39:B42">
    <cfRule type="expression" priority="2617">
      <formula>#REF!=""</formula>
    </cfRule>
    <cfRule type="expression" dxfId="1643" priority="2618">
      <formula>#REF!="Add"</formula>
    </cfRule>
    <cfRule type="expression" dxfId="1642" priority="2619">
      <formula>#REF!="Remove"</formula>
    </cfRule>
    <cfRule type="expression" dxfId="1641" priority="2620">
      <formula>#REF!="Change"</formula>
    </cfRule>
  </conditionalFormatting>
  <conditionalFormatting sqref="B39:B42">
    <cfRule type="expression" priority="2613">
      <formula>#REF!=""</formula>
    </cfRule>
    <cfRule type="expression" dxfId="1640" priority="2614">
      <formula>#REF!="Add"</formula>
    </cfRule>
    <cfRule type="expression" dxfId="1639" priority="2615">
      <formula>#REF!="Delete"</formula>
    </cfRule>
    <cfRule type="expression" dxfId="1638" priority="2616">
      <formula>#REF!="Change"</formula>
    </cfRule>
  </conditionalFormatting>
  <conditionalFormatting sqref="B39:B42">
    <cfRule type="expression" dxfId="1637" priority="2610">
      <formula>#REF!="Delete"</formula>
    </cfRule>
    <cfRule type="expression" dxfId="1636" priority="2611">
      <formula>#REF!="Add"</formula>
    </cfRule>
    <cfRule type="expression" dxfId="1635" priority="2612">
      <formula>#REF!="Change"</formula>
    </cfRule>
  </conditionalFormatting>
  <conditionalFormatting sqref="I39:I41">
    <cfRule type="expression" priority="2606">
      <formula>#REF!=""</formula>
    </cfRule>
    <cfRule type="expression" dxfId="1634" priority="2607">
      <formula>#REF!="Add"</formula>
    </cfRule>
    <cfRule type="expression" dxfId="1633" priority="2608">
      <formula>#REF!="Delete"</formula>
    </cfRule>
    <cfRule type="expression" dxfId="1632" priority="2609">
      <formula>#REF!="Change"</formula>
    </cfRule>
  </conditionalFormatting>
  <conditionalFormatting sqref="I39:I41">
    <cfRule type="expression" priority="2602">
      <formula>#REF!=""</formula>
    </cfRule>
    <cfRule type="expression" dxfId="1631" priority="2603">
      <formula>#REF!="Add"</formula>
    </cfRule>
    <cfRule type="expression" dxfId="1630" priority="2604">
      <formula>#REF!="Remove"</formula>
    </cfRule>
    <cfRule type="expression" dxfId="1629" priority="2605">
      <formula>#REF!="Change"</formula>
    </cfRule>
  </conditionalFormatting>
  <conditionalFormatting sqref="I39:I41">
    <cfRule type="expression" dxfId="1628" priority="2599">
      <formula>#REF!="Delete"</formula>
    </cfRule>
    <cfRule type="expression" dxfId="1627" priority="2600">
      <formula>#REF!="Add"</formula>
    </cfRule>
    <cfRule type="expression" dxfId="1626" priority="2601">
      <formula>#REF!="Change"</formula>
    </cfRule>
  </conditionalFormatting>
  <conditionalFormatting sqref="B56:B57 D56:I57">
    <cfRule type="expression" priority="2595">
      <formula>#REF!=""</formula>
    </cfRule>
    <cfRule type="expression" dxfId="1625" priority="2596">
      <formula>#REF!="Add"</formula>
    </cfRule>
    <cfRule type="expression" dxfId="1624" priority="2597">
      <formula>#REF!="Delete"</formula>
    </cfRule>
    <cfRule type="expression" dxfId="1623" priority="2598">
      <formula>#REF!="Change"</formula>
    </cfRule>
  </conditionalFormatting>
  <conditionalFormatting sqref="B56:B57 D56:I57">
    <cfRule type="expression" priority="2591">
      <formula>#REF!=""</formula>
    </cfRule>
    <cfRule type="expression" dxfId="1622" priority="2592">
      <formula>#REF!="Add"</formula>
    </cfRule>
    <cfRule type="expression" dxfId="1621" priority="2593">
      <formula>#REF!="Remove"</formula>
    </cfRule>
    <cfRule type="expression" dxfId="1620" priority="2594">
      <formula>#REF!="Change"</formula>
    </cfRule>
  </conditionalFormatting>
  <conditionalFormatting sqref="B56:B57 D56:I57">
    <cfRule type="expression" dxfId="1619" priority="2588">
      <formula>#REF!="Delete"</formula>
    </cfRule>
    <cfRule type="expression" dxfId="1618" priority="2589">
      <formula>#REF!="Add"</formula>
    </cfRule>
    <cfRule type="expression" dxfId="1617" priority="2590">
      <formula>#REF!="Change"</formula>
    </cfRule>
  </conditionalFormatting>
  <conditionalFormatting sqref="C92:C93">
    <cfRule type="expression" priority="2584">
      <formula>#REF!=""</formula>
    </cfRule>
    <cfRule type="expression" dxfId="1616" priority="2585">
      <formula>#REF!="Add"</formula>
    </cfRule>
    <cfRule type="expression" dxfId="1615" priority="2586">
      <formula>#REF!="Delete"</formula>
    </cfRule>
    <cfRule type="expression" dxfId="1614" priority="2587">
      <formula>#REF!="Change"</formula>
    </cfRule>
  </conditionalFormatting>
  <conditionalFormatting sqref="C92:C93">
    <cfRule type="expression" priority="2580">
      <formula>#REF!=""</formula>
    </cfRule>
    <cfRule type="expression" dxfId="1613" priority="2581">
      <formula>#REF!="Add"</formula>
    </cfRule>
    <cfRule type="expression" dxfId="1612" priority="2582">
      <formula>#REF!="Remove"</formula>
    </cfRule>
    <cfRule type="expression" dxfId="1611" priority="2583">
      <formula>#REF!="Change"</formula>
    </cfRule>
  </conditionalFormatting>
  <conditionalFormatting sqref="C92:C93">
    <cfRule type="expression" dxfId="1610" priority="2577">
      <formula>#REF!="Delete"</formula>
    </cfRule>
    <cfRule type="expression" dxfId="1609" priority="2578">
      <formula>#REF!="Add"</formula>
    </cfRule>
    <cfRule type="expression" dxfId="1608" priority="2579">
      <formula>#REF!="Change"</formula>
    </cfRule>
  </conditionalFormatting>
  <conditionalFormatting sqref="B92:B93">
    <cfRule type="expression" priority="2573">
      <formula>#REF!=""</formula>
    </cfRule>
    <cfRule type="expression" dxfId="1607" priority="2574">
      <formula>#REF!="Add"</formula>
    </cfRule>
    <cfRule type="expression" dxfId="1606" priority="2575">
      <formula>#REF!="Remove"</formula>
    </cfRule>
    <cfRule type="expression" dxfId="1605" priority="2576">
      <formula>#REF!="Change"</formula>
    </cfRule>
  </conditionalFormatting>
  <conditionalFormatting sqref="B92:B93 D92:H93">
    <cfRule type="expression" priority="2569">
      <formula>#REF!=""</formula>
    </cfRule>
    <cfRule type="expression" dxfId="1604" priority="2570">
      <formula>#REF!="Add"</formula>
    </cfRule>
    <cfRule type="expression" dxfId="1603" priority="2571">
      <formula>#REF!="Delete"</formula>
    </cfRule>
    <cfRule type="expression" dxfId="1602" priority="2572">
      <formula>#REF!="Change"</formula>
    </cfRule>
  </conditionalFormatting>
  <conditionalFormatting sqref="D92:H93">
    <cfRule type="expression" priority="2565">
      <formula>#REF!=""</formula>
    </cfRule>
    <cfRule type="expression" dxfId="1601" priority="2566">
      <formula>#REF!="Add"</formula>
    </cfRule>
    <cfRule type="expression" dxfId="1600" priority="2567">
      <formula>#REF!="Remove"</formula>
    </cfRule>
    <cfRule type="expression" dxfId="1599" priority="2568">
      <formula>#REF!="Change"</formula>
    </cfRule>
  </conditionalFormatting>
  <conditionalFormatting sqref="B92:B93 D92:H93">
    <cfRule type="expression" dxfId="1598" priority="2562">
      <formula>#REF!="Delete"</formula>
    </cfRule>
    <cfRule type="expression" dxfId="1597" priority="2563">
      <formula>#REF!="Add"</formula>
    </cfRule>
    <cfRule type="expression" dxfId="1596" priority="2564">
      <formula>#REF!="Change"</formula>
    </cfRule>
  </conditionalFormatting>
  <conditionalFormatting sqref="B128:I129 C130:D130 H131:I131 I130">
    <cfRule type="expression" priority="2558">
      <formula>#REF!=""</formula>
    </cfRule>
    <cfRule type="expression" dxfId="1595" priority="2559">
      <formula>#REF!="Add"</formula>
    </cfRule>
    <cfRule type="expression" dxfId="1594" priority="2560">
      <formula>#REF!="Delete"</formula>
    </cfRule>
    <cfRule type="expression" dxfId="1593" priority="2561">
      <formula>#REF!="Change"</formula>
    </cfRule>
  </conditionalFormatting>
  <conditionalFormatting sqref="C128:I129 C130:D130 H131:I131 I130">
    <cfRule type="expression" priority="2554">
      <formula>#REF!=""</formula>
    </cfRule>
    <cfRule type="expression" dxfId="1592" priority="2555">
      <formula>#REF!="Add"</formula>
    </cfRule>
    <cfRule type="expression" dxfId="1591" priority="2556">
      <formula>#REF!="Remove"</formula>
    </cfRule>
    <cfRule type="expression" dxfId="1590" priority="2557">
      <formula>#REF!="Change"</formula>
    </cfRule>
  </conditionalFormatting>
  <conditionalFormatting sqref="B128:I129 C130:D130 H131:I131 I130">
    <cfRule type="expression" dxfId="1589" priority="2551">
      <formula>#REF!="Delete"</formula>
    </cfRule>
    <cfRule type="expression" dxfId="1588" priority="2552">
      <formula>#REF!="Add"</formula>
    </cfRule>
    <cfRule type="expression" dxfId="1587" priority="2553">
      <formula>#REF!="Change"</formula>
    </cfRule>
  </conditionalFormatting>
  <conditionalFormatting sqref="B128:B129">
    <cfRule type="expression" priority="2547">
      <formula>#REF!=""</formula>
    </cfRule>
    <cfRule type="expression" dxfId="1586" priority="2548">
      <formula>#REF!="Add"</formula>
    </cfRule>
    <cfRule type="expression" dxfId="1585" priority="2549">
      <formula>#REF!="Remove"</formula>
    </cfRule>
    <cfRule type="expression" dxfId="1584" priority="2550">
      <formula>#REF!="Change"</formula>
    </cfRule>
  </conditionalFormatting>
  <conditionalFormatting sqref="B54:B55 D54:I55">
    <cfRule type="expression" priority="2543">
      <formula>#REF!=""</formula>
    </cfRule>
    <cfRule type="expression" dxfId="1583" priority="2544">
      <formula>#REF!="Add"</formula>
    </cfRule>
    <cfRule type="expression" dxfId="1582" priority="2545">
      <formula>#REF!="Delete"</formula>
    </cfRule>
    <cfRule type="expression" dxfId="1581" priority="2546">
      <formula>#REF!="Change"</formula>
    </cfRule>
  </conditionalFormatting>
  <conditionalFormatting sqref="B54:B55 D54:I55">
    <cfRule type="expression" priority="2539">
      <formula>#REF!=""</formula>
    </cfRule>
    <cfRule type="expression" dxfId="1580" priority="2540">
      <formula>#REF!="Add"</formula>
    </cfRule>
    <cfRule type="expression" dxfId="1579" priority="2541">
      <formula>#REF!="Remove"</formula>
    </cfRule>
    <cfRule type="expression" dxfId="1578" priority="2542">
      <formula>#REF!="Change"</formula>
    </cfRule>
  </conditionalFormatting>
  <conditionalFormatting sqref="B54:B55 D54:I55">
    <cfRule type="expression" dxfId="1577" priority="2536">
      <formula>#REF!="Delete"</formula>
    </cfRule>
    <cfRule type="expression" dxfId="1576" priority="2537">
      <formula>#REF!="Add"</formula>
    </cfRule>
    <cfRule type="expression" dxfId="1575" priority="2538">
      <formula>#REF!="Change"</formula>
    </cfRule>
  </conditionalFormatting>
  <conditionalFormatting sqref="B58:B59 D58:I59">
    <cfRule type="expression" priority="2532">
      <formula>#REF!=""</formula>
    </cfRule>
    <cfRule type="expression" dxfId="1574" priority="2533">
      <formula>#REF!="Add"</formula>
    </cfRule>
    <cfRule type="expression" dxfId="1573" priority="2534">
      <formula>#REF!="Delete"</formula>
    </cfRule>
    <cfRule type="expression" dxfId="1572" priority="2535">
      <formula>#REF!="Change"</formula>
    </cfRule>
  </conditionalFormatting>
  <conditionalFormatting sqref="B58:B59 D58:I59">
    <cfRule type="expression" priority="2528">
      <formula>#REF!=""</formula>
    </cfRule>
    <cfRule type="expression" dxfId="1571" priority="2529">
      <formula>#REF!="Add"</formula>
    </cfRule>
    <cfRule type="expression" dxfId="1570" priority="2530">
      <formula>#REF!="Remove"</formula>
    </cfRule>
    <cfRule type="expression" dxfId="1569" priority="2531">
      <formula>#REF!="Change"</formula>
    </cfRule>
  </conditionalFormatting>
  <conditionalFormatting sqref="B58:B59 D58:I59">
    <cfRule type="expression" dxfId="1568" priority="2525">
      <formula>#REF!="Delete"</formula>
    </cfRule>
    <cfRule type="expression" dxfId="1567" priority="2526">
      <formula>#REF!="Add"</formula>
    </cfRule>
    <cfRule type="expression" dxfId="1566" priority="2527">
      <formula>#REF!="Change"</formula>
    </cfRule>
  </conditionalFormatting>
  <conditionalFormatting sqref="C132">
    <cfRule type="expression" priority="2521">
      <formula>#REF!=""</formula>
    </cfRule>
    <cfRule type="expression" dxfId="1565" priority="2522">
      <formula>#REF!="Add"</formula>
    </cfRule>
    <cfRule type="expression" dxfId="1564" priority="2523">
      <formula>#REF!="Delete"</formula>
    </cfRule>
    <cfRule type="expression" dxfId="1563" priority="2524">
      <formula>#REF!="Change"</formula>
    </cfRule>
  </conditionalFormatting>
  <conditionalFormatting sqref="C132">
    <cfRule type="expression" priority="2517">
      <formula>#REF!=""</formula>
    </cfRule>
    <cfRule type="expression" dxfId="1562" priority="2518">
      <formula>#REF!="Add"</formula>
    </cfRule>
    <cfRule type="expression" dxfId="1561" priority="2519">
      <formula>#REF!="Remove"</formula>
    </cfRule>
    <cfRule type="expression" dxfId="1560" priority="2520">
      <formula>#REF!="Change"</formula>
    </cfRule>
  </conditionalFormatting>
  <conditionalFormatting sqref="C132">
    <cfRule type="expression" dxfId="1559" priority="2514">
      <formula>#REF!="Delete"</formula>
    </cfRule>
    <cfRule type="expression" dxfId="1558" priority="2515">
      <formula>#REF!="Add"</formula>
    </cfRule>
    <cfRule type="expression" dxfId="1557" priority="2516">
      <formula>#REF!="Change"</formula>
    </cfRule>
  </conditionalFormatting>
  <conditionalFormatting sqref="I132">
    <cfRule type="expression" priority="2477">
      <formula>#REF!=""</formula>
    </cfRule>
    <cfRule type="expression" dxfId="1556" priority="2478">
      <formula>#REF!="Add"</formula>
    </cfRule>
    <cfRule type="expression" dxfId="1555" priority="2479">
      <formula>#REF!="Delete"</formula>
    </cfRule>
    <cfRule type="expression" dxfId="1554" priority="2480">
      <formula>#REF!="Change"</formula>
    </cfRule>
  </conditionalFormatting>
  <conditionalFormatting sqref="I132">
    <cfRule type="expression" priority="2473">
      <formula>#REF!=""</formula>
    </cfRule>
    <cfRule type="expression" dxfId="1553" priority="2474">
      <formula>#REF!="Add"</formula>
    </cfRule>
    <cfRule type="expression" dxfId="1552" priority="2475">
      <formula>#REF!="Remove"</formula>
    </cfRule>
    <cfRule type="expression" dxfId="1551" priority="2476">
      <formula>#REF!="Change"</formula>
    </cfRule>
  </conditionalFormatting>
  <conditionalFormatting sqref="I132">
    <cfRule type="expression" dxfId="1550" priority="2470">
      <formula>#REF!="Delete"</formula>
    </cfRule>
    <cfRule type="expression" dxfId="1549" priority="2471">
      <formula>#REF!="Add"</formula>
    </cfRule>
    <cfRule type="expression" dxfId="1548" priority="2472">
      <formula>#REF!="Change"</formula>
    </cfRule>
  </conditionalFormatting>
  <conditionalFormatting sqref="D132 G132:H132">
    <cfRule type="expression" priority="2510">
      <formula>#REF!=""</formula>
    </cfRule>
    <cfRule type="expression" dxfId="1547" priority="2511">
      <formula>#REF!="Add"</formula>
    </cfRule>
    <cfRule type="expression" dxfId="1546" priority="2512">
      <formula>#REF!="Remove"</formula>
    </cfRule>
    <cfRule type="expression" dxfId="1545" priority="2513">
      <formula>#REF!="Change"</formula>
    </cfRule>
  </conditionalFormatting>
  <conditionalFormatting sqref="G132:H132 D132">
    <cfRule type="expression" priority="2506">
      <formula>#REF!=""</formula>
    </cfRule>
    <cfRule type="expression" dxfId="1544" priority="2507">
      <formula>#REF!="Add"</formula>
    </cfRule>
    <cfRule type="expression" dxfId="1543" priority="2508">
      <formula>#REF!="Delete"</formula>
    </cfRule>
    <cfRule type="expression" dxfId="1542" priority="2509">
      <formula>#REF!="Change"</formula>
    </cfRule>
  </conditionalFormatting>
  <conditionalFormatting sqref="D132 G132:H132">
    <cfRule type="expression" dxfId="1541" priority="2503">
      <formula>#REF!="Delete"</formula>
    </cfRule>
    <cfRule type="expression" dxfId="1540" priority="2504">
      <formula>#REF!="Add"</formula>
    </cfRule>
    <cfRule type="expression" dxfId="1539" priority="2505">
      <formula>#REF!="Change"</formula>
    </cfRule>
  </conditionalFormatting>
  <conditionalFormatting sqref="B132">
    <cfRule type="expression" priority="2499">
      <formula>#REF!=""</formula>
    </cfRule>
    <cfRule type="expression" dxfId="1538" priority="2500">
      <formula>#REF!="Add"</formula>
    </cfRule>
    <cfRule type="expression" dxfId="1537" priority="2501">
      <formula>#REF!="Remove"</formula>
    </cfRule>
    <cfRule type="expression" dxfId="1536" priority="2502">
      <formula>#REF!="Change"</formula>
    </cfRule>
  </conditionalFormatting>
  <conditionalFormatting sqref="B132">
    <cfRule type="expression" priority="2495">
      <formula>#REF!=""</formula>
    </cfRule>
    <cfRule type="expression" dxfId="1535" priority="2496">
      <formula>#REF!="Add"</formula>
    </cfRule>
    <cfRule type="expression" dxfId="1534" priority="2497">
      <formula>#REF!="Delete"</formula>
    </cfRule>
    <cfRule type="expression" dxfId="1533" priority="2498">
      <formula>#REF!="Change"</formula>
    </cfRule>
  </conditionalFormatting>
  <conditionalFormatting sqref="B132">
    <cfRule type="expression" dxfId="1532" priority="2492">
      <formula>#REF!="Delete"</formula>
    </cfRule>
    <cfRule type="expression" dxfId="1531" priority="2493">
      <formula>#REF!="Add"</formula>
    </cfRule>
    <cfRule type="expression" dxfId="1530" priority="2494">
      <formula>#REF!="Change"</formula>
    </cfRule>
  </conditionalFormatting>
  <conditionalFormatting sqref="E132:F132">
    <cfRule type="expression" priority="2488">
      <formula>#REF!=""</formula>
    </cfRule>
    <cfRule type="expression" dxfId="1529" priority="2489">
      <formula>#REF!="Add"</formula>
    </cfRule>
    <cfRule type="expression" dxfId="1528" priority="2490">
      <formula>#REF!="Delete"</formula>
    </cfRule>
    <cfRule type="expression" dxfId="1527" priority="2491">
      <formula>#REF!="Change"</formula>
    </cfRule>
  </conditionalFormatting>
  <conditionalFormatting sqref="E132:F132">
    <cfRule type="expression" priority="2484">
      <formula>#REF!=""</formula>
    </cfRule>
    <cfRule type="expression" dxfId="1526" priority="2485">
      <formula>#REF!="Add"</formula>
    </cfRule>
    <cfRule type="expression" dxfId="1525" priority="2486">
      <formula>#REF!="Remove"</formula>
    </cfRule>
    <cfRule type="expression" dxfId="1524" priority="2487">
      <formula>#REF!="Change"</formula>
    </cfRule>
  </conditionalFormatting>
  <conditionalFormatting sqref="E132:F132">
    <cfRule type="expression" dxfId="1523" priority="2481">
      <formula>#REF!="Delete"</formula>
    </cfRule>
    <cfRule type="expression" dxfId="1522" priority="2482">
      <formula>#REF!="Add"</formula>
    </cfRule>
    <cfRule type="expression" dxfId="1521" priority="2483">
      <formula>#REF!="Change"</formula>
    </cfRule>
  </conditionalFormatting>
  <conditionalFormatting sqref="I132">
    <cfRule type="expression" priority="2466">
      <formula>#REF!=""</formula>
    </cfRule>
    <cfRule type="expression" dxfId="1520" priority="2467">
      <formula>#REF!="Add"</formula>
    </cfRule>
    <cfRule type="expression" dxfId="1519" priority="2468">
      <formula>#REF!="Delete"</formula>
    </cfRule>
    <cfRule type="expression" dxfId="1518" priority="2469">
      <formula>#REF!="Change"</formula>
    </cfRule>
  </conditionalFormatting>
  <conditionalFormatting sqref="I132">
    <cfRule type="expression" priority="2462">
      <formula>#REF!=""</formula>
    </cfRule>
    <cfRule type="expression" dxfId="1517" priority="2463">
      <formula>#REF!="Add"</formula>
    </cfRule>
    <cfRule type="expression" dxfId="1516" priority="2464">
      <formula>#REF!="Remove"</formula>
    </cfRule>
    <cfRule type="expression" dxfId="1515" priority="2465">
      <formula>#REF!="Change"</formula>
    </cfRule>
  </conditionalFormatting>
  <conditionalFormatting sqref="I132">
    <cfRule type="expression" dxfId="1514" priority="2459">
      <formula>#REF!="Delete"</formula>
    </cfRule>
    <cfRule type="expression" dxfId="1513" priority="2460">
      <formula>#REF!="Add"</formula>
    </cfRule>
    <cfRule type="expression" dxfId="1512" priority="2461">
      <formula>#REF!="Change"</formula>
    </cfRule>
  </conditionalFormatting>
  <conditionalFormatting sqref="C133">
    <cfRule type="expression" priority="2455">
      <formula>#REF!=""</formula>
    </cfRule>
    <cfRule type="expression" dxfId="1511" priority="2456">
      <formula>#REF!="Add"</formula>
    </cfRule>
    <cfRule type="expression" dxfId="1510" priority="2457">
      <formula>#REF!="Delete"</formula>
    </cfRule>
    <cfRule type="expression" dxfId="1509" priority="2458">
      <formula>#REF!="Change"</formula>
    </cfRule>
  </conditionalFormatting>
  <conditionalFormatting sqref="C133">
    <cfRule type="expression" priority="2451">
      <formula>#REF!=""</formula>
    </cfRule>
    <cfRule type="expression" dxfId="1508" priority="2452">
      <formula>#REF!="Add"</formula>
    </cfRule>
    <cfRule type="expression" dxfId="1507" priority="2453">
      <formula>#REF!="Remove"</formula>
    </cfRule>
    <cfRule type="expression" dxfId="1506" priority="2454">
      <formula>#REF!="Change"</formula>
    </cfRule>
  </conditionalFormatting>
  <conditionalFormatting sqref="C133">
    <cfRule type="expression" dxfId="1505" priority="2448">
      <formula>#REF!="Delete"</formula>
    </cfRule>
    <cfRule type="expression" dxfId="1504" priority="2449">
      <formula>#REF!="Add"</formula>
    </cfRule>
    <cfRule type="expression" dxfId="1503" priority="2450">
      <formula>#REF!="Change"</formula>
    </cfRule>
  </conditionalFormatting>
  <conditionalFormatting sqref="I133">
    <cfRule type="expression" priority="2411">
      <formula>#REF!=""</formula>
    </cfRule>
    <cfRule type="expression" dxfId="1502" priority="2412">
      <formula>#REF!="Add"</formula>
    </cfRule>
    <cfRule type="expression" dxfId="1501" priority="2413">
      <formula>#REF!="Delete"</formula>
    </cfRule>
    <cfRule type="expression" dxfId="1500" priority="2414">
      <formula>#REF!="Change"</formula>
    </cfRule>
  </conditionalFormatting>
  <conditionalFormatting sqref="I133">
    <cfRule type="expression" priority="2407">
      <formula>#REF!=""</formula>
    </cfRule>
    <cfRule type="expression" dxfId="1499" priority="2408">
      <formula>#REF!="Add"</formula>
    </cfRule>
    <cfRule type="expression" dxfId="1498" priority="2409">
      <formula>#REF!="Remove"</formula>
    </cfRule>
    <cfRule type="expression" dxfId="1497" priority="2410">
      <formula>#REF!="Change"</formula>
    </cfRule>
  </conditionalFormatting>
  <conditionalFormatting sqref="I133">
    <cfRule type="expression" dxfId="1496" priority="2404">
      <formula>#REF!="Delete"</formula>
    </cfRule>
    <cfRule type="expression" dxfId="1495" priority="2405">
      <formula>#REF!="Add"</formula>
    </cfRule>
    <cfRule type="expression" dxfId="1494" priority="2406">
      <formula>#REF!="Change"</formula>
    </cfRule>
  </conditionalFormatting>
  <conditionalFormatting sqref="D133 G133:H133">
    <cfRule type="expression" priority="2444">
      <formula>#REF!=""</formula>
    </cfRule>
    <cfRule type="expression" dxfId="1493" priority="2445">
      <formula>#REF!="Add"</formula>
    </cfRule>
    <cfRule type="expression" dxfId="1492" priority="2446">
      <formula>#REF!="Remove"</formula>
    </cfRule>
    <cfRule type="expression" dxfId="1491" priority="2447">
      <formula>#REF!="Change"</formula>
    </cfRule>
  </conditionalFormatting>
  <conditionalFormatting sqref="G133:H133 D133">
    <cfRule type="expression" priority="2440">
      <formula>#REF!=""</formula>
    </cfRule>
    <cfRule type="expression" dxfId="1490" priority="2441">
      <formula>#REF!="Add"</formula>
    </cfRule>
    <cfRule type="expression" dxfId="1489" priority="2442">
      <formula>#REF!="Delete"</formula>
    </cfRule>
    <cfRule type="expression" dxfId="1488" priority="2443">
      <formula>#REF!="Change"</formula>
    </cfRule>
  </conditionalFormatting>
  <conditionalFormatting sqref="D133 G133:H133">
    <cfRule type="expression" dxfId="1487" priority="2437">
      <formula>#REF!="Delete"</formula>
    </cfRule>
    <cfRule type="expression" dxfId="1486" priority="2438">
      <formula>#REF!="Add"</formula>
    </cfRule>
    <cfRule type="expression" dxfId="1485" priority="2439">
      <formula>#REF!="Change"</formula>
    </cfRule>
  </conditionalFormatting>
  <conditionalFormatting sqref="B133">
    <cfRule type="expression" priority="2433">
      <formula>#REF!=""</formula>
    </cfRule>
    <cfRule type="expression" dxfId="1484" priority="2434">
      <formula>#REF!="Add"</formula>
    </cfRule>
    <cfRule type="expression" dxfId="1483" priority="2435">
      <formula>#REF!="Remove"</formula>
    </cfRule>
    <cfRule type="expression" dxfId="1482" priority="2436">
      <formula>#REF!="Change"</formula>
    </cfRule>
  </conditionalFormatting>
  <conditionalFormatting sqref="B133">
    <cfRule type="expression" priority="2429">
      <formula>#REF!=""</formula>
    </cfRule>
    <cfRule type="expression" dxfId="1481" priority="2430">
      <formula>#REF!="Add"</formula>
    </cfRule>
    <cfRule type="expression" dxfId="1480" priority="2431">
      <formula>#REF!="Delete"</formula>
    </cfRule>
    <cfRule type="expression" dxfId="1479" priority="2432">
      <formula>#REF!="Change"</formula>
    </cfRule>
  </conditionalFormatting>
  <conditionalFormatting sqref="B133">
    <cfRule type="expression" dxfId="1478" priority="2426">
      <formula>#REF!="Delete"</formula>
    </cfRule>
    <cfRule type="expression" dxfId="1477" priority="2427">
      <formula>#REF!="Add"</formula>
    </cfRule>
    <cfRule type="expression" dxfId="1476" priority="2428">
      <formula>#REF!="Change"</formula>
    </cfRule>
  </conditionalFormatting>
  <conditionalFormatting sqref="E133:F133">
    <cfRule type="expression" priority="2422">
      <formula>#REF!=""</formula>
    </cfRule>
    <cfRule type="expression" dxfId="1475" priority="2423">
      <formula>#REF!="Add"</formula>
    </cfRule>
    <cfRule type="expression" dxfId="1474" priority="2424">
      <formula>#REF!="Delete"</formula>
    </cfRule>
    <cfRule type="expression" dxfId="1473" priority="2425">
      <formula>#REF!="Change"</formula>
    </cfRule>
  </conditionalFormatting>
  <conditionalFormatting sqref="E133:F133">
    <cfRule type="expression" priority="2418">
      <formula>#REF!=""</formula>
    </cfRule>
    <cfRule type="expression" dxfId="1472" priority="2419">
      <formula>#REF!="Add"</formula>
    </cfRule>
    <cfRule type="expression" dxfId="1471" priority="2420">
      <formula>#REF!="Remove"</formula>
    </cfRule>
    <cfRule type="expression" dxfId="1470" priority="2421">
      <formula>#REF!="Change"</formula>
    </cfRule>
  </conditionalFormatting>
  <conditionalFormatting sqref="E133:F133">
    <cfRule type="expression" dxfId="1469" priority="2415">
      <formula>#REF!="Delete"</formula>
    </cfRule>
    <cfRule type="expression" dxfId="1468" priority="2416">
      <formula>#REF!="Add"</formula>
    </cfRule>
    <cfRule type="expression" dxfId="1467" priority="2417">
      <formula>#REF!="Change"</formula>
    </cfRule>
  </conditionalFormatting>
  <conditionalFormatting sqref="I133">
    <cfRule type="expression" priority="2400">
      <formula>#REF!=""</formula>
    </cfRule>
    <cfRule type="expression" dxfId="1466" priority="2401">
      <formula>#REF!="Add"</formula>
    </cfRule>
    <cfRule type="expression" dxfId="1465" priority="2402">
      <formula>#REF!="Delete"</formula>
    </cfRule>
    <cfRule type="expression" dxfId="1464" priority="2403">
      <formula>#REF!="Change"</formula>
    </cfRule>
  </conditionalFormatting>
  <conditionalFormatting sqref="I133">
    <cfRule type="expression" priority="2396">
      <formula>#REF!=""</formula>
    </cfRule>
    <cfRule type="expression" dxfId="1463" priority="2397">
      <formula>#REF!="Add"</formula>
    </cfRule>
    <cfRule type="expression" dxfId="1462" priority="2398">
      <formula>#REF!="Remove"</formula>
    </cfRule>
    <cfRule type="expression" dxfId="1461" priority="2399">
      <formula>#REF!="Change"</formula>
    </cfRule>
  </conditionalFormatting>
  <conditionalFormatting sqref="I133">
    <cfRule type="expression" dxfId="1460" priority="2393">
      <formula>#REF!="Delete"</formula>
    </cfRule>
    <cfRule type="expression" dxfId="1459" priority="2394">
      <formula>#REF!="Add"</formula>
    </cfRule>
    <cfRule type="expression" dxfId="1458" priority="2395">
      <formula>#REF!="Change"</formula>
    </cfRule>
  </conditionalFormatting>
  <conditionalFormatting sqref="I139:I140">
    <cfRule type="expression" priority="2378">
      <formula>#REF!=""</formula>
    </cfRule>
    <cfRule type="expression" dxfId="1457" priority="2379">
      <formula>#REF!="Add"</formula>
    </cfRule>
    <cfRule type="expression" dxfId="1456" priority="2380">
      <formula>#REF!="Delete"</formula>
    </cfRule>
    <cfRule type="expression" dxfId="1455" priority="2381">
      <formula>#REF!="Change"</formula>
    </cfRule>
  </conditionalFormatting>
  <conditionalFormatting sqref="I139:I140">
    <cfRule type="expression" priority="2374">
      <formula>#REF!=""</formula>
    </cfRule>
    <cfRule type="expression" dxfId="1454" priority="2375">
      <formula>#REF!="Add"</formula>
    </cfRule>
    <cfRule type="expression" dxfId="1453" priority="2376">
      <formula>#REF!="Remove"</formula>
    </cfRule>
    <cfRule type="expression" dxfId="1452" priority="2377">
      <formula>#REF!="Change"</formula>
    </cfRule>
  </conditionalFormatting>
  <conditionalFormatting sqref="I139:I140">
    <cfRule type="expression" dxfId="1451" priority="2371">
      <formula>#REF!="Delete"</formula>
    </cfRule>
    <cfRule type="expression" dxfId="1450" priority="2372">
      <formula>#REF!="Add"</formula>
    </cfRule>
    <cfRule type="expression" dxfId="1449" priority="2373">
      <formula>#REF!="Change"</formula>
    </cfRule>
  </conditionalFormatting>
  <conditionalFormatting sqref="I137">
    <cfRule type="expression" priority="2356">
      <formula>#REF!=""</formula>
    </cfRule>
    <cfRule type="expression" dxfId="1448" priority="2357">
      <formula>#REF!="Add"</formula>
    </cfRule>
    <cfRule type="expression" dxfId="1447" priority="2358">
      <formula>#REF!="Delete"</formula>
    </cfRule>
    <cfRule type="expression" dxfId="1446" priority="2359">
      <formula>#REF!="Change"</formula>
    </cfRule>
  </conditionalFormatting>
  <conditionalFormatting sqref="I137">
    <cfRule type="expression" priority="2352">
      <formula>#REF!=""</formula>
    </cfRule>
    <cfRule type="expression" dxfId="1445" priority="2353">
      <formula>#REF!="Add"</formula>
    </cfRule>
    <cfRule type="expression" dxfId="1444" priority="2354">
      <formula>#REF!="Remove"</formula>
    </cfRule>
    <cfRule type="expression" dxfId="1443" priority="2355">
      <formula>#REF!="Change"</formula>
    </cfRule>
  </conditionalFormatting>
  <conditionalFormatting sqref="I137">
    <cfRule type="expression" dxfId="1442" priority="2349">
      <formula>#REF!="Delete"</formula>
    </cfRule>
    <cfRule type="expression" dxfId="1441" priority="2350">
      <formula>#REF!="Add"</formula>
    </cfRule>
    <cfRule type="expression" dxfId="1440" priority="2351">
      <formula>#REF!="Change"</formula>
    </cfRule>
  </conditionalFormatting>
  <conditionalFormatting sqref="C137">
    <cfRule type="expression" dxfId="1439" priority="2327">
      <formula>#REF!="Delete"</formula>
    </cfRule>
    <cfRule type="expression" dxfId="1438" priority="2328">
      <formula>#REF!="Add"</formula>
    </cfRule>
    <cfRule type="expression" dxfId="1437" priority="2329">
      <formula>#REF!="Change"</formula>
    </cfRule>
  </conditionalFormatting>
  <conditionalFormatting sqref="B137 E137:H137">
    <cfRule type="expression" priority="2345">
      <formula>#REF!=""</formula>
    </cfRule>
    <cfRule type="expression" dxfId="1436" priority="2346">
      <formula>#REF!="Add"</formula>
    </cfRule>
    <cfRule type="expression" dxfId="1435" priority="2347">
      <formula>#REF!="Remove"</formula>
    </cfRule>
    <cfRule type="expression" dxfId="1434" priority="2348">
      <formula>#REF!="Change"</formula>
    </cfRule>
  </conditionalFormatting>
  <conditionalFormatting sqref="B137 E137:H137">
    <cfRule type="expression" priority="2341">
      <formula>#REF!=""</formula>
    </cfRule>
    <cfRule type="expression" dxfId="1433" priority="2342">
      <formula>#REF!="Add"</formula>
    </cfRule>
    <cfRule type="expression" dxfId="1432" priority="2343">
      <formula>#REF!="Delete"</formula>
    </cfRule>
    <cfRule type="expression" dxfId="1431" priority="2344">
      <formula>#REF!="Change"</formula>
    </cfRule>
  </conditionalFormatting>
  <conditionalFormatting sqref="B137 E137:H137">
    <cfRule type="expression" dxfId="1430" priority="2338">
      <formula>#REF!="Delete"</formula>
    </cfRule>
    <cfRule type="expression" dxfId="1429" priority="2339">
      <formula>#REF!="Add"</formula>
    </cfRule>
    <cfRule type="expression" dxfId="1428" priority="2340">
      <formula>#REF!="Change"</formula>
    </cfRule>
  </conditionalFormatting>
  <conditionalFormatting sqref="C137">
    <cfRule type="expression" priority="2334">
      <formula>#REF!=""</formula>
    </cfRule>
    <cfRule type="expression" dxfId="1427" priority="2335">
      <formula>#REF!="Add"</formula>
    </cfRule>
    <cfRule type="expression" dxfId="1426" priority="2336">
      <formula>#REF!="Remove"</formula>
    </cfRule>
    <cfRule type="expression" dxfId="1425" priority="2337">
      <formula>#REF!="Change"</formula>
    </cfRule>
  </conditionalFormatting>
  <conditionalFormatting sqref="C137">
    <cfRule type="expression" priority="2330">
      <formula>#REF!=""</formula>
    </cfRule>
    <cfRule type="expression" dxfId="1424" priority="2331">
      <formula>#REF!="Add"</formula>
    </cfRule>
    <cfRule type="expression" dxfId="1423" priority="2332">
      <formula>#REF!="Delete"</formula>
    </cfRule>
    <cfRule type="expression" dxfId="1422" priority="2333">
      <formula>#REF!="Change"</formula>
    </cfRule>
  </conditionalFormatting>
  <conditionalFormatting sqref="I91:I93">
    <cfRule type="expression" priority="2312">
      <formula>#REF!=""</formula>
    </cfRule>
    <cfRule type="expression" dxfId="1421" priority="2313">
      <formula>#REF!="Add"</formula>
    </cfRule>
    <cfRule type="expression" dxfId="1420" priority="2314">
      <formula>#REF!="Delete"</formula>
    </cfRule>
    <cfRule type="expression" dxfId="1419" priority="2315">
      <formula>#REF!="Change"</formula>
    </cfRule>
  </conditionalFormatting>
  <conditionalFormatting sqref="I91:I93">
    <cfRule type="expression" priority="2308">
      <formula>#REF!=""</formula>
    </cfRule>
    <cfRule type="expression" dxfId="1418" priority="2309">
      <formula>#REF!="Add"</formula>
    </cfRule>
    <cfRule type="expression" dxfId="1417" priority="2310">
      <formula>#REF!="Remove"</formula>
    </cfRule>
    <cfRule type="expression" dxfId="1416" priority="2311">
      <formula>#REF!="Change"</formula>
    </cfRule>
  </conditionalFormatting>
  <conditionalFormatting sqref="I91:I93">
    <cfRule type="expression" dxfId="1415" priority="2305">
      <formula>#REF!="Delete"</formula>
    </cfRule>
    <cfRule type="expression" dxfId="1414" priority="2306">
      <formula>#REF!="Add"</formula>
    </cfRule>
    <cfRule type="expression" dxfId="1413" priority="2307">
      <formula>#REF!="Change"</formula>
    </cfRule>
  </conditionalFormatting>
  <conditionalFormatting sqref="I91:I93">
    <cfRule type="expression" priority="2323">
      <formula>#REF!=""</formula>
    </cfRule>
    <cfRule type="expression" dxfId="1412" priority="2324">
      <formula>#REF!="Add"</formula>
    </cfRule>
    <cfRule type="expression" dxfId="1411" priority="2325">
      <formula>#REF!="Delete"</formula>
    </cfRule>
    <cfRule type="expression" dxfId="1410" priority="2326">
      <formula>#REF!="Change"</formula>
    </cfRule>
  </conditionalFormatting>
  <conditionalFormatting sqref="I91:I93">
    <cfRule type="expression" priority="2319">
      <formula>#REF!=""</formula>
    </cfRule>
    <cfRule type="expression" dxfId="1409" priority="2320">
      <formula>#REF!="Add"</formula>
    </cfRule>
    <cfRule type="expression" dxfId="1408" priority="2321">
      <formula>#REF!="Remove"</formula>
    </cfRule>
    <cfRule type="expression" dxfId="1407" priority="2322">
      <formula>#REF!="Change"</formula>
    </cfRule>
  </conditionalFormatting>
  <conditionalFormatting sqref="I91:I93">
    <cfRule type="expression" dxfId="1406" priority="2316">
      <formula>#REF!="Delete"</formula>
    </cfRule>
    <cfRule type="expression" dxfId="1405" priority="2317">
      <formula>#REF!="Add"</formula>
    </cfRule>
    <cfRule type="expression" dxfId="1404" priority="2318">
      <formula>#REF!="Change"</formula>
    </cfRule>
  </conditionalFormatting>
  <conditionalFormatting sqref="E224:E237">
    <cfRule type="expression" priority="2301">
      <formula>#REF!=""</formula>
    </cfRule>
    <cfRule type="expression" dxfId="1403" priority="2302">
      <formula>#REF!="Add"</formula>
    </cfRule>
    <cfRule type="expression" dxfId="1402" priority="2303">
      <formula>#REF!="Delete"</formula>
    </cfRule>
    <cfRule type="expression" dxfId="1401" priority="2304">
      <formula>#REF!="Change"</formula>
    </cfRule>
  </conditionalFormatting>
  <conditionalFormatting sqref="E224:E237">
    <cfRule type="expression" priority="2297">
      <formula>#REF!=""</formula>
    </cfRule>
    <cfRule type="expression" dxfId="1400" priority="2298">
      <formula>#REF!="Add"</formula>
    </cfRule>
    <cfRule type="expression" dxfId="1399" priority="2299">
      <formula>#REF!="Remove"</formula>
    </cfRule>
    <cfRule type="expression" dxfId="1398" priority="2300">
      <formula>#REF!="Change"</formula>
    </cfRule>
  </conditionalFormatting>
  <conditionalFormatting sqref="E224:E237">
    <cfRule type="expression" dxfId="1397" priority="2294">
      <formula>#REF!="Delete"</formula>
    </cfRule>
    <cfRule type="expression" dxfId="1396" priority="2295">
      <formula>#REF!="Add"</formula>
    </cfRule>
    <cfRule type="expression" dxfId="1395" priority="2296">
      <formula>#REF!="Change"</formula>
    </cfRule>
  </conditionalFormatting>
  <conditionalFormatting sqref="I216">
    <cfRule type="expression" dxfId="1394" priority="2283">
      <formula>#REF!="Delete"</formula>
    </cfRule>
    <cfRule type="expression" dxfId="1393" priority="2284">
      <formula>#REF!="Add"</formula>
    </cfRule>
    <cfRule type="expression" dxfId="1392" priority="2285">
      <formula>#REF!="Change"</formula>
    </cfRule>
  </conditionalFormatting>
  <conditionalFormatting sqref="I216">
    <cfRule type="expression" priority="2279">
      <formula>#REF!=""</formula>
    </cfRule>
    <cfRule type="expression" dxfId="1391" priority="2280">
      <formula>#REF!="Add"</formula>
    </cfRule>
    <cfRule type="expression" dxfId="1390" priority="2281">
      <formula>#REF!="Delete"</formula>
    </cfRule>
    <cfRule type="expression" dxfId="1389" priority="2282">
      <formula>#REF!="Change"</formula>
    </cfRule>
  </conditionalFormatting>
  <conditionalFormatting sqref="I216">
    <cfRule type="expression" priority="2275">
      <formula>#REF!=""</formula>
    </cfRule>
    <cfRule type="expression" dxfId="1388" priority="2276">
      <formula>#REF!="Add"</formula>
    </cfRule>
    <cfRule type="expression" dxfId="1387" priority="2277">
      <formula>#REF!="Remove"</formula>
    </cfRule>
    <cfRule type="expression" dxfId="1386" priority="2278">
      <formula>#REF!="Change"</formula>
    </cfRule>
  </conditionalFormatting>
  <conditionalFormatting sqref="I216">
    <cfRule type="expression" dxfId="1385" priority="2272">
      <formula>#REF!="Delete"</formula>
    </cfRule>
    <cfRule type="expression" dxfId="1384" priority="2273">
      <formula>#REF!="Add"</formula>
    </cfRule>
    <cfRule type="expression" dxfId="1383" priority="2274">
      <formula>#REF!="Change"</formula>
    </cfRule>
  </conditionalFormatting>
  <conditionalFormatting sqref="I216">
    <cfRule type="expression" priority="2290">
      <formula>#REF!=""</formula>
    </cfRule>
    <cfRule type="expression" dxfId="1382" priority="2291">
      <formula>#REF!="Add"</formula>
    </cfRule>
    <cfRule type="expression" dxfId="1381" priority="2292">
      <formula>#REF!="Delete"</formula>
    </cfRule>
    <cfRule type="expression" dxfId="1380" priority="2293">
      <formula>#REF!="Change"</formula>
    </cfRule>
  </conditionalFormatting>
  <conditionalFormatting sqref="I216">
    <cfRule type="expression" priority="2286">
      <formula>#REF!=""</formula>
    </cfRule>
    <cfRule type="expression" dxfId="1379" priority="2287">
      <formula>#REF!="Add"</formula>
    </cfRule>
    <cfRule type="expression" dxfId="1378" priority="2288">
      <formula>#REF!="Remove"</formula>
    </cfRule>
    <cfRule type="expression" dxfId="1377" priority="2289">
      <formula>#REF!="Change"</formula>
    </cfRule>
  </conditionalFormatting>
  <conditionalFormatting sqref="I221">
    <cfRule type="expression" dxfId="1376" priority="2261">
      <formula>#REF!="Delete"</formula>
    </cfRule>
    <cfRule type="expression" dxfId="1375" priority="2262">
      <formula>#REF!="Add"</formula>
    </cfRule>
    <cfRule type="expression" dxfId="1374" priority="2263">
      <formula>#REF!="Change"</formula>
    </cfRule>
  </conditionalFormatting>
  <conditionalFormatting sqref="I221">
    <cfRule type="expression" priority="2257">
      <formula>#REF!=""</formula>
    </cfRule>
    <cfRule type="expression" dxfId="1373" priority="2258">
      <formula>#REF!="Add"</formula>
    </cfRule>
    <cfRule type="expression" dxfId="1372" priority="2259">
      <formula>#REF!="Delete"</formula>
    </cfRule>
    <cfRule type="expression" dxfId="1371" priority="2260">
      <formula>#REF!="Change"</formula>
    </cfRule>
  </conditionalFormatting>
  <conditionalFormatting sqref="I221">
    <cfRule type="expression" priority="2253">
      <formula>#REF!=""</formula>
    </cfRule>
    <cfRule type="expression" dxfId="1370" priority="2254">
      <formula>#REF!="Add"</formula>
    </cfRule>
    <cfRule type="expression" dxfId="1369" priority="2255">
      <formula>#REF!="Remove"</formula>
    </cfRule>
    <cfRule type="expression" dxfId="1368" priority="2256">
      <formula>#REF!="Change"</formula>
    </cfRule>
  </conditionalFormatting>
  <conditionalFormatting sqref="I221">
    <cfRule type="expression" dxfId="1367" priority="2250">
      <formula>#REF!="Delete"</formula>
    </cfRule>
    <cfRule type="expression" dxfId="1366" priority="2251">
      <formula>#REF!="Add"</formula>
    </cfRule>
    <cfRule type="expression" dxfId="1365" priority="2252">
      <formula>#REF!="Change"</formula>
    </cfRule>
  </conditionalFormatting>
  <conditionalFormatting sqref="I221">
    <cfRule type="expression" priority="2268">
      <formula>#REF!=""</formula>
    </cfRule>
    <cfRule type="expression" dxfId="1364" priority="2269">
      <formula>#REF!="Add"</formula>
    </cfRule>
    <cfRule type="expression" dxfId="1363" priority="2270">
      <formula>#REF!="Delete"</formula>
    </cfRule>
    <cfRule type="expression" dxfId="1362" priority="2271">
      <formula>#REF!="Change"</formula>
    </cfRule>
  </conditionalFormatting>
  <conditionalFormatting sqref="I221">
    <cfRule type="expression" priority="2264">
      <formula>#REF!=""</formula>
    </cfRule>
    <cfRule type="expression" dxfId="1361" priority="2265">
      <formula>#REF!="Add"</formula>
    </cfRule>
    <cfRule type="expression" dxfId="1360" priority="2266">
      <formula>#REF!="Remove"</formula>
    </cfRule>
    <cfRule type="expression" dxfId="1359" priority="2267">
      <formula>#REF!="Change"</formula>
    </cfRule>
  </conditionalFormatting>
  <conditionalFormatting sqref="I223">
    <cfRule type="expression" dxfId="1358" priority="2239">
      <formula>#REF!="Delete"</formula>
    </cfRule>
    <cfRule type="expression" dxfId="1357" priority="2240">
      <formula>#REF!="Add"</formula>
    </cfRule>
    <cfRule type="expression" dxfId="1356" priority="2241">
      <formula>#REF!="Change"</formula>
    </cfRule>
  </conditionalFormatting>
  <conditionalFormatting sqref="I223">
    <cfRule type="expression" priority="2235">
      <formula>#REF!=""</formula>
    </cfRule>
    <cfRule type="expression" dxfId="1355" priority="2236">
      <formula>#REF!="Add"</formula>
    </cfRule>
    <cfRule type="expression" dxfId="1354" priority="2237">
      <formula>#REF!="Delete"</formula>
    </cfRule>
    <cfRule type="expression" dxfId="1353" priority="2238">
      <formula>#REF!="Change"</formula>
    </cfRule>
  </conditionalFormatting>
  <conditionalFormatting sqref="I223">
    <cfRule type="expression" priority="2231">
      <formula>#REF!=""</formula>
    </cfRule>
    <cfRule type="expression" dxfId="1352" priority="2232">
      <formula>#REF!="Add"</formula>
    </cfRule>
    <cfRule type="expression" dxfId="1351" priority="2233">
      <formula>#REF!="Remove"</formula>
    </cfRule>
    <cfRule type="expression" dxfId="1350" priority="2234">
      <formula>#REF!="Change"</formula>
    </cfRule>
  </conditionalFormatting>
  <conditionalFormatting sqref="I223">
    <cfRule type="expression" dxfId="1349" priority="2228">
      <formula>#REF!="Delete"</formula>
    </cfRule>
    <cfRule type="expression" dxfId="1348" priority="2229">
      <formula>#REF!="Add"</formula>
    </cfRule>
    <cfRule type="expression" dxfId="1347" priority="2230">
      <formula>#REF!="Change"</formula>
    </cfRule>
  </conditionalFormatting>
  <conditionalFormatting sqref="I223">
    <cfRule type="expression" priority="2246">
      <formula>#REF!=""</formula>
    </cfRule>
    <cfRule type="expression" dxfId="1346" priority="2247">
      <formula>#REF!="Add"</formula>
    </cfRule>
    <cfRule type="expression" dxfId="1345" priority="2248">
      <formula>#REF!="Delete"</formula>
    </cfRule>
    <cfRule type="expression" dxfId="1344" priority="2249">
      <formula>#REF!="Change"</formula>
    </cfRule>
  </conditionalFormatting>
  <conditionalFormatting sqref="I223">
    <cfRule type="expression" priority="2242">
      <formula>#REF!=""</formula>
    </cfRule>
    <cfRule type="expression" dxfId="1343" priority="2243">
      <formula>#REF!="Add"</formula>
    </cfRule>
    <cfRule type="expression" dxfId="1342" priority="2244">
      <formula>#REF!="Remove"</formula>
    </cfRule>
    <cfRule type="expression" dxfId="1341" priority="2245">
      <formula>#REF!="Change"</formula>
    </cfRule>
  </conditionalFormatting>
  <conditionalFormatting sqref="I225">
    <cfRule type="expression" dxfId="1340" priority="2217">
      <formula>#REF!="Delete"</formula>
    </cfRule>
    <cfRule type="expression" dxfId="1339" priority="2218">
      <formula>#REF!="Add"</formula>
    </cfRule>
    <cfRule type="expression" dxfId="1338" priority="2219">
      <formula>#REF!="Change"</formula>
    </cfRule>
  </conditionalFormatting>
  <conditionalFormatting sqref="I225">
    <cfRule type="expression" priority="2213">
      <formula>#REF!=""</formula>
    </cfRule>
    <cfRule type="expression" dxfId="1337" priority="2214">
      <formula>#REF!="Add"</formula>
    </cfRule>
    <cfRule type="expression" dxfId="1336" priority="2215">
      <formula>#REF!="Delete"</formula>
    </cfRule>
    <cfRule type="expression" dxfId="1335" priority="2216">
      <formula>#REF!="Change"</formula>
    </cfRule>
  </conditionalFormatting>
  <conditionalFormatting sqref="I225">
    <cfRule type="expression" priority="2209">
      <formula>#REF!=""</formula>
    </cfRule>
    <cfRule type="expression" dxfId="1334" priority="2210">
      <formula>#REF!="Add"</formula>
    </cfRule>
    <cfRule type="expression" dxfId="1333" priority="2211">
      <formula>#REF!="Remove"</formula>
    </cfRule>
    <cfRule type="expression" dxfId="1332" priority="2212">
      <formula>#REF!="Change"</formula>
    </cfRule>
  </conditionalFormatting>
  <conditionalFormatting sqref="I225">
    <cfRule type="expression" dxfId="1331" priority="2206">
      <formula>#REF!="Delete"</formula>
    </cfRule>
    <cfRule type="expression" dxfId="1330" priority="2207">
      <formula>#REF!="Add"</formula>
    </cfRule>
    <cfRule type="expression" dxfId="1329" priority="2208">
      <formula>#REF!="Change"</formula>
    </cfRule>
  </conditionalFormatting>
  <conditionalFormatting sqref="I225">
    <cfRule type="expression" priority="2224">
      <formula>#REF!=""</formula>
    </cfRule>
    <cfRule type="expression" dxfId="1328" priority="2225">
      <formula>#REF!="Add"</formula>
    </cfRule>
    <cfRule type="expression" dxfId="1327" priority="2226">
      <formula>#REF!="Delete"</formula>
    </cfRule>
    <cfRule type="expression" dxfId="1326" priority="2227">
      <formula>#REF!="Change"</formula>
    </cfRule>
  </conditionalFormatting>
  <conditionalFormatting sqref="I225">
    <cfRule type="expression" priority="2220">
      <formula>#REF!=""</formula>
    </cfRule>
    <cfRule type="expression" dxfId="1325" priority="2221">
      <formula>#REF!="Add"</formula>
    </cfRule>
    <cfRule type="expression" dxfId="1324" priority="2222">
      <formula>#REF!="Remove"</formula>
    </cfRule>
    <cfRule type="expression" dxfId="1323" priority="2223">
      <formula>#REF!="Change"</formula>
    </cfRule>
  </conditionalFormatting>
  <conditionalFormatting sqref="I226">
    <cfRule type="expression" dxfId="1322" priority="2195">
      <formula>#REF!="Delete"</formula>
    </cfRule>
    <cfRule type="expression" dxfId="1321" priority="2196">
      <formula>#REF!="Add"</formula>
    </cfRule>
    <cfRule type="expression" dxfId="1320" priority="2197">
      <formula>#REF!="Change"</formula>
    </cfRule>
  </conditionalFormatting>
  <conditionalFormatting sqref="I226">
    <cfRule type="expression" priority="2191">
      <formula>#REF!=""</formula>
    </cfRule>
    <cfRule type="expression" dxfId="1319" priority="2192">
      <formula>#REF!="Add"</formula>
    </cfRule>
    <cfRule type="expression" dxfId="1318" priority="2193">
      <formula>#REF!="Delete"</formula>
    </cfRule>
    <cfRule type="expression" dxfId="1317" priority="2194">
      <formula>#REF!="Change"</formula>
    </cfRule>
  </conditionalFormatting>
  <conditionalFormatting sqref="I226">
    <cfRule type="expression" priority="2187">
      <formula>#REF!=""</formula>
    </cfRule>
    <cfRule type="expression" dxfId="1316" priority="2188">
      <formula>#REF!="Add"</formula>
    </cfRule>
    <cfRule type="expression" dxfId="1315" priority="2189">
      <formula>#REF!="Remove"</formula>
    </cfRule>
    <cfRule type="expression" dxfId="1314" priority="2190">
      <formula>#REF!="Change"</formula>
    </cfRule>
  </conditionalFormatting>
  <conditionalFormatting sqref="I226">
    <cfRule type="expression" dxfId="1313" priority="2184">
      <formula>#REF!="Delete"</formula>
    </cfRule>
    <cfRule type="expression" dxfId="1312" priority="2185">
      <formula>#REF!="Add"</formula>
    </cfRule>
    <cfRule type="expression" dxfId="1311" priority="2186">
      <formula>#REF!="Change"</formula>
    </cfRule>
  </conditionalFormatting>
  <conditionalFormatting sqref="I226">
    <cfRule type="expression" priority="2202">
      <formula>#REF!=""</formula>
    </cfRule>
    <cfRule type="expression" dxfId="1310" priority="2203">
      <formula>#REF!="Add"</formula>
    </cfRule>
    <cfRule type="expression" dxfId="1309" priority="2204">
      <formula>#REF!="Delete"</formula>
    </cfRule>
    <cfRule type="expression" dxfId="1308" priority="2205">
      <formula>#REF!="Change"</formula>
    </cfRule>
  </conditionalFormatting>
  <conditionalFormatting sqref="I226">
    <cfRule type="expression" priority="2198">
      <formula>#REF!=""</formula>
    </cfRule>
    <cfRule type="expression" dxfId="1307" priority="2199">
      <formula>#REF!="Add"</formula>
    </cfRule>
    <cfRule type="expression" dxfId="1306" priority="2200">
      <formula>#REF!="Remove"</formula>
    </cfRule>
    <cfRule type="expression" dxfId="1305" priority="2201">
      <formula>#REF!="Change"</formula>
    </cfRule>
  </conditionalFormatting>
  <conditionalFormatting sqref="I228">
    <cfRule type="expression" dxfId="1304" priority="2173">
      <formula>#REF!="Delete"</formula>
    </cfRule>
    <cfRule type="expression" dxfId="1303" priority="2174">
      <formula>#REF!="Add"</formula>
    </cfRule>
    <cfRule type="expression" dxfId="1302" priority="2175">
      <formula>#REF!="Change"</formula>
    </cfRule>
  </conditionalFormatting>
  <conditionalFormatting sqref="I228">
    <cfRule type="expression" priority="2169">
      <formula>#REF!=""</formula>
    </cfRule>
    <cfRule type="expression" dxfId="1301" priority="2170">
      <formula>#REF!="Add"</formula>
    </cfRule>
    <cfRule type="expression" dxfId="1300" priority="2171">
      <formula>#REF!="Delete"</formula>
    </cfRule>
    <cfRule type="expression" dxfId="1299" priority="2172">
      <formula>#REF!="Change"</formula>
    </cfRule>
  </conditionalFormatting>
  <conditionalFormatting sqref="I228">
    <cfRule type="expression" priority="2165">
      <formula>#REF!=""</formula>
    </cfRule>
    <cfRule type="expression" dxfId="1298" priority="2166">
      <formula>#REF!="Add"</formula>
    </cfRule>
    <cfRule type="expression" dxfId="1297" priority="2167">
      <formula>#REF!="Remove"</formula>
    </cfRule>
    <cfRule type="expression" dxfId="1296" priority="2168">
      <formula>#REF!="Change"</formula>
    </cfRule>
  </conditionalFormatting>
  <conditionalFormatting sqref="I228">
    <cfRule type="expression" dxfId="1295" priority="2162">
      <formula>#REF!="Delete"</formula>
    </cfRule>
    <cfRule type="expression" dxfId="1294" priority="2163">
      <formula>#REF!="Add"</formula>
    </cfRule>
    <cfRule type="expression" dxfId="1293" priority="2164">
      <formula>#REF!="Change"</formula>
    </cfRule>
  </conditionalFormatting>
  <conditionalFormatting sqref="I228">
    <cfRule type="expression" priority="2180">
      <formula>#REF!=""</formula>
    </cfRule>
    <cfRule type="expression" dxfId="1292" priority="2181">
      <formula>#REF!="Add"</formula>
    </cfRule>
    <cfRule type="expression" dxfId="1291" priority="2182">
      <formula>#REF!="Delete"</formula>
    </cfRule>
    <cfRule type="expression" dxfId="1290" priority="2183">
      <formula>#REF!="Change"</formula>
    </cfRule>
  </conditionalFormatting>
  <conditionalFormatting sqref="I228">
    <cfRule type="expression" priority="2176">
      <formula>#REF!=""</formula>
    </cfRule>
    <cfRule type="expression" dxfId="1289" priority="2177">
      <formula>#REF!="Add"</formula>
    </cfRule>
    <cfRule type="expression" dxfId="1288" priority="2178">
      <formula>#REF!="Remove"</formula>
    </cfRule>
    <cfRule type="expression" dxfId="1287" priority="2179">
      <formula>#REF!="Change"</formula>
    </cfRule>
  </conditionalFormatting>
  <conditionalFormatting sqref="I230">
    <cfRule type="expression" dxfId="1286" priority="2151">
      <formula>#REF!="Delete"</formula>
    </cfRule>
    <cfRule type="expression" dxfId="1285" priority="2152">
      <formula>#REF!="Add"</formula>
    </cfRule>
    <cfRule type="expression" dxfId="1284" priority="2153">
      <formula>#REF!="Change"</formula>
    </cfRule>
  </conditionalFormatting>
  <conditionalFormatting sqref="I230">
    <cfRule type="expression" priority="2147">
      <formula>#REF!=""</formula>
    </cfRule>
    <cfRule type="expression" dxfId="1283" priority="2148">
      <formula>#REF!="Add"</formula>
    </cfRule>
    <cfRule type="expression" dxfId="1282" priority="2149">
      <formula>#REF!="Delete"</formula>
    </cfRule>
    <cfRule type="expression" dxfId="1281" priority="2150">
      <formula>#REF!="Change"</formula>
    </cfRule>
  </conditionalFormatting>
  <conditionalFormatting sqref="I230">
    <cfRule type="expression" priority="2143">
      <formula>#REF!=""</formula>
    </cfRule>
    <cfRule type="expression" dxfId="1280" priority="2144">
      <formula>#REF!="Add"</formula>
    </cfRule>
    <cfRule type="expression" dxfId="1279" priority="2145">
      <formula>#REF!="Remove"</formula>
    </cfRule>
    <cfRule type="expression" dxfId="1278" priority="2146">
      <formula>#REF!="Change"</formula>
    </cfRule>
  </conditionalFormatting>
  <conditionalFormatting sqref="I230">
    <cfRule type="expression" dxfId="1277" priority="2140">
      <formula>#REF!="Delete"</formula>
    </cfRule>
    <cfRule type="expression" dxfId="1276" priority="2141">
      <formula>#REF!="Add"</formula>
    </cfRule>
    <cfRule type="expression" dxfId="1275" priority="2142">
      <formula>#REF!="Change"</formula>
    </cfRule>
  </conditionalFormatting>
  <conditionalFormatting sqref="I230">
    <cfRule type="expression" priority="2158">
      <formula>#REF!=""</formula>
    </cfRule>
    <cfRule type="expression" dxfId="1274" priority="2159">
      <formula>#REF!="Add"</formula>
    </cfRule>
    <cfRule type="expression" dxfId="1273" priority="2160">
      <formula>#REF!="Delete"</formula>
    </cfRule>
    <cfRule type="expression" dxfId="1272" priority="2161">
      <formula>#REF!="Change"</formula>
    </cfRule>
  </conditionalFormatting>
  <conditionalFormatting sqref="I230">
    <cfRule type="expression" priority="2154">
      <formula>#REF!=""</formula>
    </cfRule>
    <cfRule type="expression" dxfId="1271" priority="2155">
      <formula>#REF!="Add"</formula>
    </cfRule>
    <cfRule type="expression" dxfId="1270" priority="2156">
      <formula>#REF!="Remove"</formula>
    </cfRule>
    <cfRule type="expression" dxfId="1269" priority="2157">
      <formula>#REF!="Change"</formula>
    </cfRule>
  </conditionalFormatting>
  <conditionalFormatting sqref="I231">
    <cfRule type="expression" dxfId="1268" priority="2129">
      <formula>#REF!="Delete"</formula>
    </cfRule>
    <cfRule type="expression" dxfId="1267" priority="2130">
      <formula>#REF!="Add"</formula>
    </cfRule>
    <cfRule type="expression" dxfId="1266" priority="2131">
      <formula>#REF!="Change"</formula>
    </cfRule>
  </conditionalFormatting>
  <conditionalFormatting sqref="I231">
    <cfRule type="expression" priority="2125">
      <formula>#REF!=""</formula>
    </cfRule>
    <cfRule type="expression" dxfId="1265" priority="2126">
      <formula>#REF!="Add"</formula>
    </cfRule>
    <cfRule type="expression" dxfId="1264" priority="2127">
      <formula>#REF!="Delete"</formula>
    </cfRule>
    <cfRule type="expression" dxfId="1263" priority="2128">
      <formula>#REF!="Change"</formula>
    </cfRule>
  </conditionalFormatting>
  <conditionalFormatting sqref="I231">
    <cfRule type="expression" priority="2121">
      <formula>#REF!=""</formula>
    </cfRule>
    <cfRule type="expression" dxfId="1262" priority="2122">
      <formula>#REF!="Add"</formula>
    </cfRule>
    <cfRule type="expression" dxfId="1261" priority="2123">
      <formula>#REF!="Remove"</formula>
    </cfRule>
    <cfRule type="expression" dxfId="1260" priority="2124">
      <formula>#REF!="Change"</formula>
    </cfRule>
  </conditionalFormatting>
  <conditionalFormatting sqref="I231">
    <cfRule type="expression" dxfId="1259" priority="2118">
      <formula>#REF!="Delete"</formula>
    </cfRule>
    <cfRule type="expression" dxfId="1258" priority="2119">
      <formula>#REF!="Add"</formula>
    </cfRule>
    <cfRule type="expression" dxfId="1257" priority="2120">
      <formula>#REF!="Change"</formula>
    </cfRule>
  </conditionalFormatting>
  <conditionalFormatting sqref="I231">
    <cfRule type="expression" priority="2136">
      <formula>#REF!=""</formula>
    </cfRule>
    <cfRule type="expression" dxfId="1256" priority="2137">
      <formula>#REF!="Add"</formula>
    </cfRule>
    <cfRule type="expression" dxfId="1255" priority="2138">
      <formula>#REF!="Delete"</formula>
    </cfRule>
    <cfRule type="expression" dxfId="1254" priority="2139">
      <formula>#REF!="Change"</formula>
    </cfRule>
  </conditionalFormatting>
  <conditionalFormatting sqref="I231">
    <cfRule type="expression" priority="2132">
      <formula>#REF!=""</formula>
    </cfRule>
    <cfRule type="expression" dxfId="1253" priority="2133">
      <formula>#REF!="Add"</formula>
    </cfRule>
    <cfRule type="expression" dxfId="1252" priority="2134">
      <formula>#REF!="Remove"</formula>
    </cfRule>
    <cfRule type="expression" dxfId="1251" priority="2135">
      <formula>#REF!="Change"</formula>
    </cfRule>
  </conditionalFormatting>
  <conditionalFormatting sqref="I232">
    <cfRule type="expression" dxfId="1250" priority="2107">
      <formula>#REF!="Delete"</formula>
    </cfRule>
    <cfRule type="expression" dxfId="1249" priority="2108">
      <formula>#REF!="Add"</formula>
    </cfRule>
    <cfRule type="expression" dxfId="1248" priority="2109">
      <formula>#REF!="Change"</formula>
    </cfRule>
  </conditionalFormatting>
  <conditionalFormatting sqref="I232">
    <cfRule type="expression" priority="2103">
      <formula>#REF!=""</formula>
    </cfRule>
    <cfRule type="expression" dxfId="1247" priority="2104">
      <formula>#REF!="Add"</formula>
    </cfRule>
    <cfRule type="expression" dxfId="1246" priority="2105">
      <formula>#REF!="Delete"</formula>
    </cfRule>
    <cfRule type="expression" dxfId="1245" priority="2106">
      <formula>#REF!="Change"</formula>
    </cfRule>
  </conditionalFormatting>
  <conditionalFormatting sqref="I232">
    <cfRule type="expression" priority="2099">
      <formula>#REF!=""</formula>
    </cfRule>
    <cfRule type="expression" dxfId="1244" priority="2100">
      <formula>#REF!="Add"</formula>
    </cfRule>
    <cfRule type="expression" dxfId="1243" priority="2101">
      <formula>#REF!="Remove"</formula>
    </cfRule>
    <cfRule type="expression" dxfId="1242" priority="2102">
      <formula>#REF!="Change"</formula>
    </cfRule>
  </conditionalFormatting>
  <conditionalFormatting sqref="I232">
    <cfRule type="expression" dxfId="1241" priority="2096">
      <formula>#REF!="Delete"</formula>
    </cfRule>
    <cfRule type="expression" dxfId="1240" priority="2097">
      <formula>#REF!="Add"</formula>
    </cfRule>
    <cfRule type="expression" dxfId="1239" priority="2098">
      <formula>#REF!="Change"</formula>
    </cfRule>
  </conditionalFormatting>
  <conditionalFormatting sqref="I232">
    <cfRule type="expression" priority="2114">
      <formula>#REF!=""</formula>
    </cfRule>
    <cfRule type="expression" dxfId="1238" priority="2115">
      <formula>#REF!="Add"</formula>
    </cfRule>
    <cfRule type="expression" dxfId="1237" priority="2116">
      <formula>#REF!="Delete"</formula>
    </cfRule>
    <cfRule type="expression" dxfId="1236" priority="2117">
      <formula>#REF!="Change"</formula>
    </cfRule>
  </conditionalFormatting>
  <conditionalFormatting sqref="I232">
    <cfRule type="expression" priority="2110">
      <formula>#REF!=""</formula>
    </cfRule>
    <cfRule type="expression" dxfId="1235" priority="2111">
      <formula>#REF!="Add"</formula>
    </cfRule>
    <cfRule type="expression" dxfId="1234" priority="2112">
      <formula>#REF!="Remove"</formula>
    </cfRule>
    <cfRule type="expression" dxfId="1233" priority="2113">
      <formula>#REF!="Change"</formula>
    </cfRule>
  </conditionalFormatting>
  <conditionalFormatting sqref="I235">
    <cfRule type="expression" dxfId="1232" priority="2063">
      <formula>#REF!="Delete"</formula>
    </cfRule>
    <cfRule type="expression" dxfId="1231" priority="2064">
      <formula>#REF!="Add"</formula>
    </cfRule>
    <cfRule type="expression" dxfId="1230" priority="2065">
      <formula>#REF!="Change"</formula>
    </cfRule>
  </conditionalFormatting>
  <conditionalFormatting sqref="I235">
    <cfRule type="expression" priority="2059">
      <formula>#REF!=""</formula>
    </cfRule>
    <cfRule type="expression" dxfId="1229" priority="2060">
      <formula>#REF!="Add"</formula>
    </cfRule>
    <cfRule type="expression" dxfId="1228" priority="2061">
      <formula>#REF!="Delete"</formula>
    </cfRule>
    <cfRule type="expression" dxfId="1227" priority="2062">
      <formula>#REF!="Change"</formula>
    </cfRule>
  </conditionalFormatting>
  <conditionalFormatting sqref="I235">
    <cfRule type="expression" priority="2055">
      <formula>#REF!=""</formula>
    </cfRule>
    <cfRule type="expression" dxfId="1226" priority="2056">
      <formula>#REF!="Add"</formula>
    </cfRule>
    <cfRule type="expression" dxfId="1225" priority="2057">
      <formula>#REF!="Remove"</formula>
    </cfRule>
    <cfRule type="expression" dxfId="1224" priority="2058">
      <formula>#REF!="Change"</formula>
    </cfRule>
  </conditionalFormatting>
  <conditionalFormatting sqref="I235">
    <cfRule type="expression" dxfId="1223" priority="2052">
      <formula>#REF!="Delete"</formula>
    </cfRule>
    <cfRule type="expression" dxfId="1222" priority="2053">
      <formula>#REF!="Add"</formula>
    </cfRule>
    <cfRule type="expression" dxfId="1221" priority="2054">
      <formula>#REF!="Change"</formula>
    </cfRule>
  </conditionalFormatting>
  <conditionalFormatting sqref="I235">
    <cfRule type="expression" priority="2070">
      <formula>#REF!=""</formula>
    </cfRule>
    <cfRule type="expression" dxfId="1220" priority="2071">
      <formula>#REF!="Add"</formula>
    </cfRule>
    <cfRule type="expression" dxfId="1219" priority="2072">
      <formula>#REF!="Delete"</formula>
    </cfRule>
    <cfRule type="expression" dxfId="1218" priority="2073">
      <formula>#REF!="Change"</formula>
    </cfRule>
  </conditionalFormatting>
  <conditionalFormatting sqref="I235">
    <cfRule type="expression" priority="2066">
      <formula>#REF!=""</formula>
    </cfRule>
    <cfRule type="expression" dxfId="1217" priority="2067">
      <formula>#REF!="Add"</formula>
    </cfRule>
    <cfRule type="expression" dxfId="1216" priority="2068">
      <formula>#REF!="Remove"</formula>
    </cfRule>
    <cfRule type="expression" dxfId="1215" priority="2069">
      <formula>#REF!="Change"</formula>
    </cfRule>
  </conditionalFormatting>
  <conditionalFormatting sqref="H242">
    <cfRule type="expression" priority="2048">
      <formula>#REF!=""</formula>
    </cfRule>
    <cfRule type="expression" dxfId="1214" priority="2049">
      <formula>#REF!="Add"</formula>
    </cfRule>
    <cfRule type="expression" dxfId="1213" priority="2050">
      <formula>#REF!="Delete"</formula>
    </cfRule>
    <cfRule type="expression" dxfId="1212" priority="2051">
      <formula>#REF!="Change"</formula>
    </cfRule>
  </conditionalFormatting>
  <conditionalFormatting sqref="H242">
    <cfRule type="expression" priority="2044">
      <formula>#REF!=""</formula>
    </cfRule>
    <cfRule type="expression" dxfId="1211" priority="2045">
      <formula>#REF!="Add"</formula>
    </cfRule>
    <cfRule type="expression" dxfId="1210" priority="2046">
      <formula>#REF!="Remove"</formula>
    </cfRule>
    <cfRule type="expression" dxfId="1209" priority="2047">
      <formula>#REF!="Change"</formula>
    </cfRule>
  </conditionalFormatting>
  <conditionalFormatting sqref="H242">
    <cfRule type="expression" dxfId="1208" priority="2041">
      <formula>#REF!="Delete"</formula>
    </cfRule>
    <cfRule type="expression" dxfId="1207" priority="2042">
      <formula>#REF!="Add"</formula>
    </cfRule>
    <cfRule type="expression" dxfId="1206" priority="2043">
      <formula>#REF!="Change"</formula>
    </cfRule>
  </conditionalFormatting>
  <conditionalFormatting sqref="H242">
    <cfRule type="expression" priority="2037">
      <formula>#REF!=""</formula>
    </cfRule>
    <cfRule type="expression" dxfId="1205" priority="2038">
      <formula>#REF!="Add"</formula>
    </cfRule>
    <cfRule type="expression" dxfId="1204" priority="2039">
      <formula>#REF!="Delete"</formula>
    </cfRule>
    <cfRule type="expression" dxfId="1203" priority="2040">
      <formula>#REF!="Change"</formula>
    </cfRule>
  </conditionalFormatting>
  <conditionalFormatting sqref="H242">
    <cfRule type="expression" priority="2033">
      <formula>#REF!=""</formula>
    </cfRule>
    <cfRule type="expression" dxfId="1202" priority="2034">
      <formula>#REF!="Add"</formula>
    </cfRule>
    <cfRule type="expression" dxfId="1201" priority="2035">
      <formula>#REF!="Remove"</formula>
    </cfRule>
    <cfRule type="expression" dxfId="1200" priority="2036">
      <formula>#REF!="Change"</formula>
    </cfRule>
  </conditionalFormatting>
  <conditionalFormatting sqref="H242">
    <cfRule type="expression" dxfId="1199" priority="2030">
      <formula>#REF!="Delete"</formula>
    </cfRule>
    <cfRule type="expression" dxfId="1198" priority="2031">
      <formula>#REF!="Add"</formula>
    </cfRule>
    <cfRule type="expression" dxfId="1197" priority="2032">
      <formula>#REF!="Change"</formula>
    </cfRule>
  </conditionalFormatting>
  <conditionalFormatting sqref="E206:F206">
    <cfRule type="expression" priority="2026">
      <formula>#REF!=""</formula>
    </cfRule>
    <cfRule type="expression" dxfId="1196" priority="2027">
      <formula>#REF!="Add"</formula>
    </cfRule>
    <cfRule type="expression" dxfId="1195" priority="2028">
      <formula>#REF!="Delete"</formula>
    </cfRule>
    <cfRule type="expression" dxfId="1194" priority="2029">
      <formula>#REF!="Change"</formula>
    </cfRule>
  </conditionalFormatting>
  <conditionalFormatting sqref="E206:F206">
    <cfRule type="expression" priority="2022">
      <formula>#REF!=""</formula>
    </cfRule>
    <cfRule type="expression" dxfId="1193" priority="2023">
      <formula>#REF!="Add"</formula>
    </cfRule>
    <cfRule type="expression" dxfId="1192" priority="2024">
      <formula>#REF!="Remove"</formula>
    </cfRule>
    <cfRule type="expression" dxfId="1191" priority="2025">
      <formula>#REF!="Change"</formula>
    </cfRule>
  </conditionalFormatting>
  <conditionalFormatting sqref="E206:F206">
    <cfRule type="expression" dxfId="1190" priority="2019">
      <formula>#REF!="Delete"</formula>
    </cfRule>
    <cfRule type="expression" dxfId="1189" priority="2020">
      <formula>#REF!="Add"</formula>
    </cfRule>
    <cfRule type="expression" dxfId="1188" priority="2021">
      <formula>#REF!="Change"</formula>
    </cfRule>
  </conditionalFormatting>
  <conditionalFormatting sqref="G206">
    <cfRule type="expression" priority="2015">
      <formula>#REF!=""</formula>
    </cfRule>
    <cfRule type="expression" dxfId="1187" priority="2016">
      <formula>#REF!="Add"</formula>
    </cfRule>
    <cfRule type="expression" dxfId="1186" priority="2017">
      <formula>#REF!="Remove"</formula>
    </cfRule>
    <cfRule type="expression" dxfId="1185" priority="2018">
      <formula>#REF!="Change"</formula>
    </cfRule>
  </conditionalFormatting>
  <conditionalFormatting sqref="G206">
    <cfRule type="expression" priority="2011">
      <formula>#REF!=""</formula>
    </cfRule>
    <cfRule type="expression" dxfId="1184" priority="2012">
      <formula>#REF!="Add"</formula>
    </cfRule>
    <cfRule type="expression" dxfId="1183" priority="2013">
      <formula>#REF!="Delete"</formula>
    </cfRule>
    <cfRule type="expression" dxfId="1182" priority="2014">
      <formula>#REF!="Change"</formula>
    </cfRule>
  </conditionalFormatting>
  <conditionalFormatting sqref="G206">
    <cfRule type="expression" dxfId="1181" priority="2008">
      <formula>#REF!="Delete"</formula>
    </cfRule>
    <cfRule type="expression" dxfId="1180" priority="2009">
      <formula>#REF!="Add"</formula>
    </cfRule>
    <cfRule type="expression" dxfId="1179" priority="2010">
      <formula>#REF!="Change"</formula>
    </cfRule>
  </conditionalFormatting>
  <conditionalFormatting sqref="C251:C252">
    <cfRule type="expression" dxfId="1178" priority="1876">
      <formula>#REF!="Delete"</formula>
    </cfRule>
    <cfRule type="expression" dxfId="1177" priority="1877">
      <formula>#REF!="Add"</formula>
    </cfRule>
    <cfRule type="expression" dxfId="1176" priority="1878">
      <formula>#REF!="Change"</formula>
    </cfRule>
  </conditionalFormatting>
  <conditionalFormatting sqref="C251:C252">
    <cfRule type="expression" priority="1883">
      <formula>#REF!=""</formula>
    </cfRule>
    <cfRule type="expression" dxfId="1175" priority="1884">
      <formula>#REF!="Add"</formula>
    </cfRule>
    <cfRule type="expression" dxfId="1174" priority="1885">
      <formula>#REF!="Remove"</formula>
    </cfRule>
    <cfRule type="expression" dxfId="1173" priority="1886">
      <formula>#REF!="Change"</formula>
    </cfRule>
  </conditionalFormatting>
  <conditionalFormatting sqref="C251:C252">
    <cfRule type="expression" priority="1879">
      <formula>#REF!=""</formula>
    </cfRule>
    <cfRule type="expression" dxfId="1172" priority="1880">
      <formula>#REF!="Add"</formula>
    </cfRule>
    <cfRule type="expression" dxfId="1171" priority="1881">
      <formula>#REF!="Delete"</formula>
    </cfRule>
    <cfRule type="expression" dxfId="1170" priority="1882">
      <formula>#REF!="Change"</formula>
    </cfRule>
  </conditionalFormatting>
  <conditionalFormatting sqref="C206">
    <cfRule type="expression" priority="1707">
      <formula>#REF!=""</formula>
    </cfRule>
    <cfRule type="expression" dxfId="1169" priority="1708">
      <formula>#REF!="Add"</formula>
    </cfRule>
    <cfRule type="expression" dxfId="1168" priority="1709">
      <formula>#REF!="Delete"</formula>
    </cfRule>
    <cfRule type="expression" dxfId="1167" priority="1710">
      <formula>#REF!="Change"</formula>
    </cfRule>
  </conditionalFormatting>
  <conditionalFormatting sqref="C206">
    <cfRule type="expression" priority="1703">
      <formula>#REF!=""</formula>
    </cfRule>
    <cfRule type="expression" dxfId="1166" priority="1704">
      <formula>#REF!="Add"</formula>
    </cfRule>
    <cfRule type="expression" dxfId="1165" priority="1705">
      <formula>#REF!="Remove"</formula>
    </cfRule>
    <cfRule type="expression" dxfId="1164" priority="1706">
      <formula>#REF!="Change"</formula>
    </cfRule>
  </conditionalFormatting>
  <conditionalFormatting sqref="C206">
    <cfRule type="expression" dxfId="1163" priority="1700">
      <formula>#REF!="Delete"</formula>
    </cfRule>
    <cfRule type="expression" dxfId="1162" priority="1701">
      <formula>#REF!="Add"</formula>
    </cfRule>
    <cfRule type="expression" dxfId="1161" priority="1702">
      <formula>#REF!="Change"</formula>
    </cfRule>
  </conditionalFormatting>
  <conditionalFormatting sqref="H139:H140">
    <cfRule type="expression" priority="1740">
      <formula>#REF!=""</formula>
    </cfRule>
    <cfRule type="expression" dxfId="1160" priority="1741">
      <formula>#REF!="Add"</formula>
    </cfRule>
    <cfRule type="expression" dxfId="1159" priority="1742">
      <formula>#REF!="Delete"</formula>
    </cfRule>
    <cfRule type="expression" dxfId="1158" priority="1743">
      <formula>#REF!="Change"</formula>
    </cfRule>
  </conditionalFormatting>
  <conditionalFormatting sqref="H139:H140">
    <cfRule type="expression" priority="1736">
      <formula>#REF!=""</formula>
    </cfRule>
    <cfRule type="expression" dxfId="1157" priority="1737">
      <formula>#REF!="Add"</formula>
    </cfRule>
    <cfRule type="expression" dxfId="1156" priority="1738">
      <formula>#REF!="Remove"</formula>
    </cfRule>
    <cfRule type="expression" dxfId="1155" priority="1739">
      <formula>#REF!="Change"</formula>
    </cfRule>
  </conditionalFormatting>
  <conditionalFormatting sqref="H139:H140">
    <cfRule type="expression" dxfId="1154" priority="1733">
      <formula>#REF!="Delete"</formula>
    </cfRule>
    <cfRule type="expression" dxfId="1153" priority="1734">
      <formula>#REF!="Add"</formula>
    </cfRule>
    <cfRule type="expression" dxfId="1152" priority="1735">
      <formula>#REF!="Change"</formula>
    </cfRule>
  </conditionalFormatting>
  <conditionalFormatting sqref="B243">
    <cfRule type="expression" priority="1696">
      <formula>#REF!=""</formula>
    </cfRule>
    <cfRule type="expression" dxfId="1151" priority="1697">
      <formula>#REF!="Add"</formula>
    </cfRule>
    <cfRule type="expression" dxfId="1150" priority="1698">
      <formula>#REF!="Delete"</formula>
    </cfRule>
    <cfRule type="expression" dxfId="1149" priority="1699">
      <formula>#REF!="Change"</formula>
    </cfRule>
  </conditionalFormatting>
  <conditionalFormatting sqref="B243">
    <cfRule type="expression" priority="1692">
      <formula>#REF!=""</formula>
    </cfRule>
    <cfRule type="expression" dxfId="1148" priority="1693">
      <formula>#REF!="Add"</formula>
    </cfRule>
    <cfRule type="expression" dxfId="1147" priority="1694">
      <formula>#REF!="Remove"</formula>
    </cfRule>
    <cfRule type="expression" dxfId="1146" priority="1695">
      <formula>#REF!="Change"</formula>
    </cfRule>
  </conditionalFormatting>
  <conditionalFormatting sqref="B243">
    <cfRule type="expression" dxfId="1145" priority="1689">
      <formula>#REF!="Delete"</formula>
    </cfRule>
    <cfRule type="expression" dxfId="1144" priority="1690">
      <formula>#REF!="Add"</formula>
    </cfRule>
    <cfRule type="expression" dxfId="1143" priority="1691">
      <formula>#REF!="Change"</formula>
    </cfRule>
  </conditionalFormatting>
  <conditionalFormatting sqref="D243 F243:G243">
    <cfRule type="expression" priority="1685">
      <formula>#REF!=""</formula>
    </cfRule>
    <cfRule type="expression" dxfId="1142" priority="1686">
      <formula>#REF!="Add"</formula>
    </cfRule>
    <cfRule type="expression" dxfId="1141" priority="1687">
      <formula>#REF!="Delete"</formula>
    </cfRule>
    <cfRule type="expression" dxfId="1140" priority="1688">
      <formula>#REF!="Change"</formula>
    </cfRule>
  </conditionalFormatting>
  <conditionalFormatting sqref="D243 F243:G243">
    <cfRule type="expression" priority="1681">
      <formula>#REF!=""</formula>
    </cfRule>
    <cfRule type="expression" dxfId="1139" priority="1682">
      <formula>#REF!="Add"</formula>
    </cfRule>
    <cfRule type="expression" dxfId="1138" priority="1683">
      <formula>#REF!="Remove"</formula>
    </cfRule>
    <cfRule type="expression" dxfId="1137" priority="1684">
      <formula>#REF!="Change"</formula>
    </cfRule>
  </conditionalFormatting>
  <conditionalFormatting sqref="D243 F243:G243">
    <cfRule type="expression" dxfId="1136" priority="1678">
      <formula>#REF!="Delete"</formula>
    </cfRule>
    <cfRule type="expression" dxfId="1135" priority="1679">
      <formula>#REF!="Add"</formula>
    </cfRule>
    <cfRule type="expression" dxfId="1134" priority="1680">
      <formula>#REF!="Change"</formula>
    </cfRule>
  </conditionalFormatting>
  <conditionalFormatting sqref="E243">
    <cfRule type="expression" priority="1674">
      <formula>#REF!=""</formula>
    </cfRule>
    <cfRule type="expression" dxfId="1133" priority="1675">
      <formula>#REF!="Add"</formula>
    </cfRule>
    <cfRule type="expression" dxfId="1132" priority="1676">
      <formula>#REF!="Delete"</formula>
    </cfRule>
    <cfRule type="expression" dxfId="1131" priority="1677">
      <formula>#REF!="Change"</formula>
    </cfRule>
  </conditionalFormatting>
  <conditionalFormatting sqref="E243">
    <cfRule type="expression" priority="1670">
      <formula>#REF!=""</formula>
    </cfRule>
    <cfRule type="expression" dxfId="1130" priority="1671">
      <formula>#REF!="Add"</formula>
    </cfRule>
    <cfRule type="expression" dxfId="1129" priority="1672">
      <formula>#REF!="Remove"</formula>
    </cfRule>
    <cfRule type="expression" dxfId="1128" priority="1673">
      <formula>#REF!="Change"</formula>
    </cfRule>
  </conditionalFormatting>
  <conditionalFormatting sqref="E243">
    <cfRule type="expression" dxfId="1127" priority="1667">
      <formula>#REF!="Delete"</formula>
    </cfRule>
    <cfRule type="expression" dxfId="1126" priority="1668">
      <formula>#REF!="Add"</formula>
    </cfRule>
    <cfRule type="expression" dxfId="1125" priority="1669">
      <formula>#REF!="Change"</formula>
    </cfRule>
  </conditionalFormatting>
  <conditionalFormatting sqref="C243">
    <cfRule type="expression" dxfId="1124" priority="1656">
      <formula>#REF!="Delete"</formula>
    </cfRule>
    <cfRule type="expression" dxfId="1123" priority="1657">
      <formula>#REF!="Add"</formula>
    </cfRule>
    <cfRule type="expression" dxfId="1122" priority="1658">
      <formula>#REF!="Change"</formula>
    </cfRule>
  </conditionalFormatting>
  <conditionalFormatting sqref="C243">
    <cfRule type="expression" priority="1663">
      <formula>#REF!=""</formula>
    </cfRule>
    <cfRule type="expression" dxfId="1121" priority="1664">
      <formula>#REF!="Add"</formula>
    </cfRule>
    <cfRule type="expression" dxfId="1120" priority="1665">
      <formula>#REF!="Remove"</formula>
    </cfRule>
    <cfRule type="expression" dxfId="1119" priority="1666">
      <formula>#REF!="Change"</formula>
    </cfRule>
  </conditionalFormatting>
  <conditionalFormatting sqref="C243">
    <cfRule type="expression" priority="1659">
      <formula>#REF!=""</formula>
    </cfRule>
    <cfRule type="expression" dxfId="1118" priority="1660">
      <formula>#REF!="Add"</formula>
    </cfRule>
    <cfRule type="expression" dxfId="1117" priority="1661">
      <formula>#REF!="Delete"</formula>
    </cfRule>
    <cfRule type="expression" dxfId="1116" priority="1662">
      <formula>#REF!="Change"</formula>
    </cfRule>
  </conditionalFormatting>
  <conditionalFormatting sqref="H243">
    <cfRule type="expression" priority="1630">
      <formula>#REF!=""</formula>
    </cfRule>
    <cfRule type="expression" dxfId="1115" priority="1631">
      <formula>#REF!="Add"</formula>
    </cfRule>
    <cfRule type="expression" dxfId="1114" priority="1632">
      <formula>#REF!="Delete"</formula>
    </cfRule>
    <cfRule type="expression" dxfId="1113" priority="1633">
      <formula>#REF!="Change"</formula>
    </cfRule>
  </conditionalFormatting>
  <conditionalFormatting sqref="H243">
    <cfRule type="expression" priority="1626">
      <formula>#REF!=""</formula>
    </cfRule>
    <cfRule type="expression" dxfId="1112" priority="1627">
      <formula>#REF!="Add"</formula>
    </cfRule>
    <cfRule type="expression" dxfId="1111" priority="1628">
      <formula>#REF!="Remove"</formula>
    </cfRule>
    <cfRule type="expression" dxfId="1110" priority="1629">
      <formula>#REF!="Change"</formula>
    </cfRule>
  </conditionalFormatting>
  <conditionalFormatting sqref="H243">
    <cfRule type="expression" dxfId="1109" priority="1623">
      <formula>#REF!="Delete"</formula>
    </cfRule>
    <cfRule type="expression" dxfId="1108" priority="1624">
      <formula>#REF!="Add"</formula>
    </cfRule>
    <cfRule type="expression" dxfId="1107" priority="1625">
      <formula>#REF!="Change"</formula>
    </cfRule>
  </conditionalFormatting>
  <conditionalFormatting sqref="H243">
    <cfRule type="expression" priority="1619">
      <formula>#REF!=""</formula>
    </cfRule>
    <cfRule type="expression" dxfId="1106" priority="1620">
      <formula>#REF!="Add"</formula>
    </cfRule>
    <cfRule type="expression" dxfId="1105" priority="1621">
      <formula>#REF!="Delete"</formula>
    </cfRule>
    <cfRule type="expression" dxfId="1104" priority="1622">
      <formula>#REF!="Change"</formula>
    </cfRule>
  </conditionalFormatting>
  <conditionalFormatting sqref="H243">
    <cfRule type="expression" priority="1615">
      <formula>#REF!=""</formula>
    </cfRule>
    <cfRule type="expression" dxfId="1103" priority="1616">
      <formula>#REF!="Add"</formula>
    </cfRule>
    <cfRule type="expression" dxfId="1102" priority="1617">
      <formula>#REF!="Remove"</formula>
    </cfRule>
    <cfRule type="expression" dxfId="1101" priority="1618">
      <formula>#REF!="Change"</formula>
    </cfRule>
  </conditionalFormatting>
  <conditionalFormatting sqref="H243">
    <cfRule type="expression" dxfId="1100" priority="1612">
      <formula>#REF!="Delete"</formula>
    </cfRule>
    <cfRule type="expression" dxfId="1099" priority="1613">
      <formula>#REF!="Add"</formula>
    </cfRule>
    <cfRule type="expression" dxfId="1098" priority="1614">
      <formula>#REF!="Change"</formula>
    </cfRule>
  </conditionalFormatting>
  <conditionalFormatting sqref="I243">
    <cfRule type="expression" priority="1586">
      <formula>#REF!=""</formula>
    </cfRule>
    <cfRule type="expression" dxfId="1097" priority="1587">
      <formula>#REF!="Add"</formula>
    </cfRule>
    <cfRule type="expression" dxfId="1096" priority="1588">
      <formula>#REF!="Delete"</formula>
    </cfRule>
    <cfRule type="expression" dxfId="1095" priority="1589">
      <formula>#REF!="Change"</formula>
    </cfRule>
  </conditionalFormatting>
  <conditionalFormatting sqref="I243">
    <cfRule type="expression" priority="1582">
      <formula>#REF!=""</formula>
    </cfRule>
    <cfRule type="expression" dxfId="1094" priority="1583">
      <formula>#REF!="Add"</formula>
    </cfRule>
    <cfRule type="expression" dxfId="1093" priority="1584">
      <formula>#REF!="Remove"</formula>
    </cfRule>
    <cfRule type="expression" dxfId="1092" priority="1585">
      <formula>#REF!="Change"</formula>
    </cfRule>
  </conditionalFormatting>
  <conditionalFormatting sqref="I243">
    <cfRule type="expression" dxfId="1091" priority="1579">
      <formula>#REF!="Delete"</formula>
    </cfRule>
    <cfRule type="expression" dxfId="1090" priority="1580">
      <formula>#REF!="Add"</formula>
    </cfRule>
    <cfRule type="expression" dxfId="1089" priority="1581">
      <formula>#REF!="Change"</formula>
    </cfRule>
  </conditionalFormatting>
  <conditionalFormatting sqref="I243">
    <cfRule type="expression" priority="1575">
      <formula>#REF!=""</formula>
    </cfRule>
    <cfRule type="expression" dxfId="1088" priority="1576">
      <formula>#REF!="Add"</formula>
    </cfRule>
    <cfRule type="expression" dxfId="1087" priority="1577">
      <formula>#REF!="Delete"</formula>
    </cfRule>
    <cfRule type="expression" dxfId="1086" priority="1578">
      <formula>#REF!="Change"</formula>
    </cfRule>
  </conditionalFormatting>
  <conditionalFormatting sqref="I243">
    <cfRule type="expression" priority="1571">
      <formula>#REF!=""</formula>
    </cfRule>
    <cfRule type="expression" dxfId="1085" priority="1572">
      <formula>#REF!="Add"</formula>
    </cfRule>
    <cfRule type="expression" dxfId="1084" priority="1573">
      <formula>#REF!="Remove"</formula>
    </cfRule>
    <cfRule type="expression" dxfId="1083" priority="1574">
      <formula>#REF!="Change"</formula>
    </cfRule>
  </conditionalFormatting>
  <conditionalFormatting sqref="I243">
    <cfRule type="expression" dxfId="1082" priority="1568">
      <formula>#REF!="Delete"</formula>
    </cfRule>
    <cfRule type="expression" dxfId="1081" priority="1569">
      <formula>#REF!="Add"</formula>
    </cfRule>
    <cfRule type="expression" dxfId="1080" priority="1570">
      <formula>#REF!="Change"</formula>
    </cfRule>
  </conditionalFormatting>
  <conditionalFormatting sqref="I251">
    <cfRule type="expression" priority="1509">
      <formula>#REF!=""</formula>
    </cfRule>
    <cfRule type="expression" dxfId="1079" priority="1510">
      <formula>#REF!="Add"</formula>
    </cfRule>
    <cfRule type="expression" dxfId="1078" priority="1511">
      <formula>#REF!="Delete"</formula>
    </cfRule>
    <cfRule type="expression" dxfId="1077" priority="1512">
      <formula>#REF!="Change"</formula>
    </cfRule>
  </conditionalFormatting>
  <conditionalFormatting sqref="I251">
    <cfRule type="expression" priority="1505">
      <formula>#REF!=""</formula>
    </cfRule>
    <cfRule type="expression" dxfId="1076" priority="1506">
      <formula>#REF!="Add"</formula>
    </cfRule>
    <cfRule type="expression" dxfId="1075" priority="1507">
      <formula>#REF!="Remove"</formula>
    </cfRule>
    <cfRule type="expression" dxfId="1074" priority="1508">
      <formula>#REF!="Change"</formula>
    </cfRule>
  </conditionalFormatting>
  <conditionalFormatting sqref="I251">
    <cfRule type="expression" dxfId="1073" priority="1502">
      <formula>#REF!="Delete"</formula>
    </cfRule>
    <cfRule type="expression" dxfId="1072" priority="1503">
      <formula>#REF!="Add"</formula>
    </cfRule>
    <cfRule type="expression" dxfId="1071" priority="1504">
      <formula>#REF!="Change"</formula>
    </cfRule>
  </conditionalFormatting>
  <conditionalFormatting sqref="B251:B252">
    <cfRule type="expression" priority="1498">
      <formula>#REF!=""</formula>
    </cfRule>
    <cfRule type="expression" dxfId="1070" priority="1499">
      <formula>#REF!="Add"</formula>
    </cfRule>
    <cfRule type="expression" dxfId="1069" priority="1500">
      <formula>#REF!="Delete"</formula>
    </cfRule>
    <cfRule type="expression" dxfId="1068" priority="1501">
      <formula>#REF!="Change"</formula>
    </cfRule>
  </conditionalFormatting>
  <conditionalFormatting sqref="B251:B252">
    <cfRule type="expression" priority="1494">
      <formula>#REF!=""</formula>
    </cfRule>
    <cfRule type="expression" dxfId="1067" priority="1495">
      <formula>#REF!="Add"</formula>
    </cfRule>
    <cfRule type="expression" dxfId="1066" priority="1496">
      <formula>#REF!="Remove"</formula>
    </cfRule>
    <cfRule type="expression" dxfId="1065" priority="1497">
      <formula>#REF!="Change"</formula>
    </cfRule>
  </conditionalFormatting>
  <conditionalFormatting sqref="B251:B252">
    <cfRule type="expression" dxfId="1064" priority="1491">
      <formula>#REF!="Delete"</formula>
    </cfRule>
    <cfRule type="expression" dxfId="1063" priority="1492">
      <formula>#REF!="Add"</formula>
    </cfRule>
    <cfRule type="expression" dxfId="1062" priority="1493">
      <formula>#REF!="Change"</formula>
    </cfRule>
  </conditionalFormatting>
  <conditionalFormatting sqref="F251:F252">
    <cfRule type="expression" priority="1542">
      <formula>#REF!=""</formula>
    </cfRule>
    <cfRule type="expression" dxfId="1061" priority="1543">
      <formula>#REF!="Add"</formula>
    </cfRule>
    <cfRule type="expression" dxfId="1060" priority="1544">
      <formula>#REF!="Delete"</formula>
    </cfRule>
    <cfRule type="expression" dxfId="1059" priority="1545">
      <formula>#REF!="Change"</formula>
    </cfRule>
  </conditionalFormatting>
  <conditionalFormatting sqref="F251:F252">
    <cfRule type="expression" priority="1538">
      <formula>#REF!=""</formula>
    </cfRule>
    <cfRule type="expression" dxfId="1058" priority="1539">
      <formula>#REF!="Add"</formula>
    </cfRule>
    <cfRule type="expression" dxfId="1057" priority="1540">
      <formula>#REF!="Remove"</formula>
    </cfRule>
    <cfRule type="expression" dxfId="1056" priority="1541">
      <formula>#REF!="Change"</formula>
    </cfRule>
  </conditionalFormatting>
  <conditionalFormatting sqref="F251:F252">
    <cfRule type="expression" dxfId="1055" priority="1535">
      <formula>#REF!="Delete"</formula>
    </cfRule>
    <cfRule type="expression" dxfId="1054" priority="1536">
      <formula>#REF!="Add"</formula>
    </cfRule>
    <cfRule type="expression" dxfId="1053" priority="1537">
      <formula>#REF!="Change"</formula>
    </cfRule>
  </conditionalFormatting>
  <conditionalFormatting sqref="H251:H252">
    <cfRule type="expression" priority="1531">
      <formula>#REF!=""</formula>
    </cfRule>
    <cfRule type="expression" dxfId="1052" priority="1532">
      <formula>#REF!="Add"</formula>
    </cfRule>
    <cfRule type="expression" dxfId="1051" priority="1533">
      <formula>#REF!="Delete"</formula>
    </cfRule>
    <cfRule type="expression" dxfId="1050" priority="1534">
      <formula>#REF!="Change"</formula>
    </cfRule>
  </conditionalFormatting>
  <conditionalFormatting sqref="H251:H252">
    <cfRule type="expression" priority="1527">
      <formula>#REF!=""</formula>
    </cfRule>
    <cfRule type="expression" dxfId="1049" priority="1528">
      <formula>#REF!="Add"</formula>
    </cfRule>
    <cfRule type="expression" dxfId="1048" priority="1529">
      <formula>#REF!="Remove"</formula>
    </cfRule>
    <cfRule type="expression" dxfId="1047" priority="1530">
      <formula>#REF!="Change"</formula>
    </cfRule>
  </conditionalFormatting>
  <conditionalFormatting sqref="H251:H252">
    <cfRule type="expression" dxfId="1046" priority="1524">
      <formula>#REF!="Delete"</formula>
    </cfRule>
    <cfRule type="expression" dxfId="1045" priority="1525">
      <formula>#REF!="Add"</formula>
    </cfRule>
    <cfRule type="expression" dxfId="1044" priority="1526">
      <formula>#REF!="Change"</formula>
    </cfRule>
  </conditionalFormatting>
  <conditionalFormatting sqref="I251">
    <cfRule type="expression" priority="1520">
      <formula>#REF!=""</formula>
    </cfRule>
    <cfRule type="expression" dxfId="1043" priority="1521">
      <formula>#REF!="Add"</formula>
    </cfRule>
    <cfRule type="expression" dxfId="1042" priority="1522">
      <formula>#REF!="Delete"</formula>
    </cfRule>
    <cfRule type="expression" dxfId="1041" priority="1523">
      <formula>#REF!="Change"</formula>
    </cfRule>
  </conditionalFormatting>
  <conditionalFormatting sqref="I251">
    <cfRule type="expression" priority="1516">
      <formula>#REF!=""</formula>
    </cfRule>
    <cfRule type="expression" dxfId="1040" priority="1517">
      <formula>#REF!="Add"</formula>
    </cfRule>
    <cfRule type="expression" dxfId="1039" priority="1518">
      <formula>#REF!="Remove"</formula>
    </cfRule>
    <cfRule type="expression" dxfId="1038" priority="1519">
      <formula>#REF!="Change"</formula>
    </cfRule>
  </conditionalFormatting>
  <conditionalFormatting sqref="I251">
    <cfRule type="expression" dxfId="1037" priority="1513">
      <formula>#REF!="Delete"</formula>
    </cfRule>
    <cfRule type="expression" dxfId="1036" priority="1514">
      <formula>#REF!="Add"</formula>
    </cfRule>
    <cfRule type="expression" dxfId="1035" priority="1515">
      <formula>#REF!="Change"</formula>
    </cfRule>
  </conditionalFormatting>
  <conditionalFormatting sqref="E65:G65">
    <cfRule type="expression" priority="1487">
      <formula>#REF!=""</formula>
    </cfRule>
    <cfRule type="expression" dxfId="1034" priority="1488">
      <formula>#REF!="Add"</formula>
    </cfRule>
    <cfRule type="expression" dxfId="1033" priority="1489">
      <formula>#REF!="Remove"</formula>
    </cfRule>
    <cfRule type="expression" dxfId="1032" priority="1490">
      <formula>#REF!="Change"</formula>
    </cfRule>
  </conditionalFormatting>
  <conditionalFormatting sqref="E65:G65">
    <cfRule type="expression" priority="1483">
      <formula>#REF!=""</formula>
    </cfRule>
    <cfRule type="expression" dxfId="1031" priority="1484">
      <formula>#REF!="Add"</formula>
    </cfRule>
    <cfRule type="expression" dxfId="1030" priority="1485">
      <formula>#REF!="Delete"</formula>
    </cfRule>
    <cfRule type="expression" dxfId="1029" priority="1486">
      <formula>#REF!="Change"</formula>
    </cfRule>
  </conditionalFormatting>
  <conditionalFormatting sqref="E65:G65">
    <cfRule type="expression" dxfId="1028" priority="1480">
      <formula>#REF!="Delete"</formula>
    </cfRule>
    <cfRule type="expression" dxfId="1027" priority="1481">
      <formula>#REF!="Add"</formula>
    </cfRule>
    <cfRule type="expression" dxfId="1026" priority="1482">
      <formula>#REF!="Change"</formula>
    </cfRule>
  </conditionalFormatting>
  <conditionalFormatting sqref="E67:G67">
    <cfRule type="expression" priority="1476">
      <formula>#REF!=""</formula>
    </cfRule>
    <cfRule type="expression" dxfId="1025" priority="1477">
      <formula>#REF!="Add"</formula>
    </cfRule>
    <cfRule type="expression" dxfId="1024" priority="1478">
      <formula>#REF!="Remove"</formula>
    </cfRule>
    <cfRule type="expression" dxfId="1023" priority="1479">
      <formula>#REF!="Change"</formula>
    </cfRule>
  </conditionalFormatting>
  <conditionalFormatting sqref="E67:G67">
    <cfRule type="expression" priority="1472">
      <formula>#REF!=""</formula>
    </cfRule>
    <cfRule type="expression" dxfId="1022" priority="1473">
      <formula>#REF!="Add"</formula>
    </cfRule>
    <cfRule type="expression" dxfId="1021" priority="1474">
      <formula>#REF!="Delete"</formula>
    </cfRule>
    <cfRule type="expression" dxfId="1020" priority="1475">
      <formula>#REF!="Change"</formula>
    </cfRule>
  </conditionalFormatting>
  <conditionalFormatting sqref="E67:G67">
    <cfRule type="expression" dxfId="1019" priority="1469">
      <formula>#REF!="Delete"</formula>
    </cfRule>
    <cfRule type="expression" dxfId="1018" priority="1470">
      <formula>#REF!="Add"</formula>
    </cfRule>
    <cfRule type="expression" dxfId="1017" priority="1471">
      <formula>#REF!="Change"</formula>
    </cfRule>
  </conditionalFormatting>
  <conditionalFormatting sqref="E68:G68">
    <cfRule type="expression" priority="1465">
      <formula>#REF!=""</formula>
    </cfRule>
    <cfRule type="expression" dxfId="1016" priority="1466">
      <formula>#REF!="Add"</formula>
    </cfRule>
    <cfRule type="expression" dxfId="1015" priority="1467">
      <formula>#REF!="Remove"</formula>
    </cfRule>
    <cfRule type="expression" dxfId="1014" priority="1468">
      <formula>#REF!="Change"</formula>
    </cfRule>
  </conditionalFormatting>
  <conditionalFormatting sqref="E68:G68">
    <cfRule type="expression" priority="1461">
      <formula>#REF!=""</formula>
    </cfRule>
    <cfRule type="expression" dxfId="1013" priority="1462">
      <formula>#REF!="Add"</formula>
    </cfRule>
    <cfRule type="expression" dxfId="1012" priority="1463">
      <formula>#REF!="Delete"</formula>
    </cfRule>
    <cfRule type="expression" dxfId="1011" priority="1464">
      <formula>#REF!="Change"</formula>
    </cfRule>
  </conditionalFormatting>
  <conditionalFormatting sqref="E68:G68">
    <cfRule type="expression" dxfId="1010" priority="1458">
      <formula>#REF!="Delete"</formula>
    </cfRule>
    <cfRule type="expression" dxfId="1009" priority="1459">
      <formula>#REF!="Add"</formula>
    </cfRule>
    <cfRule type="expression" dxfId="1008" priority="1460">
      <formula>#REF!="Change"</formula>
    </cfRule>
  </conditionalFormatting>
  <conditionalFormatting sqref="D65">
    <cfRule type="expression" priority="1454">
      <formula>#REF!=""</formula>
    </cfRule>
    <cfRule type="expression" dxfId="1007" priority="1455">
      <formula>#REF!="Add"</formula>
    </cfRule>
    <cfRule type="expression" dxfId="1006" priority="1456">
      <formula>#REF!="Delete"</formula>
    </cfRule>
    <cfRule type="expression" dxfId="1005" priority="1457">
      <formula>#REF!="Change"</formula>
    </cfRule>
  </conditionalFormatting>
  <conditionalFormatting sqref="D65">
    <cfRule type="expression" priority="1450">
      <formula>#REF!=""</formula>
    </cfRule>
    <cfRule type="expression" dxfId="1004" priority="1451">
      <formula>#REF!="Add"</formula>
    </cfRule>
    <cfRule type="expression" dxfId="1003" priority="1452">
      <formula>#REF!="Remove"</formula>
    </cfRule>
    <cfRule type="expression" dxfId="1002" priority="1453">
      <formula>#REF!="Change"</formula>
    </cfRule>
  </conditionalFormatting>
  <conditionalFormatting sqref="D65">
    <cfRule type="expression" dxfId="1001" priority="1447">
      <formula>#REF!="Delete"</formula>
    </cfRule>
    <cfRule type="expression" dxfId="1000" priority="1448">
      <formula>#REF!="Add"</formula>
    </cfRule>
    <cfRule type="expression" dxfId="999" priority="1449">
      <formula>#REF!="Change"</formula>
    </cfRule>
  </conditionalFormatting>
  <conditionalFormatting sqref="D67">
    <cfRule type="expression" priority="1443">
      <formula>#REF!=""</formula>
    </cfRule>
    <cfRule type="expression" dxfId="998" priority="1444">
      <formula>#REF!="Add"</formula>
    </cfRule>
    <cfRule type="expression" dxfId="997" priority="1445">
      <formula>#REF!="Delete"</formula>
    </cfRule>
    <cfRule type="expression" dxfId="996" priority="1446">
      <formula>#REF!="Change"</formula>
    </cfRule>
  </conditionalFormatting>
  <conditionalFormatting sqref="D67">
    <cfRule type="expression" priority="1439">
      <formula>#REF!=""</formula>
    </cfRule>
    <cfRule type="expression" dxfId="995" priority="1440">
      <formula>#REF!="Add"</formula>
    </cfRule>
    <cfRule type="expression" dxfId="994" priority="1441">
      <formula>#REF!="Remove"</formula>
    </cfRule>
    <cfRule type="expression" dxfId="993" priority="1442">
      <formula>#REF!="Change"</formula>
    </cfRule>
  </conditionalFormatting>
  <conditionalFormatting sqref="D67">
    <cfRule type="expression" dxfId="992" priority="1436">
      <formula>#REF!="Delete"</formula>
    </cfRule>
    <cfRule type="expression" dxfId="991" priority="1437">
      <formula>#REF!="Add"</formula>
    </cfRule>
    <cfRule type="expression" dxfId="990" priority="1438">
      <formula>#REF!="Change"</formula>
    </cfRule>
  </conditionalFormatting>
  <conditionalFormatting sqref="D68">
    <cfRule type="expression" priority="1432">
      <formula>#REF!=""</formula>
    </cfRule>
    <cfRule type="expression" dxfId="989" priority="1433">
      <formula>#REF!="Add"</formula>
    </cfRule>
    <cfRule type="expression" dxfId="988" priority="1434">
      <formula>#REF!="Delete"</formula>
    </cfRule>
    <cfRule type="expression" dxfId="987" priority="1435">
      <formula>#REF!="Change"</formula>
    </cfRule>
  </conditionalFormatting>
  <conditionalFormatting sqref="D68">
    <cfRule type="expression" priority="1428">
      <formula>#REF!=""</formula>
    </cfRule>
    <cfRule type="expression" dxfId="986" priority="1429">
      <formula>#REF!="Add"</formula>
    </cfRule>
    <cfRule type="expression" dxfId="985" priority="1430">
      <formula>#REF!="Remove"</formula>
    </cfRule>
    <cfRule type="expression" dxfId="984" priority="1431">
      <formula>#REF!="Change"</formula>
    </cfRule>
  </conditionalFormatting>
  <conditionalFormatting sqref="D68">
    <cfRule type="expression" dxfId="983" priority="1425">
      <formula>#REF!="Delete"</formula>
    </cfRule>
    <cfRule type="expression" dxfId="982" priority="1426">
      <formula>#REF!="Add"</formula>
    </cfRule>
    <cfRule type="expression" dxfId="981" priority="1427">
      <formula>#REF!="Change"</formula>
    </cfRule>
  </conditionalFormatting>
  <conditionalFormatting sqref="C95">
    <cfRule type="expression" priority="1421">
      <formula>#REF!=""</formula>
    </cfRule>
    <cfRule type="expression" dxfId="980" priority="1422">
      <formula>#REF!="Add"</formula>
    </cfRule>
    <cfRule type="expression" dxfId="979" priority="1423">
      <formula>#REF!="Delete"</formula>
    </cfRule>
    <cfRule type="expression" dxfId="978" priority="1424">
      <formula>#REF!="Change"</formula>
    </cfRule>
  </conditionalFormatting>
  <conditionalFormatting sqref="C95">
    <cfRule type="expression" priority="1417">
      <formula>#REF!=""</formula>
    </cfRule>
    <cfRule type="expression" dxfId="977" priority="1418">
      <formula>#REF!="Add"</formula>
    </cfRule>
    <cfRule type="expression" dxfId="976" priority="1419">
      <formula>#REF!="Remove"</formula>
    </cfRule>
    <cfRule type="expression" dxfId="975" priority="1420">
      <formula>#REF!="Change"</formula>
    </cfRule>
  </conditionalFormatting>
  <conditionalFormatting sqref="C95">
    <cfRule type="expression" dxfId="974" priority="1414">
      <formula>#REF!="Delete"</formula>
    </cfRule>
    <cfRule type="expression" dxfId="973" priority="1415">
      <formula>#REF!="Add"</formula>
    </cfRule>
    <cfRule type="expression" dxfId="972" priority="1416">
      <formula>#REF!="Change"</formula>
    </cfRule>
  </conditionalFormatting>
  <conditionalFormatting sqref="I95">
    <cfRule type="expression" priority="1384">
      <formula>#REF!=""</formula>
    </cfRule>
    <cfRule type="expression" dxfId="971" priority="1385">
      <formula>#REF!="Add"</formula>
    </cfRule>
    <cfRule type="expression" dxfId="970" priority="1386">
      <formula>#REF!="Delete"</formula>
    </cfRule>
    <cfRule type="expression" dxfId="969" priority="1387">
      <formula>#REF!="Change"</formula>
    </cfRule>
  </conditionalFormatting>
  <conditionalFormatting sqref="I95">
    <cfRule type="expression" priority="1380">
      <formula>#REF!=""</formula>
    </cfRule>
    <cfRule type="expression" dxfId="968" priority="1381">
      <formula>#REF!="Add"</formula>
    </cfRule>
    <cfRule type="expression" dxfId="967" priority="1382">
      <formula>#REF!="Remove"</formula>
    </cfRule>
    <cfRule type="expression" dxfId="966" priority="1383">
      <formula>#REF!="Change"</formula>
    </cfRule>
  </conditionalFormatting>
  <conditionalFormatting sqref="I95">
    <cfRule type="expression" dxfId="965" priority="1377">
      <formula>#REF!="Delete"</formula>
    </cfRule>
    <cfRule type="expression" dxfId="964" priority="1378">
      <formula>#REF!="Add"</formula>
    </cfRule>
    <cfRule type="expression" dxfId="963" priority="1379">
      <formula>#REF!="Change"</formula>
    </cfRule>
  </conditionalFormatting>
  <conditionalFormatting sqref="B95">
    <cfRule type="expression" priority="1410">
      <formula>#REF!=""</formula>
    </cfRule>
    <cfRule type="expression" dxfId="962" priority="1411">
      <formula>#REF!="Add"</formula>
    </cfRule>
    <cfRule type="expression" dxfId="961" priority="1412">
      <formula>#REF!="Remove"</formula>
    </cfRule>
    <cfRule type="expression" dxfId="960" priority="1413">
      <formula>#REF!="Change"</formula>
    </cfRule>
  </conditionalFormatting>
  <conditionalFormatting sqref="B95 D95:H95">
    <cfRule type="expression" priority="1406">
      <formula>#REF!=""</formula>
    </cfRule>
    <cfRule type="expression" dxfId="959" priority="1407">
      <formula>#REF!="Add"</formula>
    </cfRule>
    <cfRule type="expression" dxfId="958" priority="1408">
      <formula>#REF!="Delete"</formula>
    </cfRule>
    <cfRule type="expression" dxfId="957" priority="1409">
      <formula>#REF!="Change"</formula>
    </cfRule>
  </conditionalFormatting>
  <conditionalFormatting sqref="D95:H95">
    <cfRule type="expression" priority="1402">
      <formula>#REF!=""</formula>
    </cfRule>
    <cfRule type="expression" dxfId="956" priority="1403">
      <formula>#REF!="Add"</formula>
    </cfRule>
    <cfRule type="expression" dxfId="955" priority="1404">
      <formula>#REF!="Remove"</formula>
    </cfRule>
    <cfRule type="expression" dxfId="954" priority="1405">
      <formula>#REF!="Change"</formula>
    </cfRule>
  </conditionalFormatting>
  <conditionalFormatting sqref="B95 D95:H95">
    <cfRule type="expression" dxfId="953" priority="1399">
      <formula>#REF!="Delete"</formula>
    </cfRule>
    <cfRule type="expression" dxfId="952" priority="1400">
      <formula>#REF!="Add"</formula>
    </cfRule>
    <cfRule type="expression" dxfId="951" priority="1401">
      <formula>#REF!="Change"</formula>
    </cfRule>
  </conditionalFormatting>
  <conditionalFormatting sqref="I95">
    <cfRule type="expression" priority="1395">
      <formula>#REF!=""</formula>
    </cfRule>
    <cfRule type="expression" dxfId="950" priority="1396">
      <formula>#REF!="Add"</formula>
    </cfRule>
    <cfRule type="expression" dxfId="949" priority="1397">
      <formula>#REF!="Delete"</formula>
    </cfRule>
    <cfRule type="expression" dxfId="948" priority="1398">
      <formula>#REF!="Change"</formula>
    </cfRule>
  </conditionalFormatting>
  <conditionalFormatting sqref="I95">
    <cfRule type="expression" priority="1391">
      <formula>#REF!=""</formula>
    </cfRule>
    <cfRule type="expression" dxfId="947" priority="1392">
      <formula>#REF!="Add"</formula>
    </cfRule>
    <cfRule type="expression" dxfId="946" priority="1393">
      <formula>#REF!="Remove"</formula>
    </cfRule>
    <cfRule type="expression" dxfId="945" priority="1394">
      <formula>#REF!="Change"</formula>
    </cfRule>
  </conditionalFormatting>
  <conditionalFormatting sqref="I95">
    <cfRule type="expression" dxfId="944" priority="1388">
      <formula>#REF!="Delete"</formula>
    </cfRule>
    <cfRule type="expression" dxfId="943" priority="1389">
      <formula>#REF!="Add"</formula>
    </cfRule>
    <cfRule type="expression" dxfId="942" priority="1390">
      <formula>#REF!="Change"</formula>
    </cfRule>
  </conditionalFormatting>
  <conditionalFormatting sqref="I75:I85">
    <cfRule type="expression" priority="1373">
      <formula>#REF!=""</formula>
    </cfRule>
    <cfRule type="expression" dxfId="941" priority="1374">
      <formula>#REF!="Add"</formula>
    </cfRule>
    <cfRule type="expression" dxfId="940" priority="1375">
      <formula>#REF!="Delete"</formula>
    </cfRule>
    <cfRule type="expression" dxfId="939" priority="1376">
      <formula>#REF!="Change"</formula>
    </cfRule>
  </conditionalFormatting>
  <conditionalFormatting sqref="I75:I85">
    <cfRule type="expression" priority="1369">
      <formula>#REF!=""</formula>
    </cfRule>
    <cfRule type="expression" dxfId="938" priority="1370">
      <formula>#REF!="Add"</formula>
    </cfRule>
    <cfRule type="expression" dxfId="937" priority="1371">
      <formula>#REF!="Remove"</formula>
    </cfRule>
    <cfRule type="expression" dxfId="936" priority="1372">
      <formula>#REF!="Change"</formula>
    </cfRule>
  </conditionalFormatting>
  <conditionalFormatting sqref="I75:I85">
    <cfRule type="expression" dxfId="935" priority="1366">
      <formula>#REF!="Delete"</formula>
    </cfRule>
    <cfRule type="expression" dxfId="934" priority="1367">
      <formula>#REF!="Add"</formula>
    </cfRule>
    <cfRule type="expression" dxfId="933" priority="1368">
      <formula>#REF!="Change"</formula>
    </cfRule>
  </conditionalFormatting>
  <conditionalFormatting sqref="I182:I206 I215">
    <cfRule type="expression" priority="1362">
      <formula>#REF!=""</formula>
    </cfRule>
    <cfRule type="expression" dxfId="932" priority="1363">
      <formula>#REF!="Add"</formula>
    </cfRule>
    <cfRule type="expression" dxfId="931" priority="1364">
      <formula>#REF!="Delete"</formula>
    </cfRule>
    <cfRule type="expression" dxfId="930" priority="1365">
      <formula>#REF!="Change"</formula>
    </cfRule>
  </conditionalFormatting>
  <conditionalFormatting sqref="I182:I206 I215">
    <cfRule type="expression" priority="1358">
      <formula>#REF!=""</formula>
    </cfRule>
    <cfRule type="expression" dxfId="929" priority="1359">
      <formula>#REF!="Add"</formula>
    </cfRule>
    <cfRule type="expression" dxfId="928" priority="1360">
      <formula>#REF!="Remove"</formula>
    </cfRule>
    <cfRule type="expression" dxfId="927" priority="1361">
      <formula>#REF!="Change"</formula>
    </cfRule>
  </conditionalFormatting>
  <conditionalFormatting sqref="I182:I206 I215">
    <cfRule type="expression" dxfId="926" priority="1355">
      <formula>#REF!="Delete"</formula>
    </cfRule>
    <cfRule type="expression" dxfId="925" priority="1356">
      <formula>#REF!="Add"</formula>
    </cfRule>
    <cfRule type="expression" dxfId="924" priority="1357">
      <formula>#REF!="Change"</formula>
    </cfRule>
  </conditionalFormatting>
  <conditionalFormatting sqref="I217:I220">
    <cfRule type="expression" priority="1351">
      <formula>#REF!=""</formula>
    </cfRule>
    <cfRule type="expression" dxfId="923" priority="1352">
      <formula>#REF!="Add"</formula>
    </cfRule>
    <cfRule type="expression" dxfId="922" priority="1353">
      <formula>#REF!="Delete"</formula>
    </cfRule>
    <cfRule type="expression" dxfId="921" priority="1354">
      <formula>#REF!="Change"</formula>
    </cfRule>
  </conditionalFormatting>
  <conditionalFormatting sqref="I217:I220">
    <cfRule type="expression" priority="1347">
      <formula>#REF!=""</formula>
    </cfRule>
    <cfRule type="expression" dxfId="920" priority="1348">
      <formula>#REF!="Add"</formula>
    </cfRule>
    <cfRule type="expression" dxfId="919" priority="1349">
      <formula>#REF!="Remove"</formula>
    </cfRule>
    <cfRule type="expression" dxfId="918" priority="1350">
      <formula>#REF!="Change"</formula>
    </cfRule>
  </conditionalFormatting>
  <conditionalFormatting sqref="I217:I220">
    <cfRule type="expression" dxfId="917" priority="1344">
      <formula>#REF!="Delete"</formula>
    </cfRule>
    <cfRule type="expression" dxfId="916" priority="1345">
      <formula>#REF!="Add"</formula>
    </cfRule>
    <cfRule type="expression" dxfId="915" priority="1346">
      <formula>#REF!="Change"</formula>
    </cfRule>
  </conditionalFormatting>
  <conditionalFormatting sqref="I222">
    <cfRule type="expression" priority="1340">
      <formula>#REF!=""</formula>
    </cfRule>
    <cfRule type="expression" dxfId="914" priority="1341">
      <formula>#REF!="Add"</formula>
    </cfRule>
    <cfRule type="expression" dxfId="913" priority="1342">
      <formula>#REF!="Delete"</formula>
    </cfRule>
    <cfRule type="expression" dxfId="912" priority="1343">
      <formula>#REF!="Change"</formula>
    </cfRule>
  </conditionalFormatting>
  <conditionalFormatting sqref="I222">
    <cfRule type="expression" priority="1336">
      <formula>#REF!=""</formula>
    </cfRule>
    <cfRule type="expression" dxfId="911" priority="1337">
      <formula>#REF!="Add"</formula>
    </cfRule>
    <cfRule type="expression" dxfId="910" priority="1338">
      <formula>#REF!="Remove"</formula>
    </cfRule>
    <cfRule type="expression" dxfId="909" priority="1339">
      <formula>#REF!="Change"</formula>
    </cfRule>
  </conditionalFormatting>
  <conditionalFormatting sqref="I222">
    <cfRule type="expression" dxfId="908" priority="1333">
      <formula>#REF!="Delete"</formula>
    </cfRule>
    <cfRule type="expression" dxfId="907" priority="1334">
      <formula>#REF!="Add"</formula>
    </cfRule>
    <cfRule type="expression" dxfId="906" priority="1335">
      <formula>#REF!="Change"</formula>
    </cfRule>
  </conditionalFormatting>
  <conditionalFormatting sqref="I224">
    <cfRule type="expression" priority="1329">
      <formula>#REF!=""</formula>
    </cfRule>
    <cfRule type="expression" dxfId="905" priority="1330">
      <formula>#REF!="Add"</formula>
    </cfRule>
    <cfRule type="expression" dxfId="904" priority="1331">
      <formula>#REF!="Delete"</formula>
    </cfRule>
    <cfRule type="expression" dxfId="903" priority="1332">
      <formula>#REF!="Change"</formula>
    </cfRule>
  </conditionalFormatting>
  <conditionalFormatting sqref="I224">
    <cfRule type="expression" priority="1325">
      <formula>#REF!=""</formula>
    </cfRule>
    <cfRule type="expression" dxfId="902" priority="1326">
      <formula>#REF!="Add"</formula>
    </cfRule>
    <cfRule type="expression" dxfId="901" priority="1327">
      <formula>#REF!="Remove"</formula>
    </cfRule>
    <cfRule type="expression" dxfId="900" priority="1328">
      <formula>#REF!="Change"</formula>
    </cfRule>
  </conditionalFormatting>
  <conditionalFormatting sqref="I224">
    <cfRule type="expression" dxfId="899" priority="1322">
      <formula>#REF!="Delete"</formula>
    </cfRule>
    <cfRule type="expression" dxfId="898" priority="1323">
      <formula>#REF!="Add"</formula>
    </cfRule>
    <cfRule type="expression" dxfId="897" priority="1324">
      <formula>#REF!="Change"</formula>
    </cfRule>
  </conditionalFormatting>
  <conditionalFormatting sqref="I227">
    <cfRule type="expression" priority="1318">
      <formula>#REF!=""</formula>
    </cfRule>
    <cfRule type="expression" dxfId="896" priority="1319">
      <formula>#REF!="Add"</formula>
    </cfRule>
    <cfRule type="expression" dxfId="895" priority="1320">
      <formula>#REF!="Delete"</formula>
    </cfRule>
    <cfRule type="expression" dxfId="894" priority="1321">
      <formula>#REF!="Change"</formula>
    </cfRule>
  </conditionalFormatting>
  <conditionalFormatting sqref="I227">
    <cfRule type="expression" priority="1314">
      <formula>#REF!=""</formula>
    </cfRule>
    <cfRule type="expression" dxfId="893" priority="1315">
      <formula>#REF!="Add"</formula>
    </cfRule>
    <cfRule type="expression" dxfId="892" priority="1316">
      <formula>#REF!="Remove"</formula>
    </cfRule>
    <cfRule type="expression" dxfId="891" priority="1317">
      <formula>#REF!="Change"</formula>
    </cfRule>
  </conditionalFormatting>
  <conditionalFormatting sqref="I227">
    <cfRule type="expression" dxfId="890" priority="1311">
      <formula>#REF!="Delete"</formula>
    </cfRule>
    <cfRule type="expression" dxfId="889" priority="1312">
      <formula>#REF!="Add"</formula>
    </cfRule>
    <cfRule type="expression" dxfId="888" priority="1313">
      <formula>#REF!="Change"</formula>
    </cfRule>
  </conditionalFormatting>
  <conditionalFormatting sqref="I229">
    <cfRule type="expression" priority="1307">
      <formula>#REF!=""</formula>
    </cfRule>
    <cfRule type="expression" dxfId="887" priority="1308">
      <formula>#REF!="Add"</formula>
    </cfRule>
    <cfRule type="expression" dxfId="886" priority="1309">
      <formula>#REF!="Delete"</formula>
    </cfRule>
    <cfRule type="expression" dxfId="885" priority="1310">
      <formula>#REF!="Change"</formula>
    </cfRule>
  </conditionalFormatting>
  <conditionalFormatting sqref="I229">
    <cfRule type="expression" priority="1303">
      <formula>#REF!=""</formula>
    </cfRule>
    <cfRule type="expression" dxfId="884" priority="1304">
      <formula>#REF!="Add"</formula>
    </cfRule>
    <cfRule type="expression" dxfId="883" priority="1305">
      <formula>#REF!="Remove"</formula>
    </cfRule>
    <cfRule type="expression" dxfId="882" priority="1306">
      <formula>#REF!="Change"</formula>
    </cfRule>
  </conditionalFormatting>
  <conditionalFormatting sqref="I229">
    <cfRule type="expression" dxfId="881" priority="1300">
      <formula>#REF!="Delete"</formula>
    </cfRule>
    <cfRule type="expression" dxfId="880" priority="1301">
      <formula>#REF!="Add"</formula>
    </cfRule>
    <cfRule type="expression" dxfId="879" priority="1302">
      <formula>#REF!="Change"</formula>
    </cfRule>
  </conditionalFormatting>
  <conditionalFormatting sqref="I233:I234">
    <cfRule type="expression" priority="1296">
      <formula>#REF!=""</formula>
    </cfRule>
    <cfRule type="expression" dxfId="878" priority="1297">
      <formula>#REF!="Add"</formula>
    </cfRule>
    <cfRule type="expression" dxfId="877" priority="1298">
      <formula>#REF!="Delete"</formula>
    </cfRule>
    <cfRule type="expression" dxfId="876" priority="1299">
      <formula>#REF!="Change"</formula>
    </cfRule>
  </conditionalFormatting>
  <conditionalFormatting sqref="I233:I234">
    <cfRule type="expression" priority="1292">
      <formula>#REF!=""</formula>
    </cfRule>
    <cfRule type="expression" dxfId="875" priority="1293">
      <formula>#REF!="Add"</formula>
    </cfRule>
    <cfRule type="expression" dxfId="874" priority="1294">
      <formula>#REF!="Remove"</formula>
    </cfRule>
    <cfRule type="expression" dxfId="873" priority="1295">
      <formula>#REF!="Change"</formula>
    </cfRule>
  </conditionalFormatting>
  <conditionalFormatting sqref="I233:I234">
    <cfRule type="expression" dxfId="872" priority="1289">
      <formula>#REF!="Delete"</formula>
    </cfRule>
    <cfRule type="expression" dxfId="871" priority="1290">
      <formula>#REF!="Add"</formula>
    </cfRule>
    <cfRule type="expression" dxfId="870" priority="1291">
      <formula>#REF!="Change"</formula>
    </cfRule>
  </conditionalFormatting>
  <conditionalFormatting sqref="I236:I240 I242">
    <cfRule type="expression" priority="1285">
      <formula>#REF!=""</formula>
    </cfRule>
    <cfRule type="expression" dxfId="869" priority="1286">
      <formula>#REF!="Add"</formula>
    </cfRule>
    <cfRule type="expression" dxfId="868" priority="1287">
      <formula>#REF!="Delete"</formula>
    </cfRule>
    <cfRule type="expression" dxfId="867" priority="1288">
      <formula>#REF!="Change"</formula>
    </cfRule>
  </conditionalFormatting>
  <conditionalFormatting sqref="I236:I240 I242">
    <cfRule type="expression" priority="1281">
      <formula>#REF!=""</formula>
    </cfRule>
    <cfRule type="expression" dxfId="866" priority="1282">
      <formula>#REF!="Add"</formula>
    </cfRule>
    <cfRule type="expression" dxfId="865" priority="1283">
      <formula>#REF!="Remove"</formula>
    </cfRule>
    <cfRule type="expression" dxfId="864" priority="1284">
      <formula>#REF!="Change"</formula>
    </cfRule>
  </conditionalFormatting>
  <conditionalFormatting sqref="I236:I240 I242">
    <cfRule type="expression" dxfId="863" priority="1278">
      <formula>#REF!="Delete"</formula>
    </cfRule>
    <cfRule type="expression" dxfId="862" priority="1279">
      <formula>#REF!="Add"</formula>
    </cfRule>
    <cfRule type="expression" dxfId="861" priority="1280">
      <formula>#REF!="Change"</formula>
    </cfRule>
  </conditionalFormatting>
  <conditionalFormatting sqref="H165">
    <cfRule type="expression" priority="1274">
      <formula>#REF!=""</formula>
    </cfRule>
    <cfRule type="expression" dxfId="860" priority="1275">
      <formula>#REF!="Add"</formula>
    </cfRule>
    <cfRule type="expression" dxfId="859" priority="1276">
      <formula>#REF!="Remove"</formula>
    </cfRule>
    <cfRule type="expression" dxfId="858" priority="1277">
      <formula>#REF!="Change"</formula>
    </cfRule>
  </conditionalFormatting>
  <conditionalFormatting sqref="H165">
    <cfRule type="expression" priority="1270">
      <formula>#REF!=""</formula>
    </cfRule>
    <cfRule type="expression" dxfId="857" priority="1271">
      <formula>#REF!="Add"</formula>
    </cfRule>
    <cfRule type="expression" dxfId="856" priority="1272">
      <formula>#REF!="Delete"</formula>
    </cfRule>
    <cfRule type="expression" dxfId="855" priority="1273">
      <formula>#REF!="Change"</formula>
    </cfRule>
  </conditionalFormatting>
  <conditionalFormatting sqref="H165">
    <cfRule type="expression" dxfId="854" priority="1267">
      <formula>#REF!="Delete"</formula>
    </cfRule>
    <cfRule type="expression" dxfId="853" priority="1268">
      <formula>#REF!="Add"</formula>
    </cfRule>
    <cfRule type="expression" dxfId="852" priority="1269">
      <formula>#REF!="Change"</formula>
    </cfRule>
  </conditionalFormatting>
  <conditionalFormatting sqref="H166">
    <cfRule type="expression" priority="1263">
      <formula>#REF!=""</formula>
    </cfRule>
    <cfRule type="expression" dxfId="851" priority="1264">
      <formula>#REF!="Add"</formula>
    </cfRule>
    <cfRule type="expression" dxfId="850" priority="1265">
      <formula>#REF!="Remove"</formula>
    </cfRule>
    <cfRule type="expression" dxfId="849" priority="1266">
      <formula>#REF!="Change"</formula>
    </cfRule>
  </conditionalFormatting>
  <conditionalFormatting sqref="H166">
    <cfRule type="expression" priority="1259">
      <formula>#REF!=""</formula>
    </cfRule>
    <cfRule type="expression" dxfId="848" priority="1260">
      <formula>#REF!="Add"</formula>
    </cfRule>
    <cfRule type="expression" dxfId="847" priority="1261">
      <formula>#REF!="Delete"</formula>
    </cfRule>
    <cfRule type="expression" dxfId="846" priority="1262">
      <formula>#REF!="Change"</formula>
    </cfRule>
  </conditionalFormatting>
  <conditionalFormatting sqref="H166">
    <cfRule type="expression" dxfId="845" priority="1256">
      <formula>#REF!="Delete"</formula>
    </cfRule>
    <cfRule type="expression" dxfId="844" priority="1257">
      <formula>#REF!="Add"</formula>
    </cfRule>
    <cfRule type="expression" dxfId="843" priority="1258">
      <formula>#REF!="Change"</formula>
    </cfRule>
  </conditionalFormatting>
  <conditionalFormatting sqref="H147:H148">
    <cfRule type="expression" dxfId="842" priority="1245">
      <formula>#REF!="Delete"</formula>
    </cfRule>
    <cfRule type="expression" dxfId="841" priority="1246">
      <formula>#REF!="Add"</formula>
    </cfRule>
    <cfRule type="expression" dxfId="840" priority="1247">
      <formula>#REF!="Change"</formula>
    </cfRule>
  </conditionalFormatting>
  <conditionalFormatting sqref="H147:H148">
    <cfRule type="expression" priority="1252">
      <formula>#REF!=""</formula>
    </cfRule>
    <cfRule type="expression" dxfId="839" priority="1253">
      <formula>#REF!="Add"</formula>
    </cfRule>
    <cfRule type="expression" dxfId="838" priority="1254">
      <formula>#REF!="Remove"</formula>
    </cfRule>
    <cfRule type="expression" dxfId="837" priority="1255">
      <formula>#REF!="Change"</formula>
    </cfRule>
  </conditionalFormatting>
  <conditionalFormatting sqref="H147:H148">
    <cfRule type="expression" priority="1248">
      <formula>#REF!=""</formula>
    </cfRule>
    <cfRule type="expression" dxfId="836" priority="1249">
      <formula>#REF!="Add"</formula>
    </cfRule>
    <cfRule type="expression" dxfId="835" priority="1250">
      <formula>#REF!="Delete"</formula>
    </cfRule>
    <cfRule type="expression" dxfId="834" priority="1251">
      <formula>#REF!="Change"</formula>
    </cfRule>
  </conditionalFormatting>
  <conditionalFormatting sqref="H149:H150">
    <cfRule type="expression" dxfId="833" priority="1234">
      <formula>#REF!="Delete"</formula>
    </cfRule>
    <cfRule type="expression" dxfId="832" priority="1235">
      <formula>#REF!="Add"</formula>
    </cfRule>
    <cfRule type="expression" dxfId="831" priority="1236">
      <formula>#REF!="Change"</formula>
    </cfRule>
  </conditionalFormatting>
  <conditionalFormatting sqref="H149:H150">
    <cfRule type="expression" priority="1241">
      <formula>#REF!=""</formula>
    </cfRule>
    <cfRule type="expression" dxfId="830" priority="1242">
      <formula>#REF!="Add"</formula>
    </cfRule>
    <cfRule type="expression" dxfId="829" priority="1243">
      <formula>#REF!="Remove"</formula>
    </cfRule>
    <cfRule type="expression" dxfId="828" priority="1244">
      <formula>#REF!="Change"</formula>
    </cfRule>
  </conditionalFormatting>
  <conditionalFormatting sqref="H149:H150">
    <cfRule type="expression" priority="1237">
      <formula>#REF!=""</formula>
    </cfRule>
    <cfRule type="expression" dxfId="827" priority="1238">
      <formula>#REF!="Add"</formula>
    </cfRule>
    <cfRule type="expression" dxfId="826" priority="1239">
      <formula>#REF!="Delete"</formula>
    </cfRule>
    <cfRule type="expression" dxfId="825" priority="1240">
      <formula>#REF!="Change"</formula>
    </cfRule>
  </conditionalFormatting>
  <conditionalFormatting sqref="D52:F53 H52:I53">
    <cfRule type="expression" priority="1230">
      <formula>#REF!=""</formula>
    </cfRule>
    <cfRule type="expression" dxfId="824" priority="1231">
      <formula>#REF!="Add"</formula>
    </cfRule>
    <cfRule type="expression" dxfId="823" priority="1232">
      <formula>#REF!="Delete"</formula>
    </cfRule>
    <cfRule type="expression" dxfId="822" priority="1233">
      <formula>#REF!="Change"</formula>
    </cfRule>
  </conditionalFormatting>
  <conditionalFormatting sqref="D52:F53 H52:I53">
    <cfRule type="expression" priority="1226">
      <formula>#REF!=""</formula>
    </cfRule>
    <cfRule type="expression" dxfId="821" priority="1227">
      <formula>#REF!="Add"</formula>
    </cfRule>
    <cfRule type="expression" dxfId="820" priority="1228">
      <formula>#REF!="Remove"</formula>
    </cfRule>
    <cfRule type="expression" dxfId="819" priority="1229">
      <formula>#REF!="Change"</formula>
    </cfRule>
  </conditionalFormatting>
  <conditionalFormatting sqref="D52:F53 H52:I53">
    <cfRule type="expression" dxfId="818" priority="1223">
      <formula>#REF!="Delete"</formula>
    </cfRule>
    <cfRule type="expression" dxfId="817" priority="1224">
      <formula>#REF!="Add"</formula>
    </cfRule>
    <cfRule type="expression" dxfId="816" priority="1225">
      <formula>#REF!="Change"</formula>
    </cfRule>
  </conditionalFormatting>
  <conditionalFormatting sqref="G53">
    <cfRule type="expression" priority="1219">
      <formula>#REF!=""</formula>
    </cfRule>
    <cfRule type="expression" dxfId="815" priority="1220">
      <formula>#REF!="Add"</formula>
    </cfRule>
    <cfRule type="expression" dxfId="814" priority="1221">
      <formula>#REF!="Delete"</formula>
    </cfRule>
    <cfRule type="expression" dxfId="813" priority="1222">
      <formula>#REF!="Change"</formula>
    </cfRule>
  </conditionalFormatting>
  <conditionalFormatting sqref="G53">
    <cfRule type="expression" priority="1215">
      <formula>#REF!=""</formula>
    </cfRule>
    <cfRule type="expression" dxfId="812" priority="1216">
      <formula>#REF!="Add"</formula>
    </cfRule>
    <cfRule type="expression" dxfId="811" priority="1217">
      <formula>#REF!="Remove"</formula>
    </cfRule>
    <cfRule type="expression" dxfId="810" priority="1218">
      <formula>#REF!="Change"</formula>
    </cfRule>
  </conditionalFormatting>
  <conditionalFormatting sqref="G53">
    <cfRule type="expression" dxfId="809" priority="1212">
      <formula>#REF!="Delete"</formula>
    </cfRule>
    <cfRule type="expression" dxfId="808" priority="1213">
      <formula>#REF!="Add"</formula>
    </cfRule>
    <cfRule type="expression" dxfId="807" priority="1214">
      <formula>#REF!="Change"</formula>
    </cfRule>
  </conditionalFormatting>
  <conditionalFormatting sqref="G52">
    <cfRule type="expression" priority="1208">
      <formula>#REF!=""</formula>
    </cfRule>
    <cfRule type="expression" dxfId="806" priority="1209">
      <formula>#REF!="Add"</formula>
    </cfRule>
    <cfRule type="expression" dxfId="805" priority="1210">
      <formula>#REF!="Remove"</formula>
    </cfRule>
    <cfRule type="expression" dxfId="804" priority="1211">
      <formula>#REF!="Change"</formula>
    </cfRule>
  </conditionalFormatting>
  <conditionalFormatting sqref="G52">
    <cfRule type="expression" priority="1204">
      <formula>#REF!=""</formula>
    </cfRule>
    <cfRule type="expression" dxfId="803" priority="1205">
      <formula>#REF!="Add"</formula>
    </cfRule>
    <cfRule type="expression" dxfId="802" priority="1206">
      <formula>#REF!="Delete"</formula>
    </cfRule>
    <cfRule type="expression" dxfId="801" priority="1207">
      <formula>#REF!="Change"</formula>
    </cfRule>
  </conditionalFormatting>
  <conditionalFormatting sqref="G52">
    <cfRule type="expression" dxfId="800" priority="1201">
      <formula>#REF!="Delete"</formula>
    </cfRule>
    <cfRule type="expression" dxfId="799" priority="1202">
      <formula>#REF!="Add"</formula>
    </cfRule>
    <cfRule type="expression" dxfId="798" priority="1203">
      <formula>#REF!="Change"</formula>
    </cfRule>
  </conditionalFormatting>
  <conditionalFormatting sqref="I66">
    <cfRule type="expression" priority="1197">
      <formula>#REF!=""</formula>
    </cfRule>
    <cfRule type="expression" dxfId="797" priority="1198">
      <formula>#REF!="Add"</formula>
    </cfRule>
    <cfRule type="expression" dxfId="796" priority="1199">
      <formula>#REF!="Delete"</formula>
    </cfRule>
    <cfRule type="expression" dxfId="795" priority="1200">
      <formula>#REF!="Change"</formula>
    </cfRule>
  </conditionalFormatting>
  <conditionalFormatting sqref="I66">
    <cfRule type="expression" priority="1193">
      <formula>#REF!=""</formula>
    </cfRule>
    <cfRule type="expression" dxfId="794" priority="1194">
      <formula>#REF!="Add"</formula>
    </cfRule>
    <cfRule type="expression" dxfId="793" priority="1195">
      <formula>#REF!="Remove"</formula>
    </cfRule>
    <cfRule type="expression" dxfId="792" priority="1196">
      <formula>#REF!="Change"</formula>
    </cfRule>
  </conditionalFormatting>
  <conditionalFormatting sqref="I66">
    <cfRule type="expression" dxfId="791" priority="1190">
      <formula>#REF!="Delete"</formula>
    </cfRule>
    <cfRule type="expression" dxfId="790" priority="1191">
      <formula>#REF!="Add"</formula>
    </cfRule>
    <cfRule type="expression" dxfId="789" priority="1192">
      <formula>#REF!="Change"</formula>
    </cfRule>
  </conditionalFormatting>
  <conditionalFormatting sqref="I66">
    <cfRule type="expression" priority="1186">
      <formula>#REF!=""</formula>
    </cfRule>
    <cfRule type="expression" dxfId="788" priority="1187">
      <formula>#REF!="Add"</formula>
    </cfRule>
    <cfRule type="expression" dxfId="787" priority="1188">
      <formula>#REF!="Delete"</formula>
    </cfRule>
    <cfRule type="expression" dxfId="786" priority="1189">
      <formula>#REF!="Change"</formula>
    </cfRule>
  </conditionalFormatting>
  <conditionalFormatting sqref="H66:I66">
    <cfRule type="expression" priority="1182">
      <formula>#REF!=""</formula>
    </cfRule>
    <cfRule type="expression" dxfId="785" priority="1183">
      <formula>#REF!="Add"</formula>
    </cfRule>
    <cfRule type="expression" dxfId="784" priority="1184">
      <formula>#REF!="Remove"</formula>
    </cfRule>
    <cfRule type="expression" dxfId="783" priority="1185">
      <formula>#REF!="Change"</formula>
    </cfRule>
  </conditionalFormatting>
  <conditionalFormatting sqref="H66">
    <cfRule type="expression" priority="1178">
      <formula>#REF!=""</formula>
    </cfRule>
    <cfRule type="expression" dxfId="782" priority="1179">
      <formula>#REF!="Add"</formula>
    </cfRule>
    <cfRule type="expression" dxfId="781" priority="1180">
      <formula>#REF!="Delete"</formula>
    </cfRule>
    <cfRule type="expression" dxfId="780" priority="1181">
      <formula>#REF!="Change"</formula>
    </cfRule>
  </conditionalFormatting>
  <conditionalFormatting sqref="H66:I66">
    <cfRule type="expression" dxfId="779" priority="1175">
      <formula>#REF!="Delete"</formula>
    </cfRule>
    <cfRule type="expression" dxfId="778" priority="1176">
      <formula>#REF!="Add"</formula>
    </cfRule>
    <cfRule type="expression" dxfId="777" priority="1177">
      <formula>#REF!="Change"</formula>
    </cfRule>
  </conditionalFormatting>
  <conditionalFormatting sqref="C66">
    <cfRule type="expression" priority="1171">
      <formula>#REF!=""</formula>
    </cfRule>
    <cfRule type="expression" dxfId="776" priority="1172">
      <formula>#REF!="Add"</formula>
    </cfRule>
    <cfRule type="expression" dxfId="775" priority="1173">
      <formula>#REF!="Remove"</formula>
    </cfRule>
    <cfRule type="expression" dxfId="774" priority="1174">
      <formula>#REF!="Change"</formula>
    </cfRule>
  </conditionalFormatting>
  <conditionalFormatting sqref="C66">
    <cfRule type="expression" priority="1167">
      <formula>#REF!=""</formula>
    </cfRule>
    <cfRule type="expression" dxfId="773" priority="1168">
      <formula>#REF!="Add"</formula>
    </cfRule>
    <cfRule type="expression" dxfId="772" priority="1169">
      <formula>#REF!="Delete"</formula>
    </cfRule>
    <cfRule type="expression" dxfId="771" priority="1170">
      <formula>#REF!="Change"</formula>
    </cfRule>
  </conditionalFormatting>
  <conditionalFormatting sqref="C66">
    <cfRule type="expression" dxfId="770" priority="1164">
      <formula>#REF!="Delete"</formula>
    </cfRule>
    <cfRule type="expression" dxfId="769" priority="1165">
      <formula>#REF!="Add"</formula>
    </cfRule>
    <cfRule type="expression" dxfId="768" priority="1166">
      <formula>#REF!="Change"</formula>
    </cfRule>
  </conditionalFormatting>
  <conditionalFormatting sqref="B66">
    <cfRule type="expression" priority="1160">
      <formula>#REF!=""</formula>
    </cfRule>
    <cfRule type="expression" dxfId="767" priority="1161">
      <formula>#REF!="Add"</formula>
    </cfRule>
    <cfRule type="expression" dxfId="766" priority="1162">
      <formula>#REF!="Remove"</formula>
    </cfRule>
    <cfRule type="expression" dxfId="765" priority="1163">
      <formula>#REF!="Change"</formula>
    </cfRule>
  </conditionalFormatting>
  <conditionalFormatting sqref="B66">
    <cfRule type="expression" priority="1156">
      <formula>#REF!=""</formula>
    </cfRule>
    <cfRule type="expression" dxfId="764" priority="1157">
      <formula>#REF!="Add"</formula>
    </cfRule>
    <cfRule type="expression" dxfId="763" priority="1158">
      <formula>#REF!="Delete"</formula>
    </cfRule>
    <cfRule type="expression" dxfId="762" priority="1159">
      <formula>#REF!="Change"</formula>
    </cfRule>
  </conditionalFormatting>
  <conditionalFormatting sqref="B66">
    <cfRule type="expression" dxfId="761" priority="1153">
      <formula>#REF!="Delete"</formula>
    </cfRule>
    <cfRule type="expression" dxfId="760" priority="1154">
      <formula>#REF!="Add"</formula>
    </cfRule>
    <cfRule type="expression" dxfId="759" priority="1155">
      <formula>#REF!="Change"</formula>
    </cfRule>
  </conditionalFormatting>
  <conditionalFormatting sqref="E66:G66">
    <cfRule type="expression" priority="1149">
      <formula>#REF!=""</formula>
    </cfRule>
    <cfRule type="expression" dxfId="758" priority="1150">
      <formula>#REF!="Add"</formula>
    </cfRule>
    <cfRule type="expression" dxfId="757" priority="1151">
      <formula>#REF!="Remove"</formula>
    </cfRule>
    <cfRule type="expression" dxfId="756" priority="1152">
      <formula>#REF!="Change"</formula>
    </cfRule>
  </conditionalFormatting>
  <conditionalFormatting sqref="E66:G66">
    <cfRule type="expression" priority="1145">
      <formula>#REF!=""</formula>
    </cfRule>
    <cfRule type="expression" dxfId="755" priority="1146">
      <formula>#REF!="Add"</formula>
    </cfRule>
    <cfRule type="expression" dxfId="754" priority="1147">
      <formula>#REF!="Delete"</formula>
    </cfRule>
    <cfRule type="expression" dxfId="753" priority="1148">
      <formula>#REF!="Change"</formula>
    </cfRule>
  </conditionalFormatting>
  <conditionalFormatting sqref="E66:G66">
    <cfRule type="expression" dxfId="752" priority="1142">
      <formula>#REF!="Delete"</formula>
    </cfRule>
    <cfRule type="expression" dxfId="751" priority="1143">
      <formula>#REF!="Add"</formula>
    </cfRule>
    <cfRule type="expression" dxfId="750" priority="1144">
      <formula>#REF!="Change"</formula>
    </cfRule>
  </conditionalFormatting>
  <conditionalFormatting sqref="D66">
    <cfRule type="expression" priority="1138">
      <formula>#REF!=""</formula>
    </cfRule>
    <cfRule type="expression" dxfId="749" priority="1139">
      <formula>#REF!="Add"</formula>
    </cfRule>
    <cfRule type="expression" dxfId="748" priority="1140">
      <formula>#REF!="Delete"</formula>
    </cfRule>
    <cfRule type="expression" dxfId="747" priority="1141">
      <formula>#REF!="Change"</formula>
    </cfRule>
  </conditionalFormatting>
  <conditionalFormatting sqref="D66">
    <cfRule type="expression" priority="1134">
      <formula>#REF!=""</formula>
    </cfRule>
    <cfRule type="expression" dxfId="746" priority="1135">
      <formula>#REF!="Add"</formula>
    </cfRule>
    <cfRule type="expression" dxfId="745" priority="1136">
      <formula>#REF!="Remove"</formula>
    </cfRule>
    <cfRule type="expression" dxfId="744" priority="1137">
      <formula>#REF!="Change"</formula>
    </cfRule>
  </conditionalFormatting>
  <conditionalFormatting sqref="D66">
    <cfRule type="expression" dxfId="743" priority="1131">
      <formula>#REF!="Delete"</formula>
    </cfRule>
    <cfRule type="expression" dxfId="742" priority="1132">
      <formula>#REF!="Add"</formula>
    </cfRule>
    <cfRule type="expression" dxfId="741" priority="1133">
      <formula>#REF!="Change"</formula>
    </cfRule>
  </conditionalFormatting>
  <conditionalFormatting sqref="D207:D209">
    <cfRule type="expression" dxfId="740" priority="1120">
      <formula>#REF!="Delete"</formula>
    </cfRule>
    <cfRule type="expression" dxfId="739" priority="1121">
      <formula>#REF!="Add"</formula>
    </cfRule>
    <cfRule type="expression" dxfId="738" priority="1122">
      <formula>#REF!="Change"</formula>
    </cfRule>
  </conditionalFormatting>
  <conditionalFormatting sqref="D207:D209">
    <cfRule type="expression" priority="1127">
      <formula>#REF!=""</formula>
    </cfRule>
    <cfRule type="expression" dxfId="737" priority="1128">
      <formula>#REF!="Add"</formula>
    </cfRule>
    <cfRule type="expression" dxfId="736" priority="1129">
      <formula>#REF!="Remove"</formula>
    </cfRule>
    <cfRule type="expression" dxfId="735" priority="1130">
      <formula>#REF!="Change"</formula>
    </cfRule>
  </conditionalFormatting>
  <conditionalFormatting sqref="D207:D209">
    <cfRule type="expression" priority="1123">
      <formula>#REF!=""</formula>
    </cfRule>
    <cfRule type="expression" dxfId="734" priority="1124">
      <formula>#REF!="Add"</formula>
    </cfRule>
    <cfRule type="expression" dxfId="733" priority="1125">
      <formula>#REF!="Delete"</formula>
    </cfRule>
    <cfRule type="expression" dxfId="732" priority="1126">
      <formula>#REF!="Change"</formula>
    </cfRule>
  </conditionalFormatting>
  <conditionalFormatting sqref="B207:B212">
    <cfRule type="expression" priority="1116">
      <formula>#REF!=""</formula>
    </cfRule>
    <cfRule type="expression" dxfId="731" priority="1117">
      <formula>#REF!="Add"</formula>
    </cfRule>
    <cfRule type="expression" dxfId="730" priority="1118">
      <formula>#REF!="Remove"</formula>
    </cfRule>
    <cfRule type="expression" dxfId="729" priority="1119">
      <formula>#REF!="Change"</formula>
    </cfRule>
  </conditionalFormatting>
  <conditionalFormatting sqref="B207:B212">
    <cfRule type="expression" priority="1112">
      <formula>#REF!=""</formula>
    </cfRule>
    <cfRule type="expression" dxfId="728" priority="1113">
      <formula>#REF!="Add"</formula>
    </cfRule>
    <cfRule type="expression" dxfId="727" priority="1114">
      <formula>#REF!="Delete"</formula>
    </cfRule>
    <cfRule type="expression" dxfId="726" priority="1115">
      <formula>#REF!="Change"</formula>
    </cfRule>
  </conditionalFormatting>
  <conditionalFormatting sqref="B207:B212">
    <cfRule type="expression" dxfId="725" priority="1109">
      <formula>#REF!="Delete"</formula>
    </cfRule>
    <cfRule type="expression" dxfId="724" priority="1110">
      <formula>#REF!="Add"</formula>
    </cfRule>
    <cfRule type="expression" dxfId="723" priority="1111">
      <formula>#REF!="Change"</formula>
    </cfRule>
  </conditionalFormatting>
  <conditionalFormatting sqref="H207:H209 H211">
    <cfRule type="expression" priority="1105">
      <formula>#REF!=""</formula>
    </cfRule>
    <cfRule type="expression" dxfId="722" priority="1106">
      <formula>#REF!="Add"</formula>
    </cfRule>
    <cfRule type="expression" dxfId="721" priority="1107">
      <formula>#REF!="Remove"</formula>
    </cfRule>
    <cfRule type="expression" dxfId="720" priority="1108">
      <formula>#REF!="Change"</formula>
    </cfRule>
  </conditionalFormatting>
  <conditionalFormatting sqref="H207:H209 H211">
    <cfRule type="expression" priority="1101">
      <formula>#REF!=""</formula>
    </cfRule>
    <cfRule type="expression" dxfId="719" priority="1102">
      <formula>#REF!="Add"</formula>
    </cfRule>
    <cfRule type="expression" dxfId="718" priority="1103">
      <formula>#REF!="Delete"</formula>
    </cfRule>
    <cfRule type="expression" dxfId="717" priority="1104">
      <formula>#REF!="Change"</formula>
    </cfRule>
  </conditionalFormatting>
  <conditionalFormatting sqref="H207:H209 H211">
    <cfRule type="expression" dxfId="716" priority="1098">
      <formula>#REF!="Delete"</formula>
    </cfRule>
    <cfRule type="expression" dxfId="715" priority="1099">
      <formula>#REF!="Add"</formula>
    </cfRule>
    <cfRule type="expression" dxfId="714" priority="1100">
      <formula>#REF!="Change"</formula>
    </cfRule>
  </conditionalFormatting>
  <conditionalFormatting sqref="E207:F208">
    <cfRule type="expression" priority="1094">
      <formula>#REF!=""</formula>
    </cfRule>
    <cfRule type="expression" dxfId="713" priority="1095">
      <formula>#REF!="Add"</formula>
    </cfRule>
    <cfRule type="expression" dxfId="712" priority="1096">
      <formula>#REF!="Delete"</formula>
    </cfRule>
    <cfRule type="expression" dxfId="711" priority="1097">
      <formula>#REF!="Change"</formula>
    </cfRule>
  </conditionalFormatting>
  <conditionalFormatting sqref="E207:F208">
    <cfRule type="expression" priority="1090">
      <formula>#REF!=""</formula>
    </cfRule>
    <cfRule type="expression" dxfId="710" priority="1091">
      <formula>#REF!="Add"</formula>
    </cfRule>
    <cfRule type="expression" dxfId="709" priority="1092">
      <formula>#REF!="Remove"</formula>
    </cfRule>
    <cfRule type="expression" dxfId="708" priority="1093">
      <formula>#REF!="Change"</formula>
    </cfRule>
  </conditionalFormatting>
  <conditionalFormatting sqref="E207:F208">
    <cfRule type="expression" dxfId="707" priority="1087">
      <formula>#REF!="Delete"</formula>
    </cfRule>
    <cfRule type="expression" dxfId="706" priority="1088">
      <formula>#REF!="Add"</formula>
    </cfRule>
    <cfRule type="expression" dxfId="705" priority="1089">
      <formula>#REF!="Change"</formula>
    </cfRule>
  </conditionalFormatting>
  <conditionalFormatting sqref="G207:G208">
    <cfRule type="expression" priority="1083">
      <formula>#REF!=""</formula>
    </cfRule>
    <cfRule type="expression" dxfId="704" priority="1084">
      <formula>#REF!="Add"</formula>
    </cfRule>
    <cfRule type="expression" dxfId="703" priority="1085">
      <formula>#REF!="Remove"</formula>
    </cfRule>
    <cfRule type="expression" dxfId="702" priority="1086">
      <formula>#REF!="Change"</formula>
    </cfRule>
  </conditionalFormatting>
  <conditionalFormatting sqref="G207:G208">
    <cfRule type="expression" priority="1079">
      <formula>#REF!=""</formula>
    </cfRule>
    <cfRule type="expression" dxfId="701" priority="1080">
      <formula>#REF!="Add"</formula>
    </cfRule>
    <cfRule type="expression" dxfId="700" priority="1081">
      <formula>#REF!="Delete"</formula>
    </cfRule>
    <cfRule type="expression" dxfId="699" priority="1082">
      <formula>#REF!="Change"</formula>
    </cfRule>
  </conditionalFormatting>
  <conditionalFormatting sqref="G207:G208">
    <cfRule type="expression" dxfId="698" priority="1076">
      <formula>#REF!="Delete"</formula>
    </cfRule>
    <cfRule type="expression" dxfId="697" priority="1077">
      <formula>#REF!="Add"</formula>
    </cfRule>
    <cfRule type="expression" dxfId="696" priority="1078">
      <formula>#REF!="Change"</formula>
    </cfRule>
  </conditionalFormatting>
  <conditionalFormatting sqref="C207:C208">
    <cfRule type="expression" priority="1072">
      <formula>#REF!=""</formula>
    </cfRule>
    <cfRule type="expression" dxfId="695" priority="1073">
      <formula>#REF!="Add"</formula>
    </cfRule>
    <cfRule type="expression" dxfId="694" priority="1074">
      <formula>#REF!="Delete"</formula>
    </cfRule>
    <cfRule type="expression" dxfId="693" priority="1075">
      <formula>#REF!="Change"</formula>
    </cfRule>
  </conditionalFormatting>
  <conditionalFormatting sqref="C207:C208">
    <cfRule type="expression" priority="1068">
      <formula>#REF!=""</formula>
    </cfRule>
    <cfRule type="expression" dxfId="692" priority="1069">
      <formula>#REF!="Add"</formula>
    </cfRule>
    <cfRule type="expression" dxfId="691" priority="1070">
      <formula>#REF!="Remove"</formula>
    </cfRule>
    <cfRule type="expression" dxfId="690" priority="1071">
      <formula>#REF!="Change"</formula>
    </cfRule>
  </conditionalFormatting>
  <conditionalFormatting sqref="C207:C208">
    <cfRule type="expression" dxfId="689" priority="1065">
      <formula>#REF!="Delete"</formula>
    </cfRule>
    <cfRule type="expression" dxfId="688" priority="1066">
      <formula>#REF!="Add"</formula>
    </cfRule>
    <cfRule type="expression" dxfId="687" priority="1067">
      <formula>#REF!="Change"</formula>
    </cfRule>
  </conditionalFormatting>
  <conditionalFormatting sqref="I207:I213">
    <cfRule type="expression" priority="1061">
      <formula>#REF!=""</formula>
    </cfRule>
    <cfRule type="expression" dxfId="686" priority="1062">
      <formula>#REF!="Add"</formula>
    </cfRule>
    <cfRule type="expression" dxfId="685" priority="1063">
      <formula>#REF!="Delete"</formula>
    </cfRule>
    <cfRule type="expression" dxfId="684" priority="1064">
      <formula>#REF!="Change"</formula>
    </cfRule>
  </conditionalFormatting>
  <conditionalFormatting sqref="I207:I213">
    <cfRule type="expression" priority="1057">
      <formula>#REF!=""</formula>
    </cfRule>
    <cfRule type="expression" dxfId="683" priority="1058">
      <formula>#REF!="Add"</formula>
    </cfRule>
    <cfRule type="expression" dxfId="682" priority="1059">
      <formula>#REF!="Remove"</formula>
    </cfRule>
    <cfRule type="expression" dxfId="681" priority="1060">
      <formula>#REF!="Change"</formula>
    </cfRule>
  </conditionalFormatting>
  <conditionalFormatting sqref="I207:I213">
    <cfRule type="expression" dxfId="680" priority="1054">
      <formula>#REF!="Delete"</formula>
    </cfRule>
    <cfRule type="expression" dxfId="679" priority="1055">
      <formula>#REF!="Add"</formula>
    </cfRule>
    <cfRule type="expression" dxfId="678" priority="1056">
      <formula>#REF!="Change"</formula>
    </cfRule>
  </conditionalFormatting>
  <conditionalFormatting sqref="E64:F64">
    <cfRule type="expression" priority="995">
      <formula>#REF!=""</formula>
    </cfRule>
    <cfRule type="expression" dxfId="677" priority="996">
      <formula>#REF!="Add"</formula>
    </cfRule>
    <cfRule type="expression" dxfId="676" priority="997">
      <formula>#REF!="Delete"</formula>
    </cfRule>
    <cfRule type="expression" dxfId="675" priority="998">
      <formula>#REF!="Change"</formula>
    </cfRule>
  </conditionalFormatting>
  <conditionalFormatting sqref="E64:F64">
    <cfRule type="expression" priority="991">
      <formula>#REF!=""</formula>
    </cfRule>
    <cfRule type="expression" dxfId="674" priority="992">
      <formula>#REF!="Add"</formula>
    </cfRule>
    <cfRule type="expression" dxfId="673" priority="993">
      <formula>#REF!="Remove"</formula>
    </cfRule>
    <cfRule type="expression" dxfId="672" priority="994">
      <formula>#REF!="Change"</formula>
    </cfRule>
  </conditionalFormatting>
  <conditionalFormatting sqref="E64:F64">
    <cfRule type="expression" dxfId="671" priority="988">
      <formula>#REF!="Delete"</formula>
    </cfRule>
    <cfRule type="expression" dxfId="670" priority="989">
      <formula>#REF!="Add"</formula>
    </cfRule>
    <cfRule type="expression" dxfId="669" priority="990">
      <formula>#REF!="Change"</formula>
    </cfRule>
  </conditionalFormatting>
  <conditionalFormatting sqref="G64">
    <cfRule type="expression" priority="984">
      <formula>#REF!=""</formula>
    </cfRule>
    <cfRule type="expression" dxfId="668" priority="985">
      <formula>#REF!="Add"</formula>
    </cfRule>
    <cfRule type="expression" dxfId="667" priority="986">
      <formula>#REF!="Remove"</formula>
    </cfRule>
    <cfRule type="expression" dxfId="666" priority="987">
      <formula>#REF!="Change"</formula>
    </cfRule>
  </conditionalFormatting>
  <conditionalFormatting sqref="G64">
    <cfRule type="expression" priority="980">
      <formula>#REF!=""</formula>
    </cfRule>
    <cfRule type="expression" dxfId="665" priority="981">
      <formula>#REF!="Add"</formula>
    </cfRule>
    <cfRule type="expression" dxfId="664" priority="982">
      <formula>#REF!="Delete"</formula>
    </cfRule>
    <cfRule type="expression" dxfId="663" priority="983">
      <formula>#REF!="Change"</formula>
    </cfRule>
  </conditionalFormatting>
  <conditionalFormatting sqref="G64">
    <cfRule type="expression" dxfId="662" priority="977">
      <formula>#REF!="Delete"</formula>
    </cfRule>
    <cfRule type="expression" dxfId="661" priority="978">
      <formula>#REF!="Add"</formula>
    </cfRule>
    <cfRule type="expression" dxfId="660" priority="979">
      <formula>#REF!="Change"</formula>
    </cfRule>
  </conditionalFormatting>
  <conditionalFormatting sqref="G126">
    <cfRule type="expression" priority="951">
      <formula>#REF!=""</formula>
    </cfRule>
    <cfRule type="expression" dxfId="659" priority="952">
      <formula>#REF!="Add"</formula>
    </cfRule>
    <cfRule type="expression" dxfId="658" priority="953">
      <formula>#REF!="Delete"</formula>
    </cfRule>
    <cfRule type="expression" dxfId="657" priority="954">
      <formula>#REF!="Change"</formula>
    </cfRule>
  </conditionalFormatting>
  <conditionalFormatting sqref="G126">
    <cfRule type="expression" priority="947">
      <formula>#REF!=""</formula>
    </cfRule>
    <cfRule type="expression" dxfId="656" priority="948">
      <formula>#REF!="Add"</formula>
    </cfRule>
    <cfRule type="expression" dxfId="655" priority="949">
      <formula>#REF!="Remove"</formula>
    </cfRule>
    <cfRule type="expression" dxfId="654" priority="950">
      <formula>#REF!="Change"</formula>
    </cfRule>
  </conditionalFormatting>
  <conditionalFormatting sqref="G126">
    <cfRule type="expression" dxfId="653" priority="944">
      <formula>#REF!="Delete"</formula>
    </cfRule>
    <cfRule type="expression" dxfId="652" priority="945">
      <formula>#REF!="Add"</formula>
    </cfRule>
    <cfRule type="expression" dxfId="651" priority="946">
      <formula>#REF!="Change"</formula>
    </cfRule>
  </conditionalFormatting>
  <conditionalFormatting sqref="F247 B247">
    <cfRule type="expression" priority="929">
      <formula>#REF!=""</formula>
    </cfRule>
    <cfRule type="expression" dxfId="650" priority="930">
      <formula>#REF!="Add"</formula>
    </cfRule>
    <cfRule type="expression" dxfId="649" priority="931">
      <formula>#REF!="Delete"</formula>
    </cfRule>
    <cfRule type="expression" dxfId="648" priority="932">
      <formula>#REF!="Change"</formula>
    </cfRule>
  </conditionalFormatting>
  <conditionalFormatting sqref="F247 B247">
    <cfRule type="expression" priority="925">
      <formula>#REF!=""</formula>
    </cfRule>
    <cfRule type="expression" dxfId="647" priority="926">
      <formula>#REF!="Add"</formula>
    </cfRule>
    <cfRule type="expression" dxfId="646" priority="927">
      <formula>#REF!="Remove"</formula>
    </cfRule>
    <cfRule type="expression" dxfId="645" priority="928">
      <formula>#REF!="Change"</formula>
    </cfRule>
  </conditionalFormatting>
  <conditionalFormatting sqref="F247 B247">
    <cfRule type="expression" dxfId="644" priority="922">
      <formula>#REF!="Delete"</formula>
    </cfRule>
    <cfRule type="expression" dxfId="643" priority="923">
      <formula>#REF!="Add"</formula>
    </cfRule>
    <cfRule type="expression" dxfId="642" priority="924">
      <formula>#REF!="Change"</formula>
    </cfRule>
  </conditionalFormatting>
  <conditionalFormatting sqref="I247">
    <cfRule type="expression" priority="907">
      <formula>#REF!=""</formula>
    </cfRule>
    <cfRule type="expression" dxfId="641" priority="908">
      <formula>#REF!="Add"</formula>
    </cfRule>
    <cfRule type="expression" dxfId="640" priority="909">
      <formula>#REF!="Delete"</formula>
    </cfRule>
    <cfRule type="expression" dxfId="639" priority="910">
      <formula>#REF!="Change"</formula>
    </cfRule>
  </conditionalFormatting>
  <conditionalFormatting sqref="I247">
    <cfRule type="expression" priority="903">
      <formula>#REF!=""</formula>
    </cfRule>
    <cfRule type="expression" dxfId="638" priority="904">
      <formula>#REF!="Add"</formula>
    </cfRule>
    <cfRule type="expression" dxfId="637" priority="905">
      <formula>#REF!="Remove"</formula>
    </cfRule>
    <cfRule type="expression" dxfId="636" priority="906">
      <formula>#REF!="Change"</formula>
    </cfRule>
  </conditionalFormatting>
  <conditionalFormatting sqref="I247">
    <cfRule type="expression" dxfId="635" priority="900">
      <formula>#REF!="Delete"</formula>
    </cfRule>
    <cfRule type="expression" dxfId="634" priority="901">
      <formula>#REF!="Add"</formula>
    </cfRule>
    <cfRule type="expression" dxfId="633" priority="902">
      <formula>#REF!="Change"</formula>
    </cfRule>
  </conditionalFormatting>
  <conditionalFormatting sqref="I247">
    <cfRule type="expression" priority="896">
      <formula>#REF!=""</formula>
    </cfRule>
    <cfRule type="expression" dxfId="632" priority="897">
      <formula>#REF!="Add"</formula>
    </cfRule>
    <cfRule type="expression" dxfId="631" priority="898">
      <formula>#REF!="Delete"</formula>
    </cfRule>
    <cfRule type="expression" dxfId="630" priority="899">
      <formula>#REF!="Change"</formula>
    </cfRule>
  </conditionalFormatting>
  <conditionalFormatting sqref="I247">
    <cfRule type="expression" priority="892">
      <formula>#REF!=""</formula>
    </cfRule>
    <cfRule type="expression" dxfId="629" priority="893">
      <formula>#REF!="Add"</formula>
    </cfRule>
    <cfRule type="expression" dxfId="628" priority="894">
      <formula>#REF!="Remove"</formula>
    </cfRule>
    <cfRule type="expression" dxfId="627" priority="895">
      <formula>#REF!="Change"</formula>
    </cfRule>
  </conditionalFormatting>
  <conditionalFormatting sqref="I247">
    <cfRule type="expression" dxfId="626" priority="889">
      <formula>#REF!="Delete"</formula>
    </cfRule>
    <cfRule type="expression" dxfId="625" priority="890">
      <formula>#REF!="Add"</formula>
    </cfRule>
    <cfRule type="expression" dxfId="624" priority="891">
      <formula>#REF!="Change"</formula>
    </cfRule>
  </conditionalFormatting>
  <conditionalFormatting sqref="B247">
    <cfRule type="expression" priority="885">
      <formula>#REF!=""</formula>
    </cfRule>
    <cfRule type="expression" dxfId="623" priority="886">
      <formula>#REF!="Add"</formula>
    </cfRule>
    <cfRule type="expression" dxfId="622" priority="887">
      <formula>#REF!="Remove"</formula>
    </cfRule>
    <cfRule type="expression" dxfId="621" priority="888">
      <formula>#REF!="Change"</formula>
    </cfRule>
  </conditionalFormatting>
  <conditionalFormatting sqref="D247">
    <cfRule type="expression" priority="877">
      <formula>#REF!=""</formula>
    </cfRule>
    <cfRule type="expression" dxfId="620" priority="878">
      <formula>#REF!="Add"</formula>
    </cfRule>
    <cfRule type="expression" dxfId="619" priority="879">
      <formula>#REF!="Remove"</formula>
    </cfRule>
    <cfRule type="expression" dxfId="618" priority="880">
      <formula>#REF!="Change"</formula>
    </cfRule>
  </conditionalFormatting>
  <conditionalFormatting sqref="D247">
    <cfRule type="expression" priority="873">
      <formula>#REF!=""</formula>
    </cfRule>
    <cfRule type="expression" dxfId="617" priority="874">
      <formula>#REF!="Add"</formula>
    </cfRule>
    <cfRule type="expression" dxfId="616" priority="875">
      <formula>#REF!="Delete"</formula>
    </cfRule>
    <cfRule type="expression" dxfId="615" priority="876">
      <formula>#REF!="Change"</formula>
    </cfRule>
  </conditionalFormatting>
  <conditionalFormatting sqref="D247">
    <cfRule type="expression" dxfId="614" priority="870">
      <formula>#REF!="Delete"</formula>
    </cfRule>
    <cfRule type="expression" dxfId="613" priority="871">
      <formula>#REF!="Add"</formula>
    </cfRule>
    <cfRule type="expression" dxfId="612" priority="872">
      <formula>#REF!="Change"</formula>
    </cfRule>
  </conditionalFormatting>
  <conditionalFormatting sqref="E247">
    <cfRule type="expression" priority="866">
      <formula>#REF!=""</formula>
    </cfRule>
    <cfRule type="expression" dxfId="611" priority="867">
      <formula>#REF!="Add"</formula>
    </cfRule>
    <cfRule type="expression" dxfId="610" priority="868">
      <formula>#REF!="Delete"</formula>
    </cfRule>
    <cfRule type="expression" dxfId="609" priority="869">
      <formula>#REF!="Change"</formula>
    </cfRule>
  </conditionalFormatting>
  <conditionalFormatting sqref="E247">
    <cfRule type="expression" priority="862">
      <formula>#REF!=""</formula>
    </cfRule>
    <cfRule type="expression" dxfId="608" priority="863">
      <formula>#REF!="Add"</formula>
    </cfRule>
    <cfRule type="expression" dxfId="607" priority="864">
      <formula>#REF!="Remove"</formula>
    </cfRule>
    <cfRule type="expression" dxfId="606" priority="865">
      <formula>#REF!="Change"</formula>
    </cfRule>
  </conditionalFormatting>
  <conditionalFormatting sqref="E247">
    <cfRule type="expression" dxfId="605" priority="859">
      <formula>#REF!="Delete"</formula>
    </cfRule>
    <cfRule type="expression" dxfId="604" priority="860">
      <formula>#REF!="Add"</formula>
    </cfRule>
    <cfRule type="expression" dxfId="603" priority="861">
      <formula>#REF!="Change"</formula>
    </cfRule>
  </conditionalFormatting>
  <conditionalFormatting sqref="B143:B144">
    <cfRule type="expression" dxfId="602" priority="804">
      <formula>#REF!="Delete"</formula>
    </cfRule>
    <cfRule type="expression" dxfId="601" priority="805">
      <formula>#REF!="Add"</formula>
    </cfRule>
    <cfRule type="expression" dxfId="600" priority="806">
      <formula>#REF!="Change"</formula>
    </cfRule>
  </conditionalFormatting>
  <conditionalFormatting sqref="B143:B144">
    <cfRule type="expression" priority="811">
      <formula>#REF!=""</formula>
    </cfRule>
    <cfRule type="expression" dxfId="599" priority="812">
      <formula>#REF!="Add"</formula>
    </cfRule>
    <cfRule type="expression" dxfId="598" priority="813">
      <formula>#REF!="Remove"</formula>
    </cfRule>
    <cfRule type="expression" dxfId="597" priority="814">
      <formula>#REF!="Change"</formula>
    </cfRule>
  </conditionalFormatting>
  <conditionalFormatting sqref="B143:B144">
    <cfRule type="expression" priority="807">
      <formula>#REF!=""</formula>
    </cfRule>
    <cfRule type="expression" dxfId="596" priority="808">
      <formula>#REF!="Add"</formula>
    </cfRule>
    <cfRule type="expression" dxfId="595" priority="809">
      <formula>#REF!="Delete"</formula>
    </cfRule>
    <cfRule type="expression" dxfId="594" priority="810">
      <formula>#REF!="Change"</formula>
    </cfRule>
  </conditionalFormatting>
  <conditionalFormatting sqref="D143:D144">
    <cfRule type="expression" dxfId="593" priority="793">
      <formula>#REF!="Delete"</formula>
    </cfRule>
    <cfRule type="expression" dxfId="592" priority="794">
      <formula>#REF!="Add"</formula>
    </cfRule>
    <cfRule type="expression" dxfId="591" priority="795">
      <formula>#REF!="Change"</formula>
    </cfRule>
  </conditionalFormatting>
  <conditionalFormatting sqref="D143:D144">
    <cfRule type="expression" priority="800">
      <formula>#REF!=""</formula>
    </cfRule>
    <cfRule type="expression" dxfId="590" priority="801">
      <formula>#REF!="Add"</formula>
    </cfRule>
    <cfRule type="expression" dxfId="589" priority="802">
      <formula>#REF!="Remove"</formula>
    </cfRule>
    <cfRule type="expression" dxfId="588" priority="803">
      <formula>#REF!="Change"</formula>
    </cfRule>
  </conditionalFormatting>
  <conditionalFormatting sqref="D143:D144">
    <cfRule type="expression" priority="796">
      <formula>#REF!=""</formula>
    </cfRule>
    <cfRule type="expression" dxfId="587" priority="797">
      <formula>#REF!="Add"</formula>
    </cfRule>
    <cfRule type="expression" dxfId="586" priority="798">
      <formula>#REF!="Delete"</formula>
    </cfRule>
    <cfRule type="expression" dxfId="585" priority="799">
      <formula>#REF!="Change"</formula>
    </cfRule>
  </conditionalFormatting>
  <conditionalFormatting sqref="H143:H144">
    <cfRule type="expression" dxfId="584" priority="782">
      <formula>#REF!="Delete"</formula>
    </cfRule>
    <cfRule type="expression" dxfId="583" priority="783">
      <formula>#REF!="Add"</formula>
    </cfRule>
    <cfRule type="expression" dxfId="582" priority="784">
      <formula>#REF!="Change"</formula>
    </cfRule>
  </conditionalFormatting>
  <conditionalFormatting sqref="H143:H144">
    <cfRule type="expression" priority="789">
      <formula>#REF!=""</formula>
    </cfRule>
    <cfRule type="expression" dxfId="581" priority="790">
      <formula>#REF!="Add"</formula>
    </cfRule>
    <cfRule type="expression" dxfId="580" priority="791">
      <formula>#REF!="Remove"</formula>
    </cfRule>
    <cfRule type="expression" dxfId="579" priority="792">
      <formula>#REF!="Change"</formula>
    </cfRule>
  </conditionalFormatting>
  <conditionalFormatting sqref="H143:H144">
    <cfRule type="expression" priority="785">
      <formula>#REF!=""</formula>
    </cfRule>
    <cfRule type="expression" dxfId="578" priority="786">
      <formula>#REF!="Add"</formula>
    </cfRule>
    <cfRule type="expression" dxfId="577" priority="787">
      <formula>#REF!="Delete"</formula>
    </cfRule>
    <cfRule type="expression" dxfId="576" priority="788">
      <formula>#REF!="Change"</formula>
    </cfRule>
  </conditionalFormatting>
  <conditionalFormatting sqref="I126">
    <cfRule type="expression" priority="778">
      <formula>#REF!=""</formula>
    </cfRule>
    <cfRule type="expression" dxfId="575" priority="779">
      <formula>#REF!="Add"</formula>
    </cfRule>
    <cfRule type="expression" dxfId="574" priority="780">
      <formula>#REF!="Delete"</formula>
    </cfRule>
    <cfRule type="expression" dxfId="573" priority="781">
      <formula>#REF!="Change"</formula>
    </cfRule>
  </conditionalFormatting>
  <conditionalFormatting sqref="I126">
    <cfRule type="expression" priority="774">
      <formula>#REF!=""</formula>
    </cfRule>
    <cfRule type="expression" dxfId="572" priority="775">
      <formula>#REF!="Add"</formula>
    </cfRule>
    <cfRule type="expression" dxfId="571" priority="776">
      <formula>#REF!="Remove"</formula>
    </cfRule>
    <cfRule type="expression" dxfId="570" priority="777">
      <formula>#REF!="Change"</formula>
    </cfRule>
  </conditionalFormatting>
  <conditionalFormatting sqref="I126">
    <cfRule type="expression" dxfId="569" priority="771">
      <formula>#REF!="Delete"</formula>
    </cfRule>
    <cfRule type="expression" dxfId="568" priority="772">
      <formula>#REF!="Add"</formula>
    </cfRule>
    <cfRule type="expression" dxfId="567" priority="773">
      <formula>#REF!="Change"</formula>
    </cfRule>
  </conditionalFormatting>
  <conditionalFormatting sqref="I126">
    <cfRule type="expression" priority="767">
      <formula>#REF!=""</formula>
    </cfRule>
    <cfRule type="expression" dxfId="566" priority="768">
      <formula>#REF!="Add"</formula>
    </cfRule>
    <cfRule type="expression" dxfId="565" priority="769">
      <formula>#REF!="Delete"</formula>
    </cfRule>
    <cfRule type="expression" dxfId="564" priority="770">
      <formula>#REF!="Change"</formula>
    </cfRule>
  </conditionalFormatting>
  <conditionalFormatting sqref="I126">
    <cfRule type="expression" priority="763">
      <formula>#REF!=""</formula>
    </cfRule>
    <cfRule type="expression" dxfId="563" priority="764">
      <formula>#REF!="Add"</formula>
    </cfRule>
    <cfRule type="expression" dxfId="562" priority="765">
      <formula>#REF!="Remove"</formula>
    </cfRule>
    <cfRule type="expression" dxfId="561" priority="766">
      <formula>#REF!="Change"</formula>
    </cfRule>
  </conditionalFormatting>
  <conditionalFormatting sqref="I126">
    <cfRule type="expression" dxfId="560" priority="760">
      <formula>#REF!="Delete"</formula>
    </cfRule>
    <cfRule type="expression" dxfId="559" priority="761">
      <formula>#REF!="Add"</formula>
    </cfRule>
    <cfRule type="expression" dxfId="558" priority="762">
      <formula>#REF!="Change"</formula>
    </cfRule>
  </conditionalFormatting>
  <conditionalFormatting sqref="B136">
    <cfRule type="expression" priority="756">
      <formula>#REF!=""</formula>
    </cfRule>
    <cfRule type="expression" dxfId="557" priority="757">
      <formula>#REF!="Add"</formula>
    </cfRule>
    <cfRule type="expression" dxfId="556" priority="758">
      <formula>#REF!="Delete"</formula>
    </cfRule>
    <cfRule type="expression" dxfId="555" priority="759">
      <formula>#REF!="Change"</formula>
    </cfRule>
  </conditionalFormatting>
  <conditionalFormatting sqref="B136">
    <cfRule type="expression" dxfId="554" priority="753">
      <formula>#REF!="Delete"</formula>
    </cfRule>
    <cfRule type="expression" dxfId="553" priority="754">
      <formula>#REF!="Add"</formula>
    </cfRule>
    <cfRule type="expression" dxfId="552" priority="755">
      <formula>#REF!="Change"</formula>
    </cfRule>
  </conditionalFormatting>
  <conditionalFormatting sqref="B136">
    <cfRule type="expression" priority="749">
      <formula>#REF!=""</formula>
    </cfRule>
    <cfRule type="expression" dxfId="551" priority="750">
      <formula>#REF!="Add"</formula>
    </cfRule>
    <cfRule type="expression" dxfId="550" priority="751">
      <formula>#REF!="Remove"</formula>
    </cfRule>
    <cfRule type="expression" dxfId="549" priority="752">
      <formula>#REF!="Change"</formula>
    </cfRule>
  </conditionalFormatting>
  <conditionalFormatting sqref="D136">
    <cfRule type="expression" priority="745">
      <formula>#REF!=""</formula>
    </cfRule>
    <cfRule type="expression" dxfId="548" priority="746">
      <formula>#REF!="Add"</formula>
    </cfRule>
    <cfRule type="expression" dxfId="547" priority="747">
      <formula>#REF!="Delete"</formula>
    </cfRule>
    <cfRule type="expression" dxfId="546" priority="748">
      <formula>#REF!="Change"</formula>
    </cfRule>
  </conditionalFormatting>
  <conditionalFormatting sqref="D136">
    <cfRule type="expression" priority="741">
      <formula>#REF!=""</formula>
    </cfRule>
    <cfRule type="expression" dxfId="545" priority="742">
      <formula>#REF!="Add"</formula>
    </cfRule>
    <cfRule type="expression" dxfId="544" priority="743">
      <formula>#REF!="Remove"</formula>
    </cfRule>
    <cfRule type="expression" dxfId="543" priority="744">
      <formula>#REF!="Change"</formula>
    </cfRule>
  </conditionalFormatting>
  <conditionalFormatting sqref="D136">
    <cfRule type="expression" dxfId="542" priority="738">
      <formula>#REF!="Delete"</formula>
    </cfRule>
    <cfRule type="expression" dxfId="541" priority="739">
      <formula>#REF!="Add"</formula>
    </cfRule>
    <cfRule type="expression" dxfId="540" priority="740">
      <formula>#REF!="Change"</formula>
    </cfRule>
  </conditionalFormatting>
  <conditionalFormatting sqref="E136:G136">
    <cfRule type="expression" priority="734">
      <formula>#REF!=""</formula>
    </cfRule>
    <cfRule type="expression" dxfId="539" priority="735">
      <formula>#REF!="Add"</formula>
    </cfRule>
    <cfRule type="expression" dxfId="538" priority="736">
      <formula>#REF!="Delete"</formula>
    </cfRule>
    <cfRule type="expression" dxfId="537" priority="737">
      <formula>#REF!="Change"</formula>
    </cfRule>
  </conditionalFormatting>
  <conditionalFormatting sqref="E136:G136">
    <cfRule type="expression" priority="730">
      <formula>#REF!=""</formula>
    </cfRule>
    <cfRule type="expression" dxfId="536" priority="731">
      <formula>#REF!="Add"</formula>
    </cfRule>
    <cfRule type="expression" dxfId="535" priority="732">
      <formula>#REF!="Remove"</formula>
    </cfRule>
    <cfRule type="expression" dxfId="534" priority="733">
      <formula>#REF!="Change"</formula>
    </cfRule>
  </conditionalFormatting>
  <conditionalFormatting sqref="E136:G136">
    <cfRule type="expression" dxfId="533" priority="727">
      <formula>#REF!="Delete"</formula>
    </cfRule>
    <cfRule type="expression" dxfId="532" priority="728">
      <formula>#REF!="Add"</formula>
    </cfRule>
    <cfRule type="expression" dxfId="531" priority="729">
      <formula>#REF!="Change"</formula>
    </cfRule>
  </conditionalFormatting>
  <conditionalFormatting sqref="C131">
    <cfRule type="expression" priority="723">
      <formula>#REF!=""</formula>
    </cfRule>
    <cfRule type="expression" dxfId="530" priority="724">
      <formula>#REF!="Add"</formula>
    </cfRule>
    <cfRule type="expression" dxfId="529" priority="725">
      <formula>#REF!="Delete"</formula>
    </cfRule>
    <cfRule type="expression" dxfId="528" priority="726">
      <formula>#REF!="Change"</formula>
    </cfRule>
  </conditionalFormatting>
  <conditionalFormatting sqref="C131">
    <cfRule type="expression" priority="719">
      <formula>#REF!=""</formula>
    </cfRule>
    <cfRule type="expression" dxfId="527" priority="720">
      <formula>#REF!="Add"</formula>
    </cfRule>
    <cfRule type="expression" dxfId="526" priority="721">
      <formula>#REF!="Remove"</formula>
    </cfRule>
    <cfRule type="expression" dxfId="525" priority="722">
      <formula>#REF!="Change"</formula>
    </cfRule>
  </conditionalFormatting>
  <conditionalFormatting sqref="C131">
    <cfRule type="expression" dxfId="524" priority="716">
      <formula>#REF!="Delete"</formula>
    </cfRule>
    <cfRule type="expression" dxfId="523" priority="717">
      <formula>#REF!="Add"</formula>
    </cfRule>
    <cfRule type="expression" dxfId="522" priority="718">
      <formula>#REF!="Change"</formula>
    </cfRule>
  </conditionalFormatting>
  <conditionalFormatting sqref="B131">
    <cfRule type="expression" priority="712">
      <formula>#REF!=""</formula>
    </cfRule>
    <cfRule type="expression" dxfId="521" priority="713">
      <formula>#REF!="Add"</formula>
    </cfRule>
    <cfRule type="expression" dxfId="520" priority="714">
      <formula>#REF!="Remove"</formula>
    </cfRule>
    <cfRule type="expression" dxfId="519" priority="715">
      <formula>#REF!="Change"</formula>
    </cfRule>
  </conditionalFormatting>
  <conditionalFormatting sqref="B131">
    <cfRule type="expression" priority="708">
      <formula>#REF!=""</formula>
    </cfRule>
    <cfRule type="expression" dxfId="518" priority="709">
      <formula>#REF!="Add"</formula>
    </cfRule>
    <cfRule type="expression" dxfId="517" priority="710">
      <formula>#REF!="Delete"</formula>
    </cfRule>
    <cfRule type="expression" dxfId="516" priority="711">
      <formula>#REF!="Change"</formula>
    </cfRule>
  </conditionalFormatting>
  <conditionalFormatting sqref="B131">
    <cfRule type="expression" dxfId="515" priority="705">
      <formula>#REF!="Delete"</formula>
    </cfRule>
    <cfRule type="expression" dxfId="514" priority="706">
      <formula>#REF!="Add"</formula>
    </cfRule>
    <cfRule type="expression" dxfId="513" priority="707">
      <formula>#REF!="Change"</formula>
    </cfRule>
  </conditionalFormatting>
  <conditionalFormatting sqref="D131">
    <cfRule type="expression" priority="701">
      <formula>#REF!=""</formula>
    </cfRule>
    <cfRule type="expression" dxfId="512" priority="702">
      <formula>#REF!="Add"</formula>
    </cfRule>
    <cfRule type="expression" dxfId="511" priority="703">
      <formula>#REF!="Remove"</formula>
    </cfRule>
    <cfRule type="expression" dxfId="510" priority="704">
      <formula>#REF!="Change"</formula>
    </cfRule>
  </conditionalFormatting>
  <conditionalFormatting sqref="D131">
    <cfRule type="expression" priority="697">
      <formula>#REF!=""</formula>
    </cfRule>
    <cfRule type="expression" dxfId="509" priority="698">
      <formula>#REF!="Add"</formula>
    </cfRule>
    <cfRule type="expression" dxfId="508" priority="699">
      <formula>#REF!="Delete"</formula>
    </cfRule>
    <cfRule type="expression" dxfId="507" priority="700">
      <formula>#REF!="Change"</formula>
    </cfRule>
  </conditionalFormatting>
  <conditionalFormatting sqref="D131">
    <cfRule type="expression" dxfId="506" priority="694">
      <formula>#REF!="Delete"</formula>
    </cfRule>
    <cfRule type="expression" dxfId="505" priority="695">
      <formula>#REF!="Add"</formula>
    </cfRule>
    <cfRule type="expression" dxfId="504" priority="696">
      <formula>#REF!="Change"</formula>
    </cfRule>
  </conditionalFormatting>
  <conditionalFormatting sqref="G131">
    <cfRule type="expression" priority="690">
      <formula>#REF!=""</formula>
    </cfRule>
    <cfRule type="expression" dxfId="503" priority="691">
      <formula>#REF!="Add"</formula>
    </cfRule>
    <cfRule type="expression" dxfId="502" priority="692">
      <formula>#REF!="Remove"</formula>
    </cfRule>
    <cfRule type="expression" dxfId="501" priority="693">
      <formula>#REF!="Change"</formula>
    </cfRule>
  </conditionalFormatting>
  <conditionalFormatting sqref="G131">
    <cfRule type="expression" priority="686">
      <formula>#REF!=""</formula>
    </cfRule>
    <cfRule type="expression" dxfId="500" priority="687">
      <formula>#REF!="Add"</formula>
    </cfRule>
    <cfRule type="expression" dxfId="499" priority="688">
      <formula>#REF!="Delete"</formula>
    </cfRule>
    <cfRule type="expression" dxfId="498" priority="689">
      <formula>#REF!="Change"</formula>
    </cfRule>
  </conditionalFormatting>
  <conditionalFormatting sqref="G131">
    <cfRule type="expression" dxfId="497" priority="683">
      <formula>#REF!="Delete"</formula>
    </cfRule>
    <cfRule type="expression" dxfId="496" priority="684">
      <formula>#REF!="Add"</formula>
    </cfRule>
    <cfRule type="expression" dxfId="495" priority="685">
      <formula>#REF!="Change"</formula>
    </cfRule>
  </conditionalFormatting>
  <conditionalFormatting sqref="E131:F131">
    <cfRule type="expression" priority="679">
      <formula>#REF!=""</formula>
    </cfRule>
    <cfRule type="expression" dxfId="494" priority="680">
      <formula>#REF!="Add"</formula>
    </cfRule>
    <cfRule type="expression" dxfId="493" priority="681">
      <formula>#REF!="Delete"</formula>
    </cfRule>
    <cfRule type="expression" dxfId="492" priority="682">
      <formula>#REF!="Change"</formula>
    </cfRule>
  </conditionalFormatting>
  <conditionalFormatting sqref="E131:F131">
    <cfRule type="expression" priority="675">
      <formula>#REF!=""</formula>
    </cfRule>
    <cfRule type="expression" dxfId="491" priority="676">
      <formula>#REF!="Add"</formula>
    </cfRule>
    <cfRule type="expression" dxfId="490" priority="677">
      <formula>#REF!="Remove"</formula>
    </cfRule>
    <cfRule type="expression" dxfId="489" priority="678">
      <formula>#REF!="Change"</formula>
    </cfRule>
  </conditionalFormatting>
  <conditionalFormatting sqref="E131:F131">
    <cfRule type="expression" dxfId="488" priority="672">
      <formula>#REF!="Delete"</formula>
    </cfRule>
    <cfRule type="expression" dxfId="487" priority="673">
      <formula>#REF!="Add"</formula>
    </cfRule>
    <cfRule type="expression" dxfId="486" priority="674">
      <formula>#REF!="Change"</formula>
    </cfRule>
  </conditionalFormatting>
  <conditionalFormatting sqref="E41:F42">
    <cfRule type="expression" priority="668">
      <formula>#REF!=""</formula>
    </cfRule>
    <cfRule type="expression" dxfId="485" priority="669">
      <formula>#REF!="Add"</formula>
    </cfRule>
    <cfRule type="expression" dxfId="484" priority="670">
      <formula>#REF!="Delete"</formula>
    </cfRule>
    <cfRule type="expression" dxfId="483" priority="671">
      <formula>#REF!="Change"</formula>
    </cfRule>
  </conditionalFormatting>
  <conditionalFormatting sqref="E41:F42">
    <cfRule type="expression" priority="664">
      <formula>#REF!=""</formula>
    </cfRule>
    <cfRule type="expression" dxfId="482" priority="665">
      <formula>#REF!="Add"</formula>
    </cfRule>
    <cfRule type="expression" dxfId="481" priority="666">
      <formula>#REF!="Remove"</formula>
    </cfRule>
    <cfRule type="expression" dxfId="480" priority="667">
      <formula>#REF!="Change"</formula>
    </cfRule>
  </conditionalFormatting>
  <conditionalFormatting sqref="E41:F42">
    <cfRule type="expression" dxfId="479" priority="661">
      <formula>#REF!="Delete"</formula>
    </cfRule>
    <cfRule type="expression" dxfId="478" priority="662">
      <formula>#REF!="Add"</formula>
    </cfRule>
    <cfRule type="expression" dxfId="477" priority="663">
      <formula>#REF!="Change"</formula>
    </cfRule>
  </conditionalFormatting>
  <conditionalFormatting sqref="G41:G42">
    <cfRule type="expression" priority="657">
      <formula>#REF!=""</formula>
    </cfRule>
    <cfRule type="expression" dxfId="476" priority="658">
      <formula>#REF!="Add"</formula>
    </cfRule>
    <cfRule type="expression" dxfId="475" priority="659">
      <formula>#REF!="Remove"</formula>
    </cfRule>
    <cfRule type="expression" dxfId="474" priority="660">
      <formula>#REF!="Change"</formula>
    </cfRule>
  </conditionalFormatting>
  <conditionalFormatting sqref="G41:G42">
    <cfRule type="expression" priority="653">
      <formula>#REF!=""</formula>
    </cfRule>
    <cfRule type="expression" dxfId="473" priority="654">
      <formula>#REF!="Add"</formula>
    </cfRule>
    <cfRule type="expression" dxfId="472" priority="655">
      <formula>#REF!="Delete"</formula>
    </cfRule>
    <cfRule type="expression" dxfId="471" priority="656">
      <formula>#REF!="Change"</formula>
    </cfRule>
  </conditionalFormatting>
  <conditionalFormatting sqref="G41:G42">
    <cfRule type="expression" dxfId="470" priority="650">
      <formula>#REF!="Delete"</formula>
    </cfRule>
    <cfRule type="expression" dxfId="469" priority="651">
      <formula>#REF!="Add"</formula>
    </cfRule>
    <cfRule type="expression" dxfId="468" priority="652">
      <formula>#REF!="Change"</formula>
    </cfRule>
  </conditionalFormatting>
  <conditionalFormatting sqref="G114">
    <cfRule type="expression" priority="646">
      <formula>#REF!=""</formula>
    </cfRule>
    <cfRule type="expression" dxfId="467" priority="647">
      <formula>#REF!="Add"</formula>
    </cfRule>
    <cfRule type="expression" dxfId="466" priority="648">
      <formula>#REF!="Remove"</formula>
    </cfRule>
    <cfRule type="expression" dxfId="465" priority="649">
      <formula>#REF!="Change"</formula>
    </cfRule>
  </conditionalFormatting>
  <conditionalFormatting sqref="G114">
    <cfRule type="expression" priority="642">
      <formula>#REF!=""</formula>
    </cfRule>
    <cfRule type="expression" dxfId="464" priority="643">
      <formula>#REF!="Add"</formula>
    </cfRule>
    <cfRule type="expression" dxfId="463" priority="644">
      <formula>#REF!="Delete"</formula>
    </cfRule>
    <cfRule type="expression" dxfId="462" priority="645">
      <formula>#REF!="Change"</formula>
    </cfRule>
  </conditionalFormatting>
  <conditionalFormatting sqref="G114">
    <cfRule type="expression" dxfId="461" priority="639">
      <formula>#REF!="Delete"</formula>
    </cfRule>
    <cfRule type="expression" dxfId="460" priority="640">
      <formula>#REF!="Add"</formula>
    </cfRule>
    <cfRule type="expression" dxfId="459" priority="641">
      <formula>#REF!="Change"</formula>
    </cfRule>
  </conditionalFormatting>
  <conditionalFormatting sqref="C209">
    <cfRule type="expression" priority="591">
      <formula>#REF!=""</formula>
    </cfRule>
    <cfRule type="expression" dxfId="458" priority="592">
      <formula>#REF!="Add"</formula>
    </cfRule>
    <cfRule type="expression" dxfId="457" priority="593">
      <formula>#REF!="Delete"</formula>
    </cfRule>
    <cfRule type="expression" dxfId="456" priority="594">
      <formula>#REF!="Change"</formula>
    </cfRule>
  </conditionalFormatting>
  <conditionalFormatting sqref="C209">
    <cfRule type="expression" priority="587">
      <formula>#REF!=""</formula>
    </cfRule>
    <cfRule type="expression" dxfId="455" priority="588">
      <formula>#REF!="Add"</formula>
    </cfRule>
    <cfRule type="expression" dxfId="454" priority="589">
      <formula>#REF!="Remove"</formula>
    </cfRule>
    <cfRule type="expression" dxfId="453" priority="590">
      <formula>#REF!="Change"</formula>
    </cfRule>
  </conditionalFormatting>
  <conditionalFormatting sqref="C209">
    <cfRule type="expression" dxfId="452" priority="584">
      <formula>#REF!="Delete"</formula>
    </cfRule>
    <cfRule type="expression" dxfId="451" priority="585">
      <formula>#REF!="Add"</formula>
    </cfRule>
    <cfRule type="expression" dxfId="450" priority="586">
      <formula>#REF!="Change"</formula>
    </cfRule>
  </conditionalFormatting>
  <conditionalFormatting sqref="E209:F209">
    <cfRule type="expression" priority="580">
      <formula>#REF!=""</formula>
    </cfRule>
    <cfRule type="expression" dxfId="449" priority="581">
      <formula>#REF!="Add"</formula>
    </cfRule>
    <cfRule type="expression" dxfId="448" priority="582">
      <formula>#REF!="Delete"</formula>
    </cfRule>
    <cfRule type="expression" dxfId="447" priority="583">
      <formula>#REF!="Change"</formula>
    </cfRule>
  </conditionalFormatting>
  <conditionalFormatting sqref="E209:F209">
    <cfRule type="expression" priority="576">
      <formula>#REF!=""</formula>
    </cfRule>
    <cfRule type="expression" dxfId="446" priority="577">
      <formula>#REF!="Add"</formula>
    </cfRule>
    <cfRule type="expression" dxfId="445" priority="578">
      <formula>#REF!="Remove"</formula>
    </cfRule>
    <cfRule type="expression" dxfId="444" priority="579">
      <formula>#REF!="Change"</formula>
    </cfRule>
  </conditionalFormatting>
  <conditionalFormatting sqref="E209:F209">
    <cfRule type="expression" dxfId="443" priority="573">
      <formula>#REF!="Delete"</formula>
    </cfRule>
    <cfRule type="expression" dxfId="442" priority="574">
      <formula>#REF!="Add"</formula>
    </cfRule>
    <cfRule type="expression" dxfId="441" priority="575">
      <formula>#REF!="Change"</formula>
    </cfRule>
  </conditionalFormatting>
  <conditionalFormatting sqref="G209">
    <cfRule type="expression" priority="569">
      <formula>#REF!=""</formula>
    </cfRule>
    <cfRule type="expression" dxfId="440" priority="570">
      <formula>#REF!="Add"</formula>
    </cfRule>
    <cfRule type="expression" dxfId="439" priority="571">
      <formula>#REF!="Remove"</formula>
    </cfRule>
    <cfRule type="expression" dxfId="438" priority="572">
      <formula>#REF!="Change"</formula>
    </cfRule>
  </conditionalFormatting>
  <conditionalFormatting sqref="G209">
    <cfRule type="expression" priority="565">
      <formula>#REF!=""</formula>
    </cfRule>
    <cfRule type="expression" dxfId="437" priority="566">
      <formula>#REF!="Add"</formula>
    </cfRule>
    <cfRule type="expression" dxfId="436" priority="567">
      <formula>#REF!="Delete"</formula>
    </cfRule>
    <cfRule type="expression" dxfId="435" priority="568">
      <formula>#REF!="Change"</formula>
    </cfRule>
  </conditionalFormatting>
  <conditionalFormatting sqref="G209">
    <cfRule type="expression" dxfId="434" priority="562">
      <formula>#REF!="Delete"</formula>
    </cfRule>
    <cfRule type="expression" dxfId="433" priority="563">
      <formula>#REF!="Add"</formula>
    </cfRule>
    <cfRule type="expression" dxfId="432" priority="564">
      <formula>#REF!="Change"</formula>
    </cfRule>
  </conditionalFormatting>
  <conditionalFormatting sqref="C210">
    <cfRule type="expression" priority="558">
      <formula>#REF!=""</formula>
    </cfRule>
    <cfRule type="expression" dxfId="431" priority="559">
      <formula>#REF!="Add"</formula>
    </cfRule>
    <cfRule type="expression" dxfId="430" priority="560">
      <formula>#REF!="Delete"</formula>
    </cfRule>
    <cfRule type="expression" dxfId="429" priority="561">
      <formula>#REF!="Change"</formula>
    </cfRule>
  </conditionalFormatting>
  <conditionalFormatting sqref="C210">
    <cfRule type="expression" priority="554">
      <formula>#REF!=""</formula>
    </cfRule>
    <cfRule type="expression" dxfId="428" priority="555">
      <formula>#REF!="Add"</formula>
    </cfRule>
    <cfRule type="expression" dxfId="427" priority="556">
      <formula>#REF!="Remove"</formula>
    </cfRule>
    <cfRule type="expression" dxfId="426" priority="557">
      <formula>#REF!="Change"</formula>
    </cfRule>
  </conditionalFormatting>
  <conditionalFormatting sqref="C210">
    <cfRule type="expression" dxfId="425" priority="551">
      <formula>#REF!="Delete"</formula>
    </cfRule>
    <cfRule type="expression" dxfId="424" priority="552">
      <formula>#REF!="Add"</formula>
    </cfRule>
    <cfRule type="expression" dxfId="423" priority="553">
      <formula>#REF!="Change"</formula>
    </cfRule>
  </conditionalFormatting>
  <conditionalFormatting sqref="D210">
    <cfRule type="expression" dxfId="422" priority="540">
      <formula>#REF!="Delete"</formula>
    </cfRule>
    <cfRule type="expression" dxfId="421" priority="541">
      <formula>#REF!="Add"</formula>
    </cfRule>
    <cfRule type="expression" dxfId="420" priority="542">
      <formula>#REF!="Change"</formula>
    </cfRule>
  </conditionalFormatting>
  <conditionalFormatting sqref="D210">
    <cfRule type="expression" priority="547">
      <formula>#REF!=""</formula>
    </cfRule>
    <cfRule type="expression" dxfId="419" priority="548">
      <formula>#REF!="Add"</formula>
    </cfRule>
    <cfRule type="expression" dxfId="418" priority="549">
      <formula>#REF!="Remove"</formula>
    </cfRule>
    <cfRule type="expression" dxfId="417" priority="550">
      <formula>#REF!="Change"</formula>
    </cfRule>
  </conditionalFormatting>
  <conditionalFormatting sqref="D210">
    <cfRule type="expression" priority="543">
      <formula>#REF!=""</formula>
    </cfRule>
    <cfRule type="expression" dxfId="416" priority="544">
      <formula>#REF!="Add"</formula>
    </cfRule>
    <cfRule type="expression" dxfId="415" priority="545">
      <formula>#REF!="Delete"</formula>
    </cfRule>
    <cfRule type="expression" dxfId="414" priority="546">
      <formula>#REF!="Change"</formula>
    </cfRule>
  </conditionalFormatting>
  <conditionalFormatting sqref="E210:F210">
    <cfRule type="expression" priority="536">
      <formula>#REF!=""</formula>
    </cfRule>
    <cfRule type="expression" dxfId="413" priority="537">
      <formula>#REF!="Add"</formula>
    </cfRule>
    <cfRule type="expression" dxfId="412" priority="538">
      <formula>#REF!="Delete"</formula>
    </cfRule>
    <cfRule type="expression" dxfId="411" priority="539">
      <formula>#REF!="Change"</formula>
    </cfRule>
  </conditionalFormatting>
  <conditionalFormatting sqref="E210:F210">
    <cfRule type="expression" priority="532">
      <formula>#REF!=""</formula>
    </cfRule>
    <cfRule type="expression" dxfId="410" priority="533">
      <formula>#REF!="Add"</formula>
    </cfRule>
    <cfRule type="expression" dxfId="409" priority="534">
      <formula>#REF!="Remove"</formula>
    </cfRule>
    <cfRule type="expression" dxfId="408" priority="535">
      <formula>#REF!="Change"</formula>
    </cfRule>
  </conditionalFormatting>
  <conditionalFormatting sqref="E210:F210">
    <cfRule type="expression" dxfId="407" priority="529">
      <formula>#REF!="Delete"</formula>
    </cfRule>
    <cfRule type="expression" dxfId="406" priority="530">
      <formula>#REF!="Add"</formula>
    </cfRule>
    <cfRule type="expression" dxfId="405" priority="531">
      <formula>#REF!="Change"</formula>
    </cfRule>
  </conditionalFormatting>
  <conditionalFormatting sqref="G210">
    <cfRule type="expression" priority="525">
      <formula>#REF!=""</formula>
    </cfRule>
    <cfRule type="expression" dxfId="404" priority="526">
      <formula>#REF!="Add"</formula>
    </cfRule>
    <cfRule type="expression" dxfId="403" priority="527">
      <formula>#REF!="Remove"</formula>
    </cfRule>
    <cfRule type="expression" dxfId="402" priority="528">
      <formula>#REF!="Change"</formula>
    </cfRule>
  </conditionalFormatting>
  <conditionalFormatting sqref="G210">
    <cfRule type="expression" priority="521">
      <formula>#REF!=""</formula>
    </cfRule>
    <cfRule type="expression" dxfId="401" priority="522">
      <formula>#REF!="Add"</formula>
    </cfRule>
    <cfRule type="expression" dxfId="400" priority="523">
      <formula>#REF!="Delete"</formula>
    </cfRule>
    <cfRule type="expression" dxfId="399" priority="524">
      <formula>#REF!="Change"</formula>
    </cfRule>
  </conditionalFormatting>
  <conditionalFormatting sqref="G210">
    <cfRule type="expression" dxfId="398" priority="518">
      <formula>#REF!="Delete"</formula>
    </cfRule>
    <cfRule type="expression" dxfId="397" priority="519">
      <formula>#REF!="Add"</formula>
    </cfRule>
    <cfRule type="expression" dxfId="396" priority="520">
      <formula>#REF!="Change"</formula>
    </cfRule>
  </conditionalFormatting>
  <conditionalFormatting sqref="H210">
    <cfRule type="expression" priority="514">
      <formula>#REF!=""</formula>
    </cfRule>
    <cfRule type="expression" dxfId="395" priority="515">
      <formula>#REF!="Add"</formula>
    </cfRule>
    <cfRule type="expression" dxfId="394" priority="516">
      <formula>#REF!="Remove"</formula>
    </cfRule>
    <cfRule type="expression" dxfId="393" priority="517">
      <formula>#REF!="Change"</formula>
    </cfRule>
  </conditionalFormatting>
  <conditionalFormatting sqref="H210">
    <cfRule type="expression" priority="510">
      <formula>#REF!=""</formula>
    </cfRule>
    <cfRule type="expression" dxfId="392" priority="511">
      <formula>#REF!="Add"</formula>
    </cfRule>
    <cfRule type="expression" dxfId="391" priority="512">
      <formula>#REF!="Delete"</formula>
    </cfRule>
    <cfRule type="expression" dxfId="390" priority="513">
      <formula>#REF!="Change"</formula>
    </cfRule>
  </conditionalFormatting>
  <conditionalFormatting sqref="H210">
    <cfRule type="expression" dxfId="389" priority="507">
      <formula>#REF!="Delete"</formula>
    </cfRule>
    <cfRule type="expression" dxfId="388" priority="508">
      <formula>#REF!="Add"</formula>
    </cfRule>
    <cfRule type="expression" dxfId="387" priority="509">
      <formula>#REF!="Change"</formula>
    </cfRule>
  </conditionalFormatting>
  <conditionalFormatting sqref="C211">
    <cfRule type="expression" priority="503">
      <formula>#REF!=""</formula>
    </cfRule>
    <cfRule type="expression" dxfId="386" priority="504">
      <formula>#REF!="Add"</formula>
    </cfRule>
    <cfRule type="expression" dxfId="385" priority="505">
      <formula>#REF!="Delete"</formula>
    </cfRule>
    <cfRule type="expression" dxfId="384" priority="506">
      <formula>#REF!="Change"</formula>
    </cfRule>
  </conditionalFormatting>
  <conditionalFormatting sqref="C211">
    <cfRule type="expression" priority="499">
      <formula>#REF!=""</formula>
    </cfRule>
    <cfRule type="expression" dxfId="383" priority="500">
      <formula>#REF!="Add"</formula>
    </cfRule>
    <cfRule type="expression" dxfId="382" priority="501">
      <formula>#REF!="Remove"</formula>
    </cfRule>
    <cfRule type="expression" dxfId="381" priority="502">
      <formula>#REF!="Change"</formula>
    </cfRule>
  </conditionalFormatting>
  <conditionalFormatting sqref="C211">
    <cfRule type="expression" dxfId="380" priority="496">
      <formula>#REF!="Delete"</formula>
    </cfRule>
    <cfRule type="expression" dxfId="379" priority="497">
      <formula>#REF!="Add"</formula>
    </cfRule>
    <cfRule type="expression" dxfId="378" priority="498">
      <formula>#REF!="Change"</formula>
    </cfRule>
  </conditionalFormatting>
  <conditionalFormatting sqref="D211">
    <cfRule type="expression" dxfId="377" priority="485">
      <formula>#REF!="Delete"</formula>
    </cfRule>
    <cfRule type="expression" dxfId="376" priority="486">
      <formula>#REF!="Add"</formula>
    </cfRule>
    <cfRule type="expression" dxfId="375" priority="487">
      <formula>#REF!="Change"</formula>
    </cfRule>
  </conditionalFormatting>
  <conditionalFormatting sqref="D211">
    <cfRule type="expression" priority="492">
      <formula>#REF!=""</formula>
    </cfRule>
    <cfRule type="expression" dxfId="374" priority="493">
      <formula>#REF!="Add"</formula>
    </cfRule>
    <cfRule type="expression" dxfId="373" priority="494">
      <formula>#REF!="Remove"</formula>
    </cfRule>
    <cfRule type="expression" dxfId="372" priority="495">
      <formula>#REF!="Change"</formula>
    </cfRule>
  </conditionalFormatting>
  <conditionalFormatting sqref="D211">
    <cfRule type="expression" priority="488">
      <formula>#REF!=""</formula>
    </cfRule>
    <cfRule type="expression" dxfId="371" priority="489">
      <formula>#REF!="Add"</formula>
    </cfRule>
    <cfRule type="expression" dxfId="370" priority="490">
      <formula>#REF!="Delete"</formula>
    </cfRule>
    <cfRule type="expression" dxfId="369" priority="491">
      <formula>#REF!="Change"</formula>
    </cfRule>
  </conditionalFormatting>
  <conditionalFormatting sqref="D212:D213">
    <cfRule type="expression" dxfId="368" priority="474">
      <formula>#REF!="Delete"</formula>
    </cfRule>
    <cfRule type="expression" dxfId="367" priority="475">
      <formula>#REF!="Add"</formula>
    </cfRule>
    <cfRule type="expression" dxfId="366" priority="476">
      <formula>#REF!="Change"</formula>
    </cfRule>
  </conditionalFormatting>
  <conditionalFormatting sqref="D212:D213">
    <cfRule type="expression" priority="481">
      <formula>#REF!=""</formula>
    </cfRule>
    <cfRule type="expression" dxfId="365" priority="482">
      <formula>#REF!="Add"</formula>
    </cfRule>
    <cfRule type="expression" dxfId="364" priority="483">
      <formula>#REF!="Remove"</formula>
    </cfRule>
    <cfRule type="expression" dxfId="363" priority="484">
      <formula>#REF!="Change"</formula>
    </cfRule>
  </conditionalFormatting>
  <conditionalFormatting sqref="D212:D213">
    <cfRule type="expression" priority="477">
      <formula>#REF!=""</formula>
    </cfRule>
    <cfRule type="expression" dxfId="362" priority="478">
      <formula>#REF!="Add"</formula>
    </cfRule>
    <cfRule type="expression" dxfId="361" priority="479">
      <formula>#REF!="Delete"</formula>
    </cfRule>
    <cfRule type="expression" dxfId="360" priority="480">
      <formula>#REF!="Change"</formula>
    </cfRule>
  </conditionalFormatting>
  <conditionalFormatting sqref="E211:F212">
    <cfRule type="expression" priority="470">
      <formula>#REF!=""</formula>
    </cfRule>
    <cfRule type="expression" dxfId="359" priority="471">
      <formula>#REF!="Add"</formula>
    </cfRule>
    <cfRule type="expression" dxfId="358" priority="472">
      <formula>#REF!="Delete"</formula>
    </cfRule>
    <cfRule type="expression" dxfId="357" priority="473">
      <formula>#REF!="Change"</formula>
    </cfRule>
  </conditionalFormatting>
  <conditionalFormatting sqref="E211:F212">
    <cfRule type="expression" priority="466">
      <formula>#REF!=""</formula>
    </cfRule>
    <cfRule type="expression" dxfId="356" priority="467">
      <formula>#REF!="Add"</formula>
    </cfRule>
    <cfRule type="expression" dxfId="355" priority="468">
      <formula>#REF!="Remove"</formula>
    </cfRule>
    <cfRule type="expression" dxfId="354" priority="469">
      <formula>#REF!="Change"</formula>
    </cfRule>
  </conditionalFormatting>
  <conditionalFormatting sqref="E211:F212">
    <cfRule type="expression" dxfId="353" priority="463">
      <formula>#REF!="Delete"</formula>
    </cfRule>
    <cfRule type="expression" dxfId="352" priority="464">
      <formula>#REF!="Add"</formula>
    </cfRule>
    <cfRule type="expression" dxfId="351" priority="465">
      <formula>#REF!="Change"</formula>
    </cfRule>
  </conditionalFormatting>
  <conditionalFormatting sqref="G211">
    <cfRule type="expression" priority="459">
      <formula>#REF!=""</formula>
    </cfRule>
    <cfRule type="expression" dxfId="350" priority="460">
      <formula>#REF!="Add"</formula>
    </cfRule>
    <cfRule type="expression" dxfId="349" priority="461">
      <formula>#REF!="Remove"</formula>
    </cfRule>
    <cfRule type="expression" dxfId="348" priority="462">
      <formula>#REF!="Change"</formula>
    </cfRule>
  </conditionalFormatting>
  <conditionalFormatting sqref="G211">
    <cfRule type="expression" priority="455">
      <formula>#REF!=""</formula>
    </cfRule>
    <cfRule type="expression" dxfId="347" priority="456">
      <formula>#REF!="Add"</formula>
    </cfRule>
    <cfRule type="expression" dxfId="346" priority="457">
      <formula>#REF!="Delete"</formula>
    </cfRule>
    <cfRule type="expression" dxfId="345" priority="458">
      <formula>#REF!="Change"</formula>
    </cfRule>
  </conditionalFormatting>
  <conditionalFormatting sqref="G211">
    <cfRule type="expression" dxfId="344" priority="452">
      <formula>#REF!="Delete"</formula>
    </cfRule>
    <cfRule type="expression" dxfId="343" priority="453">
      <formula>#REF!="Add"</formula>
    </cfRule>
    <cfRule type="expression" dxfId="342" priority="454">
      <formula>#REF!="Change"</formula>
    </cfRule>
  </conditionalFormatting>
  <conditionalFormatting sqref="G212">
    <cfRule type="expression" priority="448">
      <formula>#REF!=""</formula>
    </cfRule>
    <cfRule type="expression" dxfId="341" priority="449">
      <formula>#REF!="Add"</formula>
    </cfRule>
    <cfRule type="expression" dxfId="340" priority="450">
      <formula>#REF!="Remove"</formula>
    </cfRule>
    <cfRule type="expression" dxfId="339" priority="451">
      <formula>#REF!="Change"</formula>
    </cfRule>
  </conditionalFormatting>
  <conditionalFormatting sqref="G212">
    <cfRule type="expression" priority="444">
      <formula>#REF!=""</formula>
    </cfRule>
    <cfRule type="expression" dxfId="338" priority="445">
      <formula>#REF!="Add"</formula>
    </cfRule>
    <cfRule type="expression" dxfId="337" priority="446">
      <formula>#REF!="Delete"</formula>
    </cfRule>
    <cfRule type="expression" dxfId="336" priority="447">
      <formula>#REF!="Change"</formula>
    </cfRule>
  </conditionalFormatting>
  <conditionalFormatting sqref="G212">
    <cfRule type="expression" dxfId="335" priority="441">
      <formula>#REF!="Delete"</formula>
    </cfRule>
    <cfRule type="expression" dxfId="334" priority="442">
      <formula>#REF!="Add"</formula>
    </cfRule>
    <cfRule type="expression" dxfId="333" priority="443">
      <formula>#REF!="Change"</formula>
    </cfRule>
  </conditionalFormatting>
  <conditionalFormatting sqref="C212:C214">
    <cfRule type="expression" priority="437">
      <formula>#REF!=""</formula>
    </cfRule>
    <cfRule type="expression" dxfId="332" priority="438">
      <formula>#REF!="Add"</formula>
    </cfRule>
    <cfRule type="expression" dxfId="331" priority="439">
      <formula>#REF!="Delete"</formula>
    </cfRule>
    <cfRule type="expression" dxfId="330" priority="440">
      <formula>#REF!="Change"</formula>
    </cfRule>
  </conditionalFormatting>
  <conditionalFormatting sqref="C212:C214">
    <cfRule type="expression" priority="433">
      <formula>#REF!=""</formula>
    </cfRule>
    <cfRule type="expression" dxfId="329" priority="434">
      <formula>#REF!="Add"</formula>
    </cfRule>
    <cfRule type="expression" dxfId="328" priority="435">
      <formula>#REF!="Remove"</formula>
    </cfRule>
    <cfRule type="expression" dxfId="327" priority="436">
      <formula>#REF!="Change"</formula>
    </cfRule>
  </conditionalFormatting>
  <conditionalFormatting sqref="C212:C214">
    <cfRule type="expression" dxfId="326" priority="430">
      <formula>#REF!="Delete"</formula>
    </cfRule>
    <cfRule type="expression" dxfId="325" priority="431">
      <formula>#REF!="Add"</formula>
    </cfRule>
    <cfRule type="expression" dxfId="324" priority="432">
      <formula>#REF!="Change"</formula>
    </cfRule>
  </conditionalFormatting>
  <conditionalFormatting sqref="H212">
    <cfRule type="expression" priority="426">
      <formula>#REF!=""</formula>
    </cfRule>
    <cfRule type="expression" dxfId="323" priority="427">
      <formula>#REF!="Add"</formula>
    </cfRule>
    <cfRule type="expression" dxfId="322" priority="428">
      <formula>#REF!="Remove"</formula>
    </cfRule>
    <cfRule type="expression" dxfId="321" priority="429">
      <formula>#REF!="Change"</formula>
    </cfRule>
  </conditionalFormatting>
  <conditionalFormatting sqref="H212">
    <cfRule type="expression" priority="422">
      <formula>#REF!=""</formula>
    </cfRule>
    <cfRule type="expression" dxfId="320" priority="423">
      <formula>#REF!="Add"</formula>
    </cfRule>
    <cfRule type="expression" dxfId="319" priority="424">
      <formula>#REF!="Delete"</formula>
    </cfRule>
    <cfRule type="expression" dxfId="318" priority="425">
      <formula>#REF!="Change"</formula>
    </cfRule>
  </conditionalFormatting>
  <conditionalFormatting sqref="H212">
    <cfRule type="expression" dxfId="317" priority="419">
      <formula>#REF!="Delete"</formula>
    </cfRule>
    <cfRule type="expression" dxfId="316" priority="420">
      <formula>#REF!="Add"</formula>
    </cfRule>
    <cfRule type="expression" dxfId="315" priority="421">
      <formula>#REF!="Change"</formula>
    </cfRule>
  </conditionalFormatting>
  <conditionalFormatting sqref="E220:G220">
    <cfRule type="expression" priority="415">
      <formula>#REF!=""</formula>
    </cfRule>
    <cfRule type="expression" dxfId="314" priority="416">
      <formula>#REF!="Add"</formula>
    </cfRule>
    <cfRule type="expression" dxfId="313" priority="417">
      <formula>#REF!="Delete"</formula>
    </cfRule>
    <cfRule type="expression" dxfId="312" priority="418">
      <formula>#REF!="Change"</formula>
    </cfRule>
  </conditionalFormatting>
  <conditionalFormatting sqref="E220:G220">
    <cfRule type="expression" priority="411">
      <formula>#REF!=""</formula>
    </cfRule>
    <cfRule type="expression" dxfId="311" priority="412">
      <formula>#REF!="Add"</formula>
    </cfRule>
    <cfRule type="expression" dxfId="310" priority="413">
      <formula>#REF!="Remove"</formula>
    </cfRule>
    <cfRule type="expression" dxfId="309" priority="414">
      <formula>#REF!="Change"</formula>
    </cfRule>
  </conditionalFormatting>
  <conditionalFormatting sqref="E220:G220">
    <cfRule type="expression" dxfId="308" priority="408">
      <formula>#REF!="Delete"</formula>
    </cfRule>
    <cfRule type="expression" dxfId="307" priority="409">
      <formula>#REF!="Add"</formula>
    </cfRule>
    <cfRule type="expression" dxfId="306" priority="410">
      <formula>#REF!="Change"</formula>
    </cfRule>
  </conditionalFormatting>
  <conditionalFormatting sqref="B220">
    <cfRule type="expression" priority="400">
      <formula>#REF!=""</formula>
    </cfRule>
    <cfRule type="expression" dxfId="305" priority="401">
      <formula>#REF!="Add"</formula>
    </cfRule>
    <cfRule type="expression" dxfId="304" priority="402">
      <formula>#REF!="Delete"</formula>
    </cfRule>
    <cfRule type="expression" dxfId="303" priority="403">
      <formula>#REF!="Change"</formula>
    </cfRule>
  </conditionalFormatting>
  <conditionalFormatting sqref="B220">
    <cfRule type="expression" dxfId="302" priority="397">
      <formula>#REF!="Delete"</formula>
    </cfRule>
    <cfRule type="expression" dxfId="301" priority="398">
      <formula>#REF!="Add"</formula>
    </cfRule>
    <cfRule type="expression" dxfId="300" priority="399">
      <formula>#REF!="Change"</formula>
    </cfRule>
  </conditionalFormatting>
  <conditionalFormatting sqref="B220">
    <cfRule type="expression" priority="404">
      <formula>#REF!=""</formula>
    </cfRule>
    <cfRule type="expression" dxfId="299" priority="405">
      <formula>#REF!="Add"</formula>
    </cfRule>
    <cfRule type="expression" dxfId="298" priority="406">
      <formula>#REF!="Remove"</formula>
    </cfRule>
    <cfRule type="expression" dxfId="297" priority="407">
      <formula>#REF!="Change"</formula>
    </cfRule>
  </conditionalFormatting>
  <conditionalFormatting sqref="H223">
    <cfRule type="expression" priority="393">
      <formula>#REF!=""</formula>
    </cfRule>
    <cfRule type="expression" dxfId="296" priority="394">
      <formula>#REF!="Add"</formula>
    </cfRule>
    <cfRule type="expression" dxfId="295" priority="395">
      <formula>#REF!="Delete"</formula>
    </cfRule>
    <cfRule type="expression" dxfId="294" priority="396">
      <formula>#REF!="Change"</formula>
    </cfRule>
  </conditionalFormatting>
  <conditionalFormatting sqref="H223">
    <cfRule type="expression" priority="389">
      <formula>#REF!=""</formula>
    </cfRule>
    <cfRule type="expression" dxfId="293" priority="390">
      <formula>#REF!="Add"</formula>
    </cfRule>
    <cfRule type="expression" dxfId="292" priority="391">
      <formula>#REF!="Remove"</formula>
    </cfRule>
    <cfRule type="expression" dxfId="291" priority="392">
      <formula>#REF!="Change"</formula>
    </cfRule>
  </conditionalFormatting>
  <conditionalFormatting sqref="H223">
    <cfRule type="expression" dxfId="290" priority="386">
      <formula>#REF!="Delete"</formula>
    </cfRule>
    <cfRule type="expression" dxfId="289" priority="387">
      <formula>#REF!="Add"</formula>
    </cfRule>
    <cfRule type="expression" dxfId="288" priority="388">
      <formula>#REF!="Change"</formula>
    </cfRule>
  </conditionalFormatting>
  <conditionalFormatting sqref="E213:G214">
    <cfRule type="expression" priority="382">
      <formula>#REF!=""</formula>
    </cfRule>
    <cfRule type="expression" dxfId="287" priority="383">
      <formula>#REF!="Add"</formula>
    </cfRule>
    <cfRule type="expression" dxfId="286" priority="384">
      <formula>#REF!="Delete"</formula>
    </cfRule>
    <cfRule type="expression" dxfId="285" priority="385">
      <formula>#REF!="Change"</formula>
    </cfRule>
  </conditionalFormatting>
  <conditionalFormatting sqref="E213:G214">
    <cfRule type="expression" priority="378">
      <formula>#REF!=""</formula>
    </cfRule>
    <cfRule type="expression" dxfId="284" priority="379">
      <formula>#REF!="Add"</formula>
    </cfRule>
    <cfRule type="expression" dxfId="283" priority="380">
      <formula>#REF!="Remove"</formula>
    </cfRule>
    <cfRule type="expression" dxfId="282" priority="381">
      <formula>#REF!="Change"</formula>
    </cfRule>
  </conditionalFormatting>
  <conditionalFormatting sqref="E213:G214">
    <cfRule type="expression" dxfId="281" priority="375">
      <formula>#REF!="Delete"</formula>
    </cfRule>
    <cfRule type="expression" dxfId="280" priority="376">
      <formula>#REF!="Add"</formula>
    </cfRule>
    <cfRule type="expression" dxfId="279" priority="377">
      <formula>#REF!="Change"</formula>
    </cfRule>
  </conditionalFormatting>
  <conditionalFormatting sqref="B213:B214">
    <cfRule type="expression" priority="371">
      <formula>#REF!=""</formula>
    </cfRule>
    <cfRule type="expression" dxfId="278" priority="372">
      <formula>#REF!="Add"</formula>
    </cfRule>
    <cfRule type="expression" dxfId="277" priority="373">
      <formula>#REF!="Delete"</formula>
    </cfRule>
    <cfRule type="expression" dxfId="276" priority="374">
      <formula>#REF!="Change"</formula>
    </cfRule>
  </conditionalFormatting>
  <conditionalFormatting sqref="B213:B214">
    <cfRule type="expression" priority="367">
      <formula>#REF!=""</formula>
    </cfRule>
    <cfRule type="expression" dxfId="275" priority="368">
      <formula>#REF!="Add"</formula>
    </cfRule>
    <cfRule type="expression" dxfId="274" priority="369">
      <formula>#REF!="Remove"</formula>
    </cfRule>
    <cfRule type="expression" dxfId="273" priority="370">
      <formula>#REF!="Change"</formula>
    </cfRule>
  </conditionalFormatting>
  <conditionalFormatting sqref="B213:B214">
    <cfRule type="expression" dxfId="272" priority="364">
      <formula>#REF!="Delete"</formula>
    </cfRule>
    <cfRule type="expression" dxfId="271" priority="365">
      <formula>#REF!="Add"</formula>
    </cfRule>
    <cfRule type="expression" dxfId="270" priority="366">
      <formula>#REF!="Change"</formula>
    </cfRule>
  </conditionalFormatting>
  <conditionalFormatting sqref="H213:H214">
    <cfRule type="expression" priority="360">
      <formula>#REF!=""</formula>
    </cfRule>
    <cfRule type="expression" dxfId="269" priority="361">
      <formula>#REF!="Add"</formula>
    </cfRule>
    <cfRule type="expression" dxfId="268" priority="362">
      <formula>#REF!="Delete"</formula>
    </cfRule>
    <cfRule type="expression" dxfId="267" priority="363">
      <formula>#REF!="Change"</formula>
    </cfRule>
  </conditionalFormatting>
  <conditionalFormatting sqref="H213:H214">
    <cfRule type="expression" priority="356">
      <formula>#REF!=""</formula>
    </cfRule>
    <cfRule type="expression" dxfId="266" priority="357">
      <formula>#REF!="Add"</formula>
    </cfRule>
    <cfRule type="expression" dxfId="265" priority="358">
      <formula>#REF!="Remove"</formula>
    </cfRule>
    <cfRule type="expression" dxfId="264" priority="359">
      <formula>#REF!="Change"</formula>
    </cfRule>
  </conditionalFormatting>
  <conditionalFormatting sqref="H213:H214">
    <cfRule type="expression" dxfId="263" priority="353">
      <formula>#REF!="Delete"</formula>
    </cfRule>
    <cfRule type="expression" dxfId="262" priority="354">
      <formula>#REF!="Add"</formula>
    </cfRule>
    <cfRule type="expression" dxfId="261" priority="355">
      <formula>#REF!="Change"</formula>
    </cfRule>
  </conditionalFormatting>
  <conditionalFormatting sqref="I214">
    <cfRule type="expression" priority="349">
      <formula>#REF!=""</formula>
    </cfRule>
    <cfRule type="expression" dxfId="260" priority="350">
      <formula>#REF!="Add"</formula>
    </cfRule>
    <cfRule type="expression" dxfId="259" priority="351">
      <formula>#REF!="Delete"</formula>
    </cfRule>
    <cfRule type="expression" dxfId="258" priority="352">
      <formula>#REF!="Change"</formula>
    </cfRule>
  </conditionalFormatting>
  <conditionalFormatting sqref="I214">
    <cfRule type="expression" priority="345">
      <formula>#REF!=""</formula>
    </cfRule>
    <cfRule type="expression" dxfId="257" priority="346">
      <formula>#REF!="Add"</formula>
    </cfRule>
    <cfRule type="expression" dxfId="256" priority="347">
      <formula>#REF!="Remove"</formula>
    </cfRule>
    <cfRule type="expression" dxfId="255" priority="348">
      <formula>#REF!="Change"</formula>
    </cfRule>
  </conditionalFormatting>
  <conditionalFormatting sqref="I214">
    <cfRule type="expression" dxfId="254" priority="342">
      <formula>#REF!="Delete"</formula>
    </cfRule>
    <cfRule type="expression" dxfId="253" priority="343">
      <formula>#REF!="Add"</formula>
    </cfRule>
    <cfRule type="expression" dxfId="252" priority="344">
      <formula>#REF!="Change"</formula>
    </cfRule>
  </conditionalFormatting>
  <conditionalFormatting sqref="F241">
    <cfRule type="expression" priority="338">
      <formula>#REF!=""</formula>
    </cfRule>
    <cfRule type="expression" dxfId="251" priority="339">
      <formula>#REF!="Add"</formula>
    </cfRule>
    <cfRule type="expression" dxfId="250" priority="340">
      <formula>#REF!="Delete"</formula>
    </cfRule>
    <cfRule type="expression" dxfId="249" priority="341">
      <formula>#REF!="Change"</formula>
    </cfRule>
  </conditionalFormatting>
  <conditionalFormatting sqref="F241">
    <cfRule type="expression" priority="334">
      <formula>#REF!=""</formula>
    </cfRule>
    <cfRule type="expression" dxfId="248" priority="335">
      <formula>#REF!="Add"</formula>
    </cfRule>
    <cfRule type="expression" dxfId="247" priority="336">
      <formula>#REF!="Remove"</formula>
    </cfRule>
    <cfRule type="expression" dxfId="246" priority="337">
      <formula>#REF!="Change"</formula>
    </cfRule>
  </conditionalFormatting>
  <conditionalFormatting sqref="F241">
    <cfRule type="expression" dxfId="245" priority="331">
      <formula>#REF!="Delete"</formula>
    </cfRule>
    <cfRule type="expression" dxfId="244" priority="332">
      <formula>#REF!="Add"</formula>
    </cfRule>
    <cfRule type="expression" dxfId="243" priority="333">
      <formula>#REF!="Change"</formula>
    </cfRule>
  </conditionalFormatting>
  <conditionalFormatting sqref="E241">
    <cfRule type="expression" priority="327">
      <formula>#REF!=""</formula>
    </cfRule>
    <cfRule type="expression" dxfId="242" priority="328">
      <formula>#REF!="Add"</formula>
    </cfRule>
    <cfRule type="expression" dxfId="241" priority="329">
      <formula>#REF!="Delete"</formula>
    </cfRule>
    <cfRule type="expression" dxfId="240" priority="330">
      <formula>#REF!="Change"</formula>
    </cfRule>
  </conditionalFormatting>
  <conditionalFormatting sqref="E241">
    <cfRule type="expression" priority="323">
      <formula>#REF!=""</formula>
    </cfRule>
    <cfRule type="expression" dxfId="239" priority="324">
      <formula>#REF!="Add"</formula>
    </cfRule>
    <cfRule type="expression" dxfId="238" priority="325">
      <formula>#REF!="Remove"</formula>
    </cfRule>
    <cfRule type="expression" dxfId="237" priority="326">
      <formula>#REF!="Change"</formula>
    </cfRule>
  </conditionalFormatting>
  <conditionalFormatting sqref="E241">
    <cfRule type="expression" dxfId="236" priority="320">
      <formula>#REF!="Delete"</formula>
    </cfRule>
    <cfRule type="expression" dxfId="235" priority="321">
      <formula>#REF!="Add"</formula>
    </cfRule>
    <cfRule type="expression" dxfId="234" priority="322">
      <formula>#REF!="Change"</formula>
    </cfRule>
  </conditionalFormatting>
  <conditionalFormatting sqref="G241">
    <cfRule type="expression" priority="316">
      <formula>#REF!=""</formula>
    </cfRule>
    <cfRule type="expression" dxfId="233" priority="317">
      <formula>#REF!="Add"</formula>
    </cfRule>
    <cfRule type="expression" dxfId="232" priority="318">
      <formula>#REF!="Delete"</formula>
    </cfRule>
    <cfRule type="expression" dxfId="231" priority="319">
      <formula>#REF!="Change"</formula>
    </cfRule>
  </conditionalFormatting>
  <conditionalFormatting sqref="G241">
    <cfRule type="expression" priority="312">
      <formula>#REF!=""</formula>
    </cfRule>
    <cfRule type="expression" dxfId="230" priority="313">
      <formula>#REF!="Add"</formula>
    </cfRule>
    <cfRule type="expression" dxfId="229" priority="314">
      <formula>#REF!="Remove"</formula>
    </cfRule>
    <cfRule type="expression" dxfId="228" priority="315">
      <formula>#REF!="Change"</formula>
    </cfRule>
  </conditionalFormatting>
  <conditionalFormatting sqref="G241">
    <cfRule type="expression" dxfId="227" priority="309">
      <formula>#REF!="Delete"</formula>
    </cfRule>
    <cfRule type="expression" dxfId="226" priority="310">
      <formula>#REF!="Add"</formula>
    </cfRule>
    <cfRule type="expression" dxfId="225" priority="311">
      <formula>#REF!="Change"</formula>
    </cfRule>
  </conditionalFormatting>
  <conditionalFormatting sqref="H171">
    <cfRule type="expression" priority="305">
      <formula>#REF!=""</formula>
    </cfRule>
    <cfRule type="expression" dxfId="224" priority="306">
      <formula>#REF!="Add"</formula>
    </cfRule>
    <cfRule type="expression" dxfId="223" priority="307">
      <formula>#REF!="Remove"</formula>
    </cfRule>
    <cfRule type="expression" dxfId="222" priority="308">
      <formula>#REF!="Change"</formula>
    </cfRule>
  </conditionalFormatting>
  <conditionalFormatting sqref="H171">
    <cfRule type="expression" priority="301">
      <formula>#REF!=""</formula>
    </cfRule>
    <cfRule type="expression" dxfId="221" priority="302">
      <formula>#REF!="Add"</formula>
    </cfRule>
    <cfRule type="expression" dxfId="220" priority="303">
      <formula>#REF!="Delete"</formula>
    </cfRule>
    <cfRule type="expression" dxfId="219" priority="304">
      <formula>#REF!="Change"</formula>
    </cfRule>
  </conditionalFormatting>
  <conditionalFormatting sqref="H171">
    <cfRule type="expression" dxfId="218" priority="298">
      <formula>#REF!="Delete"</formula>
    </cfRule>
    <cfRule type="expression" dxfId="217" priority="299">
      <formula>#REF!="Add"</formula>
    </cfRule>
    <cfRule type="expression" dxfId="216" priority="300">
      <formula>#REF!="Change"</formula>
    </cfRule>
  </conditionalFormatting>
  <conditionalFormatting sqref="C42">
    <cfRule type="expression" priority="294">
      <formula>#REF!=""</formula>
    </cfRule>
    <cfRule type="expression" dxfId="215" priority="295">
      <formula>#REF!="Add"</formula>
    </cfRule>
    <cfRule type="expression" dxfId="214" priority="296">
      <formula>#REF!="Remove"</formula>
    </cfRule>
    <cfRule type="expression" dxfId="213" priority="297">
      <formula>#REF!="Change"</formula>
    </cfRule>
  </conditionalFormatting>
  <conditionalFormatting sqref="C42">
    <cfRule type="expression" priority="290">
      <formula>#REF!=""</formula>
    </cfRule>
    <cfRule type="expression" dxfId="212" priority="291">
      <formula>#REF!="Add"</formula>
    </cfRule>
    <cfRule type="expression" dxfId="211" priority="292">
      <formula>#REF!="Delete"</formula>
    </cfRule>
    <cfRule type="expression" dxfId="210" priority="293">
      <formula>#REF!="Change"</formula>
    </cfRule>
  </conditionalFormatting>
  <conditionalFormatting sqref="C42">
    <cfRule type="expression" dxfId="209" priority="287">
      <formula>#REF!="Delete"</formula>
    </cfRule>
    <cfRule type="expression" dxfId="208" priority="288">
      <formula>#REF!="Add"</formula>
    </cfRule>
    <cfRule type="expression" dxfId="207" priority="289">
      <formula>#REF!="Change"</formula>
    </cfRule>
  </conditionalFormatting>
  <conditionalFormatting sqref="I42">
    <cfRule type="expression" priority="283">
      <formula>#REF!=""</formula>
    </cfRule>
    <cfRule type="expression" dxfId="206" priority="284">
      <formula>#REF!="Add"</formula>
    </cfRule>
    <cfRule type="expression" dxfId="205" priority="285">
      <formula>#REF!="Delete"</formula>
    </cfRule>
    <cfRule type="expression" dxfId="204" priority="286">
      <formula>#REF!="Change"</formula>
    </cfRule>
  </conditionalFormatting>
  <conditionalFormatting sqref="I42">
    <cfRule type="expression" priority="279">
      <formula>#REF!=""</formula>
    </cfRule>
    <cfRule type="expression" dxfId="203" priority="280">
      <formula>#REF!="Add"</formula>
    </cfRule>
    <cfRule type="expression" dxfId="202" priority="281">
      <formula>#REF!="Remove"</formula>
    </cfRule>
    <cfRule type="expression" dxfId="201" priority="282">
      <formula>#REF!="Change"</formula>
    </cfRule>
  </conditionalFormatting>
  <conditionalFormatting sqref="I42">
    <cfRule type="expression" dxfId="200" priority="276">
      <formula>#REF!="Delete"</formula>
    </cfRule>
    <cfRule type="expression" dxfId="199" priority="277">
      <formula>#REF!="Add"</formula>
    </cfRule>
    <cfRule type="expression" dxfId="198" priority="278">
      <formula>#REF!="Change"</formula>
    </cfRule>
  </conditionalFormatting>
  <conditionalFormatting sqref="I241">
    <cfRule type="expression" priority="272">
      <formula>#REF!=""</formula>
    </cfRule>
    <cfRule type="expression" dxfId="197" priority="273">
      <formula>#REF!="Add"</formula>
    </cfRule>
    <cfRule type="expression" dxfId="196" priority="274">
      <formula>#REF!="Delete"</formula>
    </cfRule>
    <cfRule type="expression" dxfId="195" priority="275">
      <formula>#REF!="Change"</formula>
    </cfRule>
  </conditionalFormatting>
  <conditionalFormatting sqref="I241">
    <cfRule type="expression" priority="268">
      <formula>#REF!=""</formula>
    </cfRule>
    <cfRule type="expression" dxfId="194" priority="269">
      <formula>#REF!="Add"</formula>
    </cfRule>
    <cfRule type="expression" dxfId="193" priority="270">
      <formula>#REF!="Remove"</formula>
    </cfRule>
    <cfRule type="expression" dxfId="192" priority="271">
      <formula>#REF!="Change"</formula>
    </cfRule>
  </conditionalFormatting>
  <conditionalFormatting sqref="I241">
    <cfRule type="expression" dxfId="191" priority="265">
      <formula>#REF!="Delete"</formula>
    </cfRule>
    <cfRule type="expression" dxfId="190" priority="266">
      <formula>#REF!="Add"</formula>
    </cfRule>
    <cfRule type="expression" dxfId="189" priority="267">
      <formula>#REF!="Change"</formula>
    </cfRule>
  </conditionalFormatting>
  <conditionalFormatting sqref="H42">
    <cfRule type="expression" priority="261">
      <formula>#REF!=""</formula>
    </cfRule>
    <cfRule type="expression" dxfId="188" priority="262">
      <formula>#REF!="Add"</formula>
    </cfRule>
    <cfRule type="expression" dxfId="187" priority="263">
      <formula>#REF!="Remove"</formula>
    </cfRule>
    <cfRule type="expression" dxfId="186" priority="264">
      <formula>#REF!="Change"</formula>
    </cfRule>
  </conditionalFormatting>
  <conditionalFormatting sqref="H42">
    <cfRule type="expression" priority="257">
      <formula>#REF!=""</formula>
    </cfRule>
    <cfRule type="expression" dxfId="185" priority="258">
      <formula>#REF!="Add"</formula>
    </cfRule>
    <cfRule type="expression" dxfId="184" priority="259">
      <formula>#REF!="Delete"</formula>
    </cfRule>
    <cfRule type="expression" dxfId="183" priority="260">
      <formula>#REF!="Change"</formula>
    </cfRule>
  </conditionalFormatting>
  <conditionalFormatting sqref="H42">
    <cfRule type="expression" dxfId="182" priority="254">
      <formula>#REF!="Delete"</formula>
    </cfRule>
    <cfRule type="expression" dxfId="181" priority="255">
      <formula>#REF!="Add"</formula>
    </cfRule>
    <cfRule type="expression" dxfId="180" priority="256">
      <formula>#REF!="Change"</formula>
    </cfRule>
  </conditionalFormatting>
  <conditionalFormatting sqref="H241">
    <cfRule type="expression" dxfId="179" priority="243">
      <formula>#REF!="Delete"</formula>
    </cfRule>
    <cfRule type="expression" dxfId="178" priority="244">
      <formula>#REF!="Add"</formula>
    </cfRule>
    <cfRule type="expression" dxfId="177" priority="245">
      <formula>#REF!="Change"</formula>
    </cfRule>
  </conditionalFormatting>
  <conditionalFormatting sqref="H241">
    <cfRule type="expression" priority="250">
      <formula>#REF!=""</formula>
    </cfRule>
    <cfRule type="expression" dxfId="176" priority="251">
      <formula>#REF!="Add"</formula>
    </cfRule>
    <cfRule type="expression" dxfId="175" priority="252">
      <formula>#REF!="Remove"</formula>
    </cfRule>
    <cfRule type="expression" dxfId="174" priority="253">
      <formula>#REF!="Change"</formula>
    </cfRule>
  </conditionalFormatting>
  <conditionalFormatting sqref="H241">
    <cfRule type="expression" priority="246">
      <formula>#REF!=""</formula>
    </cfRule>
    <cfRule type="expression" dxfId="173" priority="247">
      <formula>#REF!="Add"</formula>
    </cfRule>
    <cfRule type="expression" dxfId="172" priority="248">
      <formula>#REF!="Delete"</formula>
    </cfRule>
    <cfRule type="expression" dxfId="171" priority="249">
      <formula>#REF!="Change"</formula>
    </cfRule>
  </conditionalFormatting>
  <conditionalFormatting sqref="I252">
    <cfRule type="expression" dxfId="170" priority="232">
      <formula>#REF!="Delete"</formula>
    </cfRule>
    <cfRule type="expression" dxfId="169" priority="233">
      <formula>#REF!="Add"</formula>
    </cfRule>
    <cfRule type="expression" dxfId="168" priority="234">
      <formula>#REF!="Change"</formula>
    </cfRule>
  </conditionalFormatting>
  <conditionalFormatting sqref="I252">
    <cfRule type="expression" priority="228">
      <formula>#REF!=""</formula>
    </cfRule>
    <cfRule type="expression" dxfId="167" priority="229">
      <formula>#REF!="Add"</formula>
    </cfRule>
    <cfRule type="expression" dxfId="166" priority="230">
      <formula>#REF!="Delete"</formula>
    </cfRule>
    <cfRule type="expression" dxfId="165" priority="231">
      <formula>#REF!="Change"</formula>
    </cfRule>
  </conditionalFormatting>
  <conditionalFormatting sqref="I252">
    <cfRule type="expression" priority="224">
      <formula>#REF!=""</formula>
    </cfRule>
    <cfRule type="expression" dxfId="164" priority="225">
      <formula>#REF!="Add"</formula>
    </cfRule>
    <cfRule type="expression" dxfId="163" priority="226">
      <formula>#REF!="Remove"</formula>
    </cfRule>
    <cfRule type="expression" dxfId="162" priority="227">
      <formula>#REF!="Change"</formula>
    </cfRule>
  </conditionalFormatting>
  <conditionalFormatting sqref="I252">
    <cfRule type="expression" dxfId="161" priority="221">
      <formula>#REF!="Delete"</formula>
    </cfRule>
    <cfRule type="expression" dxfId="160" priority="222">
      <formula>#REF!="Add"</formula>
    </cfRule>
    <cfRule type="expression" dxfId="159" priority="223">
      <formula>#REF!="Change"</formula>
    </cfRule>
  </conditionalFormatting>
  <conditionalFormatting sqref="I252">
    <cfRule type="expression" priority="239">
      <formula>#REF!=""</formula>
    </cfRule>
    <cfRule type="expression" dxfId="158" priority="240">
      <formula>#REF!="Add"</formula>
    </cfRule>
    <cfRule type="expression" dxfId="157" priority="241">
      <formula>#REF!="Delete"</formula>
    </cfRule>
    <cfRule type="expression" dxfId="156" priority="242">
      <formula>#REF!="Change"</formula>
    </cfRule>
  </conditionalFormatting>
  <conditionalFormatting sqref="I252">
    <cfRule type="expression" priority="235">
      <formula>#REF!=""</formula>
    </cfRule>
    <cfRule type="expression" dxfId="155" priority="236">
      <formula>#REF!="Add"</formula>
    </cfRule>
    <cfRule type="expression" dxfId="154" priority="237">
      <formula>#REF!="Remove"</formula>
    </cfRule>
    <cfRule type="expression" dxfId="153" priority="238">
      <formula>#REF!="Change"</formula>
    </cfRule>
  </conditionalFormatting>
  <conditionalFormatting sqref="H247">
    <cfRule type="expression" priority="217">
      <formula>#REF!=""</formula>
    </cfRule>
    <cfRule type="expression" dxfId="152" priority="218">
      <formula>#REF!="Add"</formula>
    </cfRule>
    <cfRule type="expression" dxfId="151" priority="219">
      <formula>#REF!="Delete"</formula>
    </cfRule>
    <cfRule type="expression" dxfId="150" priority="220">
      <formula>#REF!="Change"</formula>
    </cfRule>
  </conditionalFormatting>
  <conditionalFormatting sqref="H247">
    <cfRule type="expression" priority="213">
      <formula>#REF!=""</formula>
    </cfRule>
    <cfRule type="expression" dxfId="149" priority="214">
      <formula>#REF!="Add"</formula>
    </cfRule>
    <cfRule type="expression" dxfId="148" priority="215">
      <formula>#REF!="Remove"</formula>
    </cfRule>
    <cfRule type="expression" dxfId="147" priority="216">
      <formula>#REF!="Change"</formula>
    </cfRule>
  </conditionalFormatting>
  <conditionalFormatting sqref="H247">
    <cfRule type="expression" dxfId="146" priority="210">
      <formula>#REF!="Delete"</formula>
    </cfRule>
    <cfRule type="expression" dxfId="145" priority="211">
      <formula>#REF!="Add"</formula>
    </cfRule>
    <cfRule type="expression" dxfId="144" priority="212">
      <formula>#REF!="Change"</formula>
    </cfRule>
  </conditionalFormatting>
  <conditionalFormatting sqref="C138">
    <cfRule type="expression" priority="206">
      <formula>#REF!=""</formula>
    </cfRule>
    <cfRule type="expression" dxfId="143" priority="207">
      <formula>#REF!="Add"</formula>
    </cfRule>
    <cfRule type="expression" dxfId="142" priority="208">
      <formula>#REF!="Remove"</formula>
    </cfRule>
    <cfRule type="expression" dxfId="141" priority="209">
      <formula>#REF!="Change"</formula>
    </cfRule>
  </conditionalFormatting>
  <conditionalFormatting sqref="C138">
    <cfRule type="expression" dxfId="140" priority="199">
      <formula>#REF!="Delete"</formula>
    </cfRule>
    <cfRule type="expression" dxfId="139" priority="200">
      <formula>#REF!="Add"</formula>
    </cfRule>
    <cfRule type="expression" dxfId="138" priority="201">
      <formula>#REF!="Change"</formula>
    </cfRule>
  </conditionalFormatting>
  <conditionalFormatting sqref="C138">
    <cfRule type="expression" priority="202">
      <formula>#REF!=""</formula>
    </cfRule>
    <cfRule type="expression" dxfId="137" priority="203">
      <formula>#REF!="Add"</formula>
    </cfRule>
    <cfRule type="expression" dxfId="136" priority="204">
      <formula>#REF!="Delete"</formula>
    </cfRule>
    <cfRule type="expression" dxfId="135" priority="205">
      <formula>#REF!="Change"</formula>
    </cfRule>
  </conditionalFormatting>
  <conditionalFormatting sqref="B138">
    <cfRule type="expression" priority="195">
      <formula>#REF!=""</formula>
    </cfRule>
    <cfRule type="expression" dxfId="134" priority="196">
      <formula>#REF!="Add"</formula>
    </cfRule>
    <cfRule type="expression" dxfId="133" priority="197">
      <formula>#REF!="Remove"</formula>
    </cfRule>
    <cfRule type="expression" dxfId="132" priority="198">
      <formula>#REF!="Change"</formula>
    </cfRule>
  </conditionalFormatting>
  <conditionalFormatting sqref="B138">
    <cfRule type="expression" priority="191">
      <formula>#REF!=""</formula>
    </cfRule>
    <cfRule type="expression" dxfId="131" priority="192">
      <formula>#REF!="Add"</formula>
    </cfRule>
    <cfRule type="expression" dxfId="130" priority="193">
      <formula>#REF!="Delete"</formula>
    </cfRule>
    <cfRule type="expression" dxfId="129" priority="194">
      <formula>#REF!="Change"</formula>
    </cfRule>
  </conditionalFormatting>
  <conditionalFormatting sqref="B138">
    <cfRule type="expression" dxfId="128" priority="188">
      <formula>#REF!="Delete"</formula>
    </cfRule>
    <cfRule type="expression" dxfId="127" priority="189">
      <formula>#REF!="Add"</formula>
    </cfRule>
    <cfRule type="expression" dxfId="126" priority="190">
      <formula>#REF!="Change"</formula>
    </cfRule>
  </conditionalFormatting>
  <conditionalFormatting sqref="E138">
    <cfRule type="expression" priority="184">
      <formula>#REF!=""</formula>
    </cfRule>
    <cfRule type="expression" dxfId="125" priority="185">
      <formula>#REF!="Add"</formula>
    </cfRule>
    <cfRule type="expression" dxfId="124" priority="186">
      <formula>#REF!="Delete"</formula>
    </cfRule>
    <cfRule type="expression" dxfId="123" priority="187">
      <formula>#REF!="Change"</formula>
    </cfRule>
  </conditionalFormatting>
  <conditionalFormatting sqref="E138">
    <cfRule type="expression" priority="180">
      <formula>#REF!=""</formula>
    </cfRule>
    <cfRule type="expression" dxfId="122" priority="181">
      <formula>#REF!="Add"</formula>
    </cfRule>
    <cfRule type="expression" dxfId="121" priority="182">
      <formula>#REF!="Remove"</formula>
    </cfRule>
    <cfRule type="expression" dxfId="120" priority="183">
      <formula>#REF!="Change"</formula>
    </cfRule>
  </conditionalFormatting>
  <conditionalFormatting sqref="E138">
    <cfRule type="expression" dxfId="119" priority="177">
      <formula>#REF!="Delete"</formula>
    </cfRule>
    <cfRule type="expression" dxfId="118" priority="178">
      <formula>#REF!="Add"</formula>
    </cfRule>
    <cfRule type="expression" dxfId="117" priority="179">
      <formula>#REF!="Change"</formula>
    </cfRule>
  </conditionalFormatting>
  <conditionalFormatting sqref="F138">
    <cfRule type="expression" priority="173">
      <formula>#REF!=""</formula>
    </cfRule>
    <cfRule type="expression" dxfId="116" priority="174">
      <formula>#REF!="Add"</formula>
    </cfRule>
    <cfRule type="expression" dxfId="115" priority="175">
      <formula>#REF!="Delete"</formula>
    </cfRule>
    <cfRule type="expression" dxfId="114" priority="176">
      <formula>#REF!="Change"</formula>
    </cfRule>
  </conditionalFormatting>
  <conditionalFormatting sqref="F138">
    <cfRule type="expression" priority="169">
      <formula>#REF!=""</formula>
    </cfRule>
    <cfRule type="expression" dxfId="113" priority="170">
      <formula>#REF!="Add"</formula>
    </cfRule>
    <cfRule type="expression" dxfId="112" priority="171">
      <formula>#REF!="Remove"</formula>
    </cfRule>
    <cfRule type="expression" dxfId="111" priority="172">
      <formula>#REF!="Change"</formula>
    </cfRule>
  </conditionalFormatting>
  <conditionalFormatting sqref="F138">
    <cfRule type="expression" dxfId="110" priority="166">
      <formula>#REF!="Delete"</formula>
    </cfRule>
    <cfRule type="expression" dxfId="109" priority="167">
      <formula>#REF!="Add"</formula>
    </cfRule>
    <cfRule type="expression" dxfId="108" priority="168">
      <formula>#REF!="Change"</formula>
    </cfRule>
  </conditionalFormatting>
  <conditionalFormatting sqref="G138">
    <cfRule type="expression" priority="162">
      <formula>#REF!=""</formula>
    </cfRule>
    <cfRule type="expression" dxfId="107" priority="163">
      <formula>#REF!="Add"</formula>
    </cfRule>
    <cfRule type="expression" dxfId="106" priority="164">
      <formula>#REF!="Delete"</formula>
    </cfRule>
    <cfRule type="expression" dxfId="105" priority="165">
      <formula>#REF!="Change"</formula>
    </cfRule>
  </conditionalFormatting>
  <conditionalFormatting sqref="G138">
    <cfRule type="expression" priority="158">
      <formula>#REF!=""</formula>
    </cfRule>
    <cfRule type="expression" dxfId="104" priority="159">
      <formula>#REF!="Add"</formula>
    </cfRule>
    <cfRule type="expression" dxfId="103" priority="160">
      <formula>#REF!="Remove"</formula>
    </cfRule>
    <cfRule type="expression" dxfId="102" priority="161">
      <formula>#REF!="Change"</formula>
    </cfRule>
  </conditionalFormatting>
  <conditionalFormatting sqref="G138">
    <cfRule type="expression" dxfId="101" priority="155">
      <formula>#REF!="Delete"</formula>
    </cfRule>
    <cfRule type="expression" dxfId="100" priority="156">
      <formula>#REF!="Add"</formula>
    </cfRule>
    <cfRule type="expression" dxfId="99" priority="157">
      <formula>#REF!="Change"</formula>
    </cfRule>
  </conditionalFormatting>
  <conditionalFormatting sqref="I138">
    <cfRule type="expression" priority="151">
      <formula>#REF!=""</formula>
    </cfRule>
    <cfRule type="expression" dxfId="98" priority="152">
      <formula>#REF!="Add"</formula>
    </cfRule>
    <cfRule type="expression" dxfId="97" priority="153">
      <formula>#REF!="Delete"</formula>
    </cfRule>
    <cfRule type="expression" dxfId="96" priority="154">
      <formula>#REF!="Change"</formula>
    </cfRule>
  </conditionalFormatting>
  <conditionalFormatting sqref="I138">
    <cfRule type="expression" priority="147">
      <formula>#REF!=""</formula>
    </cfRule>
    <cfRule type="expression" dxfId="95" priority="148">
      <formula>#REF!="Add"</formula>
    </cfRule>
    <cfRule type="expression" dxfId="94" priority="149">
      <formula>#REF!="Remove"</formula>
    </cfRule>
    <cfRule type="expression" dxfId="93" priority="150">
      <formula>#REF!="Change"</formula>
    </cfRule>
  </conditionalFormatting>
  <conditionalFormatting sqref="I138">
    <cfRule type="expression" dxfId="92" priority="144">
      <formula>#REF!="Delete"</formula>
    </cfRule>
    <cfRule type="expression" dxfId="91" priority="145">
      <formula>#REF!="Add"</formula>
    </cfRule>
    <cfRule type="expression" dxfId="90" priority="146">
      <formula>#REF!="Change"</formula>
    </cfRule>
  </conditionalFormatting>
  <conditionalFormatting sqref="H138">
    <cfRule type="expression" priority="140">
      <formula>#REF!=""</formula>
    </cfRule>
    <cfRule type="expression" dxfId="89" priority="141">
      <formula>#REF!="Add"</formula>
    </cfRule>
    <cfRule type="expression" dxfId="88" priority="142">
      <formula>#REF!="Delete"</formula>
    </cfRule>
    <cfRule type="expression" dxfId="87" priority="143">
      <formula>#REF!="Change"</formula>
    </cfRule>
  </conditionalFormatting>
  <conditionalFormatting sqref="H138">
    <cfRule type="expression" priority="136">
      <formula>#REF!=""</formula>
    </cfRule>
    <cfRule type="expression" dxfId="86" priority="137">
      <formula>#REF!="Add"</formula>
    </cfRule>
    <cfRule type="expression" dxfId="85" priority="138">
      <formula>#REF!="Remove"</formula>
    </cfRule>
    <cfRule type="expression" dxfId="84" priority="139">
      <formula>#REF!="Change"</formula>
    </cfRule>
  </conditionalFormatting>
  <conditionalFormatting sqref="H138">
    <cfRule type="expression" dxfId="83" priority="133">
      <formula>#REF!="Delete"</formula>
    </cfRule>
    <cfRule type="expression" dxfId="82" priority="134">
      <formula>#REF!="Add"</formula>
    </cfRule>
    <cfRule type="expression" dxfId="81" priority="135">
      <formula>#REF!="Change"</formula>
    </cfRule>
  </conditionalFormatting>
  <conditionalFormatting sqref="H43">
    <cfRule type="expression" priority="129">
      <formula>#REF!=""</formula>
    </cfRule>
    <cfRule type="expression" dxfId="80" priority="130">
      <formula>#REF!="Add"</formula>
    </cfRule>
    <cfRule type="expression" dxfId="79" priority="131">
      <formula>#REF!="Delete"</formula>
    </cfRule>
    <cfRule type="expression" dxfId="78" priority="132">
      <formula>#REF!="Change"</formula>
    </cfRule>
  </conditionalFormatting>
  <conditionalFormatting sqref="H43">
    <cfRule type="expression" priority="125">
      <formula>#REF!=""</formula>
    </cfRule>
    <cfRule type="expression" dxfId="77" priority="126">
      <formula>#REF!="Add"</formula>
    </cfRule>
    <cfRule type="expression" dxfId="76" priority="127">
      <formula>#REF!="Remove"</formula>
    </cfRule>
    <cfRule type="expression" dxfId="75" priority="128">
      <formula>#REF!="Change"</formula>
    </cfRule>
  </conditionalFormatting>
  <conditionalFormatting sqref="H43">
    <cfRule type="expression" dxfId="74" priority="122">
      <formula>#REF!="Delete"</formula>
    </cfRule>
    <cfRule type="expression" dxfId="73" priority="123">
      <formula>#REF!="Add"</formula>
    </cfRule>
    <cfRule type="expression" dxfId="72" priority="124">
      <formula>#REF!="Change"</formula>
    </cfRule>
  </conditionalFormatting>
  <conditionalFormatting sqref="F250">
    <cfRule type="expression" priority="118">
      <formula>#REF!=""</formula>
    </cfRule>
    <cfRule type="expression" dxfId="71" priority="119">
      <formula>#REF!="Add"</formula>
    </cfRule>
    <cfRule type="expression" dxfId="70" priority="120">
      <formula>#REF!="Delete"</formula>
    </cfRule>
    <cfRule type="expression" dxfId="69" priority="121">
      <formula>#REF!="Change"</formula>
    </cfRule>
  </conditionalFormatting>
  <conditionalFormatting sqref="F250">
    <cfRule type="expression" priority="114">
      <formula>#REF!=""</formula>
    </cfRule>
    <cfRule type="expression" dxfId="68" priority="115">
      <formula>#REF!="Add"</formula>
    </cfRule>
    <cfRule type="expression" dxfId="67" priority="116">
      <formula>#REF!="Remove"</formula>
    </cfRule>
    <cfRule type="expression" dxfId="66" priority="117">
      <formula>#REF!="Change"</formula>
    </cfRule>
  </conditionalFormatting>
  <conditionalFormatting sqref="F250">
    <cfRule type="expression" dxfId="65" priority="111">
      <formula>#REF!="Delete"</formula>
    </cfRule>
    <cfRule type="expression" dxfId="64" priority="112">
      <formula>#REF!="Add"</formula>
    </cfRule>
    <cfRule type="expression" dxfId="63" priority="113">
      <formula>#REF!="Change"</formula>
    </cfRule>
  </conditionalFormatting>
  <conditionalFormatting sqref="H110">
    <cfRule type="expression" priority="107">
      <formula>#REF!=""</formula>
    </cfRule>
    <cfRule type="expression" dxfId="62" priority="108">
      <formula>#REF!="Add"</formula>
    </cfRule>
    <cfRule type="expression" dxfId="61" priority="109">
      <formula>#REF!="Delete"</formula>
    </cfRule>
    <cfRule type="expression" dxfId="60" priority="110">
      <formula>#REF!="Change"</formula>
    </cfRule>
  </conditionalFormatting>
  <conditionalFormatting sqref="H110">
    <cfRule type="expression" priority="103">
      <formula>#REF!=""</formula>
    </cfRule>
    <cfRule type="expression" dxfId="59" priority="104">
      <formula>#REF!="Add"</formula>
    </cfRule>
    <cfRule type="expression" dxfId="58" priority="105">
      <formula>#REF!="Remove"</formula>
    </cfRule>
    <cfRule type="expression" dxfId="57" priority="106">
      <formula>#REF!="Change"</formula>
    </cfRule>
  </conditionalFormatting>
  <conditionalFormatting sqref="H110">
    <cfRule type="expression" dxfId="56" priority="100">
      <formula>#REF!="Delete"</formula>
    </cfRule>
    <cfRule type="expression" dxfId="55" priority="101">
      <formula>#REF!="Add"</formula>
    </cfRule>
    <cfRule type="expression" dxfId="54" priority="102">
      <formula>#REF!="Change"</formula>
    </cfRule>
  </conditionalFormatting>
  <conditionalFormatting sqref="H111">
    <cfRule type="expression" priority="96">
      <formula>#REF!=""</formula>
    </cfRule>
    <cfRule type="expression" dxfId="53" priority="97">
      <formula>#REF!="Add"</formula>
    </cfRule>
    <cfRule type="expression" dxfId="52" priority="98">
      <formula>#REF!="Delete"</formula>
    </cfRule>
    <cfRule type="expression" dxfId="51" priority="99">
      <formula>#REF!="Change"</formula>
    </cfRule>
  </conditionalFormatting>
  <conditionalFormatting sqref="H111">
    <cfRule type="expression" priority="92">
      <formula>#REF!=""</formula>
    </cfRule>
    <cfRule type="expression" dxfId="50" priority="93">
      <formula>#REF!="Add"</formula>
    </cfRule>
    <cfRule type="expression" dxfId="49" priority="94">
      <formula>#REF!="Remove"</formula>
    </cfRule>
    <cfRule type="expression" dxfId="48" priority="95">
      <formula>#REF!="Change"</formula>
    </cfRule>
  </conditionalFormatting>
  <conditionalFormatting sqref="H111">
    <cfRule type="expression" dxfId="47" priority="89">
      <formula>#REF!="Delete"</formula>
    </cfRule>
    <cfRule type="expression" dxfId="46" priority="90">
      <formula>#REF!="Add"</formula>
    </cfRule>
    <cfRule type="expression" dxfId="45" priority="91">
      <formula>#REF!="Change"</formula>
    </cfRule>
  </conditionalFormatting>
  <conditionalFormatting sqref="B130">
    <cfRule type="expression" priority="85">
      <formula>#REF!=""</formula>
    </cfRule>
    <cfRule type="expression" dxfId="44" priority="86">
      <formula>#REF!="Add"</formula>
    </cfRule>
    <cfRule type="expression" dxfId="43" priority="87">
      <formula>#REF!="Remove"</formula>
    </cfRule>
    <cfRule type="expression" dxfId="42" priority="88">
      <formula>#REF!="Change"</formula>
    </cfRule>
  </conditionalFormatting>
  <conditionalFormatting sqref="B130">
    <cfRule type="expression" priority="81">
      <formula>#REF!=""</formula>
    </cfRule>
    <cfRule type="expression" dxfId="41" priority="82">
      <formula>#REF!="Add"</formula>
    </cfRule>
    <cfRule type="expression" dxfId="40" priority="83">
      <formula>#REF!="Delete"</formula>
    </cfRule>
    <cfRule type="expression" dxfId="39" priority="84">
      <formula>#REF!="Change"</formula>
    </cfRule>
  </conditionalFormatting>
  <conditionalFormatting sqref="B130">
    <cfRule type="expression" dxfId="38" priority="78">
      <formula>#REF!="Delete"</formula>
    </cfRule>
    <cfRule type="expression" dxfId="37" priority="79">
      <formula>#REF!="Add"</formula>
    </cfRule>
    <cfRule type="expression" dxfId="36" priority="80">
      <formula>#REF!="Change"</formula>
    </cfRule>
  </conditionalFormatting>
  <conditionalFormatting sqref="G130">
    <cfRule type="expression" priority="74">
      <formula>#REF!=""</formula>
    </cfRule>
    <cfRule type="expression" dxfId="35" priority="75">
      <formula>#REF!="Add"</formula>
    </cfRule>
    <cfRule type="expression" dxfId="34" priority="76">
      <formula>#REF!="Remove"</formula>
    </cfRule>
    <cfRule type="expression" dxfId="33" priority="77">
      <formula>#REF!="Change"</formula>
    </cfRule>
  </conditionalFormatting>
  <conditionalFormatting sqref="G130">
    <cfRule type="expression" priority="70">
      <formula>#REF!=""</formula>
    </cfRule>
    <cfRule type="expression" dxfId="32" priority="71">
      <formula>#REF!="Add"</formula>
    </cfRule>
    <cfRule type="expression" dxfId="31" priority="72">
      <formula>#REF!="Delete"</formula>
    </cfRule>
    <cfRule type="expression" dxfId="30" priority="73">
      <formula>#REF!="Change"</formula>
    </cfRule>
  </conditionalFormatting>
  <conditionalFormatting sqref="G130">
    <cfRule type="expression" dxfId="29" priority="67">
      <formula>#REF!="Delete"</formula>
    </cfRule>
    <cfRule type="expression" dxfId="28" priority="68">
      <formula>#REF!="Add"</formula>
    </cfRule>
    <cfRule type="expression" dxfId="27" priority="69">
      <formula>#REF!="Change"</formula>
    </cfRule>
  </conditionalFormatting>
  <conditionalFormatting sqref="E130:F130">
    <cfRule type="expression" priority="63">
      <formula>#REF!=""</formula>
    </cfRule>
    <cfRule type="expression" dxfId="26" priority="64">
      <formula>#REF!="Add"</formula>
    </cfRule>
    <cfRule type="expression" dxfId="25" priority="65">
      <formula>#REF!="Delete"</formula>
    </cfRule>
    <cfRule type="expression" dxfId="24" priority="66">
      <formula>#REF!="Change"</formula>
    </cfRule>
  </conditionalFormatting>
  <conditionalFormatting sqref="E130:F130">
    <cfRule type="expression" priority="59">
      <formula>#REF!=""</formula>
    </cfRule>
    <cfRule type="expression" dxfId="23" priority="60">
      <formula>#REF!="Add"</formula>
    </cfRule>
    <cfRule type="expression" dxfId="22" priority="61">
      <formula>#REF!="Remove"</formula>
    </cfRule>
    <cfRule type="expression" dxfId="21" priority="62">
      <formula>#REF!="Change"</formula>
    </cfRule>
  </conditionalFormatting>
  <conditionalFormatting sqref="E130:F130">
    <cfRule type="expression" dxfId="20" priority="56">
      <formula>#REF!="Delete"</formula>
    </cfRule>
    <cfRule type="expression" dxfId="19" priority="57">
      <formula>#REF!="Add"</formula>
    </cfRule>
    <cfRule type="expression" dxfId="18" priority="58">
      <formula>#REF!="Change"</formula>
    </cfRule>
  </conditionalFormatting>
  <conditionalFormatting sqref="H130">
    <cfRule type="expression" priority="30">
      <formula>#REF!=""</formula>
    </cfRule>
    <cfRule type="expression" dxfId="17" priority="31">
      <formula>#REF!="Add"</formula>
    </cfRule>
    <cfRule type="expression" dxfId="16" priority="32">
      <formula>#REF!="Delete"</formula>
    </cfRule>
    <cfRule type="expression" dxfId="15" priority="33">
      <formula>#REF!="Change"</formula>
    </cfRule>
  </conditionalFormatting>
  <conditionalFormatting sqref="H130">
    <cfRule type="expression" priority="26">
      <formula>#REF!=""</formula>
    </cfRule>
    <cfRule type="expression" dxfId="14" priority="27">
      <formula>#REF!="Add"</formula>
    </cfRule>
    <cfRule type="expression" dxfId="13" priority="28">
      <formula>#REF!="Remove"</formula>
    </cfRule>
    <cfRule type="expression" dxfId="12" priority="29">
      <formula>#REF!="Change"</formula>
    </cfRule>
  </conditionalFormatting>
  <conditionalFormatting sqref="H130">
    <cfRule type="expression" dxfId="11" priority="23">
      <formula>#REF!="Delete"</formula>
    </cfRule>
    <cfRule type="expression" dxfId="10" priority="24">
      <formula>#REF!="Add"</formula>
    </cfRule>
    <cfRule type="expression" dxfId="9" priority="25">
      <formula>#REF!="Change"</formula>
    </cfRule>
  </conditionalFormatting>
  <conditionalFormatting sqref="E155:E156">
    <cfRule type="expression" priority="19">
      <formula>#REF!=""</formula>
    </cfRule>
    <cfRule type="expression" dxfId="8" priority="20">
      <formula>#REF!="Add"</formula>
    </cfRule>
    <cfRule type="expression" dxfId="7" priority="21">
      <formula>#REF!="Remove"</formula>
    </cfRule>
    <cfRule type="expression" dxfId="6" priority="22">
      <formula>#REF!="Change"</formula>
    </cfRule>
  </conditionalFormatting>
  <conditionalFormatting sqref="E155:E156">
    <cfRule type="expression" priority="15">
      <formula>#REF!=""</formula>
    </cfRule>
    <cfRule type="expression" dxfId="5" priority="16">
      <formula>#REF!="Add"</formula>
    </cfRule>
    <cfRule type="expression" dxfId="4" priority="17">
      <formula>#REF!="Delete"</formula>
    </cfRule>
    <cfRule type="expression" dxfId="3" priority="18">
      <formula>#REF!="Change"</formula>
    </cfRule>
  </conditionalFormatting>
  <conditionalFormatting sqref="E155:E156">
    <cfRule type="expression" dxfId="2" priority="12">
      <formula>#REF!="Delete"</formula>
    </cfRule>
    <cfRule type="expression" dxfId="1" priority="13">
      <formula>#REF!="Add"</formula>
    </cfRule>
    <cfRule type="expression" dxfId="0" priority="14">
      <formula>#REF!="Change"</formula>
    </cfRule>
  </conditionalFormatting>
  <pageMargins left="0.7" right="0.7" top="0.75" bottom="0.75" header="0.3" footer="0.3"/>
  <pageSetup scale="43" fitToHeight="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June</vt:lpstr>
      <vt:lpstr>Sheet1</vt:lpstr>
    </vt:vector>
  </TitlesOfParts>
  <Company>Edrington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Twomey, Michael</dc:creator>
  <cp:lastModifiedBy>DeVito, Rebecca</cp:lastModifiedBy>
  <cp:lastPrinted>2018-10-04T15:09:18Z</cp:lastPrinted>
  <dcterms:created xsi:type="dcterms:W3CDTF">2018-10-04T15:07:26Z</dcterms:created>
  <dcterms:modified xsi:type="dcterms:W3CDTF">2023-05-08T15:56:45Z</dcterms:modified>
</cp:coreProperties>
</file>